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240" windowWidth="19440" windowHeight="12195" tabRatio="308"/>
  </bookViews>
  <sheets>
    <sheet name="input06" sheetId="1" r:id="rId1"/>
  </sheets>
  <calcPr calcId="145621"/>
</workbook>
</file>

<file path=xl/calcChain.xml><?xml version="1.0" encoding="utf-8"?>
<calcChain xmlns="http://schemas.openxmlformats.org/spreadsheetml/2006/main">
  <c r="A3" i="1" l="1"/>
  <c r="BW823" i="1" l="1"/>
  <c r="BV823" i="1"/>
  <c r="AC823" i="1"/>
  <c r="AB823" i="1"/>
  <c r="AA823" i="1"/>
  <c r="X823" i="1"/>
  <c r="W823" i="1"/>
  <c r="V823" i="1"/>
  <c r="R823" i="1"/>
  <c r="O823" i="1"/>
  <c r="I823" i="1"/>
  <c r="G823" i="1"/>
  <c r="Z823" i="1" s="1"/>
  <c r="BW822" i="1"/>
  <c r="BV822" i="1"/>
  <c r="AC822" i="1"/>
  <c r="AB822" i="1"/>
  <c r="AA822" i="1"/>
  <c r="X822" i="1"/>
  <c r="W822" i="1"/>
  <c r="V822" i="1"/>
  <c r="R822" i="1"/>
  <c r="O822" i="1"/>
  <c r="I822" i="1"/>
  <c r="G822" i="1"/>
  <c r="Y822" i="1" s="1"/>
  <c r="BW839" i="1"/>
  <c r="BV839" i="1"/>
  <c r="AC839" i="1"/>
  <c r="AB839" i="1"/>
  <c r="AA839" i="1"/>
  <c r="X839" i="1"/>
  <c r="W839" i="1"/>
  <c r="V839" i="1"/>
  <c r="R839" i="1"/>
  <c r="O839" i="1"/>
  <c r="I839" i="1"/>
  <c r="G839" i="1"/>
  <c r="Z839" i="1" s="1"/>
  <c r="BW838" i="1"/>
  <c r="BV838" i="1"/>
  <c r="AC838" i="1"/>
  <c r="AB838" i="1"/>
  <c r="AA838" i="1"/>
  <c r="X838" i="1"/>
  <c r="W838" i="1"/>
  <c r="V838" i="1"/>
  <c r="R838" i="1"/>
  <c r="O838" i="1"/>
  <c r="I838" i="1"/>
  <c r="G838" i="1"/>
  <c r="Y838" i="1" s="1"/>
  <c r="BW861" i="1"/>
  <c r="BV861" i="1"/>
  <c r="AC861" i="1"/>
  <c r="AB861" i="1"/>
  <c r="AA861" i="1"/>
  <c r="X861" i="1"/>
  <c r="W861" i="1"/>
  <c r="V861" i="1"/>
  <c r="R861" i="1"/>
  <c r="O861" i="1"/>
  <c r="I861" i="1"/>
  <c r="G861" i="1"/>
  <c r="Z861" i="1" s="1"/>
  <c r="BW860" i="1"/>
  <c r="BV860" i="1"/>
  <c r="AC860" i="1"/>
  <c r="AB860" i="1"/>
  <c r="AA860" i="1"/>
  <c r="X860" i="1"/>
  <c r="W860" i="1"/>
  <c r="V860" i="1"/>
  <c r="R860" i="1"/>
  <c r="O860" i="1"/>
  <c r="I860" i="1"/>
  <c r="G860" i="1"/>
  <c r="Y860" i="1" s="1"/>
  <c r="BW803" i="1"/>
  <c r="BV803" i="1"/>
  <c r="AC803" i="1"/>
  <c r="AB803" i="1"/>
  <c r="AA803" i="1"/>
  <c r="X803" i="1"/>
  <c r="W803" i="1"/>
  <c r="V803" i="1"/>
  <c r="R803" i="1"/>
  <c r="O803" i="1"/>
  <c r="I803" i="1"/>
  <c r="G803" i="1"/>
  <c r="Z803" i="1" s="1"/>
  <c r="BW802" i="1"/>
  <c r="BV802" i="1"/>
  <c r="AC802" i="1"/>
  <c r="AB802" i="1"/>
  <c r="AA802" i="1"/>
  <c r="X802" i="1"/>
  <c r="W802" i="1"/>
  <c r="V802" i="1"/>
  <c r="R802" i="1"/>
  <c r="O802" i="1"/>
  <c r="I802" i="1"/>
  <c r="G802" i="1"/>
  <c r="Y802" i="1" s="1"/>
  <c r="BW825" i="1"/>
  <c r="BV825" i="1"/>
  <c r="AC825" i="1"/>
  <c r="AB825" i="1"/>
  <c r="AA825" i="1"/>
  <c r="X825" i="1"/>
  <c r="W825" i="1"/>
  <c r="V825" i="1"/>
  <c r="R825" i="1"/>
  <c r="O825" i="1"/>
  <c r="I825" i="1"/>
  <c r="G825" i="1"/>
  <c r="Z825" i="1" s="1"/>
  <c r="BW824" i="1"/>
  <c r="BV824" i="1"/>
  <c r="AC824" i="1"/>
  <c r="AB824" i="1"/>
  <c r="AA824" i="1"/>
  <c r="X824" i="1"/>
  <c r="W824" i="1"/>
  <c r="V824" i="1"/>
  <c r="R824" i="1"/>
  <c r="O824" i="1"/>
  <c r="I824" i="1"/>
  <c r="G824" i="1"/>
  <c r="Z824" i="1" s="1"/>
  <c r="BW847" i="1"/>
  <c r="BV847" i="1"/>
  <c r="AC847" i="1"/>
  <c r="AB847" i="1"/>
  <c r="AA847" i="1"/>
  <c r="X847" i="1"/>
  <c r="W847" i="1"/>
  <c r="V847" i="1"/>
  <c r="R847" i="1"/>
  <c r="O847" i="1"/>
  <c r="I847" i="1"/>
  <c r="G847" i="1"/>
  <c r="Z847" i="1" s="1"/>
  <c r="BW846" i="1"/>
  <c r="BV846" i="1"/>
  <c r="AC846" i="1"/>
  <c r="AB846" i="1"/>
  <c r="AA846" i="1"/>
  <c r="X846" i="1"/>
  <c r="W846" i="1"/>
  <c r="V846" i="1"/>
  <c r="R846" i="1"/>
  <c r="O846" i="1"/>
  <c r="I846" i="1"/>
  <c r="G846" i="1"/>
  <c r="Z846" i="1" s="1"/>
  <c r="BW863" i="1"/>
  <c r="BV863" i="1"/>
  <c r="AC863" i="1"/>
  <c r="AB863" i="1"/>
  <c r="AA863" i="1"/>
  <c r="X863" i="1"/>
  <c r="W863" i="1"/>
  <c r="V863" i="1"/>
  <c r="R863" i="1"/>
  <c r="O863" i="1"/>
  <c r="I863" i="1"/>
  <c r="G863" i="1"/>
  <c r="Z863" i="1" s="1"/>
  <c r="BW862" i="1"/>
  <c r="BV862" i="1"/>
  <c r="AC862" i="1"/>
  <c r="AB862" i="1"/>
  <c r="AA862" i="1"/>
  <c r="X862" i="1"/>
  <c r="W862" i="1"/>
  <c r="V862" i="1"/>
  <c r="R862" i="1"/>
  <c r="O862" i="1"/>
  <c r="I862" i="1"/>
  <c r="G862" i="1"/>
  <c r="Y862" i="1" s="1"/>
  <c r="BW813" i="1"/>
  <c r="BV813" i="1"/>
  <c r="AC813" i="1"/>
  <c r="AB813" i="1"/>
  <c r="AA813" i="1"/>
  <c r="X813" i="1"/>
  <c r="W813" i="1"/>
  <c r="V813" i="1"/>
  <c r="R813" i="1"/>
  <c r="O813" i="1"/>
  <c r="I813" i="1"/>
  <c r="G813" i="1"/>
  <c r="Z813" i="1" s="1"/>
  <c r="BW812" i="1"/>
  <c r="BV812" i="1"/>
  <c r="AC812" i="1"/>
  <c r="AB812" i="1"/>
  <c r="AA812" i="1"/>
  <c r="X812" i="1"/>
  <c r="W812" i="1"/>
  <c r="V812" i="1"/>
  <c r="R812" i="1"/>
  <c r="O812" i="1"/>
  <c r="I812" i="1"/>
  <c r="G812" i="1"/>
  <c r="Y812" i="1" s="1"/>
  <c r="BW835" i="1"/>
  <c r="BV835" i="1"/>
  <c r="AC835" i="1"/>
  <c r="AB835" i="1"/>
  <c r="AA835" i="1"/>
  <c r="X835" i="1"/>
  <c r="W835" i="1"/>
  <c r="V835" i="1"/>
  <c r="R835" i="1"/>
  <c r="O835" i="1"/>
  <c r="I835" i="1"/>
  <c r="G835" i="1"/>
  <c r="Z835" i="1" s="1"/>
  <c r="BW834" i="1"/>
  <c r="BV834" i="1"/>
  <c r="AC834" i="1"/>
  <c r="AB834" i="1"/>
  <c r="AA834" i="1"/>
  <c r="X834" i="1"/>
  <c r="W834" i="1"/>
  <c r="V834" i="1"/>
  <c r="R834" i="1"/>
  <c r="O834" i="1"/>
  <c r="I834" i="1"/>
  <c r="G834" i="1"/>
  <c r="Y834" i="1" s="1"/>
  <c r="BW851" i="1"/>
  <c r="BV851" i="1"/>
  <c r="AC851" i="1"/>
  <c r="AB851" i="1"/>
  <c r="AA851" i="1"/>
  <c r="X851" i="1"/>
  <c r="W851" i="1"/>
  <c r="V851" i="1"/>
  <c r="R851" i="1"/>
  <c r="O851" i="1"/>
  <c r="I851" i="1"/>
  <c r="G851" i="1"/>
  <c r="Z851" i="1" s="1"/>
  <c r="BW850" i="1"/>
  <c r="BV850" i="1"/>
  <c r="AC850" i="1"/>
  <c r="AB850" i="1"/>
  <c r="AA850" i="1"/>
  <c r="X850" i="1"/>
  <c r="W850" i="1"/>
  <c r="V850" i="1"/>
  <c r="R850" i="1"/>
  <c r="O850" i="1"/>
  <c r="I850" i="1"/>
  <c r="G850" i="1"/>
  <c r="Y850" i="1" s="1"/>
  <c r="BW811" i="1"/>
  <c r="BV811" i="1"/>
  <c r="AC811" i="1"/>
  <c r="AB811" i="1"/>
  <c r="AA811" i="1"/>
  <c r="X811" i="1"/>
  <c r="W811" i="1"/>
  <c r="V811" i="1"/>
  <c r="R811" i="1"/>
  <c r="O811" i="1"/>
  <c r="I811" i="1"/>
  <c r="G811" i="1"/>
  <c r="Z811" i="1" s="1"/>
  <c r="BW810" i="1"/>
  <c r="BV810" i="1"/>
  <c r="AC810" i="1"/>
  <c r="AB810" i="1"/>
  <c r="AA810" i="1"/>
  <c r="X810" i="1"/>
  <c r="W810" i="1"/>
  <c r="V810" i="1"/>
  <c r="R810" i="1"/>
  <c r="O810" i="1"/>
  <c r="I810" i="1"/>
  <c r="G810" i="1"/>
  <c r="Z810" i="1" s="1"/>
  <c r="BW827" i="1"/>
  <c r="BV827" i="1"/>
  <c r="AC827" i="1"/>
  <c r="AB827" i="1"/>
  <c r="AA827" i="1"/>
  <c r="X827" i="1"/>
  <c r="W827" i="1"/>
  <c r="V827" i="1"/>
  <c r="R827" i="1"/>
  <c r="O827" i="1"/>
  <c r="I827" i="1"/>
  <c r="G827" i="1"/>
  <c r="Z827" i="1" s="1"/>
  <c r="BW826" i="1"/>
  <c r="BV826" i="1"/>
  <c r="AC826" i="1"/>
  <c r="AB826" i="1"/>
  <c r="AA826" i="1"/>
  <c r="X826" i="1"/>
  <c r="W826" i="1"/>
  <c r="V826" i="1"/>
  <c r="R826" i="1"/>
  <c r="O826" i="1"/>
  <c r="I826" i="1"/>
  <c r="G826" i="1"/>
  <c r="Z826" i="1" s="1"/>
  <c r="BW849" i="1"/>
  <c r="BV849" i="1"/>
  <c r="AC849" i="1"/>
  <c r="AB849" i="1"/>
  <c r="AA849" i="1"/>
  <c r="X849" i="1"/>
  <c r="W849" i="1"/>
  <c r="V849" i="1"/>
  <c r="R849" i="1"/>
  <c r="O849" i="1"/>
  <c r="I849" i="1"/>
  <c r="G849" i="1"/>
  <c r="Z849" i="1" s="1"/>
  <c r="BW848" i="1"/>
  <c r="BV848" i="1"/>
  <c r="AC848" i="1"/>
  <c r="AB848" i="1"/>
  <c r="AA848" i="1"/>
  <c r="X848" i="1"/>
  <c r="W848" i="1"/>
  <c r="V848" i="1"/>
  <c r="R848" i="1"/>
  <c r="O848" i="1"/>
  <c r="I848" i="1"/>
  <c r="G848" i="1"/>
  <c r="Y848" i="1" s="1"/>
  <c r="BW815" i="1"/>
  <c r="BV815" i="1"/>
  <c r="AC815" i="1"/>
  <c r="AB815" i="1"/>
  <c r="AA815" i="1"/>
  <c r="X815" i="1"/>
  <c r="W815" i="1"/>
  <c r="V815" i="1"/>
  <c r="R815" i="1"/>
  <c r="O815" i="1"/>
  <c r="I815" i="1"/>
  <c r="G815" i="1"/>
  <c r="Z815" i="1" s="1"/>
  <c r="BW814" i="1"/>
  <c r="BV814" i="1"/>
  <c r="AC814" i="1"/>
  <c r="AB814" i="1"/>
  <c r="AA814" i="1"/>
  <c r="X814" i="1"/>
  <c r="W814" i="1"/>
  <c r="V814" i="1"/>
  <c r="R814" i="1"/>
  <c r="O814" i="1"/>
  <c r="I814" i="1"/>
  <c r="G814" i="1"/>
  <c r="Y814" i="1" s="1"/>
  <c r="BW837" i="1"/>
  <c r="BV837" i="1"/>
  <c r="AC837" i="1"/>
  <c r="AB837" i="1"/>
  <c r="AA837" i="1"/>
  <c r="X837" i="1"/>
  <c r="W837" i="1"/>
  <c r="V837" i="1"/>
  <c r="R837" i="1"/>
  <c r="O837" i="1"/>
  <c r="I837" i="1"/>
  <c r="G837" i="1"/>
  <c r="Z837" i="1" s="1"/>
  <c r="BW836" i="1"/>
  <c r="BV836" i="1"/>
  <c r="AC836" i="1"/>
  <c r="AB836" i="1"/>
  <c r="AA836" i="1"/>
  <c r="X836" i="1"/>
  <c r="W836" i="1"/>
  <c r="V836" i="1"/>
  <c r="R836" i="1"/>
  <c r="O836" i="1"/>
  <c r="I836" i="1"/>
  <c r="G836" i="1"/>
  <c r="Y836" i="1" s="1"/>
  <c r="BW859" i="1"/>
  <c r="BV859" i="1"/>
  <c r="AC859" i="1"/>
  <c r="AB859" i="1"/>
  <c r="AA859" i="1"/>
  <c r="X859" i="1"/>
  <c r="W859" i="1"/>
  <c r="V859" i="1"/>
  <c r="R859" i="1"/>
  <c r="O859" i="1"/>
  <c r="I859" i="1"/>
  <c r="G859" i="1"/>
  <c r="Z859" i="1" s="1"/>
  <c r="BW858" i="1"/>
  <c r="BV858" i="1"/>
  <c r="AC858" i="1"/>
  <c r="AB858" i="1"/>
  <c r="AA858" i="1"/>
  <c r="X858" i="1"/>
  <c r="W858" i="1"/>
  <c r="V858" i="1"/>
  <c r="R858" i="1"/>
  <c r="O858" i="1"/>
  <c r="I858" i="1"/>
  <c r="G858" i="1"/>
  <c r="Z858" i="1" s="1"/>
  <c r="BW819" i="1"/>
  <c r="BV819" i="1"/>
  <c r="AC819" i="1"/>
  <c r="AB819" i="1"/>
  <c r="AA819" i="1"/>
  <c r="X819" i="1"/>
  <c r="W819" i="1"/>
  <c r="V819" i="1"/>
  <c r="R819" i="1"/>
  <c r="O819" i="1"/>
  <c r="I819" i="1"/>
  <c r="G819" i="1"/>
  <c r="Z819" i="1" s="1"/>
  <c r="BW818" i="1"/>
  <c r="BV818" i="1"/>
  <c r="AC818" i="1"/>
  <c r="AB818" i="1"/>
  <c r="AA818" i="1"/>
  <c r="X818" i="1"/>
  <c r="W818" i="1"/>
  <c r="V818" i="1"/>
  <c r="R818" i="1"/>
  <c r="O818" i="1"/>
  <c r="I818" i="1"/>
  <c r="G818" i="1"/>
  <c r="Y818" i="1" s="1"/>
  <c r="BW841" i="1"/>
  <c r="BV841" i="1"/>
  <c r="AC841" i="1"/>
  <c r="AB841" i="1"/>
  <c r="AA841" i="1"/>
  <c r="X841" i="1"/>
  <c r="W841" i="1"/>
  <c r="V841" i="1"/>
  <c r="R841" i="1"/>
  <c r="O841" i="1"/>
  <c r="I841" i="1"/>
  <c r="G841" i="1"/>
  <c r="Z841" i="1" s="1"/>
  <c r="BW840" i="1"/>
  <c r="BV840" i="1"/>
  <c r="AC840" i="1"/>
  <c r="AB840" i="1"/>
  <c r="AA840" i="1"/>
  <c r="X840" i="1"/>
  <c r="W840" i="1"/>
  <c r="V840" i="1"/>
  <c r="R840" i="1"/>
  <c r="O840" i="1"/>
  <c r="I840" i="1"/>
  <c r="G840" i="1"/>
  <c r="Y840" i="1" s="1"/>
  <c r="BW857" i="1"/>
  <c r="BV857" i="1"/>
  <c r="AC857" i="1"/>
  <c r="AB857" i="1"/>
  <c r="AA857" i="1"/>
  <c r="X857" i="1"/>
  <c r="W857" i="1"/>
  <c r="V857" i="1"/>
  <c r="R857" i="1"/>
  <c r="O857" i="1"/>
  <c r="I857" i="1"/>
  <c r="G857" i="1"/>
  <c r="Z857" i="1" s="1"/>
  <c r="BW856" i="1"/>
  <c r="BV856" i="1"/>
  <c r="AC856" i="1"/>
  <c r="AB856" i="1"/>
  <c r="AA856" i="1"/>
  <c r="X856" i="1"/>
  <c r="W856" i="1"/>
  <c r="V856" i="1"/>
  <c r="R856" i="1"/>
  <c r="O856" i="1"/>
  <c r="I856" i="1"/>
  <c r="G856" i="1"/>
  <c r="Y856" i="1" s="1"/>
  <c r="BW805" i="1"/>
  <c r="BV805" i="1"/>
  <c r="AC805" i="1"/>
  <c r="AB805" i="1"/>
  <c r="AA805" i="1"/>
  <c r="X805" i="1"/>
  <c r="W805" i="1"/>
  <c r="V805" i="1"/>
  <c r="R805" i="1"/>
  <c r="O805" i="1"/>
  <c r="I805" i="1"/>
  <c r="G805" i="1"/>
  <c r="Z805" i="1" s="1"/>
  <c r="BW804" i="1"/>
  <c r="BV804" i="1"/>
  <c r="AC804" i="1"/>
  <c r="AB804" i="1"/>
  <c r="AA804" i="1"/>
  <c r="X804" i="1"/>
  <c r="W804" i="1"/>
  <c r="V804" i="1"/>
  <c r="R804" i="1"/>
  <c r="O804" i="1"/>
  <c r="I804" i="1"/>
  <c r="G804" i="1"/>
  <c r="Y804" i="1" s="1"/>
  <c r="BW821" i="1"/>
  <c r="BV821" i="1"/>
  <c r="AC821" i="1"/>
  <c r="AB821" i="1"/>
  <c r="AA821" i="1"/>
  <c r="X821" i="1"/>
  <c r="W821" i="1"/>
  <c r="V821" i="1"/>
  <c r="R821" i="1"/>
  <c r="O821" i="1"/>
  <c r="I821" i="1"/>
  <c r="G821" i="1"/>
  <c r="Z821" i="1" s="1"/>
  <c r="BW820" i="1"/>
  <c r="BV820" i="1"/>
  <c r="AC820" i="1"/>
  <c r="AB820" i="1"/>
  <c r="AA820" i="1"/>
  <c r="X820" i="1"/>
  <c r="W820" i="1"/>
  <c r="V820" i="1"/>
  <c r="R820" i="1"/>
  <c r="O820" i="1"/>
  <c r="I820" i="1"/>
  <c r="G820" i="1"/>
  <c r="Y820" i="1" s="1"/>
  <c r="BW843" i="1"/>
  <c r="BV843" i="1"/>
  <c r="AC843" i="1"/>
  <c r="AB843" i="1"/>
  <c r="AA843" i="1"/>
  <c r="X843" i="1"/>
  <c r="W843" i="1"/>
  <c r="V843" i="1"/>
  <c r="R843" i="1"/>
  <c r="O843" i="1"/>
  <c r="I843" i="1"/>
  <c r="G843" i="1"/>
  <c r="Z843" i="1" s="1"/>
  <c r="BW842" i="1"/>
  <c r="BV842" i="1"/>
  <c r="AC842" i="1"/>
  <c r="AB842" i="1"/>
  <c r="AA842" i="1"/>
  <c r="X842" i="1"/>
  <c r="W842" i="1"/>
  <c r="V842" i="1"/>
  <c r="R842" i="1"/>
  <c r="O842" i="1"/>
  <c r="I842" i="1"/>
  <c r="G842" i="1"/>
  <c r="Z842" i="1" s="1"/>
  <c r="BW865" i="1"/>
  <c r="BV865" i="1"/>
  <c r="AC865" i="1"/>
  <c r="AB865" i="1"/>
  <c r="AA865" i="1"/>
  <c r="X865" i="1"/>
  <c r="W865" i="1"/>
  <c r="V865" i="1"/>
  <c r="R865" i="1"/>
  <c r="O865" i="1"/>
  <c r="I865" i="1"/>
  <c r="G865" i="1"/>
  <c r="Z865" i="1" s="1"/>
  <c r="BW864" i="1"/>
  <c r="BV864" i="1"/>
  <c r="AC864" i="1"/>
  <c r="AB864" i="1"/>
  <c r="AA864" i="1"/>
  <c r="X864" i="1"/>
  <c r="W864" i="1"/>
  <c r="V864" i="1"/>
  <c r="R864" i="1"/>
  <c r="O864" i="1"/>
  <c r="I864" i="1"/>
  <c r="G864" i="1"/>
  <c r="Y864" i="1" s="1"/>
  <c r="BW809" i="1"/>
  <c r="BV809" i="1"/>
  <c r="AC809" i="1"/>
  <c r="AB809" i="1"/>
  <c r="AA809" i="1"/>
  <c r="X809" i="1"/>
  <c r="W809" i="1"/>
  <c r="V809" i="1"/>
  <c r="R809" i="1"/>
  <c r="O809" i="1"/>
  <c r="I809" i="1"/>
  <c r="G809" i="1"/>
  <c r="Z809" i="1" s="1"/>
  <c r="BW808" i="1"/>
  <c r="BV808" i="1"/>
  <c r="AC808" i="1"/>
  <c r="AB808" i="1"/>
  <c r="AA808" i="1"/>
  <c r="X808" i="1"/>
  <c r="W808" i="1"/>
  <c r="V808" i="1"/>
  <c r="R808" i="1"/>
  <c r="O808" i="1"/>
  <c r="I808" i="1"/>
  <c r="G808" i="1"/>
  <c r="Y808" i="1" s="1"/>
  <c r="BW831" i="1"/>
  <c r="BV831" i="1"/>
  <c r="AC831" i="1"/>
  <c r="AB831" i="1"/>
  <c r="AA831" i="1"/>
  <c r="X831" i="1"/>
  <c r="W831" i="1"/>
  <c r="V831" i="1"/>
  <c r="R831" i="1"/>
  <c r="O831" i="1"/>
  <c r="I831" i="1"/>
  <c r="G831" i="1"/>
  <c r="Z831" i="1" s="1"/>
  <c r="BW830" i="1"/>
  <c r="BV830" i="1"/>
  <c r="AC830" i="1"/>
  <c r="AB830" i="1"/>
  <c r="AA830" i="1"/>
  <c r="X830" i="1"/>
  <c r="W830" i="1"/>
  <c r="V830" i="1"/>
  <c r="R830" i="1"/>
  <c r="O830" i="1"/>
  <c r="I830" i="1"/>
  <c r="G830" i="1"/>
  <c r="Y830" i="1" s="1"/>
  <c r="BW853" i="1"/>
  <c r="BV853" i="1"/>
  <c r="AC853" i="1"/>
  <c r="AB853" i="1"/>
  <c r="AA853" i="1"/>
  <c r="X853" i="1"/>
  <c r="W853" i="1"/>
  <c r="V853" i="1"/>
  <c r="R853" i="1"/>
  <c r="O853" i="1"/>
  <c r="I853" i="1"/>
  <c r="G853" i="1"/>
  <c r="Z853" i="1" s="1"/>
  <c r="BW852" i="1"/>
  <c r="BV852" i="1"/>
  <c r="AC852" i="1"/>
  <c r="AB852" i="1"/>
  <c r="AA852" i="1"/>
  <c r="X852" i="1"/>
  <c r="W852" i="1"/>
  <c r="V852" i="1"/>
  <c r="R852" i="1"/>
  <c r="O852" i="1"/>
  <c r="I852" i="1"/>
  <c r="G852" i="1"/>
  <c r="Y852" i="1" s="1"/>
  <c r="BW807" i="1"/>
  <c r="BV807" i="1"/>
  <c r="AC807" i="1"/>
  <c r="AB807" i="1"/>
  <c r="AA807" i="1"/>
  <c r="X807" i="1"/>
  <c r="W807" i="1"/>
  <c r="V807" i="1"/>
  <c r="R807" i="1"/>
  <c r="O807" i="1"/>
  <c r="I807" i="1"/>
  <c r="G807" i="1"/>
  <c r="Z807" i="1" s="1"/>
  <c r="BW806" i="1"/>
  <c r="BV806" i="1"/>
  <c r="AC806" i="1"/>
  <c r="AB806" i="1"/>
  <c r="AA806" i="1"/>
  <c r="X806" i="1"/>
  <c r="W806" i="1"/>
  <c r="V806" i="1"/>
  <c r="R806" i="1"/>
  <c r="O806" i="1"/>
  <c r="I806" i="1"/>
  <c r="G806" i="1"/>
  <c r="Y806" i="1" s="1"/>
  <c r="BW829" i="1"/>
  <c r="BV829" i="1"/>
  <c r="AC829" i="1"/>
  <c r="AB829" i="1"/>
  <c r="AA829" i="1"/>
  <c r="X829" i="1"/>
  <c r="W829" i="1"/>
  <c r="V829" i="1"/>
  <c r="R829" i="1"/>
  <c r="O829" i="1"/>
  <c r="I829" i="1"/>
  <c r="G829" i="1"/>
  <c r="Z829" i="1" s="1"/>
  <c r="BW828" i="1"/>
  <c r="BV828" i="1"/>
  <c r="AC828" i="1"/>
  <c r="AB828" i="1"/>
  <c r="AA828" i="1"/>
  <c r="X828" i="1"/>
  <c r="W828" i="1"/>
  <c r="V828" i="1"/>
  <c r="R828" i="1"/>
  <c r="O828" i="1"/>
  <c r="I828" i="1"/>
  <c r="G828" i="1"/>
  <c r="Y828" i="1" s="1"/>
  <c r="BW845" i="1"/>
  <c r="BV845" i="1"/>
  <c r="AC845" i="1"/>
  <c r="AB845" i="1"/>
  <c r="AA845" i="1"/>
  <c r="X845" i="1"/>
  <c r="W845" i="1"/>
  <c r="V845" i="1"/>
  <c r="R845" i="1"/>
  <c r="O845" i="1"/>
  <c r="I845" i="1"/>
  <c r="G845" i="1"/>
  <c r="Z845" i="1" s="1"/>
  <c r="BW844" i="1"/>
  <c r="BV844" i="1"/>
  <c r="AC844" i="1"/>
  <c r="AB844" i="1"/>
  <c r="AA844" i="1"/>
  <c r="X844" i="1"/>
  <c r="W844" i="1"/>
  <c r="V844" i="1"/>
  <c r="R844" i="1"/>
  <c r="O844" i="1"/>
  <c r="I844" i="1"/>
  <c r="G844" i="1"/>
  <c r="Y844" i="1" s="1"/>
  <c r="BW817" i="1"/>
  <c r="BV817" i="1"/>
  <c r="AC817" i="1"/>
  <c r="AB817" i="1"/>
  <c r="AA817" i="1"/>
  <c r="X817" i="1"/>
  <c r="W817" i="1"/>
  <c r="V817" i="1"/>
  <c r="R817" i="1"/>
  <c r="O817" i="1"/>
  <c r="I817" i="1"/>
  <c r="G817" i="1"/>
  <c r="Z817" i="1" s="1"/>
  <c r="BW816" i="1"/>
  <c r="BV816" i="1"/>
  <c r="AC816" i="1"/>
  <c r="AB816" i="1"/>
  <c r="AA816" i="1"/>
  <c r="X816" i="1"/>
  <c r="W816" i="1"/>
  <c r="V816" i="1"/>
  <c r="R816" i="1"/>
  <c r="O816" i="1"/>
  <c r="I816" i="1"/>
  <c r="G816" i="1"/>
  <c r="Y816" i="1" s="1"/>
  <c r="BW833" i="1"/>
  <c r="BV833" i="1"/>
  <c r="AC833" i="1"/>
  <c r="AB833" i="1"/>
  <c r="AA833" i="1"/>
  <c r="X833" i="1"/>
  <c r="W833" i="1"/>
  <c r="V833" i="1"/>
  <c r="R833" i="1"/>
  <c r="O833" i="1"/>
  <c r="I833" i="1"/>
  <c r="G833" i="1"/>
  <c r="Z833" i="1" s="1"/>
  <c r="BW832" i="1"/>
  <c r="BV832" i="1"/>
  <c r="AC832" i="1"/>
  <c r="AB832" i="1"/>
  <c r="AA832" i="1"/>
  <c r="X832" i="1"/>
  <c r="W832" i="1"/>
  <c r="V832" i="1"/>
  <c r="R832" i="1"/>
  <c r="O832" i="1"/>
  <c r="I832" i="1"/>
  <c r="G832" i="1"/>
  <c r="Z832" i="1" s="1"/>
  <c r="BW855" i="1"/>
  <c r="BV855" i="1"/>
  <c r="AC855" i="1"/>
  <c r="AB855" i="1"/>
  <c r="AA855" i="1"/>
  <c r="X855" i="1"/>
  <c r="W855" i="1"/>
  <c r="V855" i="1"/>
  <c r="R855" i="1"/>
  <c r="O855" i="1"/>
  <c r="I855" i="1"/>
  <c r="G855" i="1"/>
  <c r="Z855" i="1" s="1"/>
  <c r="BW854" i="1"/>
  <c r="BV854" i="1"/>
  <c r="AC854" i="1"/>
  <c r="AB854" i="1"/>
  <c r="AA854" i="1"/>
  <c r="X854" i="1"/>
  <c r="W854" i="1"/>
  <c r="V854" i="1"/>
  <c r="R854" i="1"/>
  <c r="O854" i="1"/>
  <c r="I854" i="1"/>
  <c r="G854" i="1"/>
  <c r="Z854" i="1" s="1"/>
  <c r="BW719" i="1"/>
  <c r="BV719" i="1"/>
  <c r="AC719" i="1"/>
  <c r="AB719" i="1"/>
  <c r="AA719" i="1"/>
  <c r="X719" i="1"/>
  <c r="W719" i="1"/>
  <c r="V719" i="1"/>
  <c r="R719" i="1"/>
  <c r="O719" i="1"/>
  <c r="I719" i="1"/>
  <c r="G719" i="1"/>
  <c r="Y719" i="1" s="1"/>
  <c r="BW718" i="1"/>
  <c r="BV718" i="1"/>
  <c r="AC718" i="1"/>
  <c r="AB718" i="1"/>
  <c r="AA718" i="1"/>
  <c r="X718" i="1"/>
  <c r="W718" i="1"/>
  <c r="V718" i="1"/>
  <c r="R718" i="1"/>
  <c r="O718" i="1"/>
  <c r="I718" i="1"/>
  <c r="G718" i="1"/>
  <c r="BW741" i="1"/>
  <c r="BV741" i="1"/>
  <c r="AC741" i="1"/>
  <c r="AB741" i="1"/>
  <c r="AA741" i="1"/>
  <c r="X741" i="1"/>
  <c r="W741" i="1"/>
  <c r="V741" i="1"/>
  <c r="R741" i="1"/>
  <c r="O741" i="1"/>
  <c r="I741" i="1"/>
  <c r="G741" i="1"/>
  <c r="Z741" i="1" s="1"/>
  <c r="BW740" i="1"/>
  <c r="BV740" i="1"/>
  <c r="AC740" i="1"/>
  <c r="AB740" i="1"/>
  <c r="AA740" i="1"/>
  <c r="X740" i="1"/>
  <c r="W740" i="1"/>
  <c r="V740" i="1"/>
  <c r="R740" i="1"/>
  <c r="O740" i="1"/>
  <c r="I740" i="1"/>
  <c r="G740" i="1"/>
  <c r="Z740" i="1" s="1"/>
  <c r="BW801" i="1"/>
  <c r="BV801" i="1"/>
  <c r="AC801" i="1"/>
  <c r="AB801" i="1"/>
  <c r="AA801" i="1"/>
  <c r="X801" i="1"/>
  <c r="W801" i="1"/>
  <c r="V801" i="1"/>
  <c r="R801" i="1"/>
  <c r="O801" i="1"/>
  <c r="I801" i="1"/>
  <c r="G801" i="1"/>
  <c r="BW800" i="1"/>
  <c r="BV800" i="1"/>
  <c r="AC800" i="1"/>
  <c r="AB800" i="1"/>
  <c r="AA800" i="1"/>
  <c r="X800" i="1"/>
  <c r="W800" i="1"/>
  <c r="V800" i="1"/>
  <c r="R800" i="1"/>
  <c r="O800" i="1"/>
  <c r="I800" i="1"/>
  <c r="G800" i="1"/>
  <c r="Z800" i="1" s="1"/>
  <c r="BW763" i="1"/>
  <c r="BV763" i="1"/>
  <c r="AC763" i="1"/>
  <c r="AB763" i="1"/>
  <c r="AA763" i="1"/>
  <c r="X763" i="1"/>
  <c r="W763" i="1"/>
  <c r="V763" i="1"/>
  <c r="R763" i="1"/>
  <c r="O763" i="1"/>
  <c r="I763" i="1"/>
  <c r="G763" i="1"/>
  <c r="Y763" i="1" s="1"/>
  <c r="BW762" i="1"/>
  <c r="BV762" i="1"/>
  <c r="AC762" i="1"/>
  <c r="AB762" i="1"/>
  <c r="AA762" i="1"/>
  <c r="X762" i="1"/>
  <c r="W762" i="1"/>
  <c r="V762" i="1"/>
  <c r="R762" i="1"/>
  <c r="O762" i="1"/>
  <c r="I762" i="1"/>
  <c r="G762" i="1"/>
  <c r="Z762" i="1" s="1"/>
  <c r="BW779" i="1"/>
  <c r="BV779" i="1"/>
  <c r="AC779" i="1"/>
  <c r="AB779" i="1"/>
  <c r="AA779" i="1"/>
  <c r="X779" i="1"/>
  <c r="W779" i="1"/>
  <c r="V779" i="1"/>
  <c r="R779" i="1"/>
  <c r="O779" i="1"/>
  <c r="I779" i="1"/>
  <c r="G779" i="1"/>
  <c r="Z779" i="1" s="1"/>
  <c r="BW778" i="1"/>
  <c r="BV778" i="1"/>
  <c r="AC778" i="1"/>
  <c r="AB778" i="1"/>
  <c r="AA778" i="1"/>
  <c r="X778" i="1"/>
  <c r="W778" i="1"/>
  <c r="V778" i="1"/>
  <c r="R778" i="1"/>
  <c r="O778" i="1"/>
  <c r="I778" i="1"/>
  <c r="G778" i="1"/>
  <c r="Z778" i="1" s="1"/>
  <c r="BW705" i="1"/>
  <c r="BV705" i="1"/>
  <c r="AC705" i="1"/>
  <c r="AB705" i="1"/>
  <c r="AA705" i="1"/>
  <c r="X705" i="1"/>
  <c r="W705" i="1"/>
  <c r="V705" i="1"/>
  <c r="R705" i="1"/>
  <c r="O705" i="1"/>
  <c r="I705" i="1"/>
  <c r="G705" i="1"/>
  <c r="BW704" i="1"/>
  <c r="BV704" i="1"/>
  <c r="AC704" i="1"/>
  <c r="AB704" i="1"/>
  <c r="AA704" i="1"/>
  <c r="X704" i="1"/>
  <c r="W704" i="1"/>
  <c r="V704" i="1"/>
  <c r="R704" i="1"/>
  <c r="O704" i="1"/>
  <c r="I704" i="1"/>
  <c r="G704" i="1"/>
  <c r="Z704" i="1" s="1"/>
  <c r="BW727" i="1"/>
  <c r="BV727" i="1"/>
  <c r="AC727" i="1"/>
  <c r="AB727" i="1"/>
  <c r="AA727" i="1"/>
  <c r="X727" i="1"/>
  <c r="W727" i="1"/>
  <c r="V727" i="1"/>
  <c r="R727" i="1"/>
  <c r="O727" i="1"/>
  <c r="I727" i="1"/>
  <c r="G727" i="1"/>
  <c r="Y727" i="1" s="1"/>
  <c r="BW726" i="1"/>
  <c r="BV726" i="1"/>
  <c r="AC726" i="1"/>
  <c r="AB726" i="1"/>
  <c r="AA726" i="1"/>
  <c r="X726" i="1"/>
  <c r="W726" i="1"/>
  <c r="V726" i="1"/>
  <c r="R726" i="1"/>
  <c r="O726" i="1"/>
  <c r="I726" i="1"/>
  <c r="G726" i="1"/>
  <c r="Z726" i="1" s="1"/>
  <c r="BW787" i="1"/>
  <c r="BV787" i="1"/>
  <c r="AC787" i="1"/>
  <c r="AB787" i="1"/>
  <c r="AA787" i="1"/>
  <c r="X787" i="1"/>
  <c r="W787" i="1"/>
  <c r="V787" i="1"/>
  <c r="R787" i="1"/>
  <c r="O787" i="1"/>
  <c r="I787" i="1"/>
  <c r="G787" i="1"/>
  <c r="Y787" i="1" s="1"/>
  <c r="BW786" i="1"/>
  <c r="BV786" i="1"/>
  <c r="AC786" i="1"/>
  <c r="AB786" i="1"/>
  <c r="AA786" i="1"/>
  <c r="X786" i="1"/>
  <c r="W786" i="1"/>
  <c r="V786" i="1"/>
  <c r="R786" i="1"/>
  <c r="O786" i="1"/>
  <c r="I786" i="1"/>
  <c r="G786" i="1"/>
  <c r="Z786" i="1" s="1"/>
  <c r="BW743" i="1"/>
  <c r="BV743" i="1"/>
  <c r="AC743" i="1"/>
  <c r="AB743" i="1"/>
  <c r="AA743" i="1"/>
  <c r="X743" i="1"/>
  <c r="W743" i="1"/>
  <c r="V743" i="1"/>
  <c r="R743" i="1"/>
  <c r="O743" i="1"/>
  <c r="I743" i="1"/>
  <c r="G743" i="1"/>
  <c r="Y743" i="1" s="1"/>
  <c r="BW742" i="1"/>
  <c r="BV742" i="1"/>
  <c r="AC742" i="1"/>
  <c r="AB742" i="1"/>
  <c r="AA742" i="1"/>
  <c r="X742" i="1"/>
  <c r="W742" i="1"/>
  <c r="V742" i="1"/>
  <c r="R742" i="1"/>
  <c r="O742" i="1"/>
  <c r="I742" i="1"/>
  <c r="G742" i="1"/>
  <c r="BW765" i="1"/>
  <c r="BV765" i="1"/>
  <c r="AC765" i="1"/>
  <c r="AB765" i="1"/>
  <c r="AA765" i="1"/>
  <c r="X765" i="1"/>
  <c r="W765" i="1"/>
  <c r="V765" i="1"/>
  <c r="R765" i="1"/>
  <c r="O765" i="1"/>
  <c r="I765" i="1"/>
  <c r="G765" i="1"/>
  <c r="Y765" i="1" s="1"/>
  <c r="BW764" i="1"/>
  <c r="BV764" i="1"/>
  <c r="AC764" i="1"/>
  <c r="AB764" i="1"/>
  <c r="AA764" i="1"/>
  <c r="X764" i="1"/>
  <c r="W764" i="1"/>
  <c r="V764" i="1"/>
  <c r="R764" i="1"/>
  <c r="O764" i="1"/>
  <c r="I764" i="1"/>
  <c r="G764" i="1"/>
  <c r="Z764" i="1" s="1"/>
  <c r="BW715" i="1"/>
  <c r="BV715" i="1"/>
  <c r="AC715" i="1"/>
  <c r="AB715" i="1"/>
  <c r="AA715" i="1"/>
  <c r="X715" i="1"/>
  <c r="W715" i="1"/>
  <c r="V715" i="1"/>
  <c r="R715" i="1"/>
  <c r="O715" i="1"/>
  <c r="I715" i="1"/>
  <c r="G715" i="1"/>
  <c r="Y715" i="1" s="1"/>
  <c r="BW714" i="1"/>
  <c r="BV714" i="1"/>
  <c r="AC714" i="1"/>
  <c r="AB714" i="1"/>
  <c r="AA714" i="1"/>
  <c r="X714" i="1"/>
  <c r="W714" i="1"/>
  <c r="V714" i="1"/>
  <c r="R714" i="1"/>
  <c r="O714" i="1"/>
  <c r="I714" i="1"/>
  <c r="G714" i="1"/>
  <c r="Z714" i="1" s="1"/>
  <c r="BW731" i="1"/>
  <c r="BV731" i="1"/>
  <c r="AC731" i="1"/>
  <c r="AB731" i="1"/>
  <c r="AA731" i="1"/>
  <c r="X731" i="1"/>
  <c r="W731" i="1"/>
  <c r="V731" i="1"/>
  <c r="R731" i="1"/>
  <c r="O731" i="1"/>
  <c r="I731" i="1"/>
  <c r="G731" i="1"/>
  <c r="BW730" i="1"/>
  <c r="BV730" i="1"/>
  <c r="AC730" i="1"/>
  <c r="AB730" i="1"/>
  <c r="AA730" i="1"/>
  <c r="X730" i="1"/>
  <c r="W730" i="1"/>
  <c r="V730" i="1"/>
  <c r="R730" i="1"/>
  <c r="O730" i="1"/>
  <c r="I730" i="1"/>
  <c r="G730" i="1"/>
  <c r="Z730" i="1" s="1"/>
  <c r="BW791" i="1"/>
  <c r="BV791" i="1"/>
  <c r="AC791" i="1"/>
  <c r="AB791" i="1"/>
  <c r="AA791" i="1"/>
  <c r="X791" i="1"/>
  <c r="W791" i="1"/>
  <c r="V791" i="1"/>
  <c r="R791" i="1"/>
  <c r="O791" i="1"/>
  <c r="I791" i="1"/>
  <c r="G791" i="1"/>
  <c r="Y791" i="1" s="1"/>
  <c r="BW790" i="1"/>
  <c r="BV790" i="1"/>
  <c r="AC790" i="1"/>
  <c r="AB790" i="1"/>
  <c r="AA790" i="1"/>
  <c r="X790" i="1"/>
  <c r="W790" i="1"/>
  <c r="V790" i="1"/>
  <c r="R790" i="1"/>
  <c r="O790" i="1"/>
  <c r="I790" i="1"/>
  <c r="G790" i="1"/>
  <c r="Z790" i="1" s="1"/>
  <c r="BW753" i="1"/>
  <c r="BV753" i="1"/>
  <c r="AC753" i="1"/>
  <c r="AB753" i="1"/>
  <c r="AA753" i="1"/>
  <c r="X753" i="1"/>
  <c r="W753" i="1"/>
  <c r="V753" i="1"/>
  <c r="R753" i="1"/>
  <c r="O753" i="1"/>
  <c r="I753" i="1"/>
  <c r="G753" i="1"/>
  <c r="Z753" i="1" s="1"/>
  <c r="BW752" i="1"/>
  <c r="BV752" i="1"/>
  <c r="AC752" i="1"/>
  <c r="AB752" i="1"/>
  <c r="AA752" i="1"/>
  <c r="X752" i="1"/>
  <c r="W752" i="1"/>
  <c r="V752" i="1"/>
  <c r="R752" i="1"/>
  <c r="O752" i="1"/>
  <c r="I752" i="1"/>
  <c r="G752" i="1"/>
  <c r="Z752" i="1" s="1"/>
  <c r="BW775" i="1"/>
  <c r="BV775" i="1"/>
  <c r="AC775" i="1"/>
  <c r="AB775" i="1"/>
  <c r="AA775" i="1"/>
  <c r="X775" i="1"/>
  <c r="W775" i="1"/>
  <c r="V775" i="1"/>
  <c r="R775" i="1"/>
  <c r="O775" i="1"/>
  <c r="I775" i="1"/>
  <c r="G775" i="1"/>
  <c r="Y775" i="1" s="1"/>
  <c r="BW774" i="1"/>
  <c r="BV774" i="1"/>
  <c r="AC774" i="1"/>
  <c r="AB774" i="1"/>
  <c r="AA774" i="1"/>
  <c r="X774" i="1"/>
  <c r="W774" i="1"/>
  <c r="V774" i="1"/>
  <c r="R774" i="1"/>
  <c r="O774" i="1"/>
  <c r="I774" i="1"/>
  <c r="G774" i="1"/>
  <c r="Z774" i="1" s="1"/>
  <c r="BW707" i="1"/>
  <c r="BV707" i="1"/>
  <c r="AC707" i="1"/>
  <c r="AB707" i="1"/>
  <c r="AA707" i="1"/>
  <c r="X707" i="1"/>
  <c r="W707" i="1"/>
  <c r="V707" i="1"/>
  <c r="R707" i="1"/>
  <c r="O707" i="1"/>
  <c r="I707" i="1"/>
  <c r="G707" i="1"/>
  <c r="Z707" i="1" s="1"/>
  <c r="BW706" i="1"/>
  <c r="BV706" i="1"/>
  <c r="AC706" i="1"/>
  <c r="AB706" i="1"/>
  <c r="AA706" i="1"/>
  <c r="X706" i="1"/>
  <c r="W706" i="1"/>
  <c r="V706" i="1"/>
  <c r="R706" i="1"/>
  <c r="O706" i="1"/>
  <c r="I706" i="1"/>
  <c r="G706" i="1"/>
  <c r="Z706" i="1" s="1"/>
  <c r="BW729" i="1"/>
  <c r="BV729" i="1"/>
  <c r="AC729" i="1"/>
  <c r="AB729" i="1"/>
  <c r="AA729" i="1"/>
  <c r="X729" i="1"/>
  <c r="W729" i="1"/>
  <c r="V729" i="1"/>
  <c r="R729" i="1"/>
  <c r="O729" i="1"/>
  <c r="I729" i="1"/>
  <c r="G729" i="1"/>
  <c r="Y729" i="1" s="1"/>
  <c r="BW728" i="1"/>
  <c r="BV728" i="1"/>
  <c r="AC728" i="1"/>
  <c r="AB728" i="1"/>
  <c r="AA728" i="1"/>
  <c r="X728" i="1"/>
  <c r="W728" i="1"/>
  <c r="V728" i="1"/>
  <c r="R728" i="1"/>
  <c r="O728" i="1"/>
  <c r="I728" i="1"/>
  <c r="G728" i="1"/>
  <c r="BW789" i="1"/>
  <c r="BV789" i="1"/>
  <c r="AC789" i="1"/>
  <c r="AB789" i="1"/>
  <c r="AA789" i="1"/>
  <c r="X789" i="1"/>
  <c r="W789" i="1"/>
  <c r="V789" i="1"/>
  <c r="R789" i="1"/>
  <c r="O789" i="1"/>
  <c r="I789" i="1"/>
  <c r="G789" i="1"/>
  <c r="Y789" i="1" s="1"/>
  <c r="BW788" i="1"/>
  <c r="BV788" i="1"/>
  <c r="AC788" i="1"/>
  <c r="AB788" i="1"/>
  <c r="AA788" i="1"/>
  <c r="X788" i="1"/>
  <c r="W788" i="1"/>
  <c r="V788" i="1"/>
  <c r="R788" i="1"/>
  <c r="O788" i="1"/>
  <c r="I788" i="1"/>
  <c r="G788" i="1"/>
  <c r="Z788" i="1" s="1"/>
  <c r="BW751" i="1"/>
  <c r="BV751" i="1"/>
  <c r="AC751" i="1"/>
  <c r="AB751" i="1"/>
  <c r="AA751" i="1"/>
  <c r="X751" i="1"/>
  <c r="W751" i="1"/>
  <c r="V751" i="1"/>
  <c r="R751" i="1"/>
  <c r="O751" i="1"/>
  <c r="I751" i="1"/>
  <c r="G751" i="1"/>
  <c r="Y751" i="1" s="1"/>
  <c r="BW750" i="1"/>
  <c r="BV750" i="1"/>
  <c r="AC750" i="1"/>
  <c r="AB750" i="1"/>
  <c r="AA750" i="1"/>
  <c r="X750" i="1"/>
  <c r="W750" i="1"/>
  <c r="V750" i="1"/>
  <c r="R750" i="1"/>
  <c r="O750" i="1"/>
  <c r="I750" i="1"/>
  <c r="G750" i="1"/>
  <c r="Z750" i="1" s="1"/>
  <c r="BW767" i="1"/>
  <c r="BV767" i="1"/>
  <c r="AC767" i="1"/>
  <c r="AB767" i="1"/>
  <c r="AA767" i="1"/>
  <c r="X767" i="1"/>
  <c r="W767" i="1"/>
  <c r="V767" i="1"/>
  <c r="R767" i="1"/>
  <c r="O767" i="1"/>
  <c r="I767" i="1"/>
  <c r="G767" i="1"/>
  <c r="Z767" i="1" s="1"/>
  <c r="BW766" i="1"/>
  <c r="BV766" i="1"/>
  <c r="AC766" i="1"/>
  <c r="AB766" i="1"/>
  <c r="AA766" i="1"/>
  <c r="X766" i="1"/>
  <c r="W766" i="1"/>
  <c r="V766" i="1"/>
  <c r="R766" i="1"/>
  <c r="O766" i="1"/>
  <c r="I766" i="1"/>
  <c r="G766" i="1"/>
  <c r="Z766" i="1" s="1"/>
  <c r="BW717" i="1"/>
  <c r="BV717" i="1"/>
  <c r="AC717" i="1"/>
  <c r="AB717" i="1"/>
  <c r="AA717" i="1"/>
  <c r="X717" i="1"/>
  <c r="W717" i="1"/>
  <c r="V717" i="1"/>
  <c r="R717" i="1"/>
  <c r="O717" i="1"/>
  <c r="I717" i="1"/>
  <c r="G717" i="1"/>
  <c r="Y717" i="1" s="1"/>
  <c r="BW716" i="1"/>
  <c r="BV716" i="1"/>
  <c r="AC716" i="1"/>
  <c r="AB716" i="1"/>
  <c r="AA716" i="1"/>
  <c r="X716" i="1"/>
  <c r="W716" i="1"/>
  <c r="V716" i="1"/>
  <c r="R716" i="1"/>
  <c r="O716" i="1"/>
  <c r="I716" i="1"/>
  <c r="G716" i="1"/>
  <c r="BW739" i="1"/>
  <c r="BV739" i="1"/>
  <c r="AC739" i="1"/>
  <c r="AB739" i="1"/>
  <c r="AA739" i="1"/>
  <c r="X739" i="1"/>
  <c r="W739" i="1"/>
  <c r="V739" i="1"/>
  <c r="R739" i="1"/>
  <c r="O739" i="1"/>
  <c r="I739" i="1"/>
  <c r="G739" i="1"/>
  <c r="Z739" i="1" s="1"/>
  <c r="BW738" i="1"/>
  <c r="BV738" i="1"/>
  <c r="AC738" i="1"/>
  <c r="AB738" i="1"/>
  <c r="AA738" i="1"/>
  <c r="X738" i="1"/>
  <c r="W738" i="1"/>
  <c r="V738" i="1"/>
  <c r="R738" i="1"/>
  <c r="O738" i="1"/>
  <c r="I738" i="1"/>
  <c r="G738" i="1"/>
  <c r="Z738" i="1" s="1"/>
  <c r="BW799" i="1"/>
  <c r="BV799" i="1"/>
  <c r="AC799" i="1"/>
  <c r="AB799" i="1"/>
  <c r="AA799" i="1"/>
  <c r="X799" i="1"/>
  <c r="W799" i="1"/>
  <c r="V799" i="1"/>
  <c r="R799" i="1"/>
  <c r="O799" i="1"/>
  <c r="I799" i="1"/>
  <c r="G799" i="1"/>
  <c r="BW798" i="1"/>
  <c r="BV798" i="1"/>
  <c r="AC798" i="1"/>
  <c r="AB798" i="1"/>
  <c r="AA798" i="1"/>
  <c r="X798" i="1"/>
  <c r="W798" i="1"/>
  <c r="V798" i="1"/>
  <c r="R798" i="1"/>
  <c r="O798" i="1"/>
  <c r="I798" i="1"/>
  <c r="G798" i="1"/>
  <c r="Z798" i="1" s="1"/>
  <c r="BW755" i="1"/>
  <c r="BV755" i="1"/>
  <c r="AC755" i="1"/>
  <c r="AB755" i="1"/>
  <c r="AA755" i="1"/>
  <c r="X755" i="1"/>
  <c r="W755" i="1"/>
  <c r="V755" i="1"/>
  <c r="R755" i="1"/>
  <c r="O755" i="1"/>
  <c r="I755" i="1"/>
  <c r="G755" i="1"/>
  <c r="Z755" i="1" s="1"/>
  <c r="BW754" i="1"/>
  <c r="BV754" i="1"/>
  <c r="AC754" i="1"/>
  <c r="AB754" i="1"/>
  <c r="AA754" i="1"/>
  <c r="X754" i="1"/>
  <c r="W754" i="1"/>
  <c r="V754" i="1"/>
  <c r="R754" i="1"/>
  <c r="O754" i="1"/>
  <c r="I754" i="1"/>
  <c r="G754" i="1"/>
  <c r="Z754" i="1" s="1"/>
  <c r="BW777" i="1"/>
  <c r="BV777" i="1"/>
  <c r="AC777" i="1"/>
  <c r="AB777" i="1"/>
  <c r="AA777" i="1"/>
  <c r="X777" i="1"/>
  <c r="W777" i="1"/>
  <c r="V777" i="1"/>
  <c r="R777" i="1"/>
  <c r="O777" i="1"/>
  <c r="I777" i="1"/>
  <c r="G777" i="1"/>
  <c r="Z777" i="1" s="1"/>
  <c r="BW776" i="1"/>
  <c r="BV776" i="1"/>
  <c r="AC776" i="1"/>
  <c r="AB776" i="1"/>
  <c r="AA776" i="1"/>
  <c r="X776" i="1"/>
  <c r="W776" i="1"/>
  <c r="V776" i="1"/>
  <c r="R776" i="1"/>
  <c r="O776" i="1"/>
  <c r="I776" i="1"/>
  <c r="G776" i="1"/>
  <c r="Z776" i="1" s="1"/>
  <c r="BW721" i="1"/>
  <c r="BV721" i="1"/>
  <c r="AC721" i="1"/>
  <c r="AB721" i="1"/>
  <c r="AA721" i="1"/>
  <c r="X721" i="1"/>
  <c r="W721" i="1"/>
  <c r="V721" i="1"/>
  <c r="R721" i="1"/>
  <c r="O721" i="1"/>
  <c r="I721" i="1"/>
  <c r="G721" i="1"/>
  <c r="Z721" i="1" s="1"/>
  <c r="BW720" i="1"/>
  <c r="BV720" i="1"/>
  <c r="AC720" i="1"/>
  <c r="AB720" i="1"/>
  <c r="AA720" i="1"/>
  <c r="X720" i="1"/>
  <c r="W720" i="1"/>
  <c r="V720" i="1"/>
  <c r="R720" i="1"/>
  <c r="O720" i="1"/>
  <c r="I720" i="1"/>
  <c r="G720" i="1"/>
  <c r="Z720" i="1" s="1"/>
  <c r="BW737" i="1"/>
  <c r="BV737" i="1"/>
  <c r="AC737" i="1"/>
  <c r="AB737" i="1"/>
  <c r="AA737" i="1"/>
  <c r="X737" i="1"/>
  <c r="W737" i="1"/>
  <c r="V737" i="1"/>
  <c r="R737" i="1"/>
  <c r="O737" i="1"/>
  <c r="I737" i="1"/>
  <c r="G737" i="1"/>
  <c r="Y737" i="1" s="1"/>
  <c r="BW736" i="1"/>
  <c r="BV736" i="1"/>
  <c r="AC736" i="1"/>
  <c r="AB736" i="1"/>
  <c r="AA736" i="1"/>
  <c r="X736" i="1"/>
  <c r="W736" i="1"/>
  <c r="V736" i="1"/>
  <c r="R736" i="1"/>
  <c r="O736" i="1"/>
  <c r="I736" i="1"/>
  <c r="G736" i="1"/>
  <c r="Z736" i="1" s="1"/>
  <c r="BW797" i="1"/>
  <c r="BV797" i="1"/>
  <c r="AC797" i="1"/>
  <c r="AB797" i="1"/>
  <c r="AA797" i="1"/>
  <c r="X797" i="1"/>
  <c r="W797" i="1"/>
  <c r="V797" i="1"/>
  <c r="R797" i="1"/>
  <c r="O797" i="1"/>
  <c r="I797" i="1"/>
  <c r="G797" i="1"/>
  <c r="Y797" i="1" s="1"/>
  <c r="BW796" i="1"/>
  <c r="BV796" i="1"/>
  <c r="AC796" i="1"/>
  <c r="AB796" i="1"/>
  <c r="AA796" i="1"/>
  <c r="X796" i="1"/>
  <c r="W796" i="1"/>
  <c r="V796" i="1"/>
  <c r="R796" i="1"/>
  <c r="O796" i="1"/>
  <c r="I796" i="1"/>
  <c r="G796" i="1"/>
  <c r="Z796" i="1" s="1"/>
  <c r="BW759" i="1"/>
  <c r="BV759" i="1"/>
  <c r="AC759" i="1"/>
  <c r="AB759" i="1"/>
  <c r="AA759" i="1"/>
  <c r="X759" i="1"/>
  <c r="W759" i="1"/>
  <c r="V759" i="1"/>
  <c r="R759" i="1"/>
  <c r="O759" i="1"/>
  <c r="I759" i="1"/>
  <c r="G759" i="1"/>
  <c r="Z759" i="1" s="1"/>
  <c r="BW758" i="1"/>
  <c r="BV758" i="1"/>
  <c r="AC758" i="1"/>
  <c r="AB758" i="1"/>
  <c r="AA758" i="1"/>
  <c r="X758" i="1"/>
  <c r="W758" i="1"/>
  <c r="V758" i="1"/>
  <c r="R758" i="1"/>
  <c r="O758" i="1"/>
  <c r="I758" i="1"/>
  <c r="G758" i="1"/>
  <c r="Z758" i="1" s="1"/>
  <c r="BW781" i="1"/>
  <c r="BV781" i="1"/>
  <c r="AC781" i="1"/>
  <c r="AB781" i="1"/>
  <c r="AA781" i="1"/>
  <c r="X781" i="1"/>
  <c r="W781" i="1"/>
  <c r="V781" i="1"/>
  <c r="R781" i="1"/>
  <c r="O781" i="1"/>
  <c r="I781" i="1"/>
  <c r="G781" i="1"/>
  <c r="Y781" i="1" s="1"/>
  <c r="BW780" i="1"/>
  <c r="BV780" i="1"/>
  <c r="AC780" i="1"/>
  <c r="AB780" i="1"/>
  <c r="AA780" i="1"/>
  <c r="X780" i="1"/>
  <c r="W780" i="1"/>
  <c r="V780" i="1"/>
  <c r="R780" i="1"/>
  <c r="O780" i="1"/>
  <c r="I780" i="1"/>
  <c r="G780" i="1"/>
  <c r="Z780" i="1" s="1"/>
  <c r="BW701" i="1"/>
  <c r="BV701" i="1"/>
  <c r="AC701" i="1"/>
  <c r="AB701" i="1"/>
  <c r="AA701" i="1"/>
  <c r="X701" i="1"/>
  <c r="W701" i="1"/>
  <c r="V701" i="1"/>
  <c r="R701" i="1"/>
  <c r="O701" i="1"/>
  <c r="I701" i="1"/>
  <c r="G701" i="1"/>
  <c r="Z701" i="1" s="1"/>
  <c r="BW700" i="1"/>
  <c r="BV700" i="1"/>
  <c r="AC700" i="1"/>
  <c r="AB700" i="1"/>
  <c r="AA700" i="1"/>
  <c r="X700" i="1"/>
  <c r="W700" i="1"/>
  <c r="V700" i="1"/>
  <c r="R700" i="1"/>
  <c r="O700" i="1"/>
  <c r="I700" i="1"/>
  <c r="G700" i="1"/>
  <c r="Z700" i="1" s="1"/>
  <c r="BW723" i="1"/>
  <c r="BV723" i="1"/>
  <c r="AC723" i="1"/>
  <c r="AB723" i="1"/>
  <c r="AA723" i="1"/>
  <c r="X723" i="1"/>
  <c r="W723" i="1"/>
  <c r="V723" i="1"/>
  <c r="R723" i="1"/>
  <c r="O723" i="1"/>
  <c r="I723" i="1"/>
  <c r="G723" i="1"/>
  <c r="Y723" i="1" s="1"/>
  <c r="BW722" i="1"/>
  <c r="BV722" i="1"/>
  <c r="AC722" i="1"/>
  <c r="AB722" i="1"/>
  <c r="AA722" i="1"/>
  <c r="X722" i="1"/>
  <c r="W722" i="1"/>
  <c r="V722" i="1"/>
  <c r="R722" i="1"/>
  <c r="O722" i="1"/>
  <c r="I722" i="1"/>
  <c r="G722" i="1"/>
  <c r="BW783" i="1"/>
  <c r="BV783" i="1"/>
  <c r="AC783" i="1"/>
  <c r="AB783" i="1"/>
  <c r="AA783" i="1"/>
  <c r="X783" i="1"/>
  <c r="W783" i="1"/>
  <c r="V783" i="1"/>
  <c r="R783" i="1"/>
  <c r="O783" i="1"/>
  <c r="I783" i="1"/>
  <c r="G783" i="1"/>
  <c r="Y783" i="1" s="1"/>
  <c r="BW782" i="1"/>
  <c r="BV782" i="1"/>
  <c r="AC782" i="1"/>
  <c r="AB782" i="1"/>
  <c r="AA782" i="1"/>
  <c r="X782" i="1"/>
  <c r="W782" i="1"/>
  <c r="V782" i="1"/>
  <c r="R782" i="1"/>
  <c r="O782" i="1"/>
  <c r="I782" i="1"/>
  <c r="G782" i="1"/>
  <c r="Z782" i="1" s="1"/>
  <c r="BW745" i="1"/>
  <c r="BV745" i="1"/>
  <c r="AC745" i="1"/>
  <c r="AB745" i="1"/>
  <c r="AA745" i="1"/>
  <c r="X745" i="1"/>
  <c r="W745" i="1"/>
  <c r="V745" i="1"/>
  <c r="R745" i="1"/>
  <c r="O745" i="1"/>
  <c r="I745" i="1"/>
  <c r="G745" i="1"/>
  <c r="Z745" i="1" s="1"/>
  <c r="BW744" i="1"/>
  <c r="BV744" i="1"/>
  <c r="AC744" i="1"/>
  <c r="AB744" i="1"/>
  <c r="AA744" i="1"/>
  <c r="X744" i="1"/>
  <c r="W744" i="1"/>
  <c r="V744" i="1"/>
  <c r="R744" i="1"/>
  <c r="O744" i="1"/>
  <c r="I744" i="1"/>
  <c r="G744" i="1"/>
  <c r="Z744" i="1" s="1"/>
  <c r="BW761" i="1"/>
  <c r="BV761" i="1"/>
  <c r="AC761" i="1"/>
  <c r="AB761" i="1"/>
  <c r="AA761" i="1"/>
  <c r="X761" i="1"/>
  <c r="W761" i="1"/>
  <c r="V761" i="1"/>
  <c r="R761" i="1"/>
  <c r="O761" i="1"/>
  <c r="I761" i="1"/>
  <c r="G761" i="1"/>
  <c r="Z761" i="1" s="1"/>
  <c r="BW760" i="1"/>
  <c r="BV760" i="1"/>
  <c r="AC760" i="1"/>
  <c r="AB760" i="1"/>
  <c r="AA760" i="1"/>
  <c r="X760" i="1"/>
  <c r="W760" i="1"/>
  <c r="V760" i="1"/>
  <c r="R760" i="1"/>
  <c r="O760" i="1"/>
  <c r="I760" i="1"/>
  <c r="G760" i="1"/>
  <c r="Z760" i="1" s="1"/>
  <c r="BW711" i="1"/>
  <c r="BV711" i="1"/>
  <c r="AC711" i="1"/>
  <c r="AB711" i="1"/>
  <c r="AA711" i="1"/>
  <c r="X711" i="1"/>
  <c r="W711" i="1"/>
  <c r="V711" i="1"/>
  <c r="R711" i="1"/>
  <c r="O711" i="1"/>
  <c r="I711" i="1"/>
  <c r="G711" i="1"/>
  <c r="Y711" i="1" s="1"/>
  <c r="BW710" i="1"/>
  <c r="BV710" i="1"/>
  <c r="AC710" i="1"/>
  <c r="AB710" i="1"/>
  <c r="AA710" i="1"/>
  <c r="X710" i="1"/>
  <c r="W710" i="1"/>
  <c r="V710" i="1"/>
  <c r="R710" i="1"/>
  <c r="O710" i="1"/>
  <c r="I710" i="1"/>
  <c r="G710" i="1"/>
  <c r="Z710" i="1" s="1"/>
  <c r="BW733" i="1"/>
  <c r="BV733" i="1"/>
  <c r="AC733" i="1"/>
  <c r="AB733" i="1"/>
  <c r="AA733" i="1"/>
  <c r="X733" i="1"/>
  <c r="W733" i="1"/>
  <c r="V733" i="1"/>
  <c r="R733" i="1"/>
  <c r="O733" i="1"/>
  <c r="I733" i="1"/>
  <c r="G733" i="1"/>
  <c r="Z733" i="1" s="1"/>
  <c r="BW732" i="1"/>
  <c r="BV732" i="1"/>
  <c r="AC732" i="1"/>
  <c r="AB732" i="1"/>
  <c r="AA732" i="1"/>
  <c r="X732" i="1"/>
  <c r="W732" i="1"/>
  <c r="V732" i="1"/>
  <c r="R732" i="1"/>
  <c r="O732" i="1"/>
  <c r="I732" i="1"/>
  <c r="G732" i="1"/>
  <c r="Z732" i="1" s="1"/>
  <c r="BW793" i="1"/>
  <c r="BV793" i="1"/>
  <c r="AC793" i="1"/>
  <c r="AB793" i="1"/>
  <c r="AA793" i="1"/>
  <c r="X793" i="1"/>
  <c r="W793" i="1"/>
  <c r="V793" i="1"/>
  <c r="R793" i="1"/>
  <c r="O793" i="1"/>
  <c r="I793" i="1"/>
  <c r="G793" i="1"/>
  <c r="Z793" i="1" s="1"/>
  <c r="BW792" i="1"/>
  <c r="BV792" i="1"/>
  <c r="AC792" i="1"/>
  <c r="AB792" i="1"/>
  <c r="AA792" i="1"/>
  <c r="X792" i="1"/>
  <c r="W792" i="1"/>
  <c r="V792" i="1"/>
  <c r="R792" i="1"/>
  <c r="O792" i="1"/>
  <c r="I792" i="1"/>
  <c r="G792" i="1"/>
  <c r="Z792" i="1" s="1"/>
  <c r="BW749" i="1"/>
  <c r="BV749" i="1"/>
  <c r="AC749" i="1"/>
  <c r="AB749" i="1"/>
  <c r="AA749" i="1"/>
  <c r="X749" i="1"/>
  <c r="W749" i="1"/>
  <c r="V749" i="1"/>
  <c r="R749" i="1"/>
  <c r="O749" i="1"/>
  <c r="I749" i="1"/>
  <c r="G749" i="1"/>
  <c r="Z749" i="1" s="1"/>
  <c r="BW748" i="1"/>
  <c r="BV748" i="1"/>
  <c r="AC748" i="1"/>
  <c r="AB748" i="1"/>
  <c r="AA748" i="1"/>
  <c r="X748" i="1"/>
  <c r="W748" i="1"/>
  <c r="V748" i="1"/>
  <c r="R748" i="1"/>
  <c r="O748" i="1"/>
  <c r="I748" i="1"/>
  <c r="G748" i="1"/>
  <c r="Z748" i="1" s="1"/>
  <c r="BW771" i="1"/>
  <c r="BV771" i="1"/>
  <c r="AC771" i="1"/>
  <c r="AB771" i="1"/>
  <c r="AA771" i="1"/>
  <c r="X771" i="1"/>
  <c r="W771" i="1"/>
  <c r="V771" i="1"/>
  <c r="R771" i="1"/>
  <c r="O771" i="1"/>
  <c r="I771" i="1"/>
  <c r="G771" i="1"/>
  <c r="Z771" i="1" s="1"/>
  <c r="BW770" i="1"/>
  <c r="BV770" i="1"/>
  <c r="AC770" i="1"/>
  <c r="AB770" i="1"/>
  <c r="AA770" i="1"/>
  <c r="X770" i="1"/>
  <c r="W770" i="1"/>
  <c r="V770" i="1"/>
  <c r="R770" i="1"/>
  <c r="O770" i="1"/>
  <c r="I770" i="1"/>
  <c r="G770" i="1"/>
  <c r="Z770" i="1" s="1"/>
  <c r="BW709" i="1"/>
  <c r="BV709" i="1"/>
  <c r="AC709" i="1"/>
  <c r="AB709" i="1"/>
  <c r="AA709" i="1"/>
  <c r="X709" i="1"/>
  <c r="W709" i="1"/>
  <c r="V709" i="1"/>
  <c r="R709" i="1"/>
  <c r="O709" i="1"/>
  <c r="I709" i="1"/>
  <c r="G709" i="1"/>
  <c r="Z709" i="1" s="1"/>
  <c r="BW708" i="1"/>
  <c r="BV708" i="1"/>
  <c r="AC708" i="1"/>
  <c r="AB708" i="1"/>
  <c r="AA708" i="1"/>
  <c r="X708" i="1"/>
  <c r="W708" i="1"/>
  <c r="V708" i="1"/>
  <c r="R708" i="1"/>
  <c r="O708" i="1"/>
  <c r="I708" i="1"/>
  <c r="G708" i="1"/>
  <c r="Z708" i="1" s="1"/>
  <c r="BW725" i="1"/>
  <c r="BV725" i="1"/>
  <c r="AC725" i="1"/>
  <c r="AB725" i="1"/>
  <c r="AA725" i="1"/>
  <c r="X725" i="1"/>
  <c r="W725" i="1"/>
  <c r="V725" i="1"/>
  <c r="R725" i="1"/>
  <c r="O725" i="1"/>
  <c r="I725" i="1"/>
  <c r="G725" i="1"/>
  <c r="Y725" i="1" s="1"/>
  <c r="BW724" i="1"/>
  <c r="BV724" i="1"/>
  <c r="AC724" i="1"/>
  <c r="AB724" i="1"/>
  <c r="AA724" i="1"/>
  <c r="X724" i="1"/>
  <c r="W724" i="1"/>
  <c r="V724" i="1"/>
  <c r="R724" i="1"/>
  <c r="O724" i="1"/>
  <c r="I724" i="1"/>
  <c r="G724" i="1"/>
  <c r="Z724" i="1" s="1"/>
  <c r="BW785" i="1"/>
  <c r="BV785" i="1"/>
  <c r="AC785" i="1"/>
  <c r="AB785" i="1"/>
  <c r="AA785" i="1"/>
  <c r="X785" i="1"/>
  <c r="W785" i="1"/>
  <c r="V785" i="1"/>
  <c r="R785" i="1"/>
  <c r="O785" i="1"/>
  <c r="I785" i="1"/>
  <c r="G785" i="1"/>
  <c r="Z785" i="1" s="1"/>
  <c r="BW784" i="1"/>
  <c r="BV784" i="1"/>
  <c r="AC784" i="1"/>
  <c r="AB784" i="1"/>
  <c r="AA784" i="1"/>
  <c r="X784" i="1"/>
  <c r="W784" i="1"/>
  <c r="V784" i="1"/>
  <c r="R784" i="1"/>
  <c r="O784" i="1"/>
  <c r="I784" i="1"/>
  <c r="G784" i="1"/>
  <c r="Z784" i="1" s="1"/>
  <c r="BW747" i="1"/>
  <c r="BV747" i="1"/>
  <c r="AC747" i="1"/>
  <c r="AB747" i="1"/>
  <c r="AA747" i="1"/>
  <c r="X747" i="1"/>
  <c r="W747" i="1"/>
  <c r="V747" i="1"/>
  <c r="R747" i="1"/>
  <c r="O747" i="1"/>
  <c r="I747" i="1"/>
  <c r="G747" i="1"/>
  <c r="Z747" i="1" s="1"/>
  <c r="BW746" i="1"/>
  <c r="BV746" i="1"/>
  <c r="AC746" i="1"/>
  <c r="AB746" i="1"/>
  <c r="AA746" i="1"/>
  <c r="X746" i="1"/>
  <c r="W746" i="1"/>
  <c r="V746" i="1"/>
  <c r="R746" i="1"/>
  <c r="O746" i="1"/>
  <c r="I746" i="1"/>
  <c r="G746" i="1"/>
  <c r="Z746" i="1" s="1"/>
  <c r="BW769" i="1"/>
  <c r="BV769" i="1"/>
  <c r="AC769" i="1"/>
  <c r="AB769" i="1"/>
  <c r="AA769" i="1"/>
  <c r="X769" i="1"/>
  <c r="W769" i="1"/>
  <c r="V769" i="1"/>
  <c r="R769" i="1"/>
  <c r="O769" i="1"/>
  <c r="I769" i="1"/>
  <c r="G769" i="1"/>
  <c r="Y769" i="1" s="1"/>
  <c r="BW768" i="1"/>
  <c r="BV768" i="1"/>
  <c r="AC768" i="1"/>
  <c r="AB768" i="1"/>
  <c r="AA768" i="1"/>
  <c r="X768" i="1"/>
  <c r="W768" i="1"/>
  <c r="V768" i="1"/>
  <c r="R768" i="1"/>
  <c r="O768" i="1"/>
  <c r="I768" i="1"/>
  <c r="G768" i="1"/>
  <c r="Z768" i="1" s="1"/>
  <c r="BW713" i="1"/>
  <c r="BV713" i="1"/>
  <c r="AC713" i="1"/>
  <c r="AB713" i="1"/>
  <c r="AA713" i="1"/>
  <c r="X713" i="1"/>
  <c r="W713" i="1"/>
  <c r="V713" i="1"/>
  <c r="R713" i="1"/>
  <c r="O713" i="1"/>
  <c r="I713" i="1"/>
  <c r="G713" i="1"/>
  <c r="Z713" i="1" s="1"/>
  <c r="BW712" i="1"/>
  <c r="BV712" i="1"/>
  <c r="AC712" i="1"/>
  <c r="AB712" i="1"/>
  <c r="AA712" i="1"/>
  <c r="X712" i="1"/>
  <c r="W712" i="1"/>
  <c r="V712" i="1"/>
  <c r="R712" i="1"/>
  <c r="O712" i="1"/>
  <c r="I712" i="1"/>
  <c r="G712" i="1"/>
  <c r="Z712" i="1" s="1"/>
  <c r="BW735" i="1"/>
  <c r="BV735" i="1"/>
  <c r="AC735" i="1"/>
  <c r="AB735" i="1"/>
  <c r="AA735" i="1"/>
  <c r="X735" i="1"/>
  <c r="W735" i="1"/>
  <c r="V735" i="1"/>
  <c r="R735" i="1"/>
  <c r="O735" i="1"/>
  <c r="I735" i="1"/>
  <c r="G735" i="1"/>
  <c r="Z735" i="1" s="1"/>
  <c r="BW734" i="1"/>
  <c r="BV734" i="1"/>
  <c r="AC734" i="1"/>
  <c r="AB734" i="1"/>
  <c r="AA734" i="1"/>
  <c r="X734" i="1"/>
  <c r="W734" i="1"/>
  <c r="V734" i="1"/>
  <c r="R734" i="1"/>
  <c r="O734" i="1"/>
  <c r="I734" i="1"/>
  <c r="G734" i="1"/>
  <c r="Z734" i="1" s="1"/>
  <c r="BW795" i="1"/>
  <c r="BV795" i="1"/>
  <c r="AC795" i="1"/>
  <c r="AB795" i="1"/>
  <c r="AA795" i="1"/>
  <c r="X795" i="1"/>
  <c r="W795" i="1"/>
  <c r="V795" i="1"/>
  <c r="R795" i="1"/>
  <c r="O795" i="1"/>
  <c r="I795" i="1"/>
  <c r="G795" i="1"/>
  <c r="Z795" i="1" s="1"/>
  <c r="BW794" i="1"/>
  <c r="BV794" i="1"/>
  <c r="AC794" i="1"/>
  <c r="AB794" i="1"/>
  <c r="AA794" i="1"/>
  <c r="X794" i="1"/>
  <c r="W794" i="1"/>
  <c r="V794" i="1"/>
  <c r="R794" i="1"/>
  <c r="O794" i="1"/>
  <c r="I794" i="1"/>
  <c r="G794" i="1"/>
  <c r="Z794" i="1" s="1"/>
  <c r="BW757" i="1"/>
  <c r="BV757" i="1"/>
  <c r="AC757" i="1"/>
  <c r="AB757" i="1"/>
  <c r="AA757" i="1"/>
  <c r="X757" i="1"/>
  <c r="W757" i="1"/>
  <c r="V757" i="1"/>
  <c r="R757" i="1"/>
  <c r="O757" i="1"/>
  <c r="I757" i="1"/>
  <c r="G757" i="1"/>
  <c r="Y757" i="1" s="1"/>
  <c r="BW756" i="1"/>
  <c r="BV756" i="1"/>
  <c r="AC756" i="1"/>
  <c r="AB756" i="1"/>
  <c r="AA756" i="1"/>
  <c r="X756" i="1"/>
  <c r="W756" i="1"/>
  <c r="V756" i="1"/>
  <c r="R756" i="1"/>
  <c r="O756" i="1"/>
  <c r="I756" i="1"/>
  <c r="G756" i="1"/>
  <c r="Z756" i="1" s="1"/>
  <c r="BW773" i="1"/>
  <c r="BV773" i="1"/>
  <c r="AC773" i="1"/>
  <c r="AB773" i="1"/>
  <c r="AA773" i="1"/>
  <c r="X773" i="1"/>
  <c r="W773" i="1"/>
  <c r="V773" i="1"/>
  <c r="R773" i="1"/>
  <c r="O773" i="1"/>
  <c r="I773" i="1"/>
  <c r="G773" i="1"/>
  <c r="Y773" i="1" s="1"/>
  <c r="BW772" i="1"/>
  <c r="BV772" i="1"/>
  <c r="AC772" i="1"/>
  <c r="AB772" i="1"/>
  <c r="AA772" i="1"/>
  <c r="X772" i="1"/>
  <c r="W772" i="1"/>
  <c r="V772" i="1"/>
  <c r="R772" i="1"/>
  <c r="O772" i="1"/>
  <c r="I772" i="1"/>
  <c r="G772" i="1"/>
  <c r="Z772" i="1" s="1"/>
  <c r="BW621" i="1"/>
  <c r="BV621" i="1"/>
  <c r="AC621" i="1"/>
  <c r="AB621" i="1"/>
  <c r="AA621" i="1"/>
  <c r="X621" i="1"/>
  <c r="W621" i="1"/>
  <c r="V621" i="1"/>
  <c r="R621" i="1"/>
  <c r="O621" i="1"/>
  <c r="I621" i="1"/>
  <c r="G621" i="1"/>
  <c r="Z621" i="1" s="1"/>
  <c r="BW620" i="1"/>
  <c r="BV620" i="1"/>
  <c r="AC620" i="1"/>
  <c r="AB620" i="1"/>
  <c r="AA620" i="1"/>
  <c r="X620" i="1"/>
  <c r="W620" i="1"/>
  <c r="V620" i="1"/>
  <c r="R620" i="1"/>
  <c r="O620" i="1"/>
  <c r="I620" i="1"/>
  <c r="G620" i="1"/>
  <c r="Z620" i="1" s="1"/>
  <c r="BW643" i="1"/>
  <c r="BV643" i="1"/>
  <c r="AC643" i="1"/>
  <c r="AB643" i="1"/>
  <c r="AA643" i="1"/>
  <c r="X643" i="1"/>
  <c r="W643" i="1"/>
  <c r="V643" i="1"/>
  <c r="R643" i="1"/>
  <c r="O643" i="1"/>
  <c r="I643" i="1"/>
  <c r="G643" i="1"/>
  <c r="Z643" i="1" s="1"/>
  <c r="BW642" i="1"/>
  <c r="BV642" i="1"/>
  <c r="AC642" i="1"/>
  <c r="AB642" i="1"/>
  <c r="AA642" i="1"/>
  <c r="X642" i="1"/>
  <c r="W642" i="1"/>
  <c r="V642" i="1"/>
  <c r="R642" i="1"/>
  <c r="O642" i="1"/>
  <c r="I642" i="1"/>
  <c r="G642" i="1"/>
  <c r="Z642" i="1" s="1"/>
  <c r="BW703" i="1"/>
  <c r="BV703" i="1"/>
  <c r="AC703" i="1"/>
  <c r="AB703" i="1"/>
  <c r="AA703" i="1"/>
  <c r="X703" i="1"/>
  <c r="W703" i="1"/>
  <c r="V703" i="1"/>
  <c r="R703" i="1"/>
  <c r="O703" i="1"/>
  <c r="I703" i="1"/>
  <c r="G703" i="1"/>
  <c r="Z703" i="1" s="1"/>
  <c r="BW702" i="1"/>
  <c r="BV702" i="1"/>
  <c r="AC702" i="1"/>
  <c r="AB702" i="1"/>
  <c r="AA702" i="1"/>
  <c r="X702" i="1"/>
  <c r="W702" i="1"/>
  <c r="V702" i="1"/>
  <c r="R702" i="1"/>
  <c r="O702" i="1"/>
  <c r="I702" i="1"/>
  <c r="G702" i="1"/>
  <c r="Z702" i="1" s="1"/>
  <c r="BW659" i="1"/>
  <c r="BV659" i="1"/>
  <c r="AC659" i="1"/>
  <c r="AB659" i="1"/>
  <c r="AA659" i="1"/>
  <c r="X659" i="1"/>
  <c r="W659" i="1"/>
  <c r="V659" i="1"/>
  <c r="R659" i="1"/>
  <c r="O659" i="1"/>
  <c r="I659" i="1"/>
  <c r="G659" i="1"/>
  <c r="Z659" i="1" s="1"/>
  <c r="BW658" i="1"/>
  <c r="BV658" i="1"/>
  <c r="AC658" i="1"/>
  <c r="AB658" i="1"/>
  <c r="AA658" i="1"/>
  <c r="X658" i="1"/>
  <c r="W658" i="1"/>
  <c r="V658" i="1"/>
  <c r="R658" i="1"/>
  <c r="O658" i="1"/>
  <c r="I658" i="1"/>
  <c r="G658" i="1"/>
  <c r="Z658" i="1" s="1"/>
  <c r="BW681" i="1"/>
  <c r="BV681" i="1"/>
  <c r="AC681" i="1"/>
  <c r="AB681" i="1"/>
  <c r="AA681" i="1"/>
  <c r="X681" i="1"/>
  <c r="W681" i="1"/>
  <c r="V681" i="1"/>
  <c r="R681" i="1"/>
  <c r="O681" i="1"/>
  <c r="I681" i="1"/>
  <c r="G681" i="1"/>
  <c r="Y681" i="1" s="1"/>
  <c r="BW680" i="1"/>
  <c r="BV680" i="1"/>
  <c r="AC680" i="1"/>
  <c r="AB680" i="1"/>
  <c r="AA680" i="1"/>
  <c r="X680" i="1"/>
  <c r="W680" i="1"/>
  <c r="V680" i="1"/>
  <c r="R680" i="1"/>
  <c r="O680" i="1"/>
  <c r="I680" i="1"/>
  <c r="G680" i="1"/>
  <c r="Z680" i="1" s="1"/>
  <c r="BW607" i="1"/>
  <c r="BV607" i="1"/>
  <c r="AC607" i="1"/>
  <c r="AB607" i="1"/>
  <c r="AA607" i="1"/>
  <c r="X607" i="1"/>
  <c r="W607" i="1"/>
  <c r="V607" i="1"/>
  <c r="R607" i="1"/>
  <c r="O607" i="1"/>
  <c r="I607" i="1"/>
  <c r="G607" i="1"/>
  <c r="Y607" i="1" s="1"/>
  <c r="BW606" i="1"/>
  <c r="BV606" i="1"/>
  <c r="AC606" i="1"/>
  <c r="AB606" i="1"/>
  <c r="AA606" i="1"/>
  <c r="X606" i="1"/>
  <c r="W606" i="1"/>
  <c r="V606" i="1"/>
  <c r="R606" i="1"/>
  <c r="O606" i="1"/>
  <c r="I606" i="1"/>
  <c r="G606" i="1"/>
  <c r="Z606" i="1" s="1"/>
  <c r="BW623" i="1"/>
  <c r="BV623" i="1"/>
  <c r="AC623" i="1"/>
  <c r="AB623" i="1"/>
  <c r="AA623" i="1"/>
  <c r="X623" i="1"/>
  <c r="W623" i="1"/>
  <c r="V623" i="1"/>
  <c r="R623" i="1"/>
  <c r="O623" i="1"/>
  <c r="I623" i="1"/>
  <c r="G623" i="1"/>
  <c r="Z623" i="1" s="1"/>
  <c r="BW622" i="1"/>
  <c r="BV622" i="1"/>
  <c r="AC622" i="1"/>
  <c r="AB622" i="1"/>
  <c r="AA622" i="1"/>
  <c r="X622" i="1"/>
  <c r="W622" i="1"/>
  <c r="V622" i="1"/>
  <c r="R622" i="1"/>
  <c r="O622" i="1"/>
  <c r="I622" i="1"/>
  <c r="G622" i="1"/>
  <c r="Z622" i="1" s="1"/>
  <c r="BW683" i="1"/>
  <c r="BV683" i="1"/>
  <c r="AC683" i="1"/>
  <c r="AB683" i="1"/>
  <c r="AA683" i="1"/>
  <c r="X683" i="1"/>
  <c r="W683" i="1"/>
  <c r="V683" i="1"/>
  <c r="R683" i="1"/>
  <c r="O683" i="1"/>
  <c r="I683" i="1"/>
  <c r="G683" i="1"/>
  <c r="Y683" i="1" s="1"/>
  <c r="BW682" i="1"/>
  <c r="BV682" i="1"/>
  <c r="AC682" i="1"/>
  <c r="AB682" i="1"/>
  <c r="AA682" i="1"/>
  <c r="X682" i="1"/>
  <c r="W682" i="1"/>
  <c r="V682" i="1"/>
  <c r="R682" i="1"/>
  <c r="O682" i="1"/>
  <c r="I682" i="1"/>
  <c r="G682" i="1"/>
  <c r="Z682" i="1" s="1"/>
  <c r="BW645" i="1"/>
  <c r="BV645" i="1"/>
  <c r="AC645" i="1"/>
  <c r="AB645" i="1"/>
  <c r="AA645" i="1"/>
  <c r="X645" i="1"/>
  <c r="W645" i="1"/>
  <c r="V645" i="1"/>
  <c r="R645" i="1"/>
  <c r="O645" i="1"/>
  <c r="I645" i="1"/>
  <c r="G645" i="1"/>
  <c r="Y645" i="1" s="1"/>
  <c r="BW644" i="1"/>
  <c r="BV644" i="1"/>
  <c r="AC644" i="1"/>
  <c r="AB644" i="1"/>
  <c r="AA644" i="1"/>
  <c r="X644" i="1"/>
  <c r="W644" i="1"/>
  <c r="V644" i="1"/>
  <c r="R644" i="1"/>
  <c r="O644" i="1"/>
  <c r="I644" i="1"/>
  <c r="G644" i="1"/>
  <c r="Z644" i="1" s="1"/>
  <c r="BW667" i="1"/>
  <c r="BV667" i="1"/>
  <c r="AC667" i="1"/>
  <c r="AB667" i="1"/>
  <c r="AA667" i="1"/>
  <c r="X667" i="1"/>
  <c r="W667" i="1"/>
  <c r="V667" i="1"/>
  <c r="R667" i="1"/>
  <c r="O667" i="1"/>
  <c r="I667" i="1"/>
  <c r="G667" i="1"/>
  <c r="Y667" i="1" s="1"/>
  <c r="BW666" i="1"/>
  <c r="BV666" i="1"/>
  <c r="AC666" i="1"/>
  <c r="AB666" i="1"/>
  <c r="AA666" i="1"/>
  <c r="X666" i="1"/>
  <c r="W666" i="1"/>
  <c r="V666" i="1"/>
  <c r="R666" i="1"/>
  <c r="O666" i="1"/>
  <c r="I666" i="1"/>
  <c r="G666" i="1"/>
  <c r="Z666" i="1" s="1"/>
  <c r="BW611" i="1"/>
  <c r="BV611" i="1"/>
  <c r="AC611" i="1"/>
  <c r="AB611" i="1"/>
  <c r="AA611" i="1"/>
  <c r="X611" i="1"/>
  <c r="W611" i="1"/>
  <c r="V611" i="1"/>
  <c r="R611" i="1"/>
  <c r="O611" i="1"/>
  <c r="I611" i="1"/>
  <c r="G611" i="1"/>
  <c r="Z611" i="1" s="1"/>
  <c r="BW610" i="1"/>
  <c r="BV610" i="1"/>
  <c r="AC610" i="1"/>
  <c r="AB610" i="1"/>
  <c r="AA610" i="1"/>
  <c r="X610" i="1"/>
  <c r="W610" i="1"/>
  <c r="V610" i="1"/>
  <c r="R610" i="1"/>
  <c r="O610" i="1"/>
  <c r="I610" i="1"/>
  <c r="G610" i="1"/>
  <c r="Z610" i="1" s="1"/>
  <c r="BW633" i="1"/>
  <c r="BV633" i="1"/>
  <c r="AC633" i="1"/>
  <c r="AB633" i="1"/>
  <c r="AA633" i="1"/>
  <c r="X633" i="1"/>
  <c r="W633" i="1"/>
  <c r="V633" i="1"/>
  <c r="R633" i="1"/>
  <c r="O633" i="1"/>
  <c r="I633" i="1"/>
  <c r="G633" i="1"/>
  <c r="Y633" i="1" s="1"/>
  <c r="BW632" i="1"/>
  <c r="BV632" i="1"/>
  <c r="AC632" i="1"/>
  <c r="AB632" i="1"/>
  <c r="AA632" i="1"/>
  <c r="X632" i="1"/>
  <c r="W632" i="1"/>
  <c r="V632" i="1"/>
  <c r="R632" i="1"/>
  <c r="O632" i="1"/>
  <c r="I632" i="1"/>
  <c r="G632" i="1"/>
  <c r="Z632" i="1" s="1"/>
  <c r="BW693" i="1"/>
  <c r="BV693" i="1"/>
  <c r="AC693" i="1"/>
  <c r="AB693" i="1"/>
  <c r="AA693" i="1"/>
  <c r="X693" i="1"/>
  <c r="W693" i="1"/>
  <c r="V693" i="1"/>
  <c r="R693" i="1"/>
  <c r="O693" i="1"/>
  <c r="I693" i="1"/>
  <c r="G693" i="1"/>
  <c r="Y693" i="1" s="1"/>
  <c r="BW692" i="1"/>
  <c r="BV692" i="1"/>
  <c r="AC692" i="1"/>
  <c r="AB692" i="1"/>
  <c r="AA692" i="1"/>
  <c r="X692" i="1"/>
  <c r="W692" i="1"/>
  <c r="V692" i="1"/>
  <c r="R692" i="1"/>
  <c r="O692" i="1"/>
  <c r="I692" i="1"/>
  <c r="G692" i="1"/>
  <c r="Z692" i="1" s="1"/>
  <c r="BW655" i="1"/>
  <c r="BV655" i="1"/>
  <c r="AC655" i="1"/>
  <c r="AB655" i="1"/>
  <c r="AA655" i="1"/>
  <c r="X655" i="1"/>
  <c r="W655" i="1"/>
  <c r="V655" i="1"/>
  <c r="R655" i="1"/>
  <c r="O655" i="1"/>
  <c r="I655" i="1"/>
  <c r="G655" i="1"/>
  <c r="Y655" i="1" s="1"/>
  <c r="BW654" i="1"/>
  <c r="BV654" i="1"/>
  <c r="AC654" i="1"/>
  <c r="AB654" i="1"/>
  <c r="AA654" i="1"/>
  <c r="X654" i="1"/>
  <c r="W654" i="1"/>
  <c r="V654" i="1"/>
  <c r="R654" i="1"/>
  <c r="O654" i="1"/>
  <c r="I654" i="1"/>
  <c r="G654" i="1"/>
  <c r="Z654" i="1" s="1"/>
  <c r="BW671" i="1"/>
  <c r="BV671" i="1"/>
  <c r="AC671" i="1"/>
  <c r="AB671" i="1"/>
  <c r="AA671" i="1"/>
  <c r="X671" i="1"/>
  <c r="W671" i="1"/>
  <c r="V671" i="1"/>
  <c r="R671" i="1"/>
  <c r="O671" i="1"/>
  <c r="I671" i="1"/>
  <c r="G671" i="1"/>
  <c r="Z671" i="1" s="1"/>
  <c r="BW670" i="1"/>
  <c r="BV670" i="1"/>
  <c r="AC670" i="1"/>
  <c r="AB670" i="1"/>
  <c r="AA670" i="1"/>
  <c r="X670" i="1"/>
  <c r="W670" i="1"/>
  <c r="V670" i="1"/>
  <c r="R670" i="1"/>
  <c r="O670" i="1"/>
  <c r="I670" i="1"/>
  <c r="G670" i="1"/>
  <c r="Z670" i="1" s="1"/>
  <c r="BW609" i="1"/>
  <c r="BV609" i="1"/>
  <c r="AC609" i="1"/>
  <c r="AB609" i="1"/>
  <c r="AA609" i="1"/>
  <c r="X609" i="1"/>
  <c r="W609" i="1"/>
  <c r="V609" i="1"/>
  <c r="R609" i="1"/>
  <c r="O609" i="1"/>
  <c r="I609" i="1"/>
  <c r="G609" i="1"/>
  <c r="Y609" i="1" s="1"/>
  <c r="BW608" i="1"/>
  <c r="BV608" i="1"/>
  <c r="AC608" i="1"/>
  <c r="AB608" i="1"/>
  <c r="AA608" i="1"/>
  <c r="X608" i="1"/>
  <c r="W608" i="1"/>
  <c r="V608" i="1"/>
  <c r="R608" i="1"/>
  <c r="O608" i="1"/>
  <c r="I608" i="1"/>
  <c r="G608" i="1"/>
  <c r="Z608" i="1" s="1"/>
  <c r="BW631" i="1"/>
  <c r="BV631" i="1"/>
  <c r="AC631" i="1"/>
  <c r="AB631" i="1"/>
  <c r="AA631" i="1"/>
  <c r="X631" i="1"/>
  <c r="W631" i="1"/>
  <c r="V631" i="1"/>
  <c r="R631" i="1"/>
  <c r="O631" i="1"/>
  <c r="I631" i="1"/>
  <c r="G631" i="1"/>
  <c r="Y631" i="1" s="1"/>
  <c r="BW630" i="1"/>
  <c r="BV630" i="1"/>
  <c r="AC630" i="1"/>
  <c r="AB630" i="1"/>
  <c r="AA630" i="1"/>
  <c r="X630" i="1"/>
  <c r="W630" i="1"/>
  <c r="V630" i="1"/>
  <c r="R630" i="1"/>
  <c r="O630" i="1"/>
  <c r="I630" i="1"/>
  <c r="G630" i="1"/>
  <c r="Z630" i="1" s="1"/>
  <c r="BW691" i="1"/>
  <c r="BV691" i="1"/>
  <c r="AC691" i="1"/>
  <c r="AB691" i="1"/>
  <c r="AA691" i="1"/>
  <c r="X691" i="1"/>
  <c r="W691" i="1"/>
  <c r="V691" i="1"/>
  <c r="R691" i="1"/>
  <c r="O691" i="1"/>
  <c r="I691" i="1"/>
  <c r="G691" i="1"/>
  <c r="Y691" i="1" s="1"/>
  <c r="BW690" i="1"/>
  <c r="BV690" i="1"/>
  <c r="AC690" i="1"/>
  <c r="AB690" i="1"/>
  <c r="AA690" i="1"/>
  <c r="X690" i="1"/>
  <c r="W690" i="1"/>
  <c r="V690" i="1"/>
  <c r="R690" i="1"/>
  <c r="O690" i="1"/>
  <c r="I690" i="1"/>
  <c r="G690" i="1"/>
  <c r="Z690" i="1" s="1"/>
  <c r="BW647" i="1"/>
  <c r="BV647" i="1"/>
  <c r="AC647" i="1"/>
  <c r="AB647" i="1"/>
  <c r="AA647" i="1"/>
  <c r="X647" i="1"/>
  <c r="W647" i="1"/>
  <c r="V647" i="1"/>
  <c r="R647" i="1"/>
  <c r="O647" i="1"/>
  <c r="I647" i="1"/>
  <c r="G647" i="1"/>
  <c r="Z647" i="1" s="1"/>
  <c r="BW646" i="1"/>
  <c r="BV646" i="1"/>
  <c r="AC646" i="1"/>
  <c r="AB646" i="1"/>
  <c r="AA646" i="1"/>
  <c r="X646" i="1"/>
  <c r="W646" i="1"/>
  <c r="V646" i="1"/>
  <c r="R646" i="1"/>
  <c r="O646" i="1"/>
  <c r="I646" i="1"/>
  <c r="G646" i="1"/>
  <c r="Z646" i="1" s="1"/>
  <c r="BW669" i="1"/>
  <c r="BV669" i="1"/>
  <c r="AC669" i="1"/>
  <c r="AB669" i="1"/>
  <c r="AA669" i="1"/>
  <c r="X669" i="1"/>
  <c r="W669" i="1"/>
  <c r="V669" i="1"/>
  <c r="R669" i="1"/>
  <c r="O669" i="1"/>
  <c r="I669" i="1"/>
  <c r="G669" i="1"/>
  <c r="Y669" i="1" s="1"/>
  <c r="BW668" i="1"/>
  <c r="BV668" i="1"/>
  <c r="AC668" i="1"/>
  <c r="AB668" i="1"/>
  <c r="AA668" i="1"/>
  <c r="X668" i="1"/>
  <c r="W668" i="1"/>
  <c r="V668" i="1"/>
  <c r="R668" i="1"/>
  <c r="O668" i="1"/>
  <c r="I668" i="1"/>
  <c r="G668" i="1"/>
  <c r="Z668" i="1" s="1"/>
  <c r="BW619" i="1"/>
  <c r="BV619" i="1"/>
  <c r="AC619" i="1"/>
  <c r="AB619" i="1"/>
  <c r="AA619" i="1"/>
  <c r="X619" i="1"/>
  <c r="W619" i="1"/>
  <c r="V619" i="1"/>
  <c r="R619" i="1"/>
  <c r="O619" i="1"/>
  <c r="I619" i="1"/>
  <c r="G619" i="1"/>
  <c r="Y619" i="1" s="1"/>
  <c r="BW618" i="1"/>
  <c r="BV618" i="1"/>
  <c r="AC618" i="1"/>
  <c r="AB618" i="1"/>
  <c r="AA618" i="1"/>
  <c r="X618" i="1"/>
  <c r="W618" i="1"/>
  <c r="V618" i="1"/>
  <c r="R618" i="1"/>
  <c r="O618" i="1"/>
  <c r="I618" i="1"/>
  <c r="G618" i="1"/>
  <c r="Z618" i="1" s="1"/>
  <c r="BW635" i="1"/>
  <c r="BV635" i="1"/>
  <c r="AC635" i="1"/>
  <c r="AB635" i="1"/>
  <c r="AA635" i="1"/>
  <c r="X635" i="1"/>
  <c r="W635" i="1"/>
  <c r="V635" i="1"/>
  <c r="R635" i="1"/>
  <c r="O635" i="1"/>
  <c r="I635" i="1"/>
  <c r="G635" i="1"/>
  <c r="Y635" i="1" s="1"/>
  <c r="BW634" i="1"/>
  <c r="BV634" i="1"/>
  <c r="AC634" i="1"/>
  <c r="AB634" i="1"/>
  <c r="AA634" i="1"/>
  <c r="X634" i="1"/>
  <c r="W634" i="1"/>
  <c r="V634" i="1"/>
  <c r="R634" i="1"/>
  <c r="O634" i="1"/>
  <c r="I634" i="1"/>
  <c r="G634" i="1"/>
  <c r="Z634" i="1" s="1"/>
  <c r="BW695" i="1"/>
  <c r="BV695" i="1"/>
  <c r="AC695" i="1"/>
  <c r="AB695" i="1"/>
  <c r="AA695" i="1"/>
  <c r="X695" i="1"/>
  <c r="W695" i="1"/>
  <c r="V695" i="1"/>
  <c r="R695" i="1"/>
  <c r="O695" i="1"/>
  <c r="I695" i="1"/>
  <c r="G695" i="1"/>
  <c r="Z695" i="1" s="1"/>
  <c r="BW694" i="1"/>
  <c r="BV694" i="1"/>
  <c r="AC694" i="1"/>
  <c r="AB694" i="1"/>
  <c r="AA694" i="1"/>
  <c r="X694" i="1"/>
  <c r="W694" i="1"/>
  <c r="V694" i="1"/>
  <c r="R694" i="1"/>
  <c r="O694" i="1"/>
  <c r="I694" i="1"/>
  <c r="G694" i="1"/>
  <c r="Z694" i="1" s="1"/>
  <c r="BW657" i="1"/>
  <c r="BV657" i="1"/>
  <c r="AC657" i="1"/>
  <c r="AB657" i="1"/>
  <c r="AA657" i="1"/>
  <c r="X657" i="1"/>
  <c r="W657" i="1"/>
  <c r="V657" i="1"/>
  <c r="R657" i="1"/>
  <c r="O657" i="1"/>
  <c r="I657" i="1"/>
  <c r="G657" i="1"/>
  <c r="Y657" i="1" s="1"/>
  <c r="BW656" i="1"/>
  <c r="BV656" i="1"/>
  <c r="AC656" i="1"/>
  <c r="AB656" i="1"/>
  <c r="AA656" i="1"/>
  <c r="X656" i="1"/>
  <c r="W656" i="1"/>
  <c r="V656" i="1"/>
  <c r="R656" i="1"/>
  <c r="O656" i="1"/>
  <c r="I656" i="1"/>
  <c r="G656" i="1"/>
  <c r="Z656" i="1" s="1"/>
  <c r="BW679" i="1"/>
  <c r="BV679" i="1"/>
  <c r="AC679" i="1"/>
  <c r="AB679" i="1"/>
  <c r="AA679" i="1"/>
  <c r="X679" i="1"/>
  <c r="W679" i="1"/>
  <c r="V679" i="1"/>
  <c r="R679" i="1"/>
  <c r="O679" i="1"/>
  <c r="I679" i="1"/>
  <c r="G679" i="1"/>
  <c r="Y679" i="1" s="1"/>
  <c r="BW678" i="1"/>
  <c r="BV678" i="1"/>
  <c r="AC678" i="1"/>
  <c r="AB678" i="1"/>
  <c r="AA678" i="1"/>
  <c r="X678" i="1"/>
  <c r="W678" i="1"/>
  <c r="V678" i="1"/>
  <c r="R678" i="1"/>
  <c r="O678" i="1"/>
  <c r="I678" i="1"/>
  <c r="G678" i="1"/>
  <c r="Z678" i="1" s="1"/>
  <c r="BW617" i="1"/>
  <c r="BV617" i="1"/>
  <c r="AC617" i="1"/>
  <c r="AB617" i="1"/>
  <c r="AA617" i="1"/>
  <c r="X617" i="1"/>
  <c r="W617" i="1"/>
  <c r="V617" i="1"/>
  <c r="R617" i="1"/>
  <c r="O617" i="1"/>
  <c r="I617" i="1"/>
  <c r="G617" i="1"/>
  <c r="Y617" i="1" s="1"/>
  <c r="BW616" i="1"/>
  <c r="BV616" i="1"/>
  <c r="AC616" i="1"/>
  <c r="AB616" i="1"/>
  <c r="AA616" i="1"/>
  <c r="X616" i="1"/>
  <c r="W616" i="1"/>
  <c r="V616" i="1"/>
  <c r="R616" i="1"/>
  <c r="O616" i="1"/>
  <c r="I616" i="1"/>
  <c r="G616" i="1"/>
  <c r="Z616" i="1" s="1"/>
  <c r="BW639" i="1"/>
  <c r="BV639" i="1"/>
  <c r="AC639" i="1"/>
  <c r="AB639" i="1"/>
  <c r="AA639" i="1"/>
  <c r="X639" i="1"/>
  <c r="W639" i="1"/>
  <c r="V639" i="1"/>
  <c r="R639" i="1"/>
  <c r="O639" i="1"/>
  <c r="I639" i="1"/>
  <c r="G639" i="1"/>
  <c r="Z639" i="1" s="1"/>
  <c r="BW638" i="1"/>
  <c r="BV638" i="1"/>
  <c r="AC638" i="1"/>
  <c r="AB638" i="1"/>
  <c r="AA638" i="1"/>
  <c r="X638" i="1"/>
  <c r="W638" i="1"/>
  <c r="V638" i="1"/>
  <c r="R638" i="1"/>
  <c r="O638" i="1"/>
  <c r="I638" i="1"/>
  <c r="G638" i="1"/>
  <c r="Z638" i="1" s="1"/>
  <c r="BW699" i="1"/>
  <c r="BV699" i="1"/>
  <c r="AC699" i="1"/>
  <c r="AB699" i="1"/>
  <c r="AA699" i="1"/>
  <c r="X699" i="1"/>
  <c r="W699" i="1"/>
  <c r="V699" i="1"/>
  <c r="R699" i="1"/>
  <c r="O699" i="1"/>
  <c r="I699" i="1"/>
  <c r="G699" i="1"/>
  <c r="Y699" i="1" s="1"/>
  <c r="BW698" i="1"/>
  <c r="BV698" i="1"/>
  <c r="AC698" i="1"/>
  <c r="AB698" i="1"/>
  <c r="AA698" i="1"/>
  <c r="X698" i="1"/>
  <c r="W698" i="1"/>
  <c r="V698" i="1"/>
  <c r="R698" i="1"/>
  <c r="O698" i="1"/>
  <c r="I698" i="1"/>
  <c r="G698" i="1"/>
  <c r="Z698" i="1" s="1"/>
  <c r="BW661" i="1"/>
  <c r="BV661" i="1"/>
  <c r="AC661" i="1"/>
  <c r="AB661" i="1"/>
  <c r="AA661" i="1"/>
  <c r="X661" i="1"/>
  <c r="W661" i="1"/>
  <c r="V661" i="1"/>
  <c r="R661" i="1"/>
  <c r="O661" i="1"/>
  <c r="I661" i="1"/>
  <c r="G661" i="1"/>
  <c r="Y661" i="1" s="1"/>
  <c r="BW660" i="1"/>
  <c r="BV660" i="1"/>
  <c r="AC660" i="1"/>
  <c r="AB660" i="1"/>
  <c r="AA660" i="1"/>
  <c r="X660" i="1"/>
  <c r="W660" i="1"/>
  <c r="V660" i="1"/>
  <c r="R660" i="1"/>
  <c r="O660" i="1"/>
  <c r="I660" i="1"/>
  <c r="G660" i="1"/>
  <c r="Z660" i="1" s="1"/>
  <c r="BW677" i="1"/>
  <c r="BV677" i="1"/>
  <c r="AC677" i="1"/>
  <c r="AB677" i="1"/>
  <c r="AA677" i="1"/>
  <c r="X677" i="1"/>
  <c r="W677" i="1"/>
  <c r="V677" i="1"/>
  <c r="R677" i="1"/>
  <c r="O677" i="1"/>
  <c r="I677" i="1"/>
  <c r="G677" i="1"/>
  <c r="Y677" i="1" s="1"/>
  <c r="BW676" i="1"/>
  <c r="BV676" i="1"/>
  <c r="AC676" i="1"/>
  <c r="AB676" i="1"/>
  <c r="AA676" i="1"/>
  <c r="X676" i="1"/>
  <c r="W676" i="1"/>
  <c r="V676" i="1"/>
  <c r="R676" i="1"/>
  <c r="O676" i="1"/>
  <c r="I676" i="1"/>
  <c r="G676" i="1"/>
  <c r="Z676" i="1" s="1"/>
  <c r="BW603" i="1"/>
  <c r="BV603" i="1"/>
  <c r="AC603" i="1"/>
  <c r="AB603" i="1"/>
  <c r="AA603" i="1"/>
  <c r="X603" i="1"/>
  <c r="W603" i="1"/>
  <c r="V603" i="1"/>
  <c r="R603" i="1"/>
  <c r="O603" i="1"/>
  <c r="I603" i="1"/>
  <c r="G603" i="1"/>
  <c r="Z603" i="1" s="1"/>
  <c r="BW602" i="1"/>
  <c r="BV602" i="1"/>
  <c r="AC602" i="1"/>
  <c r="AB602" i="1"/>
  <c r="AA602" i="1"/>
  <c r="X602" i="1"/>
  <c r="W602" i="1"/>
  <c r="V602" i="1"/>
  <c r="R602" i="1"/>
  <c r="O602" i="1"/>
  <c r="I602" i="1"/>
  <c r="G602" i="1"/>
  <c r="Z602" i="1" s="1"/>
  <c r="BW625" i="1"/>
  <c r="BV625" i="1"/>
  <c r="AC625" i="1"/>
  <c r="AB625" i="1"/>
  <c r="AA625" i="1"/>
  <c r="X625" i="1"/>
  <c r="W625" i="1"/>
  <c r="V625" i="1"/>
  <c r="R625" i="1"/>
  <c r="O625" i="1"/>
  <c r="I625" i="1"/>
  <c r="G625" i="1"/>
  <c r="Z625" i="1" s="1"/>
  <c r="BW624" i="1"/>
  <c r="BV624" i="1"/>
  <c r="AC624" i="1"/>
  <c r="AB624" i="1"/>
  <c r="AA624" i="1"/>
  <c r="X624" i="1"/>
  <c r="W624" i="1"/>
  <c r="V624" i="1"/>
  <c r="R624" i="1"/>
  <c r="O624" i="1"/>
  <c r="I624" i="1"/>
  <c r="G624" i="1"/>
  <c r="Z624" i="1" s="1"/>
  <c r="BW685" i="1"/>
  <c r="BV685" i="1"/>
  <c r="AC685" i="1"/>
  <c r="AB685" i="1"/>
  <c r="AA685" i="1"/>
  <c r="X685" i="1"/>
  <c r="W685" i="1"/>
  <c r="V685" i="1"/>
  <c r="R685" i="1"/>
  <c r="O685" i="1"/>
  <c r="I685" i="1"/>
  <c r="G685" i="1"/>
  <c r="Y685" i="1" s="1"/>
  <c r="BW684" i="1"/>
  <c r="BV684" i="1"/>
  <c r="AC684" i="1"/>
  <c r="AB684" i="1"/>
  <c r="AA684" i="1"/>
  <c r="X684" i="1"/>
  <c r="W684" i="1"/>
  <c r="V684" i="1"/>
  <c r="R684" i="1"/>
  <c r="O684" i="1"/>
  <c r="I684" i="1"/>
  <c r="G684" i="1"/>
  <c r="Z684" i="1" s="1"/>
  <c r="BW641" i="1"/>
  <c r="BV641" i="1"/>
  <c r="AC641" i="1"/>
  <c r="AB641" i="1"/>
  <c r="AA641" i="1"/>
  <c r="X641" i="1"/>
  <c r="W641" i="1"/>
  <c r="V641" i="1"/>
  <c r="R641" i="1"/>
  <c r="O641" i="1"/>
  <c r="I641" i="1"/>
  <c r="G641" i="1"/>
  <c r="Y641" i="1" s="1"/>
  <c r="BW640" i="1"/>
  <c r="BV640" i="1"/>
  <c r="AC640" i="1"/>
  <c r="AB640" i="1"/>
  <c r="AA640" i="1"/>
  <c r="X640" i="1"/>
  <c r="W640" i="1"/>
  <c r="V640" i="1"/>
  <c r="R640" i="1"/>
  <c r="O640" i="1"/>
  <c r="I640" i="1"/>
  <c r="G640" i="1"/>
  <c r="Z640" i="1" s="1"/>
  <c r="BW663" i="1"/>
  <c r="BV663" i="1"/>
  <c r="AC663" i="1"/>
  <c r="AB663" i="1"/>
  <c r="AA663" i="1"/>
  <c r="X663" i="1"/>
  <c r="W663" i="1"/>
  <c r="V663" i="1"/>
  <c r="R663" i="1"/>
  <c r="O663" i="1"/>
  <c r="I663" i="1"/>
  <c r="G663" i="1"/>
  <c r="Y663" i="1" s="1"/>
  <c r="BW662" i="1"/>
  <c r="BV662" i="1"/>
  <c r="AC662" i="1"/>
  <c r="AB662" i="1"/>
  <c r="AA662" i="1"/>
  <c r="X662" i="1"/>
  <c r="W662" i="1"/>
  <c r="V662" i="1"/>
  <c r="R662" i="1"/>
  <c r="O662" i="1"/>
  <c r="I662" i="1"/>
  <c r="G662" i="1"/>
  <c r="Z662" i="1" s="1"/>
  <c r="BW613" i="1"/>
  <c r="BV613" i="1"/>
  <c r="AC613" i="1"/>
  <c r="AB613" i="1"/>
  <c r="AA613" i="1"/>
  <c r="X613" i="1"/>
  <c r="W613" i="1"/>
  <c r="V613" i="1"/>
  <c r="R613" i="1"/>
  <c r="O613" i="1"/>
  <c r="I613" i="1"/>
  <c r="G613" i="1"/>
  <c r="Z613" i="1" s="1"/>
  <c r="BW612" i="1"/>
  <c r="BV612" i="1"/>
  <c r="AC612" i="1"/>
  <c r="AB612" i="1"/>
  <c r="AA612" i="1"/>
  <c r="X612" i="1"/>
  <c r="W612" i="1"/>
  <c r="V612" i="1"/>
  <c r="R612" i="1"/>
  <c r="O612" i="1"/>
  <c r="I612" i="1"/>
  <c r="G612" i="1"/>
  <c r="Z612" i="1" s="1"/>
  <c r="BW629" i="1"/>
  <c r="BV629" i="1"/>
  <c r="AC629" i="1"/>
  <c r="AB629" i="1"/>
  <c r="AA629" i="1"/>
  <c r="X629" i="1"/>
  <c r="W629" i="1"/>
  <c r="V629" i="1"/>
  <c r="R629" i="1"/>
  <c r="O629" i="1"/>
  <c r="I629" i="1"/>
  <c r="G629" i="1"/>
  <c r="Z629" i="1" s="1"/>
  <c r="BW628" i="1"/>
  <c r="BV628" i="1"/>
  <c r="AC628" i="1"/>
  <c r="AB628" i="1"/>
  <c r="AA628" i="1"/>
  <c r="X628" i="1"/>
  <c r="W628" i="1"/>
  <c r="V628" i="1"/>
  <c r="R628" i="1"/>
  <c r="O628" i="1"/>
  <c r="I628" i="1"/>
  <c r="G628" i="1"/>
  <c r="Z628" i="1" s="1"/>
  <c r="BW689" i="1"/>
  <c r="BV689" i="1"/>
  <c r="AC689" i="1"/>
  <c r="AB689" i="1"/>
  <c r="AA689" i="1"/>
  <c r="X689" i="1"/>
  <c r="W689" i="1"/>
  <c r="V689" i="1"/>
  <c r="R689" i="1"/>
  <c r="O689" i="1"/>
  <c r="I689" i="1"/>
  <c r="G689" i="1"/>
  <c r="Y689" i="1" s="1"/>
  <c r="BW688" i="1"/>
  <c r="BV688" i="1"/>
  <c r="AC688" i="1"/>
  <c r="AB688" i="1"/>
  <c r="AA688" i="1"/>
  <c r="X688" i="1"/>
  <c r="W688" i="1"/>
  <c r="V688" i="1"/>
  <c r="R688" i="1"/>
  <c r="O688" i="1"/>
  <c r="I688" i="1"/>
  <c r="G688" i="1"/>
  <c r="Z688" i="1" s="1"/>
  <c r="BW651" i="1"/>
  <c r="BV651" i="1"/>
  <c r="AC651" i="1"/>
  <c r="AB651" i="1"/>
  <c r="AA651" i="1"/>
  <c r="X651" i="1"/>
  <c r="W651" i="1"/>
  <c r="V651" i="1"/>
  <c r="R651" i="1"/>
  <c r="O651" i="1"/>
  <c r="I651" i="1"/>
  <c r="G651" i="1"/>
  <c r="Z651" i="1" s="1"/>
  <c r="BW650" i="1"/>
  <c r="BV650" i="1"/>
  <c r="AC650" i="1"/>
  <c r="AB650" i="1"/>
  <c r="AA650" i="1"/>
  <c r="X650" i="1"/>
  <c r="W650" i="1"/>
  <c r="V650" i="1"/>
  <c r="R650" i="1"/>
  <c r="O650" i="1"/>
  <c r="I650" i="1"/>
  <c r="G650" i="1"/>
  <c r="Z650" i="1" s="1"/>
  <c r="BW673" i="1"/>
  <c r="BV673" i="1"/>
  <c r="AC673" i="1"/>
  <c r="AB673" i="1"/>
  <c r="AA673" i="1"/>
  <c r="X673" i="1"/>
  <c r="W673" i="1"/>
  <c r="V673" i="1"/>
  <c r="R673" i="1"/>
  <c r="O673" i="1"/>
  <c r="I673" i="1"/>
  <c r="G673" i="1"/>
  <c r="Y673" i="1" s="1"/>
  <c r="BW672" i="1"/>
  <c r="BV672" i="1"/>
  <c r="AC672" i="1"/>
  <c r="AB672" i="1"/>
  <c r="AA672" i="1"/>
  <c r="X672" i="1"/>
  <c r="W672" i="1"/>
  <c r="V672" i="1"/>
  <c r="R672" i="1"/>
  <c r="O672" i="1"/>
  <c r="I672" i="1"/>
  <c r="G672" i="1"/>
  <c r="Z672" i="1" s="1"/>
  <c r="BW605" i="1"/>
  <c r="BV605" i="1"/>
  <c r="AC605" i="1"/>
  <c r="AB605" i="1"/>
  <c r="AA605" i="1"/>
  <c r="X605" i="1"/>
  <c r="W605" i="1"/>
  <c r="V605" i="1"/>
  <c r="R605" i="1"/>
  <c r="O605" i="1"/>
  <c r="I605" i="1"/>
  <c r="G605" i="1"/>
  <c r="Y605" i="1" s="1"/>
  <c r="BW604" i="1"/>
  <c r="BV604" i="1"/>
  <c r="AC604" i="1"/>
  <c r="AB604" i="1"/>
  <c r="AA604" i="1"/>
  <c r="X604" i="1"/>
  <c r="W604" i="1"/>
  <c r="V604" i="1"/>
  <c r="R604" i="1"/>
  <c r="O604" i="1"/>
  <c r="I604" i="1"/>
  <c r="G604" i="1"/>
  <c r="Z604" i="1" s="1"/>
  <c r="BW627" i="1"/>
  <c r="BV627" i="1"/>
  <c r="AC627" i="1"/>
  <c r="AB627" i="1"/>
  <c r="AA627" i="1"/>
  <c r="X627" i="1"/>
  <c r="W627" i="1"/>
  <c r="V627" i="1"/>
  <c r="R627" i="1"/>
  <c r="O627" i="1"/>
  <c r="I627" i="1"/>
  <c r="G627" i="1"/>
  <c r="Z627" i="1" s="1"/>
  <c r="BW626" i="1"/>
  <c r="BV626" i="1"/>
  <c r="AC626" i="1"/>
  <c r="AB626" i="1"/>
  <c r="AA626" i="1"/>
  <c r="X626" i="1"/>
  <c r="W626" i="1"/>
  <c r="V626" i="1"/>
  <c r="R626" i="1"/>
  <c r="O626" i="1"/>
  <c r="I626" i="1"/>
  <c r="G626" i="1"/>
  <c r="Z626" i="1" s="1"/>
  <c r="BW687" i="1"/>
  <c r="BV687" i="1"/>
  <c r="AC687" i="1"/>
  <c r="AB687" i="1"/>
  <c r="AA687" i="1"/>
  <c r="X687" i="1"/>
  <c r="W687" i="1"/>
  <c r="V687" i="1"/>
  <c r="R687" i="1"/>
  <c r="O687" i="1"/>
  <c r="I687" i="1"/>
  <c r="G687" i="1"/>
  <c r="Z687" i="1" s="1"/>
  <c r="BW686" i="1"/>
  <c r="BV686" i="1"/>
  <c r="AC686" i="1"/>
  <c r="AB686" i="1"/>
  <c r="AA686" i="1"/>
  <c r="X686" i="1"/>
  <c r="W686" i="1"/>
  <c r="V686" i="1"/>
  <c r="R686" i="1"/>
  <c r="O686" i="1"/>
  <c r="I686" i="1"/>
  <c r="G686" i="1"/>
  <c r="Z686" i="1" s="1"/>
  <c r="BW649" i="1"/>
  <c r="BV649" i="1"/>
  <c r="AC649" i="1"/>
  <c r="AB649" i="1"/>
  <c r="AA649" i="1"/>
  <c r="X649" i="1"/>
  <c r="W649" i="1"/>
  <c r="V649" i="1"/>
  <c r="R649" i="1"/>
  <c r="O649" i="1"/>
  <c r="I649" i="1"/>
  <c r="G649" i="1"/>
  <c r="Z649" i="1" s="1"/>
  <c r="BW648" i="1"/>
  <c r="BV648" i="1"/>
  <c r="AC648" i="1"/>
  <c r="AB648" i="1"/>
  <c r="AA648" i="1"/>
  <c r="X648" i="1"/>
  <c r="W648" i="1"/>
  <c r="V648" i="1"/>
  <c r="R648" i="1"/>
  <c r="O648" i="1"/>
  <c r="I648" i="1"/>
  <c r="G648" i="1"/>
  <c r="Z648" i="1" s="1"/>
  <c r="BW665" i="1"/>
  <c r="BV665" i="1"/>
  <c r="AC665" i="1"/>
  <c r="AB665" i="1"/>
  <c r="AA665" i="1"/>
  <c r="X665" i="1"/>
  <c r="W665" i="1"/>
  <c r="V665" i="1"/>
  <c r="R665" i="1"/>
  <c r="O665" i="1"/>
  <c r="I665" i="1"/>
  <c r="G665" i="1"/>
  <c r="Z665" i="1" s="1"/>
  <c r="BW664" i="1"/>
  <c r="BV664" i="1"/>
  <c r="AC664" i="1"/>
  <c r="AB664" i="1"/>
  <c r="AA664" i="1"/>
  <c r="X664" i="1"/>
  <c r="W664" i="1"/>
  <c r="V664" i="1"/>
  <c r="R664" i="1"/>
  <c r="O664" i="1"/>
  <c r="I664" i="1"/>
  <c r="G664" i="1"/>
  <c r="Z664" i="1" s="1"/>
  <c r="BW615" i="1"/>
  <c r="BV615" i="1"/>
  <c r="AC615" i="1"/>
  <c r="AB615" i="1"/>
  <c r="AA615" i="1"/>
  <c r="X615" i="1"/>
  <c r="W615" i="1"/>
  <c r="V615" i="1"/>
  <c r="R615" i="1"/>
  <c r="O615" i="1"/>
  <c r="I615" i="1"/>
  <c r="G615" i="1"/>
  <c r="Z615" i="1" s="1"/>
  <c r="BW614" i="1"/>
  <c r="BV614" i="1"/>
  <c r="AC614" i="1"/>
  <c r="AB614" i="1"/>
  <c r="AA614" i="1"/>
  <c r="X614" i="1"/>
  <c r="W614" i="1"/>
  <c r="V614" i="1"/>
  <c r="R614" i="1"/>
  <c r="O614" i="1"/>
  <c r="I614" i="1"/>
  <c r="G614" i="1"/>
  <c r="Z614" i="1" s="1"/>
  <c r="BW637" i="1"/>
  <c r="BV637" i="1"/>
  <c r="AC637" i="1"/>
  <c r="AB637" i="1"/>
  <c r="AA637" i="1"/>
  <c r="X637" i="1"/>
  <c r="W637" i="1"/>
  <c r="V637" i="1"/>
  <c r="R637" i="1"/>
  <c r="O637" i="1"/>
  <c r="I637" i="1"/>
  <c r="G637" i="1"/>
  <c r="Y637" i="1" s="1"/>
  <c r="BW636" i="1"/>
  <c r="BV636" i="1"/>
  <c r="AC636" i="1"/>
  <c r="AB636" i="1"/>
  <c r="AA636" i="1"/>
  <c r="X636" i="1"/>
  <c r="W636" i="1"/>
  <c r="V636" i="1"/>
  <c r="R636" i="1"/>
  <c r="O636" i="1"/>
  <c r="I636" i="1"/>
  <c r="G636" i="1"/>
  <c r="Z636" i="1" s="1"/>
  <c r="BW697" i="1"/>
  <c r="BV697" i="1"/>
  <c r="AC697" i="1"/>
  <c r="AB697" i="1"/>
  <c r="AA697" i="1"/>
  <c r="X697" i="1"/>
  <c r="W697" i="1"/>
  <c r="V697" i="1"/>
  <c r="R697" i="1"/>
  <c r="O697" i="1"/>
  <c r="I697" i="1"/>
  <c r="G697" i="1"/>
  <c r="Y697" i="1" s="1"/>
  <c r="BW696" i="1"/>
  <c r="BV696" i="1"/>
  <c r="AC696" i="1"/>
  <c r="AB696" i="1"/>
  <c r="AA696" i="1"/>
  <c r="X696" i="1"/>
  <c r="W696" i="1"/>
  <c r="V696" i="1"/>
  <c r="R696" i="1"/>
  <c r="O696" i="1"/>
  <c r="I696" i="1"/>
  <c r="G696" i="1"/>
  <c r="Z696" i="1" s="1"/>
  <c r="BW653" i="1"/>
  <c r="BV653" i="1"/>
  <c r="AC653" i="1"/>
  <c r="AB653" i="1"/>
  <c r="AA653" i="1"/>
  <c r="X653" i="1"/>
  <c r="W653" i="1"/>
  <c r="V653" i="1"/>
  <c r="R653" i="1"/>
  <c r="O653" i="1"/>
  <c r="I653" i="1"/>
  <c r="G653" i="1"/>
  <c r="Z653" i="1" s="1"/>
  <c r="BW652" i="1"/>
  <c r="BV652" i="1"/>
  <c r="AC652" i="1"/>
  <c r="AB652" i="1"/>
  <c r="AA652" i="1"/>
  <c r="X652" i="1"/>
  <c r="W652" i="1"/>
  <c r="V652" i="1"/>
  <c r="R652" i="1"/>
  <c r="O652" i="1"/>
  <c r="I652" i="1"/>
  <c r="G652" i="1"/>
  <c r="Z652" i="1" s="1"/>
  <c r="BW675" i="1"/>
  <c r="BV675" i="1"/>
  <c r="AC675" i="1"/>
  <c r="AB675" i="1"/>
  <c r="AA675" i="1"/>
  <c r="X675" i="1"/>
  <c r="W675" i="1"/>
  <c r="V675" i="1"/>
  <c r="R675" i="1"/>
  <c r="O675" i="1"/>
  <c r="I675" i="1"/>
  <c r="G675" i="1"/>
  <c r="Z675" i="1" s="1"/>
  <c r="BW674" i="1"/>
  <c r="BV674" i="1"/>
  <c r="AC674" i="1"/>
  <c r="AB674" i="1"/>
  <c r="AA674" i="1"/>
  <c r="X674" i="1"/>
  <c r="W674" i="1"/>
  <c r="V674" i="1"/>
  <c r="R674" i="1"/>
  <c r="O674" i="1"/>
  <c r="I674" i="1"/>
  <c r="G674" i="1"/>
  <c r="Z674" i="1" s="1"/>
  <c r="BW523" i="1"/>
  <c r="BV523" i="1"/>
  <c r="AC523" i="1"/>
  <c r="AB523" i="1"/>
  <c r="AA523" i="1"/>
  <c r="X523" i="1"/>
  <c r="W523" i="1"/>
  <c r="V523" i="1"/>
  <c r="R523" i="1"/>
  <c r="O523" i="1"/>
  <c r="I523" i="1"/>
  <c r="G523" i="1"/>
  <c r="Z523" i="1" s="1"/>
  <c r="BW522" i="1"/>
  <c r="BV522" i="1"/>
  <c r="AC522" i="1"/>
  <c r="AB522" i="1"/>
  <c r="AA522" i="1"/>
  <c r="X522" i="1"/>
  <c r="W522" i="1"/>
  <c r="V522" i="1"/>
  <c r="R522" i="1"/>
  <c r="O522" i="1"/>
  <c r="I522" i="1"/>
  <c r="G522" i="1"/>
  <c r="Y522" i="1" s="1"/>
  <c r="BW539" i="1"/>
  <c r="BV539" i="1"/>
  <c r="AC539" i="1"/>
  <c r="AB539" i="1"/>
  <c r="AA539" i="1"/>
  <c r="X539" i="1"/>
  <c r="W539" i="1"/>
  <c r="V539" i="1"/>
  <c r="R539" i="1"/>
  <c r="O539" i="1"/>
  <c r="I539" i="1"/>
  <c r="G539" i="1"/>
  <c r="Z539" i="1" s="1"/>
  <c r="BW538" i="1"/>
  <c r="BV538" i="1"/>
  <c r="AC538" i="1"/>
  <c r="AB538" i="1"/>
  <c r="AA538" i="1"/>
  <c r="X538" i="1"/>
  <c r="W538" i="1"/>
  <c r="V538" i="1"/>
  <c r="R538" i="1"/>
  <c r="O538" i="1"/>
  <c r="I538" i="1"/>
  <c r="G538" i="1"/>
  <c r="Z538" i="1" s="1"/>
  <c r="BW599" i="1"/>
  <c r="BV599" i="1"/>
  <c r="AC599" i="1"/>
  <c r="AB599" i="1"/>
  <c r="AA599" i="1"/>
  <c r="X599" i="1"/>
  <c r="W599" i="1"/>
  <c r="V599" i="1"/>
  <c r="R599" i="1"/>
  <c r="O599" i="1"/>
  <c r="I599" i="1"/>
  <c r="G599" i="1"/>
  <c r="Z599" i="1" s="1"/>
  <c r="BW598" i="1"/>
  <c r="BV598" i="1"/>
  <c r="AC598" i="1"/>
  <c r="AB598" i="1"/>
  <c r="AA598" i="1"/>
  <c r="X598" i="1"/>
  <c r="W598" i="1"/>
  <c r="V598" i="1"/>
  <c r="R598" i="1"/>
  <c r="O598" i="1"/>
  <c r="I598" i="1"/>
  <c r="G598" i="1"/>
  <c r="Z598" i="1" s="1"/>
  <c r="BW561" i="1"/>
  <c r="BV561" i="1"/>
  <c r="AC561" i="1"/>
  <c r="AB561" i="1"/>
  <c r="AA561" i="1"/>
  <c r="X561" i="1"/>
  <c r="W561" i="1"/>
  <c r="V561" i="1"/>
  <c r="R561" i="1"/>
  <c r="O561" i="1"/>
  <c r="I561" i="1"/>
  <c r="G561" i="1"/>
  <c r="Z561" i="1" s="1"/>
  <c r="BW560" i="1"/>
  <c r="BV560" i="1"/>
  <c r="AC560" i="1"/>
  <c r="AB560" i="1"/>
  <c r="AA560" i="1"/>
  <c r="X560" i="1"/>
  <c r="W560" i="1"/>
  <c r="V560" i="1"/>
  <c r="R560" i="1"/>
  <c r="O560" i="1"/>
  <c r="I560" i="1"/>
  <c r="G560" i="1"/>
  <c r="Y560" i="1" s="1"/>
  <c r="BW583" i="1"/>
  <c r="BV583" i="1"/>
  <c r="AC583" i="1"/>
  <c r="AB583" i="1"/>
  <c r="AA583" i="1"/>
  <c r="X583" i="1"/>
  <c r="W583" i="1"/>
  <c r="V583" i="1"/>
  <c r="R583" i="1"/>
  <c r="O583" i="1"/>
  <c r="I583" i="1"/>
  <c r="G583" i="1"/>
  <c r="Z583" i="1" s="1"/>
  <c r="BW582" i="1"/>
  <c r="BV582" i="1"/>
  <c r="AC582" i="1"/>
  <c r="AB582" i="1"/>
  <c r="AA582" i="1"/>
  <c r="X582" i="1"/>
  <c r="W582" i="1"/>
  <c r="V582" i="1"/>
  <c r="R582" i="1"/>
  <c r="O582" i="1"/>
  <c r="I582" i="1"/>
  <c r="G582" i="1"/>
  <c r="Y582" i="1" s="1"/>
  <c r="BW503" i="1"/>
  <c r="BV503" i="1"/>
  <c r="AC503" i="1"/>
  <c r="AB503" i="1"/>
  <c r="AA503" i="1"/>
  <c r="X503" i="1"/>
  <c r="W503" i="1"/>
  <c r="V503" i="1"/>
  <c r="R503" i="1"/>
  <c r="O503" i="1"/>
  <c r="I503" i="1"/>
  <c r="G503" i="1"/>
  <c r="Z503" i="1" s="1"/>
  <c r="BW502" i="1"/>
  <c r="BV502" i="1"/>
  <c r="AC502" i="1"/>
  <c r="AB502" i="1"/>
  <c r="AA502" i="1"/>
  <c r="X502" i="1"/>
  <c r="W502" i="1"/>
  <c r="V502" i="1"/>
  <c r="R502" i="1"/>
  <c r="O502" i="1"/>
  <c r="I502" i="1"/>
  <c r="G502" i="1"/>
  <c r="Y502" i="1" s="1"/>
  <c r="BW525" i="1"/>
  <c r="BV525" i="1"/>
  <c r="AC525" i="1"/>
  <c r="AB525" i="1"/>
  <c r="AA525" i="1"/>
  <c r="X525" i="1"/>
  <c r="W525" i="1"/>
  <c r="V525" i="1"/>
  <c r="R525" i="1"/>
  <c r="O525" i="1"/>
  <c r="I525" i="1"/>
  <c r="G525" i="1"/>
  <c r="Z525" i="1" s="1"/>
  <c r="BW524" i="1"/>
  <c r="BV524" i="1"/>
  <c r="AC524" i="1"/>
  <c r="AB524" i="1"/>
  <c r="AA524" i="1"/>
  <c r="X524" i="1"/>
  <c r="W524" i="1"/>
  <c r="V524" i="1"/>
  <c r="R524" i="1"/>
  <c r="O524" i="1"/>
  <c r="I524" i="1"/>
  <c r="G524" i="1"/>
  <c r="Z524" i="1" s="1"/>
  <c r="BW585" i="1"/>
  <c r="BV585" i="1"/>
  <c r="AC585" i="1"/>
  <c r="AB585" i="1"/>
  <c r="AA585" i="1"/>
  <c r="X585" i="1"/>
  <c r="W585" i="1"/>
  <c r="V585" i="1"/>
  <c r="R585" i="1"/>
  <c r="O585" i="1"/>
  <c r="I585" i="1"/>
  <c r="G585" i="1"/>
  <c r="Z585" i="1" s="1"/>
  <c r="BW584" i="1"/>
  <c r="BV584" i="1"/>
  <c r="AC584" i="1"/>
  <c r="AB584" i="1"/>
  <c r="AA584" i="1"/>
  <c r="X584" i="1"/>
  <c r="W584" i="1"/>
  <c r="V584" i="1"/>
  <c r="R584" i="1"/>
  <c r="O584" i="1"/>
  <c r="I584" i="1"/>
  <c r="G584" i="1"/>
  <c r="Z584" i="1" s="1"/>
  <c r="BW547" i="1"/>
  <c r="BV547" i="1"/>
  <c r="AC547" i="1"/>
  <c r="AB547" i="1"/>
  <c r="AA547" i="1"/>
  <c r="X547" i="1"/>
  <c r="W547" i="1"/>
  <c r="V547" i="1"/>
  <c r="R547" i="1"/>
  <c r="O547" i="1"/>
  <c r="I547" i="1"/>
  <c r="G547" i="1"/>
  <c r="Z547" i="1" s="1"/>
  <c r="BW546" i="1"/>
  <c r="BV546" i="1"/>
  <c r="AC546" i="1"/>
  <c r="AB546" i="1"/>
  <c r="AA546" i="1"/>
  <c r="X546" i="1"/>
  <c r="W546" i="1"/>
  <c r="V546" i="1"/>
  <c r="R546" i="1"/>
  <c r="O546" i="1"/>
  <c r="I546" i="1"/>
  <c r="G546" i="1"/>
  <c r="Y546" i="1" s="1"/>
  <c r="BW563" i="1"/>
  <c r="BV563" i="1"/>
  <c r="AC563" i="1"/>
  <c r="AB563" i="1"/>
  <c r="AA563" i="1"/>
  <c r="X563" i="1"/>
  <c r="W563" i="1"/>
  <c r="V563" i="1"/>
  <c r="R563" i="1"/>
  <c r="O563" i="1"/>
  <c r="I563" i="1"/>
  <c r="G563" i="1"/>
  <c r="Z563" i="1" s="1"/>
  <c r="BW562" i="1"/>
  <c r="BV562" i="1"/>
  <c r="AC562" i="1"/>
  <c r="AB562" i="1"/>
  <c r="AA562" i="1"/>
  <c r="X562" i="1"/>
  <c r="W562" i="1"/>
  <c r="V562" i="1"/>
  <c r="R562" i="1"/>
  <c r="O562" i="1"/>
  <c r="I562" i="1"/>
  <c r="G562" i="1"/>
  <c r="Y562" i="1" s="1"/>
  <c r="BW513" i="1"/>
  <c r="BV513" i="1"/>
  <c r="AC513" i="1"/>
  <c r="AB513" i="1"/>
  <c r="AA513" i="1"/>
  <c r="X513" i="1"/>
  <c r="W513" i="1"/>
  <c r="V513" i="1"/>
  <c r="R513" i="1"/>
  <c r="O513" i="1"/>
  <c r="I513" i="1"/>
  <c r="G513" i="1"/>
  <c r="Z513" i="1" s="1"/>
  <c r="BW512" i="1"/>
  <c r="BV512" i="1"/>
  <c r="AC512" i="1"/>
  <c r="AB512" i="1"/>
  <c r="AA512" i="1"/>
  <c r="X512" i="1"/>
  <c r="W512" i="1"/>
  <c r="V512" i="1"/>
  <c r="R512" i="1"/>
  <c r="O512" i="1"/>
  <c r="I512" i="1"/>
  <c r="G512" i="1"/>
  <c r="Z512" i="1" s="1"/>
  <c r="BW535" i="1"/>
  <c r="BV535" i="1"/>
  <c r="AC535" i="1"/>
  <c r="AB535" i="1"/>
  <c r="AA535" i="1"/>
  <c r="X535" i="1"/>
  <c r="W535" i="1"/>
  <c r="V535" i="1"/>
  <c r="R535" i="1"/>
  <c r="O535" i="1"/>
  <c r="I535" i="1"/>
  <c r="G535" i="1"/>
  <c r="Z535" i="1" s="1"/>
  <c r="BW534" i="1"/>
  <c r="BV534" i="1"/>
  <c r="AC534" i="1"/>
  <c r="AB534" i="1"/>
  <c r="AA534" i="1"/>
  <c r="X534" i="1"/>
  <c r="W534" i="1"/>
  <c r="V534" i="1"/>
  <c r="R534" i="1"/>
  <c r="O534" i="1"/>
  <c r="I534" i="1"/>
  <c r="G534" i="1"/>
  <c r="Z534" i="1" s="1"/>
  <c r="BW595" i="1"/>
  <c r="BV595" i="1"/>
  <c r="AC595" i="1"/>
  <c r="AB595" i="1"/>
  <c r="AA595" i="1"/>
  <c r="X595" i="1"/>
  <c r="W595" i="1"/>
  <c r="V595" i="1"/>
  <c r="R595" i="1"/>
  <c r="O595" i="1"/>
  <c r="I595" i="1"/>
  <c r="G595" i="1"/>
  <c r="Z595" i="1" s="1"/>
  <c r="BW594" i="1"/>
  <c r="BV594" i="1"/>
  <c r="AC594" i="1"/>
  <c r="AB594" i="1"/>
  <c r="AA594" i="1"/>
  <c r="X594" i="1"/>
  <c r="W594" i="1"/>
  <c r="V594" i="1"/>
  <c r="R594" i="1"/>
  <c r="O594" i="1"/>
  <c r="I594" i="1"/>
  <c r="G594" i="1"/>
  <c r="Y594" i="1" s="1"/>
  <c r="BW551" i="1"/>
  <c r="BV551" i="1"/>
  <c r="AC551" i="1"/>
  <c r="AB551" i="1"/>
  <c r="AA551" i="1"/>
  <c r="X551" i="1"/>
  <c r="W551" i="1"/>
  <c r="V551" i="1"/>
  <c r="R551" i="1"/>
  <c r="O551" i="1"/>
  <c r="I551" i="1"/>
  <c r="G551" i="1"/>
  <c r="Z551" i="1" s="1"/>
  <c r="BW550" i="1"/>
  <c r="BV550" i="1"/>
  <c r="AC550" i="1"/>
  <c r="AB550" i="1"/>
  <c r="AA550" i="1"/>
  <c r="X550" i="1"/>
  <c r="W550" i="1"/>
  <c r="V550" i="1"/>
  <c r="R550" i="1"/>
  <c r="O550" i="1"/>
  <c r="I550" i="1"/>
  <c r="G550" i="1"/>
  <c r="Y550" i="1" s="1"/>
  <c r="BW573" i="1"/>
  <c r="BV573" i="1"/>
  <c r="AC573" i="1"/>
  <c r="AB573" i="1"/>
  <c r="AA573" i="1"/>
  <c r="X573" i="1"/>
  <c r="W573" i="1"/>
  <c r="V573" i="1"/>
  <c r="R573" i="1"/>
  <c r="O573" i="1"/>
  <c r="I573" i="1"/>
  <c r="G573" i="1"/>
  <c r="Z573" i="1" s="1"/>
  <c r="BW572" i="1"/>
  <c r="BV572" i="1"/>
  <c r="AC572" i="1"/>
  <c r="AB572" i="1"/>
  <c r="AA572" i="1"/>
  <c r="X572" i="1"/>
  <c r="W572" i="1"/>
  <c r="V572" i="1"/>
  <c r="R572" i="1"/>
  <c r="O572" i="1"/>
  <c r="I572" i="1"/>
  <c r="G572" i="1"/>
  <c r="Y572" i="1" s="1"/>
  <c r="BW511" i="1"/>
  <c r="BV511" i="1"/>
  <c r="AC511" i="1"/>
  <c r="AB511" i="1"/>
  <c r="AA511" i="1"/>
  <c r="X511" i="1"/>
  <c r="W511" i="1"/>
  <c r="V511" i="1"/>
  <c r="R511" i="1"/>
  <c r="O511" i="1"/>
  <c r="I511" i="1"/>
  <c r="G511" i="1"/>
  <c r="Z511" i="1" s="1"/>
  <c r="BW510" i="1"/>
  <c r="BV510" i="1"/>
  <c r="AC510" i="1"/>
  <c r="AB510" i="1"/>
  <c r="AA510" i="1"/>
  <c r="X510" i="1"/>
  <c r="W510" i="1"/>
  <c r="V510" i="1"/>
  <c r="R510" i="1"/>
  <c r="O510" i="1"/>
  <c r="I510" i="1"/>
  <c r="G510" i="1"/>
  <c r="Y510" i="1" s="1"/>
  <c r="BW527" i="1"/>
  <c r="BV527" i="1"/>
  <c r="AC527" i="1"/>
  <c r="AB527" i="1"/>
  <c r="AA527" i="1"/>
  <c r="X527" i="1"/>
  <c r="W527" i="1"/>
  <c r="V527" i="1"/>
  <c r="R527" i="1"/>
  <c r="O527" i="1"/>
  <c r="I527" i="1"/>
  <c r="G527" i="1"/>
  <c r="Z527" i="1" s="1"/>
  <c r="BW526" i="1"/>
  <c r="BV526" i="1"/>
  <c r="AC526" i="1"/>
  <c r="AB526" i="1"/>
  <c r="AA526" i="1"/>
  <c r="X526" i="1"/>
  <c r="W526" i="1"/>
  <c r="V526" i="1"/>
  <c r="R526" i="1"/>
  <c r="O526" i="1"/>
  <c r="I526" i="1"/>
  <c r="G526" i="1"/>
  <c r="Y526" i="1" s="1"/>
  <c r="BW587" i="1"/>
  <c r="BV587" i="1"/>
  <c r="AC587" i="1"/>
  <c r="AB587" i="1"/>
  <c r="AA587" i="1"/>
  <c r="X587" i="1"/>
  <c r="W587" i="1"/>
  <c r="V587" i="1"/>
  <c r="R587" i="1"/>
  <c r="O587" i="1"/>
  <c r="I587" i="1"/>
  <c r="G587" i="1"/>
  <c r="Z587" i="1" s="1"/>
  <c r="BW586" i="1"/>
  <c r="BV586" i="1"/>
  <c r="AC586" i="1"/>
  <c r="AB586" i="1"/>
  <c r="AA586" i="1"/>
  <c r="X586" i="1"/>
  <c r="W586" i="1"/>
  <c r="V586" i="1"/>
  <c r="R586" i="1"/>
  <c r="O586" i="1"/>
  <c r="I586" i="1"/>
  <c r="G586" i="1"/>
  <c r="Y586" i="1" s="1"/>
  <c r="BW549" i="1"/>
  <c r="BV549" i="1"/>
  <c r="AC549" i="1"/>
  <c r="AB549" i="1"/>
  <c r="AA549" i="1"/>
  <c r="X549" i="1"/>
  <c r="W549" i="1"/>
  <c r="V549" i="1"/>
  <c r="R549" i="1"/>
  <c r="O549" i="1"/>
  <c r="I549" i="1"/>
  <c r="G549" i="1"/>
  <c r="Z549" i="1" s="1"/>
  <c r="BW548" i="1"/>
  <c r="BV548" i="1"/>
  <c r="AC548" i="1"/>
  <c r="AB548" i="1"/>
  <c r="AA548" i="1"/>
  <c r="X548" i="1"/>
  <c r="W548" i="1"/>
  <c r="V548" i="1"/>
  <c r="R548" i="1"/>
  <c r="O548" i="1"/>
  <c r="I548" i="1"/>
  <c r="G548" i="1"/>
  <c r="Z548" i="1" s="1"/>
  <c r="BW571" i="1"/>
  <c r="BV571" i="1"/>
  <c r="AC571" i="1"/>
  <c r="AB571" i="1"/>
  <c r="AA571" i="1"/>
  <c r="X571" i="1"/>
  <c r="W571" i="1"/>
  <c r="V571" i="1"/>
  <c r="R571" i="1"/>
  <c r="O571" i="1"/>
  <c r="I571" i="1"/>
  <c r="G571" i="1"/>
  <c r="Z571" i="1" s="1"/>
  <c r="BW570" i="1"/>
  <c r="BV570" i="1"/>
  <c r="AC570" i="1"/>
  <c r="AB570" i="1"/>
  <c r="AA570" i="1"/>
  <c r="X570" i="1"/>
  <c r="W570" i="1"/>
  <c r="V570" i="1"/>
  <c r="R570" i="1"/>
  <c r="O570" i="1"/>
  <c r="I570" i="1"/>
  <c r="G570" i="1"/>
  <c r="Y570" i="1" s="1"/>
  <c r="BW515" i="1"/>
  <c r="BV515" i="1"/>
  <c r="AC515" i="1"/>
  <c r="AB515" i="1"/>
  <c r="AA515" i="1"/>
  <c r="X515" i="1"/>
  <c r="W515" i="1"/>
  <c r="V515" i="1"/>
  <c r="R515" i="1"/>
  <c r="O515" i="1"/>
  <c r="I515" i="1"/>
  <c r="G515" i="1"/>
  <c r="Z515" i="1" s="1"/>
  <c r="BW514" i="1"/>
  <c r="BV514" i="1"/>
  <c r="AC514" i="1"/>
  <c r="AB514" i="1"/>
  <c r="AA514" i="1"/>
  <c r="X514" i="1"/>
  <c r="W514" i="1"/>
  <c r="V514" i="1"/>
  <c r="R514" i="1"/>
  <c r="O514" i="1"/>
  <c r="I514" i="1"/>
  <c r="G514" i="1"/>
  <c r="Y514" i="1" s="1"/>
  <c r="BW537" i="1"/>
  <c r="BV537" i="1"/>
  <c r="AC537" i="1"/>
  <c r="AB537" i="1"/>
  <c r="AA537" i="1"/>
  <c r="X537" i="1"/>
  <c r="W537" i="1"/>
  <c r="V537" i="1"/>
  <c r="R537" i="1"/>
  <c r="O537" i="1"/>
  <c r="I537" i="1"/>
  <c r="G537" i="1"/>
  <c r="Z537" i="1" s="1"/>
  <c r="BW536" i="1"/>
  <c r="BV536" i="1"/>
  <c r="AC536" i="1"/>
  <c r="AB536" i="1"/>
  <c r="AA536" i="1"/>
  <c r="X536" i="1"/>
  <c r="W536" i="1"/>
  <c r="V536" i="1"/>
  <c r="R536" i="1"/>
  <c r="O536" i="1"/>
  <c r="I536" i="1"/>
  <c r="G536" i="1"/>
  <c r="Y536" i="1" s="1"/>
  <c r="BW597" i="1"/>
  <c r="BV597" i="1"/>
  <c r="AC597" i="1"/>
  <c r="AB597" i="1"/>
  <c r="AA597" i="1"/>
  <c r="X597" i="1"/>
  <c r="W597" i="1"/>
  <c r="V597" i="1"/>
  <c r="R597" i="1"/>
  <c r="O597" i="1"/>
  <c r="I597" i="1"/>
  <c r="G597" i="1"/>
  <c r="Z597" i="1" s="1"/>
  <c r="BW596" i="1"/>
  <c r="BV596" i="1"/>
  <c r="AC596" i="1"/>
  <c r="AB596" i="1"/>
  <c r="AA596" i="1"/>
  <c r="X596" i="1"/>
  <c r="W596" i="1"/>
  <c r="V596" i="1"/>
  <c r="R596" i="1"/>
  <c r="O596" i="1"/>
  <c r="I596" i="1"/>
  <c r="G596" i="1"/>
  <c r="Y596" i="1" s="1"/>
  <c r="BW559" i="1"/>
  <c r="BV559" i="1"/>
  <c r="AC559" i="1"/>
  <c r="AB559" i="1"/>
  <c r="AA559" i="1"/>
  <c r="X559" i="1"/>
  <c r="W559" i="1"/>
  <c r="V559" i="1"/>
  <c r="R559" i="1"/>
  <c r="O559" i="1"/>
  <c r="I559" i="1"/>
  <c r="G559" i="1"/>
  <c r="Z559" i="1" s="1"/>
  <c r="BW558" i="1"/>
  <c r="BV558" i="1"/>
  <c r="AC558" i="1"/>
  <c r="AB558" i="1"/>
  <c r="AA558" i="1"/>
  <c r="X558" i="1"/>
  <c r="W558" i="1"/>
  <c r="V558" i="1"/>
  <c r="R558" i="1"/>
  <c r="O558" i="1"/>
  <c r="I558" i="1"/>
  <c r="G558" i="1"/>
  <c r="Z558" i="1" s="1"/>
  <c r="BW575" i="1"/>
  <c r="BV575" i="1"/>
  <c r="AC575" i="1"/>
  <c r="AB575" i="1"/>
  <c r="AA575" i="1"/>
  <c r="X575" i="1"/>
  <c r="W575" i="1"/>
  <c r="V575" i="1"/>
  <c r="R575" i="1"/>
  <c r="O575" i="1"/>
  <c r="I575" i="1"/>
  <c r="G575" i="1"/>
  <c r="Z575" i="1" s="1"/>
  <c r="BW574" i="1"/>
  <c r="BV574" i="1"/>
  <c r="AC574" i="1"/>
  <c r="AB574" i="1"/>
  <c r="AA574" i="1"/>
  <c r="X574" i="1"/>
  <c r="W574" i="1"/>
  <c r="V574" i="1"/>
  <c r="R574" i="1"/>
  <c r="O574" i="1"/>
  <c r="I574" i="1"/>
  <c r="G574" i="1"/>
  <c r="Z574" i="1" s="1"/>
  <c r="BW519" i="1"/>
  <c r="BV519" i="1"/>
  <c r="AC519" i="1"/>
  <c r="AB519" i="1"/>
  <c r="AA519" i="1"/>
  <c r="X519" i="1"/>
  <c r="W519" i="1"/>
  <c r="V519" i="1"/>
  <c r="R519" i="1"/>
  <c r="O519" i="1"/>
  <c r="I519" i="1"/>
  <c r="G519" i="1"/>
  <c r="Z519" i="1" s="1"/>
  <c r="BW518" i="1"/>
  <c r="BV518" i="1"/>
  <c r="AC518" i="1"/>
  <c r="AB518" i="1"/>
  <c r="AA518" i="1"/>
  <c r="X518" i="1"/>
  <c r="W518" i="1"/>
  <c r="V518" i="1"/>
  <c r="R518" i="1"/>
  <c r="O518" i="1"/>
  <c r="I518" i="1"/>
  <c r="G518" i="1"/>
  <c r="Y518" i="1" s="1"/>
  <c r="BW541" i="1"/>
  <c r="BV541" i="1"/>
  <c r="AC541" i="1"/>
  <c r="AB541" i="1"/>
  <c r="AA541" i="1"/>
  <c r="X541" i="1"/>
  <c r="W541" i="1"/>
  <c r="V541" i="1"/>
  <c r="R541" i="1"/>
  <c r="O541" i="1"/>
  <c r="I541" i="1"/>
  <c r="G541" i="1"/>
  <c r="Z541" i="1" s="1"/>
  <c r="BW540" i="1"/>
  <c r="BV540" i="1"/>
  <c r="AC540" i="1"/>
  <c r="AB540" i="1"/>
  <c r="AA540" i="1"/>
  <c r="X540" i="1"/>
  <c r="W540" i="1"/>
  <c r="V540" i="1"/>
  <c r="R540" i="1"/>
  <c r="O540" i="1"/>
  <c r="I540" i="1"/>
  <c r="G540" i="1"/>
  <c r="Y540" i="1" s="1"/>
  <c r="BW601" i="1"/>
  <c r="BV601" i="1"/>
  <c r="AC601" i="1"/>
  <c r="AB601" i="1"/>
  <c r="AA601" i="1"/>
  <c r="X601" i="1"/>
  <c r="W601" i="1"/>
  <c r="V601" i="1"/>
  <c r="R601" i="1"/>
  <c r="O601" i="1"/>
  <c r="I601" i="1"/>
  <c r="G601" i="1"/>
  <c r="Z601" i="1" s="1"/>
  <c r="BW600" i="1"/>
  <c r="BV600" i="1"/>
  <c r="AC600" i="1"/>
  <c r="AB600" i="1"/>
  <c r="AA600" i="1"/>
  <c r="X600" i="1"/>
  <c r="W600" i="1"/>
  <c r="V600" i="1"/>
  <c r="R600" i="1"/>
  <c r="O600" i="1"/>
  <c r="I600" i="1"/>
  <c r="G600" i="1"/>
  <c r="Y600" i="1" s="1"/>
  <c r="BW557" i="1"/>
  <c r="BV557" i="1"/>
  <c r="AC557" i="1"/>
  <c r="AB557" i="1"/>
  <c r="AA557" i="1"/>
  <c r="X557" i="1"/>
  <c r="W557" i="1"/>
  <c r="V557" i="1"/>
  <c r="R557" i="1"/>
  <c r="O557" i="1"/>
  <c r="I557" i="1"/>
  <c r="G557" i="1"/>
  <c r="Z557" i="1" s="1"/>
  <c r="BW556" i="1"/>
  <c r="BV556" i="1"/>
  <c r="AC556" i="1"/>
  <c r="AB556" i="1"/>
  <c r="AA556" i="1"/>
  <c r="X556" i="1"/>
  <c r="W556" i="1"/>
  <c r="V556" i="1"/>
  <c r="R556" i="1"/>
  <c r="O556" i="1"/>
  <c r="I556" i="1"/>
  <c r="G556" i="1"/>
  <c r="Z556" i="1" s="1"/>
  <c r="BW579" i="1"/>
  <c r="BV579" i="1"/>
  <c r="AC579" i="1"/>
  <c r="AB579" i="1"/>
  <c r="AA579" i="1"/>
  <c r="X579" i="1"/>
  <c r="W579" i="1"/>
  <c r="V579" i="1"/>
  <c r="R579" i="1"/>
  <c r="O579" i="1"/>
  <c r="I579" i="1"/>
  <c r="G579" i="1"/>
  <c r="Z579" i="1" s="1"/>
  <c r="BW578" i="1"/>
  <c r="BV578" i="1"/>
  <c r="AC578" i="1"/>
  <c r="AB578" i="1"/>
  <c r="AA578" i="1"/>
  <c r="X578" i="1"/>
  <c r="W578" i="1"/>
  <c r="V578" i="1"/>
  <c r="R578" i="1"/>
  <c r="O578" i="1"/>
  <c r="I578" i="1"/>
  <c r="G578" i="1"/>
  <c r="Y578" i="1" s="1"/>
  <c r="BW505" i="1"/>
  <c r="BV505" i="1"/>
  <c r="AC505" i="1"/>
  <c r="AB505" i="1"/>
  <c r="AA505" i="1"/>
  <c r="X505" i="1"/>
  <c r="W505" i="1"/>
  <c r="V505" i="1"/>
  <c r="R505" i="1"/>
  <c r="O505" i="1"/>
  <c r="I505" i="1"/>
  <c r="G505" i="1"/>
  <c r="Z505" i="1" s="1"/>
  <c r="BW504" i="1"/>
  <c r="BV504" i="1"/>
  <c r="AC504" i="1"/>
  <c r="AB504" i="1"/>
  <c r="AA504" i="1"/>
  <c r="X504" i="1"/>
  <c r="W504" i="1"/>
  <c r="V504" i="1"/>
  <c r="R504" i="1"/>
  <c r="O504" i="1"/>
  <c r="I504" i="1"/>
  <c r="G504" i="1"/>
  <c r="Y504" i="1" s="1"/>
  <c r="BW521" i="1"/>
  <c r="BV521" i="1"/>
  <c r="AC521" i="1"/>
  <c r="AB521" i="1"/>
  <c r="AA521" i="1"/>
  <c r="X521" i="1"/>
  <c r="W521" i="1"/>
  <c r="V521" i="1"/>
  <c r="R521" i="1"/>
  <c r="O521" i="1"/>
  <c r="I521" i="1"/>
  <c r="G521" i="1"/>
  <c r="Z521" i="1" s="1"/>
  <c r="BW520" i="1"/>
  <c r="BV520" i="1"/>
  <c r="AC520" i="1"/>
  <c r="AB520" i="1"/>
  <c r="AA520" i="1"/>
  <c r="X520" i="1"/>
  <c r="W520" i="1"/>
  <c r="V520" i="1"/>
  <c r="R520" i="1"/>
  <c r="O520" i="1"/>
  <c r="I520" i="1"/>
  <c r="G520" i="1"/>
  <c r="Y520" i="1" s="1"/>
  <c r="BW581" i="1"/>
  <c r="BV581" i="1"/>
  <c r="AC581" i="1"/>
  <c r="AB581" i="1"/>
  <c r="AA581" i="1"/>
  <c r="X581" i="1"/>
  <c r="W581" i="1"/>
  <c r="V581" i="1"/>
  <c r="R581" i="1"/>
  <c r="O581" i="1"/>
  <c r="I581" i="1"/>
  <c r="G581" i="1"/>
  <c r="Z581" i="1" s="1"/>
  <c r="BW580" i="1"/>
  <c r="BV580" i="1"/>
  <c r="AC580" i="1"/>
  <c r="AB580" i="1"/>
  <c r="AA580" i="1"/>
  <c r="X580" i="1"/>
  <c r="W580" i="1"/>
  <c r="V580" i="1"/>
  <c r="R580" i="1"/>
  <c r="O580" i="1"/>
  <c r="I580" i="1"/>
  <c r="G580" i="1"/>
  <c r="Z580" i="1" s="1"/>
  <c r="BW543" i="1"/>
  <c r="BV543" i="1"/>
  <c r="AC543" i="1"/>
  <c r="AB543" i="1"/>
  <c r="AA543" i="1"/>
  <c r="X543" i="1"/>
  <c r="W543" i="1"/>
  <c r="V543" i="1"/>
  <c r="R543" i="1"/>
  <c r="O543" i="1"/>
  <c r="I543" i="1"/>
  <c r="G543" i="1"/>
  <c r="Z543" i="1" s="1"/>
  <c r="BW542" i="1"/>
  <c r="BV542" i="1"/>
  <c r="AC542" i="1"/>
  <c r="AB542" i="1"/>
  <c r="AA542" i="1"/>
  <c r="X542" i="1"/>
  <c r="W542" i="1"/>
  <c r="V542" i="1"/>
  <c r="R542" i="1"/>
  <c r="O542" i="1"/>
  <c r="I542" i="1"/>
  <c r="G542" i="1"/>
  <c r="Z542" i="1" s="1"/>
  <c r="BW565" i="1"/>
  <c r="BV565" i="1"/>
  <c r="AC565" i="1"/>
  <c r="AB565" i="1"/>
  <c r="AA565" i="1"/>
  <c r="X565" i="1"/>
  <c r="W565" i="1"/>
  <c r="V565" i="1"/>
  <c r="R565" i="1"/>
  <c r="O565" i="1"/>
  <c r="I565" i="1"/>
  <c r="G565" i="1"/>
  <c r="Z565" i="1" s="1"/>
  <c r="BW564" i="1"/>
  <c r="BV564" i="1"/>
  <c r="AC564" i="1"/>
  <c r="AB564" i="1"/>
  <c r="AA564" i="1"/>
  <c r="X564" i="1"/>
  <c r="W564" i="1"/>
  <c r="V564" i="1"/>
  <c r="R564" i="1"/>
  <c r="O564" i="1"/>
  <c r="I564" i="1"/>
  <c r="G564" i="1"/>
  <c r="Y564" i="1" s="1"/>
  <c r="BW509" i="1"/>
  <c r="BV509" i="1"/>
  <c r="AC509" i="1"/>
  <c r="AB509" i="1"/>
  <c r="AA509" i="1"/>
  <c r="X509" i="1"/>
  <c r="W509" i="1"/>
  <c r="V509" i="1"/>
  <c r="R509" i="1"/>
  <c r="O509" i="1"/>
  <c r="I509" i="1"/>
  <c r="G509" i="1"/>
  <c r="Z509" i="1" s="1"/>
  <c r="BW508" i="1"/>
  <c r="BV508" i="1"/>
  <c r="AC508" i="1"/>
  <c r="AB508" i="1"/>
  <c r="AA508" i="1"/>
  <c r="X508" i="1"/>
  <c r="W508" i="1"/>
  <c r="V508" i="1"/>
  <c r="R508" i="1"/>
  <c r="O508" i="1"/>
  <c r="I508" i="1"/>
  <c r="G508" i="1"/>
  <c r="Y508" i="1" s="1"/>
  <c r="BW531" i="1"/>
  <c r="BV531" i="1"/>
  <c r="AC531" i="1"/>
  <c r="AB531" i="1"/>
  <c r="AA531" i="1"/>
  <c r="X531" i="1"/>
  <c r="W531" i="1"/>
  <c r="V531" i="1"/>
  <c r="R531" i="1"/>
  <c r="O531" i="1"/>
  <c r="I531" i="1"/>
  <c r="G531" i="1"/>
  <c r="Z531" i="1" s="1"/>
  <c r="BW530" i="1"/>
  <c r="BV530" i="1"/>
  <c r="AC530" i="1"/>
  <c r="AB530" i="1"/>
  <c r="AA530" i="1"/>
  <c r="X530" i="1"/>
  <c r="W530" i="1"/>
  <c r="V530" i="1"/>
  <c r="R530" i="1"/>
  <c r="O530" i="1"/>
  <c r="I530" i="1"/>
  <c r="G530" i="1"/>
  <c r="Y530" i="1" s="1"/>
  <c r="BW591" i="1"/>
  <c r="BV591" i="1"/>
  <c r="AC591" i="1"/>
  <c r="AB591" i="1"/>
  <c r="AA591" i="1"/>
  <c r="X591" i="1"/>
  <c r="W591" i="1"/>
  <c r="V591" i="1"/>
  <c r="R591" i="1"/>
  <c r="O591" i="1"/>
  <c r="I591" i="1"/>
  <c r="G591" i="1"/>
  <c r="Z591" i="1" s="1"/>
  <c r="BW590" i="1"/>
  <c r="BV590" i="1"/>
  <c r="AC590" i="1"/>
  <c r="AB590" i="1"/>
  <c r="AA590" i="1"/>
  <c r="X590" i="1"/>
  <c r="W590" i="1"/>
  <c r="V590" i="1"/>
  <c r="R590" i="1"/>
  <c r="O590" i="1"/>
  <c r="I590" i="1"/>
  <c r="G590" i="1"/>
  <c r="Y590" i="1" s="1"/>
  <c r="BW553" i="1"/>
  <c r="BV553" i="1"/>
  <c r="AC553" i="1"/>
  <c r="AB553" i="1"/>
  <c r="AA553" i="1"/>
  <c r="X553" i="1"/>
  <c r="W553" i="1"/>
  <c r="V553" i="1"/>
  <c r="R553" i="1"/>
  <c r="O553" i="1"/>
  <c r="I553" i="1"/>
  <c r="G553" i="1"/>
  <c r="Z553" i="1" s="1"/>
  <c r="BW552" i="1"/>
  <c r="BV552" i="1"/>
  <c r="AC552" i="1"/>
  <c r="AB552" i="1"/>
  <c r="AA552" i="1"/>
  <c r="X552" i="1"/>
  <c r="W552" i="1"/>
  <c r="V552" i="1"/>
  <c r="R552" i="1"/>
  <c r="O552" i="1"/>
  <c r="I552" i="1"/>
  <c r="G552" i="1"/>
  <c r="Y552" i="1" s="1"/>
  <c r="BW569" i="1"/>
  <c r="BV569" i="1"/>
  <c r="AC569" i="1"/>
  <c r="AB569" i="1"/>
  <c r="AA569" i="1"/>
  <c r="X569" i="1"/>
  <c r="W569" i="1"/>
  <c r="V569" i="1"/>
  <c r="R569" i="1"/>
  <c r="O569" i="1"/>
  <c r="I569" i="1"/>
  <c r="G569" i="1"/>
  <c r="Z569" i="1" s="1"/>
  <c r="BW568" i="1"/>
  <c r="BV568" i="1"/>
  <c r="AC568" i="1"/>
  <c r="AB568" i="1"/>
  <c r="AA568" i="1"/>
  <c r="X568" i="1"/>
  <c r="W568" i="1"/>
  <c r="V568" i="1"/>
  <c r="R568" i="1"/>
  <c r="O568" i="1"/>
  <c r="I568" i="1"/>
  <c r="G568" i="1"/>
  <c r="Z568" i="1" s="1"/>
  <c r="BW507" i="1"/>
  <c r="BV507" i="1"/>
  <c r="AC507" i="1"/>
  <c r="AB507" i="1"/>
  <c r="AA507" i="1"/>
  <c r="X507" i="1"/>
  <c r="W507" i="1"/>
  <c r="V507" i="1"/>
  <c r="R507" i="1"/>
  <c r="O507" i="1"/>
  <c r="I507" i="1"/>
  <c r="G507" i="1"/>
  <c r="Z507" i="1" s="1"/>
  <c r="BW506" i="1"/>
  <c r="BV506" i="1"/>
  <c r="AC506" i="1"/>
  <c r="AB506" i="1"/>
  <c r="AA506" i="1"/>
  <c r="X506" i="1"/>
  <c r="W506" i="1"/>
  <c r="V506" i="1"/>
  <c r="R506" i="1"/>
  <c r="O506" i="1"/>
  <c r="I506" i="1"/>
  <c r="G506" i="1"/>
  <c r="Z506" i="1" s="1"/>
  <c r="BW529" i="1"/>
  <c r="BV529" i="1"/>
  <c r="AC529" i="1"/>
  <c r="AB529" i="1"/>
  <c r="AA529" i="1"/>
  <c r="X529" i="1"/>
  <c r="W529" i="1"/>
  <c r="V529" i="1"/>
  <c r="R529" i="1"/>
  <c r="O529" i="1"/>
  <c r="I529" i="1"/>
  <c r="G529" i="1"/>
  <c r="Z529" i="1" s="1"/>
  <c r="BW528" i="1"/>
  <c r="BV528" i="1"/>
  <c r="AC528" i="1"/>
  <c r="AB528" i="1"/>
  <c r="AA528" i="1"/>
  <c r="X528" i="1"/>
  <c r="W528" i="1"/>
  <c r="V528" i="1"/>
  <c r="R528" i="1"/>
  <c r="O528" i="1"/>
  <c r="I528" i="1"/>
  <c r="G528" i="1"/>
  <c r="Y528" i="1" s="1"/>
  <c r="BW589" i="1"/>
  <c r="BV589" i="1"/>
  <c r="AC589" i="1"/>
  <c r="AB589" i="1"/>
  <c r="AA589" i="1"/>
  <c r="X589" i="1"/>
  <c r="W589" i="1"/>
  <c r="V589" i="1"/>
  <c r="R589" i="1"/>
  <c r="O589" i="1"/>
  <c r="I589" i="1"/>
  <c r="G589" i="1"/>
  <c r="Z589" i="1" s="1"/>
  <c r="BW588" i="1"/>
  <c r="BV588" i="1"/>
  <c r="AC588" i="1"/>
  <c r="AB588" i="1"/>
  <c r="AA588" i="1"/>
  <c r="X588" i="1"/>
  <c r="W588" i="1"/>
  <c r="V588" i="1"/>
  <c r="R588" i="1"/>
  <c r="O588" i="1"/>
  <c r="I588" i="1"/>
  <c r="G588" i="1"/>
  <c r="Z588" i="1" s="1"/>
  <c r="BW545" i="1"/>
  <c r="BV545" i="1"/>
  <c r="AC545" i="1"/>
  <c r="AB545" i="1"/>
  <c r="AA545" i="1"/>
  <c r="X545" i="1"/>
  <c r="W545" i="1"/>
  <c r="V545" i="1"/>
  <c r="R545" i="1"/>
  <c r="O545" i="1"/>
  <c r="I545" i="1"/>
  <c r="G545" i="1"/>
  <c r="Z545" i="1" s="1"/>
  <c r="BW544" i="1"/>
  <c r="BV544" i="1"/>
  <c r="AC544" i="1"/>
  <c r="AB544" i="1"/>
  <c r="AA544" i="1"/>
  <c r="X544" i="1"/>
  <c r="W544" i="1"/>
  <c r="V544" i="1"/>
  <c r="R544" i="1"/>
  <c r="O544" i="1"/>
  <c r="I544" i="1"/>
  <c r="G544" i="1"/>
  <c r="Y544" i="1" s="1"/>
  <c r="BW567" i="1"/>
  <c r="BV567" i="1"/>
  <c r="AC567" i="1"/>
  <c r="AB567" i="1"/>
  <c r="AA567" i="1"/>
  <c r="X567" i="1"/>
  <c r="W567" i="1"/>
  <c r="V567" i="1"/>
  <c r="R567" i="1"/>
  <c r="O567" i="1"/>
  <c r="I567" i="1"/>
  <c r="G567" i="1"/>
  <c r="Z567" i="1" s="1"/>
  <c r="BW566" i="1"/>
  <c r="BV566" i="1"/>
  <c r="AC566" i="1"/>
  <c r="AB566" i="1"/>
  <c r="AA566" i="1"/>
  <c r="X566" i="1"/>
  <c r="W566" i="1"/>
  <c r="V566" i="1"/>
  <c r="R566" i="1"/>
  <c r="O566" i="1"/>
  <c r="I566" i="1"/>
  <c r="G566" i="1"/>
  <c r="Y566" i="1" s="1"/>
  <c r="BW517" i="1"/>
  <c r="BV517" i="1"/>
  <c r="AC517" i="1"/>
  <c r="AB517" i="1"/>
  <c r="AA517" i="1"/>
  <c r="X517" i="1"/>
  <c r="W517" i="1"/>
  <c r="V517" i="1"/>
  <c r="R517" i="1"/>
  <c r="O517" i="1"/>
  <c r="I517" i="1"/>
  <c r="G517" i="1"/>
  <c r="Z517" i="1" s="1"/>
  <c r="BW516" i="1"/>
  <c r="BV516" i="1"/>
  <c r="AC516" i="1"/>
  <c r="AB516" i="1"/>
  <c r="AA516" i="1"/>
  <c r="X516" i="1"/>
  <c r="W516" i="1"/>
  <c r="V516" i="1"/>
  <c r="R516" i="1"/>
  <c r="O516" i="1"/>
  <c r="I516" i="1"/>
  <c r="G516" i="1"/>
  <c r="Y516" i="1" s="1"/>
  <c r="BW533" i="1"/>
  <c r="BV533" i="1"/>
  <c r="AC533" i="1"/>
  <c r="AB533" i="1"/>
  <c r="AA533" i="1"/>
  <c r="X533" i="1"/>
  <c r="W533" i="1"/>
  <c r="V533" i="1"/>
  <c r="R533" i="1"/>
  <c r="O533" i="1"/>
  <c r="I533" i="1"/>
  <c r="G533" i="1"/>
  <c r="Z533" i="1" s="1"/>
  <c r="BW532" i="1"/>
  <c r="BV532" i="1"/>
  <c r="AC532" i="1"/>
  <c r="AB532" i="1"/>
  <c r="AA532" i="1"/>
  <c r="X532" i="1"/>
  <c r="W532" i="1"/>
  <c r="V532" i="1"/>
  <c r="R532" i="1"/>
  <c r="O532" i="1"/>
  <c r="I532" i="1"/>
  <c r="G532" i="1"/>
  <c r="Y532" i="1" s="1"/>
  <c r="BW593" i="1"/>
  <c r="BV593" i="1"/>
  <c r="AC593" i="1"/>
  <c r="AB593" i="1"/>
  <c r="AA593" i="1"/>
  <c r="X593" i="1"/>
  <c r="W593" i="1"/>
  <c r="V593" i="1"/>
  <c r="R593" i="1"/>
  <c r="O593" i="1"/>
  <c r="I593" i="1"/>
  <c r="G593" i="1"/>
  <c r="Z593" i="1" s="1"/>
  <c r="BW592" i="1"/>
  <c r="BV592" i="1"/>
  <c r="AC592" i="1"/>
  <c r="AB592" i="1"/>
  <c r="AA592" i="1"/>
  <c r="X592" i="1"/>
  <c r="W592" i="1"/>
  <c r="V592" i="1"/>
  <c r="R592" i="1"/>
  <c r="O592" i="1"/>
  <c r="I592" i="1"/>
  <c r="G592" i="1"/>
  <c r="Z592" i="1" s="1"/>
  <c r="BW555" i="1"/>
  <c r="BV555" i="1"/>
  <c r="AC555" i="1"/>
  <c r="AB555" i="1"/>
  <c r="AA555" i="1"/>
  <c r="X555" i="1"/>
  <c r="W555" i="1"/>
  <c r="V555" i="1"/>
  <c r="R555" i="1"/>
  <c r="O555" i="1"/>
  <c r="I555" i="1"/>
  <c r="G555" i="1"/>
  <c r="Z555" i="1" s="1"/>
  <c r="BW554" i="1"/>
  <c r="BV554" i="1"/>
  <c r="AC554" i="1"/>
  <c r="AB554" i="1"/>
  <c r="AA554" i="1"/>
  <c r="X554" i="1"/>
  <c r="W554" i="1"/>
  <c r="V554" i="1"/>
  <c r="R554" i="1"/>
  <c r="O554" i="1"/>
  <c r="I554" i="1"/>
  <c r="G554" i="1"/>
  <c r="Y554" i="1" s="1"/>
  <c r="BW577" i="1"/>
  <c r="BV577" i="1"/>
  <c r="AC577" i="1"/>
  <c r="AB577" i="1"/>
  <c r="AA577" i="1"/>
  <c r="X577" i="1"/>
  <c r="W577" i="1"/>
  <c r="V577" i="1"/>
  <c r="R577" i="1"/>
  <c r="O577" i="1"/>
  <c r="I577" i="1"/>
  <c r="G577" i="1"/>
  <c r="Z577" i="1" s="1"/>
  <c r="BW576" i="1"/>
  <c r="BV576" i="1"/>
  <c r="AC576" i="1"/>
  <c r="AB576" i="1"/>
  <c r="AA576" i="1"/>
  <c r="X576" i="1"/>
  <c r="W576" i="1"/>
  <c r="V576" i="1"/>
  <c r="R576" i="1"/>
  <c r="O576" i="1"/>
  <c r="I576" i="1"/>
  <c r="G576" i="1"/>
  <c r="Z576" i="1" s="1"/>
  <c r="BW419" i="1"/>
  <c r="BV419" i="1"/>
  <c r="AC419" i="1"/>
  <c r="AB419" i="1"/>
  <c r="AA419" i="1"/>
  <c r="X419" i="1"/>
  <c r="W419" i="1"/>
  <c r="V419" i="1"/>
  <c r="R419" i="1"/>
  <c r="O419" i="1"/>
  <c r="I419" i="1"/>
  <c r="G419" i="1"/>
  <c r="Z419" i="1" s="1"/>
  <c r="BW418" i="1"/>
  <c r="BV418" i="1"/>
  <c r="AC418" i="1"/>
  <c r="AB418" i="1"/>
  <c r="AA418" i="1"/>
  <c r="X418" i="1"/>
  <c r="W418" i="1"/>
  <c r="V418" i="1"/>
  <c r="R418" i="1"/>
  <c r="O418" i="1"/>
  <c r="I418" i="1"/>
  <c r="G418" i="1"/>
  <c r="Z418" i="1" s="1"/>
  <c r="BW441" i="1"/>
  <c r="BV441" i="1"/>
  <c r="AC441" i="1"/>
  <c r="AB441" i="1"/>
  <c r="AA441" i="1"/>
  <c r="X441" i="1"/>
  <c r="W441" i="1"/>
  <c r="V441" i="1"/>
  <c r="R441" i="1"/>
  <c r="O441" i="1"/>
  <c r="I441" i="1"/>
  <c r="G441" i="1"/>
  <c r="Y441" i="1" s="1"/>
  <c r="BW440" i="1"/>
  <c r="BV440" i="1"/>
  <c r="AC440" i="1"/>
  <c r="AB440" i="1"/>
  <c r="AA440" i="1"/>
  <c r="X440" i="1"/>
  <c r="W440" i="1"/>
  <c r="V440" i="1"/>
  <c r="R440" i="1"/>
  <c r="O440" i="1"/>
  <c r="I440" i="1"/>
  <c r="G440" i="1"/>
  <c r="Z440" i="1" s="1"/>
  <c r="BW501" i="1"/>
  <c r="BV501" i="1"/>
  <c r="AC501" i="1"/>
  <c r="AB501" i="1"/>
  <c r="AA501" i="1"/>
  <c r="X501" i="1"/>
  <c r="W501" i="1"/>
  <c r="V501" i="1"/>
  <c r="R501" i="1"/>
  <c r="O501" i="1"/>
  <c r="I501" i="1"/>
  <c r="G501" i="1"/>
  <c r="Y501" i="1" s="1"/>
  <c r="BW500" i="1"/>
  <c r="BV500" i="1"/>
  <c r="AC500" i="1"/>
  <c r="AB500" i="1"/>
  <c r="AA500" i="1"/>
  <c r="X500" i="1"/>
  <c r="W500" i="1"/>
  <c r="V500" i="1"/>
  <c r="R500" i="1"/>
  <c r="O500" i="1"/>
  <c r="I500" i="1"/>
  <c r="G500" i="1"/>
  <c r="Z500" i="1" s="1"/>
  <c r="BW463" i="1"/>
  <c r="BV463" i="1"/>
  <c r="AC463" i="1"/>
  <c r="AB463" i="1"/>
  <c r="AA463" i="1"/>
  <c r="X463" i="1"/>
  <c r="W463" i="1"/>
  <c r="V463" i="1"/>
  <c r="R463" i="1"/>
  <c r="O463" i="1"/>
  <c r="I463" i="1"/>
  <c r="G463" i="1"/>
  <c r="Z463" i="1" s="1"/>
  <c r="BW462" i="1"/>
  <c r="BV462" i="1"/>
  <c r="AC462" i="1"/>
  <c r="AB462" i="1"/>
  <c r="AA462" i="1"/>
  <c r="X462" i="1"/>
  <c r="W462" i="1"/>
  <c r="V462" i="1"/>
  <c r="R462" i="1"/>
  <c r="O462" i="1"/>
  <c r="I462" i="1"/>
  <c r="G462" i="1"/>
  <c r="Z462" i="1" s="1"/>
  <c r="BW479" i="1"/>
  <c r="BV479" i="1"/>
  <c r="AC479" i="1"/>
  <c r="AB479" i="1"/>
  <c r="AA479" i="1"/>
  <c r="X479" i="1"/>
  <c r="W479" i="1"/>
  <c r="V479" i="1"/>
  <c r="R479" i="1"/>
  <c r="O479" i="1"/>
  <c r="I479" i="1"/>
  <c r="G479" i="1"/>
  <c r="Z479" i="1" s="1"/>
  <c r="BW478" i="1"/>
  <c r="BV478" i="1"/>
  <c r="AC478" i="1"/>
  <c r="AB478" i="1"/>
  <c r="AA478" i="1"/>
  <c r="X478" i="1"/>
  <c r="W478" i="1"/>
  <c r="V478" i="1"/>
  <c r="R478" i="1"/>
  <c r="O478" i="1"/>
  <c r="I478" i="1"/>
  <c r="G478" i="1"/>
  <c r="Z478" i="1" s="1"/>
  <c r="BW405" i="1"/>
  <c r="BV405" i="1"/>
  <c r="AC405" i="1"/>
  <c r="AB405" i="1"/>
  <c r="AA405" i="1"/>
  <c r="X405" i="1"/>
  <c r="W405" i="1"/>
  <c r="V405" i="1"/>
  <c r="R405" i="1"/>
  <c r="O405" i="1"/>
  <c r="I405" i="1"/>
  <c r="G405" i="1"/>
  <c r="Y405" i="1" s="1"/>
  <c r="BW404" i="1"/>
  <c r="BV404" i="1"/>
  <c r="AC404" i="1"/>
  <c r="AB404" i="1"/>
  <c r="AA404" i="1"/>
  <c r="X404" i="1"/>
  <c r="W404" i="1"/>
  <c r="V404" i="1"/>
  <c r="R404" i="1"/>
  <c r="O404" i="1"/>
  <c r="I404" i="1"/>
  <c r="G404" i="1"/>
  <c r="Z404" i="1" s="1"/>
  <c r="BW427" i="1"/>
  <c r="BV427" i="1"/>
  <c r="AC427" i="1"/>
  <c r="AB427" i="1"/>
  <c r="AA427" i="1"/>
  <c r="X427" i="1"/>
  <c r="W427" i="1"/>
  <c r="V427" i="1"/>
  <c r="R427" i="1"/>
  <c r="O427" i="1"/>
  <c r="I427" i="1"/>
  <c r="G427" i="1"/>
  <c r="Y427" i="1" s="1"/>
  <c r="BW426" i="1"/>
  <c r="BV426" i="1"/>
  <c r="AC426" i="1"/>
  <c r="AB426" i="1"/>
  <c r="AA426" i="1"/>
  <c r="X426" i="1"/>
  <c r="W426" i="1"/>
  <c r="V426" i="1"/>
  <c r="R426" i="1"/>
  <c r="O426" i="1"/>
  <c r="I426" i="1"/>
  <c r="G426" i="1"/>
  <c r="Z426" i="1" s="1"/>
  <c r="BW487" i="1"/>
  <c r="BV487" i="1"/>
  <c r="AC487" i="1"/>
  <c r="AB487" i="1"/>
  <c r="AA487" i="1"/>
  <c r="X487" i="1"/>
  <c r="W487" i="1"/>
  <c r="V487" i="1"/>
  <c r="R487" i="1"/>
  <c r="O487" i="1"/>
  <c r="I487" i="1"/>
  <c r="G487" i="1"/>
  <c r="Y487" i="1" s="1"/>
  <c r="BW486" i="1"/>
  <c r="BV486" i="1"/>
  <c r="AC486" i="1"/>
  <c r="AB486" i="1"/>
  <c r="AA486" i="1"/>
  <c r="X486" i="1"/>
  <c r="W486" i="1"/>
  <c r="V486" i="1"/>
  <c r="R486" i="1"/>
  <c r="O486" i="1"/>
  <c r="I486" i="1"/>
  <c r="G486" i="1"/>
  <c r="Z486" i="1" s="1"/>
  <c r="BW443" i="1"/>
  <c r="BV443" i="1"/>
  <c r="AC443" i="1"/>
  <c r="AB443" i="1"/>
  <c r="AA443" i="1"/>
  <c r="X443" i="1"/>
  <c r="W443" i="1"/>
  <c r="V443" i="1"/>
  <c r="R443" i="1"/>
  <c r="O443" i="1"/>
  <c r="I443" i="1"/>
  <c r="G443" i="1"/>
  <c r="Z443" i="1" s="1"/>
  <c r="BW442" i="1"/>
  <c r="BV442" i="1"/>
  <c r="AC442" i="1"/>
  <c r="AB442" i="1"/>
  <c r="AA442" i="1"/>
  <c r="X442" i="1"/>
  <c r="W442" i="1"/>
  <c r="V442" i="1"/>
  <c r="R442" i="1"/>
  <c r="O442" i="1"/>
  <c r="I442" i="1"/>
  <c r="G442" i="1"/>
  <c r="Z442" i="1" s="1"/>
  <c r="BW465" i="1"/>
  <c r="BV465" i="1"/>
  <c r="AC465" i="1"/>
  <c r="AB465" i="1"/>
  <c r="AA465" i="1"/>
  <c r="X465" i="1"/>
  <c r="W465" i="1"/>
  <c r="V465" i="1"/>
  <c r="R465" i="1"/>
  <c r="O465" i="1"/>
  <c r="I465" i="1"/>
  <c r="G465" i="1"/>
  <c r="Y465" i="1" s="1"/>
  <c r="BW464" i="1"/>
  <c r="BV464" i="1"/>
  <c r="AC464" i="1"/>
  <c r="AB464" i="1"/>
  <c r="AA464" i="1"/>
  <c r="X464" i="1"/>
  <c r="W464" i="1"/>
  <c r="V464" i="1"/>
  <c r="R464" i="1"/>
  <c r="O464" i="1"/>
  <c r="I464" i="1"/>
  <c r="G464" i="1"/>
  <c r="Z464" i="1" s="1"/>
  <c r="BW415" i="1"/>
  <c r="BV415" i="1"/>
  <c r="AC415" i="1"/>
  <c r="AB415" i="1"/>
  <c r="AA415" i="1"/>
  <c r="X415" i="1"/>
  <c r="W415" i="1"/>
  <c r="V415" i="1"/>
  <c r="R415" i="1"/>
  <c r="O415" i="1"/>
  <c r="I415" i="1"/>
  <c r="G415" i="1"/>
  <c r="Y415" i="1" s="1"/>
  <c r="BW414" i="1"/>
  <c r="BV414" i="1"/>
  <c r="AC414" i="1"/>
  <c r="AB414" i="1"/>
  <c r="AA414" i="1"/>
  <c r="X414" i="1"/>
  <c r="W414" i="1"/>
  <c r="V414" i="1"/>
  <c r="R414" i="1"/>
  <c r="O414" i="1"/>
  <c r="I414" i="1"/>
  <c r="G414" i="1"/>
  <c r="Z414" i="1" s="1"/>
  <c r="BW431" i="1"/>
  <c r="BV431" i="1"/>
  <c r="AC431" i="1"/>
  <c r="AB431" i="1"/>
  <c r="AA431" i="1"/>
  <c r="X431" i="1"/>
  <c r="W431" i="1"/>
  <c r="V431" i="1"/>
  <c r="R431" i="1"/>
  <c r="O431" i="1"/>
  <c r="I431" i="1"/>
  <c r="G431" i="1"/>
  <c r="Y431" i="1" s="1"/>
  <c r="BW430" i="1"/>
  <c r="BV430" i="1"/>
  <c r="AC430" i="1"/>
  <c r="AB430" i="1"/>
  <c r="AA430" i="1"/>
  <c r="X430" i="1"/>
  <c r="W430" i="1"/>
  <c r="V430" i="1"/>
  <c r="R430" i="1"/>
  <c r="O430" i="1"/>
  <c r="I430" i="1"/>
  <c r="G430" i="1"/>
  <c r="Z430" i="1" s="1"/>
  <c r="BW491" i="1"/>
  <c r="BV491" i="1"/>
  <c r="AC491" i="1"/>
  <c r="AB491" i="1"/>
  <c r="AA491" i="1"/>
  <c r="X491" i="1"/>
  <c r="W491" i="1"/>
  <c r="V491" i="1"/>
  <c r="R491" i="1"/>
  <c r="O491" i="1"/>
  <c r="I491" i="1"/>
  <c r="G491" i="1"/>
  <c r="Z491" i="1" s="1"/>
  <c r="BW490" i="1"/>
  <c r="BV490" i="1"/>
  <c r="AC490" i="1"/>
  <c r="AB490" i="1"/>
  <c r="AA490" i="1"/>
  <c r="X490" i="1"/>
  <c r="W490" i="1"/>
  <c r="V490" i="1"/>
  <c r="R490" i="1"/>
  <c r="O490" i="1"/>
  <c r="I490" i="1"/>
  <c r="G490" i="1"/>
  <c r="Z490" i="1" s="1"/>
  <c r="BW453" i="1"/>
  <c r="BV453" i="1"/>
  <c r="AC453" i="1"/>
  <c r="AB453" i="1"/>
  <c r="AA453" i="1"/>
  <c r="X453" i="1"/>
  <c r="W453" i="1"/>
  <c r="V453" i="1"/>
  <c r="R453" i="1"/>
  <c r="O453" i="1"/>
  <c r="I453" i="1"/>
  <c r="G453" i="1"/>
  <c r="Y453" i="1" s="1"/>
  <c r="BW452" i="1"/>
  <c r="BV452" i="1"/>
  <c r="AC452" i="1"/>
  <c r="AB452" i="1"/>
  <c r="AA452" i="1"/>
  <c r="X452" i="1"/>
  <c r="W452" i="1"/>
  <c r="V452" i="1"/>
  <c r="R452" i="1"/>
  <c r="O452" i="1"/>
  <c r="I452" i="1"/>
  <c r="G452" i="1"/>
  <c r="Z452" i="1" s="1"/>
  <c r="BW475" i="1"/>
  <c r="BV475" i="1"/>
  <c r="AC475" i="1"/>
  <c r="AB475" i="1"/>
  <c r="AA475" i="1"/>
  <c r="X475" i="1"/>
  <c r="W475" i="1"/>
  <c r="V475" i="1"/>
  <c r="R475" i="1"/>
  <c r="O475" i="1"/>
  <c r="I475" i="1"/>
  <c r="G475" i="1"/>
  <c r="Y475" i="1" s="1"/>
  <c r="BW474" i="1"/>
  <c r="BV474" i="1"/>
  <c r="AC474" i="1"/>
  <c r="AB474" i="1"/>
  <c r="AA474" i="1"/>
  <c r="X474" i="1"/>
  <c r="W474" i="1"/>
  <c r="V474" i="1"/>
  <c r="R474" i="1"/>
  <c r="O474" i="1"/>
  <c r="I474" i="1"/>
  <c r="G474" i="1"/>
  <c r="Z474" i="1" s="1"/>
  <c r="BW407" i="1"/>
  <c r="BV407" i="1"/>
  <c r="AC407" i="1"/>
  <c r="AB407" i="1"/>
  <c r="AA407" i="1"/>
  <c r="X407" i="1"/>
  <c r="W407" i="1"/>
  <c r="V407" i="1"/>
  <c r="R407" i="1"/>
  <c r="O407" i="1"/>
  <c r="I407" i="1"/>
  <c r="G407" i="1"/>
  <c r="Z407" i="1" s="1"/>
  <c r="BW406" i="1"/>
  <c r="BV406" i="1"/>
  <c r="AC406" i="1"/>
  <c r="AB406" i="1"/>
  <c r="AA406" i="1"/>
  <c r="X406" i="1"/>
  <c r="W406" i="1"/>
  <c r="V406" i="1"/>
  <c r="R406" i="1"/>
  <c r="O406" i="1"/>
  <c r="I406" i="1"/>
  <c r="G406" i="1"/>
  <c r="Z406" i="1" s="1"/>
  <c r="BW429" i="1"/>
  <c r="BV429" i="1"/>
  <c r="AC429" i="1"/>
  <c r="AB429" i="1"/>
  <c r="AA429" i="1"/>
  <c r="X429" i="1"/>
  <c r="W429" i="1"/>
  <c r="V429" i="1"/>
  <c r="R429" i="1"/>
  <c r="O429" i="1"/>
  <c r="I429" i="1"/>
  <c r="G429" i="1"/>
  <c r="Z429" i="1" s="1"/>
  <c r="BW428" i="1"/>
  <c r="BV428" i="1"/>
  <c r="AC428" i="1"/>
  <c r="AB428" i="1"/>
  <c r="AA428" i="1"/>
  <c r="X428" i="1"/>
  <c r="W428" i="1"/>
  <c r="V428" i="1"/>
  <c r="R428" i="1"/>
  <c r="O428" i="1"/>
  <c r="I428" i="1"/>
  <c r="G428" i="1"/>
  <c r="Z428" i="1" s="1"/>
  <c r="BW489" i="1"/>
  <c r="BV489" i="1"/>
  <c r="AC489" i="1"/>
  <c r="AB489" i="1"/>
  <c r="AA489" i="1"/>
  <c r="X489" i="1"/>
  <c r="W489" i="1"/>
  <c r="V489" i="1"/>
  <c r="R489" i="1"/>
  <c r="O489" i="1"/>
  <c r="I489" i="1"/>
  <c r="G489" i="1"/>
  <c r="Y489" i="1" s="1"/>
  <c r="BW488" i="1"/>
  <c r="BV488" i="1"/>
  <c r="AC488" i="1"/>
  <c r="AB488" i="1"/>
  <c r="AA488" i="1"/>
  <c r="X488" i="1"/>
  <c r="W488" i="1"/>
  <c r="V488" i="1"/>
  <c r="R488" i="1"/>
  <c r="O488" i="1"/>
  <c r="I488" i="1"/>
  <c r="G488" i="1"/>
  <c r="Z488" i="1" s="1"/>
  <c r="BW451" i="1"/>
  <c r="BV451" i="1"/>
  <c r="AC451" i="1"/>
  <c r="AB451" i="1"/>
  <c r="AA451" i="1"/>
  <c r="X451" i="1"/>
  <c r="W451" i="1"/>
  <c r="V451" i="1"/>
  <c r="R451" i="1"/>
  <c r="O451" i="1"/>
  <c r="I451" i="1"/>
  <c r="G451" i="1"/>
  <c r="Y451" i="1" s="1"/>
  <c r="BW450" i="1"/>
  <c r="BV450" i="1"/>
  <c r="AC450" i="1"/>
  <c r="AB450" i="1"/>
  <c r="AA450" i="1"/>
  <c r="X450" i="1"/>
  <c r="W450" i="1"/>
  <c r="V450" i="1"/>
  <c r="R450" i="1"/>
  <c r="O450" i="1"/>
  <c r="I450" i="1"/>
  <c r="G450" i="1"/>
  <c r="Z450" i="1" s="1"/>
  <c r="BW467" i="1"/>
  <c r="BV467" i="1"/>
  <c r="AC467" i="1"/>
  <c r="AB467" i="1"/>
  <c r="AA467" i="1"/>
  <c r="X467" i="1"/>
  <c r="W467" i="1"/>
  <c r="V467" i="1"/>
  <c r="R467" i="1"/>
  <c r="O467" i="1"/>
  <c r="I467" i="1"/>
  <c r="G467" i="1"/>
  <c r="Z467" i="1" s="1"/>
  <c r="BW466" i="1"/>
  <c r="BV466" i="1"/>
  <c r="AC466" i="1"/>
  <c r="AB466" i="1"/>
  <c r="AA466" i="1"/>
  <c r="X466" i="1"/>
  <c r="W466" i="1"/>
  <c r="V466" i="1"/>
  <c r="R466" i="1"/>
  <c r="O466" i="1"/>
  <c r="I466" i="1"/>
  <c r="G466" i="1"/>
  <c r="Z466" i="1" s="1"/>
  <c r="BW417" i="1"/>
  <c r="BV417" i="1"/>
  <c r="AC417" i="1"/>
  <c r="AB417" i="1"/>
  <c r="AA417" i="1"/>
  <c r="X417" i="1"/>
  <c r="W417" i="1"/>
  <c r="V417" i="1"/>
  <c r="R417" i="1"/>
  <c r="O417" i="1"/>
  <c r="I417" i="1"/>
  <c r="G417" i="1"/>
  <c r="Z417" i="1" s="1"/>
  <c r="BW416" i="1"/>
  <c r="BV416" i="1"/>
  <c r="AC416" i="1"/>
  <c r="AB416" i="1"/>
  <c r="AA416" i="1"/>
  <c r="X416" i="1"/>
  <c r="W416" i="1"/>
  <c r="V416" i="1"/>
  <c r="R416" i="1"/>
  <c r="O416" i="1"/>
  <c r="I416" i="1"/>
  <c r="G416" i="1"/>
  <c r="Z416" i="1" s="1"/>
  <c r="BW439" i="1"/>
  <c r="BV439" i="1"/>
  <c r="AC439" i="1"/>
  <c r="AB439" i="1"/>
  <c r="AA439" i="1"/>
  <c r="X439" i="1"/>
  <c r="W439" i="1"/>
  <c r="V439" i="1"/>
  <c r="R439" i="1"/>
  <c r="O439" i="1"/>
  <c r="I439" i="1"/>
  <c r="G439" i="1"/>
  <c r="Y439" i="1" s="1"/>
  <c r="BW438" i="1"/>
  <c r="BV438" i="1"/>
  <c r="AC438" i="1"/>
  <c r="AB438" i="1"/>
  <c r="AA438" i="1"/>
  <c r="X438" i="1"/>
  <c r="W438" i="1"/>
  <c r="V438" i="1"/>
  <c r="R438" i="1"/>
  <c r="O438" i="1"/>
  <c r="I438" i="1"/>
  <c r="G438" i="1"/>
  <c r="Z438" i="1" s="1"/>
  <c r="BW499" i="1"/>
  <c r="BV499" i="1"/>
  <c r="AC499" i="1"/>
  <c r="AB499" i="1"/>
  <c r="AA499" i="1"/>
  <c r="X499" i="1"/>
  <c r="W499" i="1"/>
  <c r="V499" i="1"/>
  <c r="R499" i="1"/>
  <c r="O499" i="1"/>
  <c r="I499" i="1"/>
  <c r="G499" i="1"/>
  <c r="Y499" i="1" s="1"/>
  <c r="BW498" i="1"/>
  <c r="BV498" i="1"/>
  <c r="AC498" i="1"/>
  <c r="AB498" i="1"/>
  <c r="AA498" i="1"/>
  <c r="X498" i="1"/>
  <c r="W498" i="1"/>
  <c r="V498" i="1"/>
  <c r="R498" i="1"/>
  <c r="O498" i="1"/>
  <c r="I498" i="1"/>
  <c r="G498" i="1"/>
  <c r="Z498" i="1" s="1"/>
  <c r="BW455" i="1"/>
  <c r="BV455" i="1"/>
  <c r="AC455" i="1"/>
  <c r="AB455" i="1"/>
  <c r="AA455" i="1"/>
  <c r="X455" i="1"/>
  <c r="W455" i="1"/>
  <c r="V455" i="1"/>
  <c r="R455" i="1"/>
  <c r="O455" i="1"/>
  <c r="I455" i="1"/>
  <c r="G455" i="1"/>
  <c r="Y455" i="1" s="1"/>
  <c r="BW454" i="1"/>
  <c r="BV454" i="1"/>
  <c r="AC454" i="1"/>
  <c r="AB454" i="1"/>
  <c r="AA454" i="1"/>
  <c r="X454" i="1"/>
  <c r="W454" i="1"/>
  <c r="V454" i="1"/>
  <c r="R454" i="1"/>
  <c r="O454" i="1"/>
  <c r="I454" i="1"/>
  <c r="G454" i="1"/>
  <c r="Z454" i="1" s="1"/>
  <c r="BW477" i="1"/>
  <c r="BV477" i="1"/>
  <c r="AC477" i="1"/>
  <c r="AB477" i="1"/>
  <c r="AA477" i="1"/>
  <c r="X477" i="1"/>
  <c r="W477" i="1"/>
  <c r="V477" i="1"/>
  <c r="R477" i="1"/>
  <c r="O477" i="1"/>
  <c r="I477" i="1"/>
  <c r="G477" i="1"/>
  <c r="Z477" i="1" s="1"/>
  <c r="BW476" i="1"/>
  <c r="BV476" i="1"/>
  <c r="AC476" i="1"/>
  <c r="AB476" i="1"/>
  <c r="AA476" i="1"/>
  <c r="X476" i="1"/>
  <c r="W476" i="1"/>
  <c r="V476" i="1"/>
  <c r="R476" i="1"/>
  <c r="O476" i="1"/>
  <c r="I476" i="1"/>
  <c r="G476" i="1"/>
  <c r="Z476" i="1" s="1"/>
  <c r="BW421" i="1"/>
  <c r="BV421" i="1"/>
  <c r="AC421" i="1"/>
  <c r="AB421" i="1"/>
  <c r="AA421" i="1"/>
  <c r="X421" i="1"/>
  <c r="W421" i="1"/>
  <c r="V421" i="1"/>
  <c r="R421" i="1"/>
  <c r="O421" i="1"/>
  <c r="I421" i="1"/>
  <c r="G421" i="1"/>
  <c r="Z421" i="1" s="1"/>
  <c r="BW420" i="1"/>
  <c r="BV420" i="1"/>
  <c r="AC420" i="1"/>
  <c r="AB420" i="1"/>
  <c r="AA420" i="1"/>
  <c r="X420" i="1"/>
  <c r="W420" i="1"/>
  <c r="V420" i="1"/>
  <c r="R420" i="1"/>
  <c r="O420" i="1"/>
  <c r="I420" i="1"/>
  <c r="G420" i="1"/>
  <c r="Z420" i="1" s="1"/>
  <c r="BW437" i="1"/>
  <c r="BV437" i="1"/>
  <c r="AC437" i="1"/>
  <c r="AB437" i="1"/>
  <c r="AA437" i="1"/>
  <c r="X437" i="1"/>
  <c r="W437" i="1"/>
  <c r="V437" i="1"/>
  <c r="R437" i="1"/>
  <c r="O437" i="1"/>
  <c r="I437" i="1"/>
  <c r="G437" i="1"/>
  <c r="Y437" i="1" s="1"/>
  <c r="BW436" i="1"/>
  <c r="BV436" i="1"/>
  <c r="AC436" i="1"/>
  <c r="AB436" i="1"/>
  <c r="AA436" i="1"/>
  <c r="X436" i="1"/>
  <c r="W436" i="1"/>
  <c r="V436" i="1"/>
  <c r="R436" i="1"/>
  <c r="O436" i="1"/>
  <c r="I436" i="1"/>
  <c r="G436" i="1"/>
  <c r="Z436" i="1" s="1"/>
  <c r="BW497" i="1"/>
  <c r="BV497" i="1"/>
  <c r="AC497" i="1"/>
  <c r="AB497" i="1"/>
  <c r="AA497" i="1"/>
  <c r="X497" i="1"/>
  <c r="W497" i="1"/>
  <c r="V497" i="1"/>
  <c r="R497" i="1"/>
  <c r="O497" i="1"/>
  <c r="I497" i="1"/>
  <c r="G497" i="1"/>
  <c r="Y497" i="1" s="1"/>
  <c r="BW496" i="1"/>
  <c r="BV496" i="1"/>
  <c r="AC496" i="1"/>
  <c r="AB496" i="1"/>
  <c r="AA496" i="1"/>
  <c r="X496" i="1"/>
  <c r="W496" i="1"/>
  <c r="V496" i="1"/>
  <c r="R496" i="1"/>
  <c r="O496" i="1"/>
  <c r="I496" i="1"/>
  <c r="G496" i="1"/>
  <c r="Z496" i="1" s="1"/>
  <c r="BW459" i="1"/>
  <c r="BV459" i="1"/>
  <c r="AC459" i="1"/>
  <c r="AB459" i="1"/>
  <c r="AA459" i="1"/>
  <c r="X459" i="1"/>
  <c r="W459" i="1"/>
  <c r="V459" i="1"/>
  <c r="R459" i="1"/>
  <c r="O459" i="1"/>
  <c r="I459" i="1"/>
  <c r="G459" i="1"/>
  <c r="Y459" i="1" s="1"/>
  <c r="BW458" i="1"/>
  <c r="BV458" i="1"/>
  <c r="AC458" i="1"/>
  <c r="AB458" i="1"/>
  <c r="AA458" i="1"/>
  <c r="X458" i="1"/>
  <c r="W458" i="1"/>
  <c r="V458" i="1"/>
  <c r="R458" i="1"/>
  <c r="O458" i="1"/>
  <c r="I458" i="1"/>
  <c r="G458" i="1"/>
  <c r="Z458" i="1" s="1"/>
  <c r="BW481" i="1"/>
  <c r="BV481" i="1"/>
  <c r="AC481" i="1"/>
  <c r="AB481" i="1"/>
  <c r="AA481" i="1"/>
  <c r="X481" i="1"/>
  <c r="W481" i="1"/>
  <c r="V481" i="1"/>
  <c r="R481" i="1"/>
  <c r="O481" i="1"/>
  <c r="I481" i="1"/>
  <c r="G481" i="1"/>
  <c r="Y481" i="1" s="1"/>
  <c r="BW480" i="1"/>
  <c r="BV480" i="1"/>
  <c r="AC480" i="1"/>
  <c r="AB480" i="1"/>
  <c r="AA480" i="1"/>
  <c r="X480" i="1"/>
  <c r="W480" i="1"/>
  <c r="V480" i="1"/>
  <c r="R480" i="1"/>
  <c r="O480" i="1"/>
  <c r="I480" i="1"/>
  <c r="G480" i="1"/>
  <c r="Z480" i="1" s="1"/>
  <c r="BW401" i="1"/>
  <c r="BV401" i="1"/>
  <c r="AC401" i="1"/>
  <c r="AB401" i="1"/>
  <c r="AA401" i="1"/>
  <c r="X401" i="1"/>
  <c r="W401" i="1"/>
  <c r="V401" i="1"/>
  <c r="R401" i="1"/>
  <c r="O401" i="1"/>
  <c r="I401" i="1"/>
  <c r="G401" i="1"/>
  <c r="Y401" i="1" s="1"/>
  <c r="BW400" i="1"/>
  <c r="BV400" i="1"/>
  <c r="AC400" i="1"/>
  <c r="AB400" i="1"/>
  <c r="AA400" i="1"/>
  <c r="X400" i="1"/>
  <c r="W400" i="1"/>
  <c r="V400" i="1"/>
  <c r="R400" i="1"/>
  <c r="O400" i="1"/>
  <c r="I400" i="1"/>
  <c r="G400" i="1"/>
  <c r="Z400" i="1" s="1"/>
  <c r="BW423" i="1"/>
  <c r="BV423" i="1"/>
  <c r="AC423" i="1"/>
  <c r="AB423" i="1"/>
  <c r="AA423" i="1"/>
  <c r="X423" i="1"/>
  <c r="W423" i="1"/>
  <c r="V423" i="1"/>
  <c r="R423" i="1"/>
  <c r="O423" i="1"/>
  <c r="I423" i="1"/>
  <c r="G423" i="1"/>
  <c r="Z423" i="1" s="1"/>
  <c r="BW422" i="1"/>
  <c r="BV422" i="1"/>
  <c r="AC422" i="1"/>
  <c r="AB422" i="1"/>
  <c r="AA422" i="1"/>
  <c r="X422" i="1"/>
  <c r="W422" i="1"/>
  <c r="V422" i="1"/>
  <c r="R422" i="1"/>
  <c r="O422" i="1"/>
  <c r="I422" i="1"/>
  <c r="G422" i="1"/>
  <c r="Z422" i="1" s="1"/>
  <c r="BW483" i="1"/>
  <c r="BV483" i="1"/>
  <c r="AC483" i="1"/>
  <c r="AB483" i="1"/>
  <c r="AA483" i="1"/>
  <c r="X483" i="1"/>
  <c r="W483" i="1"/>
  <c r="V483" i="1"/>
  <c r="R483" i="1"/>
  <c r="O483" i="1"/>
  <c r="I483" i="1"/>
  <c r="G483" i="1"/>
  <c r="Z483" i="1" s="1"/>
  <c r="BW482" i="1"/>
  <c r="BV482" i="1"/>
  <c r="AC482" i="1"/>
  <c r="AB482" i="1"/>
  <c r="AA482" i="1"/>
  <c r="X482" i="1"/>
  <c r="W482" i="1"/>
  <c r="V482" i="1"/>
  <c r="R482" i="1"/>
  <c r="O482" i="1"/>
  <c r="I482" i="1"/>
  <c r="G482" i="1"/>
  <c r="Z482" i="1" s="1"/>
  <c r="BW445" i="1"/>
  <c r="BV445" i="1"/>
  <c r="AC445" i="1"/>
  <c r="AB445" i="1"/>
  <c r="AA445" i="1"/>
  <c r="X445" i="1"/>
  <c r="W445" i="1"/>
  <c r="V445" i="1"/>
  <c r="R445" i="1"/>
  <c r="O445" i="1"/>
  <c r="I445" i="1"/>
  <c r="G445" i="1"/>
  <c r="Y445" i="1" s="1"/>
  <c r="BW444" i="1"/>
  <c r="BV444" i="1"/>
  <c r="AC444" i="1"/>
  <c r="AB444" i="1"/>
  <c r="AA444" i="1"/>
  <c r="X444" i="1"/>
  <c r="W444" i="1"/>
  <c r="V444" i="1"/>
  <c r="R444" i="1"/>
  <c r="O444" i="1"/>
  <c r="I444" i="1"/>
  <c r="G444" i="1"/>
  <c r="Z444" i="1" s="1"/>
  <c r="BW461" i="1"/>
  <c r="BV461" i="1"/>
  <c r="AC461" i="1"/>
  <c r="AB461" i="1"/>
  <c r="AA461" i="1"/>
  <c r="X461" i="1"/>
  <c r="W461" i="1"/>
  <c r="V461" i="1"/>
  <c r="R461" i="1"/>
  <c r="O461" i="1"/>
  <c r="I461" i="1"/>
  <c r="G461" i="1"/>
  <c r="Y461" i="1" s="1"/>
  <c r="BW460" i="1"/>
  <c r="BV460" i="1"/>
  <c r="AC460" i="1"/>
  <c r="AB460" i="1"/>
  <c r="AA460" i="1"/>
  <c r="X460" i="1"/>
  <c r="W460" i="1"/>
  <c r="V460" i="1"/>
  <c r="R460" i="1"/>
  <c r="O460" i="1"/>
  <c r="I460" i="1"/>
  <c r="G460" i="1"/>
  <c r="Z460" i="1" s="1"/>
  <c r="BW411" i="1"/>
  <c r="BV411" i="1"/>
  <c r="AC411" i="1"/>
  <c r="AB411" i="1"/>
  <c r="AA411" i="1"/>
  <c r="X411" i="1"/>
  <c r="W411" i="1"/>
  <c r="V411" i="1"/>
  <c r="R411" i="1"/>
  <c r="O411" i="1"/>
  <c r="I411" i="1"/>
  <c r="G411" i="1"/>
  <c r="Y411" i="1" s="1"/>
  <c r="BW410" i="1"/>
  <c r="BV410" i="1"/>
  <c r="AC410" i="1"/>
  <c r="AB410" i="1"/>
  <c r="AA410" i="1"/>
  <c r="X410" i="1"/>
  <c r="W410" i="1"/>
  <c r="V410" i="1"/>
  <c r="R410" i="1"/>
  <c r="O410" i="1"/>
  <c r="I410" i="1"/>
  <c r="G410" i="1"/>
  <c r="Z410" i="1" s="1"/>
  <c r="BW433" i="1"/>
  <c r="BV433" i="1"/>
  <c r="AC433" i="1"/>
  <c r="AB433" i="1"/>
  <c r="AA433" i="1"/>
  <c r="X433" i="1"/>
  <c r="W433" i="1"/>
  <c r="V433" i="1"/>
  <c r="R433" i="1"/>
  <c r="O433" i="1"/>
  <c r="I433" i="1"/>
  <c r="G433" i="1"/>
  <c r="Y433" i="1" s="1"/>
  <c r="BW432" i="1"/>
  <c r="BV432" i="1"/>
  <c r="AC432" i="1"/>
  <c r="AB432" i="1"/>
  <c r="AA432" i="1"/>
  <c r="X432" i="1"/>
  <c r="W432" i="1"/>
  <c r="V432" i="1"/>
  <c r="R432" i="1"/>
  <c r="O432" i="1"/>
  <c r="I432" i="1"/>
  <c r="G432" i="1"/>
  <c r="Z432" i="1" s="1"/>
  <c r="BW493" i="1"/>
  <c r="BV493" i="1"/>
  <c r="AC493" i="1"/>
  <c r="AB493" i="1"/>
  <c r="AA493" i="1"/>
  <c r="X493" i="1"/>
  <c r="W493" i="1"/>
  <c r="V493" i="1"/>
  <c r="R493" i="1"/>
  <c r="O493" i="1"/>
  <c r="I493" i="1"/>
  <c r="G493" i="1"/>
  <c r="Y493" i="1" s="1"/>
  <c r="BW492" i="1"/>
  <c r="BV492" i="1"/>
  <c r="AC492" i="1"/>
  <c r="AB492" i="1"/>
  <c r="AA492" i="1"/>
  <c r="X492" i="1"/>
  <c r="W492" i="1"/>
  <c r="V492" i="1"/>
  <c r="R492" i="1"/>
  <c r="O492" i="1"/>
  <c r="I492" i="1"/>
  <c r="G492" i="1"/>
  <c r="Z492" i="1" s="1"/>
  <c r="BW449" i="1"/>
  <c r="BV449" i="1"/>
  <c r="AC449" i="1"/>
  <c r="AB449" i="1"/>
  <c r="AA449" i="1"/>
  <c r="X449" i="1"/>
  <c r="W449" i="1"/>
  <c r="V449" i="1"/>
  <c r="R449" i="1"/>
  <c r="O449" i="1"/>
  <c r="I449" i="1"/>
  <c r="G449" i="1"/>
  <c r="Z449" i="1" s="1"/>
  <c r="BW448" i="1"/>
  <c r="BV448" i="1"/>
  <c r="AC448" i="1"/>
  <c r="AB448" i="1"/>
  <c r="AA448" i="1"/>
  <c r="X448" i="1"/>
  <c r="W448" i="1"/>
  <c r="V448" i="1"/>
  <c r="R448" i="1"/>
  <c r="O448" i="1"/>
  <c r="I448" i="1"/>
  <c r="G448" i="1"/>
  <c r="Z448" i="1" s="1"/>
  <c r="BW471" i="1"/>
  <c r="BV471" i="1"/>
  <c r="AC471" i="1"/>
  <c r="AB471" i="1"/>
  <c r="AA471" i="1"/>
  <c r="X471" i="1"/>
  <c r="W471" i="1"/>
  <c r="V471" i="1"/>
  <c r="R471" i="1"/>
  <c r="O471" i="1"/>
  <c r="I471" i="1"/>
  <c r="G471" i="1"/>
  <c r="Z471" i="1" s="1"/>
  <c r="BW470" i="1"/>
  <c r="BV470" i="1"/>
  <c r="AC470" i="1"/>
  <c r="AB470" i="1"/>
  <c r="AA470" i="1"/>
  <c r="X470" i="1"/>
  <c r="W470" i="1"/>
  <c r="V470" i="1"/>
  <c r="R470" i="1"/>
  <c r="O470" i="1"/>
  <c r="I470" i="1"/>
  <c r="G470" i="1"/>
  <c r="Z470" i="1" s="1"/>
  <c r="BW409" i="1"/>
  <c r="BV409" i="1"/>
  <c r="AC409" i="1"/>
  <c r="AB409" i="1"/>
  <c r="AA409" i="1"/>
  <c r="X409" i="1"/>
  <c r="W409" i="1"/>
  <c r="V409" i="1"/>
  <c r="R409" i="1"/>
  <c r="O409" i="1"/>
  <c r="I409" i="1"/>
  <c r="G409" i="1"/>
  <c r="Z409" i="1" s="1"/>
  <c r="BW408" i="1"/>
  <c r="BV408" i="1"/>
  <c r="AC408" i="1"/>
  <c r="AB408" i="1"/>
  <c r="AA408" i="1"/>
  <c r="X408" i="1"/>
  <c r="W408" i="1"/>
  <c r="V408" i="1"/>
  <c r="R408" i="1"/>
  <c r="O408" i="1"/>
  <c r="I408" i="1"/>
  <c r="G408" i="1"/>
  <c r="Z408" i="1" s="1"/>
  <c r="BW425" i="1"/>
  <c r="BV425" i="1"/>
  <c r="AC425" i="1"/>
  <c r="AB425" i="1"/>
  <c r="AA425" i="1"/>
  <c r="X425" i="1"/>
  <c r="W425" i="1"/>
  <c r="V425" i="1"/>
  <c r="R425" i="1"/>
  <c r="O425" i="1"/>
  <c r="I425" i="1"/>
  <c r="G425" i="1"/>
  <c r="Z425" i="1" s="1"/>
  <c r="BW424" i="1"/>
  <c r="BV424" i="1"/>
  <c r="AC424" i="1"/>
  <c r="AB424" i="1"/>
  <c r="AA424" i="1"/>
  <c r="X424" i="1"/>
  <c r="W424" i="1"/>
  <c r="V424" i="1"/>
  <c r="R424" i="1"/>
  <c r="O424" i="1"/>
  <c r="I424" i="1"/>
  <c r="G424" i="1"/>
  <c r="Z424" i="1" s="1"/>
  <c r="BW485" i="1"/>
  <c r="BV485" i="1"/>
  <c r="AC485" i="1"/>
  <c r="AB485" i="1"/>
  <c r="AA485" i="1"/>
  <c r="X485" i="1"/>
  <c r="W485" i="1"/>
  <c r="V485" i="1"/>
  <c r="R485" i="1"/>
  <c r="O485" i="1"/>
  <c r="I485" i="1"/>
  <c r="G485" i="1"/>
  <c r="Y485" i="1" s="1"/>
  <c r="BW484" i="1"/>
  <c r="BV484" i="1"/>
  <c r="AC484" i="1"/>
  <c r="AB484" i="1"/>
  <c r="AA484" i="1"/>
  <c r="X484" i="1"/>
  <c r="W484" i="1"/>
  <c r="V484" i="1"/>
  <c r="R484" i="1"/>
  <c r="O484" i="1"/>
  <c r="I484" i="1"/>
  <c r="G484" i="1"/>
  <c r="Z484" i="1" s="1"/>
  <c r="BW447" i="1"/>
  <c r="BV447" i="1"/>
  <c r="AC447" i="1"/>
  <c r="AB447" i="1"/>
  <c r="AA447" i="1"/>
  <c r="X447" i="1"/>
  <c r="W447" i="1"/>
  <c r="V447" i="1"/>
  <c r="R447" i="1"/>
  <c r="O447" i="1"/>
  <c r="I447" i="1"/>
  <c r="G447" i="1"/>
  <c r="Y447" i="1" s="1"/>
  <c r="BW446" i="1"/>
  <c r="BV446" i="1"/>
  <c r="AC446" i="1"/>
  <c r="AB446" i="1"/>
  <c r="AA446" i="1"/>
  <c r="X446" i="1"/>
  <c r="W446" i="1"/>
  <c r="V446" i="1"/>
  <c r="R446" i="1"/>
  <c r="O446" i="1"/>
  <c r="I446" i="1"/>
  <c r="G446" i="1"/>
  <c r="Z446" i="1" s="1"/>
  <c r="BW469" i="1"/>
  <c r="BV469" i="1"/>
  <c r="AC469" i="1"/>
  <c r="AB469" i="1"/>
  <c r="AA469" i="1"/>
  <c r="X469" i="1"/>
  <c r="W469" i="1"/>
  <c r="V469" i="1"/>
  <c r="R469" i="1"/>
  <c r="O469" i="1"/>
  <c r="I469" i="1"/>
  <c r="G469" i="1"/>
  <c r="Y469" i="1" s="1"/>
  <c r="BW468" i="1"/>
  <c r="BV468" i="1"/>
  <c r="AC468" i="1"/>
  <c r="AB468" i="1"/>
  <c r="AA468" i="1"/>
  <c r="X468" i="1"/>
  <c r="W468" i="1"/>
  <c r="V468" i="1"/>
  <c r="R468" i="1"/>
  <c r="O468" i="1"/>
  <c r="I468" i="1"/>
  <c r="G468" i="1"/>
  <c r="Z468" i="1" s="1"/>
  <c r="BW413" i="1"/>
  <c r="BV413" i="1"/>
  <c r="AC413" i="1"/>
  <c r="AB413" i="1"/>
  <c r="AA413" i="1"/>
  <c r="X413" i="1"/>
  <c r="W413" i="1"/>
  <c r="V413" i="1"/>
  <c r="R413" i="1"/>
  <c r="O413" i="1"/>
  <c r="I413" i="1"/>
  <c r="G413" i="1"/>
  <c r="Y413" i="1" s="1"/>
  <c r="BW412" i="1"/>
  <c r="BV412" i="1"/>
  <c r="AC412" i="1"/>
  <c r="AB412" i="1"/>
  <c r="AA412" i="1"/>
  <c r="X412" i="1"/>
  <c r="W412" i="1"/>
  <c r="V412" i="1"/>
  <c r="R412" i="1"/>
  <c r="O412" i="1"/>
  <c r="I412" i="1"/>
  <c r="G412" i="1"/>
  <c r="Z412" i="1" s="1"/>
  <c r="BW435" i="1"/>
  <c r="BV435" i="1"/>
  <c r="AC435" i="1"/>
  <c r="AB435" i="1"/>
  <c r="AA435" i="1"/>
  <c r="X435" i="1"/>
  <c r="W435" i="1"/>
  <c r="V435" i="1"/>
  <c r="R435" i="1"/>
  <c r="O435" i="1"/>
  <c r="I435" i="1"/>
  <c r="G435" i="1"/>
  <c r="Z435" i="1" s="1"/>
  <c r="BW434" i="1"/>
  <c r="BV434" i="1"/>
  <c r="AC434" i="1"/>
  <c r="AB434" i="1"/>
  <c r="AA434" i="1"/>
  <c r="X434" i="1"/>
  <c r="W434" i="1"/>
  <c r="V434" i="1"/>
  <c r="R434" i="1"/>
  <c r="O434" i="1"/>
  <c r="I434" i="1"/>
  <c r="G434" i="1"/>
  <c r="Z434" i="1" s="1"/>
  <c r="BW495" i="1"/>
  <c r="BV495" i="1"/>
  <c r="AC495" i="1"/>
  <c r="AB495" i="1"/>
  <c r="AA495" i="1"/>
  <c r="X495" i="1"/>
  <c r="W495" i="1"/>
  <c r="V495" i="1"/>
  <c r="R495" i="1"/>
  <c r="O495" i="1"/>
  <c r="I495" i="1"/>
  <c r="G495" i="1"/>
  <c r="Z495" i="1" s="1"/>
  <c r="BW494" i="1"/>
  <c r="BV494" i="1"/>
  <c r="AC494" i="1"/>
  <c r="AB494" i="1"/>
  <c r="AA494" i="1"/>
  <c r="X494" i="1"/>
  <c r="W494" i="1"/>
  <c r="V494" i="1"/>
  <c r="R494" i="1"/>
  <c r="O494" i="1"/>
  <c r="I494" i="1"/>
  <c r="G494" i="1"/>
  <c r="Z494" i="1" s="1"/>
  <c r="BW457" i="1"/>
  <c r="BV457" i="1"/>
  <c r="AC457" i="1"/>
  <c r="AB457" i="1"/>
  <c r="AA457" i="1"/>
  <c r="X457" i="1"/>
  <c r="W457" i="1"/>
  <c r="V457" i="1"/>
  <c r="R457" i="1"/>
  <c r="O457" i="1"/>
  <c r="I457" i="1"/>
  <c r="G457" i="1"/>
  <c r="Z457" i="1" s="1"/>
  <c r="BW456" i="1"/>
  <c r="BV456" i="1"/>
  <c r="AC456" i="1"/>
  <c r="AB456" i="1"/>
  <c r="AA456" i="1"/>
  <c r="X456" i="1"/>
  <c r="W456" i="1"/>
  <c r="V456" i="1"/>
  <c r="R456" i="1"/>
  <c r="O456" i="1"/>
  <c r="I456" i="1"/>
  <c r="G456" i="1"/>
  <c r="Z456" i="1" s="1"/>
  <c r="BW473" i="1"/>
  <c r="BV473" i="1"/>
  <c r="AC473" i="1"/>
  <c r="AB473" i="1"/>
  <c r="AA473" i="1"/>
  <c r="X473" i="1"/>
  <c r="W473" i="1"/>
  <c r="V473" i="1"/>
  <c r="R473" i="1"/>
  <c r="O473" i="1"/>
  <c r="I473" i="1"/>
  <c r="G473" i="1"/>
  <c r="Y473" i="1" s="1"/>
  <c r="BW472" i="1"/>
  <c r="BV472" i="1"/>
  <c r="AC472" i="1"/>
  <c r="AB472" i="1"/>
  <c r="AA472" i="1"/>
  <c r="X472" i="1"/>
  <c r="W472" i="1"/>
  <c r="V472" i="1"/>
  <c r="R472" i="1"/>
  <c r="O472" i="1"/>
  <c r="I472" i="1"/>
  <c r="G472" i="1"/>
  <c r="Z472" i="1" s="1"/>
  <c r="BW321" i="1"/>
  <c r="BV321" i="1"/>
  <c r="AC321" i="1"/>
  <c r="AB321" i="1"/>
  <c r="AA321" i="1"/>
  <c r="X321" i="1"/>
  <c r="W321" i="1"/>
  <c r="V321" i="1"/>
  <c r="R321" i="1"/>
  <c r="O321" i="1"/>
  <c r="I321" i="1"/>
  <c r="G321" i="1"/>
  <c r="Z321" i="1" s="1"/>
  <c r="BW320" i="1"/>
  <c r="BV320" i="1"/>
  <c r="AC320" i="1"/>
  <c r="AB320" i="1"/>
  <c r="AA320" i="1"/>
  <c r="X320" i="1"/>
  <c r="W320" i="1"/>
  <c r="V320" i="1"/>
  <c r="R320" i="1"/>
  <c r="O320" i="1"/>
  <c r="I320" i="1"/>
  <c r="G320" i="1"/>
  <c r="Y320" i="1" s="1"/>
  <c r="BW343" i="1"/>
  <c r="BV343" i="1"/>
  <c r="AC343" i="1"/>
  <c r="AB343" i="1"/>
  <c r="AA343" i="1"/>
  <c r="X343" i="1"/>
  <c r="W343" i="1"/>
  <c r="V343" i="1"/>
  <c r="R343" i="1"/>
  <c r="O343" i="1"/>
  <c r="I343" i="1"/>
  <c r="G343" i="1"/>
  <c r="Z343" i="1" s="1"/>
  <c r="BW342" i="1"/>
  <c r="BV342" i="1"/>
  <c r="AC342" i="1"/>
  <c r="AB342" i="1"/>
  <c r="AA342" i="1"/>
  <c r="X342" i="1"/>
  <c r="W342" i="1"/>
  <c r="V342" i="1"/>
  <c r="R342" i="1"/>
  <c r="O342" i="1"/>
  <c r="I342" i="1"/>
  <c r="G342" i="1"/>
  <c r="Y342" i="1" s="1"/>
  <c r="BW403" i="1"/>
  <c r="BV403" i="1"/>
  <c r="AC403" i="1"/>
  <c r="AB403" i="1"/>
  <c r="AA403" i="1"/>
  <c r="X403" i="1"/>
  <c r="W403" i="1"/>
  <c r="V403" i="1"/>
  <c r="R403" i="1"/>
  <c r="O403" i="1"/>
  <c r="I403" i="1"/>
  <c r="G403" i="1"/>
  <c r="Z403" i="1" s="1"/>
  <c r="BW402" i="1"/>
  <c r="BV402" i="1"/>
  <c r="AC402" i="1"/>
  <c r="AB402" i="1"/>
  <c r="AA402" i="1"/>
  <c r="X402" i="1"/>
  <c r="W402" i="1"/>
  <c r="V402" i="1"/>
  <c r="R402" i="1"/>
  <c r="O402" i="1"/>
  <c r="I402" i="1"/>
  <c r="G402" i="1"/>
  <c r="Z402" i="1" s="1"/>
  <c r="BW359" i="1"/>
  <c r="BV359" i="1"/>
  <c r="AC359" i="1"/>
  <c r="AB359" i="1"/>
  <c r="AA359" i="1"/>
  <c r="X359" i="1"/>
  <c r="W359" i="1"/>
  <c r="V359" i="1"/>
  <c r="R359" i="1"/>
  <c r="O359" i="1"/>
  <c r="I359" i="1"/>
  <c r="G359" i="1"/>
  <c r="Z359" i="1" s="1"/>
  <c r="BW358" i="1"/>
  <c r="BV358" i="1"/>
  <c r="AC358" i="1"/>
  <c r="AB358" i="1"/>
  <c r="AA358" i="1"/>
  <c r="X358" i="1"/>
  <c r="W358" i="1"/>
  <c r="V358" i="1"/>
  <c r="R358" i="1"/>
  <c r="O358" i="1"/>
  <c r="I358" i="1"/>
  <c r="G358" i="1"/>
  <c r="Y358" i="1" s="1"/>
  <c r="BW381" i="1"/>
  <c r="BV381" i="1"/>
  <c r="AC381" i="1"/>
  <c r="AB381" i="1"/>
  <c r="AA381" i="1"/>
  <c r="X381" i="1"/>
  <c r="W381" i="1"/>
  <c r="V381" i="1"/>
  <c r="R381" i="1"/>
  <c r="O381" i="1"/>
  <c r="I381" i="1"/>
  <c r="G381" i="1"/>
  <c r="Z381" i="1" s="1"/>
  <c r="BW380" i="1"/>
  <c r="BV380" i="1"/>
  <c r="AC380" i="1"/>
  <c r="AB380" i="1"/>
  <c r="AA380" i="1"/>
  <c r="X380" i="1"/>
  <c r="W380" i="1"/>
  <c r="V380" i="1"/>
  <c r="R380" i="1"/>
  <c r="O380" i="1"/>
  <c r="I380" i="1"/>
  <c r="G380" i="1"/>
  <c r="Z380" i="1" s="1"/>
  <c r="BW307" i="1"/>
  <c r="BV307" i="1"/>
  <c r="AC307" i="1"/>
  <c r="AB307" i="1"/>
  <c r="AA307" i="1"/>
  <c r="X307" i="1"/>
  <c r="W307" i="1"/>
  <c r="V307" i="1"/>
  <c r="R307" i="1"/>
  <c r="O307" i="1"/>
  <c r="I307" i="1"/>
  <c r="G307" i="1"/>
  <c r="Z307" i="1" s="1"/>
  <c r="BW306" i="1"/>
  <c r="BV306" i="1"/>
  <c r="AC306" i="1"/>
  <c r="AB306" i="1"/>
  <c r="AA306" i="1"/>
  <c r="X306" i="1"/>
  <c r="W306" i="1"/>
  <c r="V306" i="1"/>
  <c r="R306" i="1"/>
  <c r="O306" i="1"/>
  <c r="I306" i="1"/>
  <c r="G306" i="1"/>
  <c r="Y306" i="1" s="1"/>
  <c r="BW323" i="1"/>
  <c r="BV323" i="1"/>
  <c r="AC323" i="1"/>
  <c r="AB323" i="1"/>
  <c r="AA323" i="1"/>
  <c r="X323" i="1"/>
  <c r="W323" i="1"/>
  <c r="V323" i="1"/>
  <c r="R323" i="1"/>
  <c r="O323" i="1"/>
  <c r="I323" i="1"/>
  <c r="G323" i="1"/>
  <c r="Z323" i="1" s="1"/>
  <c r="BW322" i="1"/>
  <c r="BV322" i="1"/>
  <c r="AC322" i="1"/>
  <c r="AB322" i="1"/>
  <c r="AA322" i="1"/>
  <c r="X322" i="1"/>
  <c r="W322" i="1"/>
  <c r="V322" i="1"/>
  <c r="R322" i="1"/>
  <c r="O322" i="1"/>
  <c r="I322" i="1"/>
  <c r="G322" i="1"/>
  <c r="Z322" i="1" s="1"/>
  <c r="BW383" i="1"/>
  <c r="BV383" i="1"/>
  <c r="AC383" i="1"/>
  <c r="AB383" i="1"/>
  <c r="AA383" i="1"/>
  <c r="X383" i="1"/>
  <c r="W383" i="1"/>
  <c r="V383" i="1"/>
  <c r="R383" i="1"/>
  <c r="O383" i="1"/>
  <c r="I383" i="1"/>
  <c r="G383" i="1"/>
  <c r="Z383" i="1" s="1"/>
  <c r="BW382" i="1"/>
  <c r="BV382" i="1"/>
  <c r="AC382" i="1"/>
  <c r="AB382" i="1"/>
  <c r="AA382" i="1"/>
  <c r="X382" i="1"/>
  <c r="W382" i="1"/>
  <c r="V382" i="1"/>
  <c r="R382" i="1"/>
  <c r="O382" i="1"/>
  <c r="I382" i="1"/>
  <c r="G382" i="1"/>
  <c r="Y382" i="1" s="1"/>
  <c r="BW345" i="1"/>
  <c r="BV345" i="1"/>
  <c r="AC345" i="1"/>
  <c r="AB345" i="1"/>
  <c r="AA345" i="1"/>
  <c r="X345" i="1"/>
  <c r="W345" i="1"/>
  <c r="V345" i="1"/>
  <c r="R345" i="1"/>
  <c r="O345" i="1"/>
  <c r="I345" i="1"/>
  <c r="G345" i="1"/>
  <c r="Z345" i="1" s="1"/>
  <c r="BW344" i="1"/>
  <c r="BV344" i="1"/>
  <c r="AC344" i="1"/>
  <c r="AB344" i="1"/>
  <c r="AA344" i="1"/>
  <c r="X344" i="1"/>
  <c r="W344" i="1"/>
  <c r="V344" i="1"/>
  <c r="R344" i="1"/>
  <c r="O344" i="1"/>
  <c r="I344" i="1"/>
  <c r="G344" i="1"/>
  <c r="Z344" i="1" s="1"/>
  <c r="BW367" i="1"/>
  <c r="BV367" i="1"/>
  <c r="AC367" i="1"/>
  <c r="AB367" i="1"/>
  <c r="AA367" i="1"/>
  <c r="X367" i="1"/>
  <c r="W367" i="1"/>
  <c r="V367" i="1"/>
  <c r="R367" i="1"/>
  <c r="O367" i="1"/>
  <c r="I367" i="1"/>
  <c r="G367" i="1"/>
  <c r="Z367" i="1" s="1"/>
  <c r="BW366" i="1"/>
  <c r="BV366" i="1"/>
  <c r="AC366" i="1"/>
  <c r="AB366" i="1"/>
  <c r="AA366" i="1"/>
  <c r="X366" i="1"/>
  <c r="W366" i="1"/>
  <c r="V366" i="1"/>
  <c r="R366" i="1"/>
  <c r="O366" i="1"/>
  <c r="I366" i="1"/>
  <c r="G366" i="1"/>
  <c r="Z366" i="1" s="1"/>
  <c r="BW311" i="1"/>
  <c r="BV311" i="1"/>
  <c r="AC311" i="1"/>
  <c r="AB311" i="1"/>
  <c r="AA311" i="1"/>
  <c r="X311" i="1"/>
  <c r="W311" i="1"/>
  <c r="V311" i="1"/>
  <c r="R311" i="1"/>
  <c r="O311" i="1"/>
  <c r="I311" i="1"/>
  <c r="G311" i="1"/>
  <c r="Z311" i="1" s="1"/>
  <c r="BW310" i="1"/>
  <c r="BV310" i="1"/>
  <c r="AC310" i="1"/>
  <c r="AB310" i="1"/>
  <c r="AA310" i="1"/>
  <c r="X310" i="1"/>
  <c r="W310" i="1"/>
  <c r="V310" i="1"/>
  <c r="R310" i="1"/>
  <c r="O310" i="1"/>
  <c r="I310" i="1"/>
  <c r="G310" i="1"/>
  <c r="Y310" i="1" s="1"/>
  <c r="BW333" i="1"/>
  <c r="BV333" i="1"/>
  <c r="AC333" i="1"/>
  <c r="AB333" i="1"/>
  <c r="AA333" i="1"/>
  <c r="X333" i="1"/>
  <c r="W333" i="1"/>
  <c r="V333" i="1"/>
  <c r="R333" i="1"/>
  <c r="O333" i="1"/>
  <c r="I333" i="1"/>
  <c r="G333" i="1"/>
  <c r="Z333" i="1" s="1"/>
  <c r="BW332" i="1"/>
  <c r="BV332" i="1"/>
  <c r="AC332" i="1"/>
  <c r="AB332" i="1"/>
  <c r="AA332" i="1"/>
  <c r="X332" i="1"/>
  <c r="W332" i="1"/>
  <c r="V332" i="1"/>
  <c r="R332" i="1"/>
  <c r="O332" i="1"/>
  <c r="I332" i="1"/>
  <c r="G332" i="1"/>
  <c r="Y332" i="1" s="1"/>
  <c r="BW393" i="1"/>
  <c r="BV393" i="1"/>
  <c r="AC393" i="1"/>
  <c r="AB393" i="1"/>
  <c r="AA393" i="1"/>
  <c r="X393" i="1"/>
  <c r="W393" i="1"/>
  <c r="V393" i="1"/>
  <c r="R393" i="1"/>
  <c r="O393" i="1"/>
  <c r="I393" i="1"/>
  <c r="G393" i="1"/>
  <c r="Z393" i="1" s="1"/>
  <c r="BW392" i="1"/>
  <c r="BV392" i="1"/>
  <c r="AC392" i="1"/>
  <c r="AB392" i="1"/>
  <c r="AA392" i="1"/>
  <c r="X392" i="1"/>
  <c r="W392" i="1"/>
  <c r="V392" i="1"/>
  <c r="R392" i="1"/>
  <c r="O392" i="1"/>
  <c r="I392" i="1"/>
  <c r="G392" i="1"/>
  <c r="Y392" i="1" s="1"/>
  <c r="BW355" i="1"/>
  <c r="BV355" i="1"/>
  <c r="AC355" i="1"/>
  <c r="AB355" i="1"/>
  <c r="AA355" i="1"/>
  <c r="X355" i="1"/>
  <c r="W355" i="1"/>
  <c r="V355" i="1"/>
  <c r="R355" i="1"/>
  <c r="O355" i="1"/>
  <c r="I355" i="1"/>
  <c r="G355" i="1"/>
  <c r="Z355" i="1" s="1"/>
  <c r="BW354" i="1"/>
  <c r="BV354" i="1"/>
  <c r="AC354" i="1"/>
  <c r="AB354" i="1"/>
  <c r="AA354" i="1"/>
  <c r="X354" i="1"/>
  <c r="W354" i="1"/>
  <c r="V354" i="1"/>
  <c r="R354" i="1"/>
  <c r="O354" i="1"/>
  <c r="I354" i="1"/>
  <c r="G354" i="1"/>
  <c r="Z354" i="1" s="1"/>
  <c r="BW371" i="1"/>
  <c r="BV371" i="1"/>
  <c r="AC371" i="1"/>
  <c r="AB371" i="1"/>
  <c r="AA371" i="1"/>
  <c r="X371" i="1"/>
  <c r="W371" i="1"/>
  <c r="V371" i="1"/>
  <c r="R371" i="1"/>
  <c r="O371" i="1"/>
  <c r="I371" i="1"/>
  <c r="G371" i="1"/>
  <c r="Z371" i="1" s="1"/>
  <c r="BW370" i="1"/>
  <c r="BV370" i="1"/>
  <c r="AC370" i="1"/>
  <c r="AB370" i="1"/>
  <c r="AA370" i="1"/>
  <c r="X370" i="1"/>
  <c r="W370" i="1"/>
  <c r="V370" i="1"/>
  <c r="R370" i="1"/>
  <c r="O370" i="1"/>
  <c r="I370" i="1"/>
  <c r="G370" i="1"/>
  <c r="Y370" i="1" s="1"/>
  <c r="BW309" i="1"/>
  <c r="BV309" i="1"/>
  <c r="AC309" i="1"/>
  <c r="AB309" i="1"/>
  <c r="AA309" i="1"/>
  <c r="X309" i="1"/>
  <c r="W309" i="1"/>
  <c r="V309" i="1"/>
  <c r="R309" i="1"/>
  <c r="O309" i="1"/>
  <c r="I309" i="1"/>
  <c r="G309" i="1"/>
  <c r="Z309" i="1" s="1"/>
  <c r="BW308" i="1"/>
  <c r="BV308" i="1"/>
  <c r="AC308" i="1"/>
  <c r="AB308" i="1"/>
  <c r="AA308" i="1"/>
  <c r="X308" i="1"/>
  <c r="W308" i="1"/>
  <c r="V308" i="1"/>
  <c r="R308" i="1"/>
  <c r="O308" i="1"/>
  <c r="I308" i="1"/>
  <c r="G308" i="1"/>
  <c r="Y308" i="1" s="1"/>
  <c r="BW331" i="1"/>
  <c r="BV331" i="1"/>
  <c r="AC331" i="1"/>
  <c r="AB331" i="1"/>
  <c r="AA331" i="1"/>
  <c r="X331" i="1"/>
  <c r="W331" i="1"/>
  <c r="V331" i="1"/>
  <c r="R331" i="1"/>
  <c r="O331" i="1"/>
  <c r="I331" i="1"/>
  <c r="G331" i="1"/>
  <c r="Z331" i="1" s="1"/>
  <c r="BW330" i="1"/>
  <c r="BV330" i="1"/>
  <c r="AC330" i="1"/>
  <c r="AB330" i="1"/>
  <c r="AA330" i="1"/>
  <c r="X330" i="1"/>
  <c r="W330" i="1"/>
  <c r="V330" i="1"/>
  <c r="R330" i="1"/>
  <c r="O330" i="1"/>
  <c r="I330" i="1"/>
  <c r="G330" i="1"/>
  <c r="Z330" i="1" s="1"/>
  <c r="BW391" i="1"/>
  <c r="BV391" i="1"/>
  <c r="AC391" i="1"/>
  <c r="AB391" i="1"/>
  <c r="AA391" i="1"/>
  <c r="X391" i="1"/>
  <c r="W391" i="1"/>
  <c r="V391" i="1"/>
  <c r="R391" i="1"/>
  <c r="O391" i="1"/>
  <c r="I391" i="1"/>
  <c r="G391" i="1"/>
  <c r="Z391" i="1" s="1"/>
  <c r="BW390" i="1"/>
  <c r="BV390" i="1"/>
  <c r="AC390" i="1"/>
  <c r="AB390" i="1"/>
  <c r="AA390" i="1"/>
  <c r="X390" i="1"/>
  <c r="W390" i="1"/>
  <c r="V390" i="1"/>
  <c r="R390" i="1"/>
  <c r="O390" i="1"/>
  <c r="I390" i="1"/>
  <c r="G390" i="1"/>
  <c r="Z390" i="1" s="1"/>
  <c r="BW347" i="1"/>
  <c r="BV347" i="1"/>
  <c r="AC347" i="1"/>
  <c r="AB347" i="1"/>
  <c r="AA347" i="1"/>
  <c r="X347" i="1"/>
  <c r="W347" i="1"/>
  <c r="V347" i="1"/>
  <c r="R347" i="1"/>
  <c r="O347" i="1"/>
  <c r="I347" i="1"/>
  <c r="G347" i="1"/>
  <c r="Z347" i="1" s="1"/>
  <c r="BW346" i="1"/>
  <c r="BV346" i="1"/>
  <c r="AC346" i="1"/>
  <c r="AB346" i="1"/>
  <c r="AA346" i="1"/>
  <c r="X346" i="1"/>
  <c r="W346" i="1"/>
  <c r="V346" i="1"/>
  <c r="R346" i="1"/>
  <c r="O346" i="1"/>
  <c r="I346" i="1"/>
  <c r="G346" i="1"/>
  <c r="Z346" i="1" s="1"/>
  <c r="BW369" i="1"/>
  <c r="BV369" i="1"/>
  <c r="AC369" i="1"/>
  <c r="AB369" i="1"/>
  <c r="AA369" i="1"/>
  <c r="X369" i="1"/>
  <c r="W369" i="1"/>
  <c r="V369" i="1"/>
  <c r="R369" i="1"/>
  <c r="O369" i="1"/>
  <c r="I369" i="1"/>
  <c r="G369" i="1"/>
  <c r="Z369" i="1" s="1"/>
  <c r="BW368" i="1"/>
  <c r="BV368" i="1"/>
  <c r="AC368" i="1"/>
  <c r="AB368" i="1"/>
  <c r="AA368" i="1"/>
  <c r="X368" i="1"/>
  <c r="W368" i="1"/>
  <c r="V368" i="1"/>
  <c r="R368" i="1"/>
  <c r="O368" i="1"/>
  <c r="I368" i="1"/>
  <c r="G368" i="1"/>
  <c r="Y368" i="1" s="1"/>
  <c r="BW319" i="1"/>
  <c r="BV319" i="1"/>
  <c r="AC319" i="1"/>
  <c r="AB319" i="1"/>
  <c r="AA319" i="1"/>
  <c r="X319" i="1"/>
  <c r="W319" i="1"/>
  <c r="V319" i="1"/>
  <c r="R319" i="1"/>
  <c r="O319" i="1"/>
  <c r="I319" i="1"/>
  <c r="G319" i="1"/>
  <c r="Z319" i="1" s="1"/>
  <c r="BW318" i="1"/>
  <c r="BV318" i="1"/>
  <c r="AC318" i="1"/>
  <c r="AB318" i="1"/>
  <c r="AA318" i="1"/>
  <c r="X318" i="1"/>
  <c r="W318" i="1"/>
  <c r="V318" i="1"/>
  <c r="R318" i="1"/>
  <c r="O318" i="1"/>
  <c r="I318" i="1"/>
  <c r="G318" i="1"/>
  <c r="Y318" i="1" s="1"/>
  <c r="BW335" i="1"/>
  <c r="BV335" i="1"/>
  <c r="AC335" i="1"/>
  <c r="AB335" i="1"/>
  <c r="AA335" i="1"/>
  <c r="X335" i="1"/>
  <c r="W335" i="1"/>
  <c r="V335" i="1"/>
  <c r="R335" i="1"/>
  <c r="O335" i="1"/>
  <c r="I335" i="1"/>
  <c r="G335" i="1"/>
  <c r="Z335" i="1" s="1"/>
  <c r="BW334" i="1"/>
  <c r="BV334" i="1"/>
  <c r="AC334" i="1"/>
  <c r="AB334" i="1"/>
  <c r="AA334" i="1"/>
  <c r="X334" i="1"/>
  <c r="W334" i="1"/>
  <c r="V334" i="1"/>
  <c r="R334" i="1"/>
  <c r="O334" i="1"/>
  <c r="I334" i="1"/>
  <c r="G334" i="1"/>
  <c r="Y334" i="1" s="1"/>
  <c r="BW395" i="1"/>
  <c r="BV395" i="1"/>
  <c r="AC395" i="1"/>
  <c r="AB395" i="1"/>
  <c r="AA395" i="1"/>
  <c r="X395" i="1"/>
  <c r="W395" i="1"/>
  <c r="V395" i="1"/>
  <c r="R395" i="1"/>
  <c r="O395" i="1"/>
  <c r="I395" i="1"/>
  <c r="G395" i="1"/>
  <c r="Z395" i="1" s="1"/>
  <c r="BW394" i="1"/>
  <c r="BV394" i="1"/>
  <c r="AC394" i="1"/>
  <c r="AB394" i="1"/>
  <c r="AA394" i="1"/>
  <c r="X394" i="1"/>
  <c r="W394" i="1"/>
  <c r="V394" i="1"/>
  <c r="R394" i="1"/>
  <c r="O394" i="1"/>
  <c r="I394" i="1"/>
  <c r="G394" i="1"/>
  <c r="Y394" i="1" s="1"/>
  <c r="BW357" i="1"/>
  <c r="BV357" i="1"/>
  <c r="AC357" i="1"/>
  <c r="AB357" i="1"/>
  <c r="AA357" i="1"/>
  <c r="X357" i="1"/>
  <c r="W357" i="1"/>
  <c r="V357" i="1"/>
  <c r="R357" i="1"/>
  <c r="O357" i="1"/>
  <c r="I357" i="1"/>
  <c r="G357" i="1"/>
  <c r="Z357" i="1" s="1"/>
  <c r="BW356" i="1"/>
  <c r="BV356" i="1"/>
  <c r="AC356" i="1"/>
  <c r="AB356" i="1"/>
  <c r="AA356" i="1"/>
  <c r="X356" i="1"/>
  <c r="W356" i="1"/>
  <c r="V356" i="1"/>
  <c r="R356" i="1"/>
  <c r="O356" i="1"/>
  <c r="I356" i="1"/>
  <c r="G356" i="1"/>
  <c r="Z356" i="1" s="1"/>
  <c r="BW379" i="1"/>
  <c r="BV379" i="1"/>
  <c r="AC379" i="1"/>
  <c r="AB379" i="1"/>
  <c r="AA379" i="1"/>
  <c r="X379" i="1"/>
  <c r="W379" i="1"/>
  <c r="V379" i="1"/>
  <c r="R379" i="1"/>
  <c r="O379" i="1"/>
  <c r="I379" i="1"/>
  <c r="G379" i="1"/>
  <c r="Z379" i="1" s="1"/>
  <c r="BW378" i="1"/>
  <c r="BV378" i="1"/>
  <c r="AC378" i="1"/>
  <c r="AB378" i="1"/>
  <c r="AA378" i="1"/>
  <c r="X378" i="1"/>
  <c r="W378" i="1"/>
  <c r="V378" i="1"/>
  <c r="R378" i="1"/>
  <c r="O378" i="1"/>
  <c r="I378" i="1"/>
  <c r="G378" i="1"/>
  <c r="Z378" i="1" s="1"/>
  <c r="BW317" i="1"/>
  <c r="BV317" i="1"/>
  <c r="AC317" i="1"/>
  <c r="AB317" i="1"/>
  <c r="AA317" i="1"/>
  <c r="X317" i="1"/>
  <c r="W317" i="1"/>
  <c r="V317" i="1"/>
  <c r="R317" i="1"/>
  <c r="O317" i="1"/>
  <c r="I317" i="1"/>
  <c r="G317" i="1"/>
  <c r="Z317" i="1" s="1"/>
  <c r="BW316" i="1"/>
  <c r="BV316" i="1"/>
  <c r="AC316" i="1"/>
  <c r="AB316" i="1"/>
  <c r="AA316" i="1"/>
  <c r="X316" i="1"/>
  <c r="W316" i="1"/>
  <c r="V316" i="1"/>
  <c r="R316" i="1"/>
  <c r="O316" i="1"/>
  <c r="I316" i="1"/>
  <c r="G316" i="1"/>
  <c r="Z316" i="1" s="1"/>
  <c r="BW339" i="1"/>
  <c r="BV339" i="1"/>
  <c r="AC339" i="1"/>
  <c r="AB339" i="1"/>
  <c r="AA339" i="1"/>
  <c r="X339" i="1"/>
  <c r="W339" i="1"/>
  <c r="V339" i="1"/>
  <c r="R339" i="1"/>
  <c r="O339" i="1"/>
  <c r="I339" i="1"/>
  <c r="G339" i="1"/>
  <c r="Z339" i="1" s="1"/>
  <c r="BW338" i="1"/>
  <c r="BV338" i="1"/>
  <c r="AC338" i="1"/>
  <c r="AB338" i="1"/>
  <c r="AA338" i="1"/>
  <c r="X338" i="1"/>
  <c r="W338" i="1"/>
  <c r="V338" i="1"/>
  <c r="R338" i="1"/>
  <c r="O338" i="1"/>
  <c r="I338" i="1"/>
  <c r="G338" i="1"/>
  <c r="Y338" i="1" s="1"/>
  <c r="BW399" i="1"/>
  <c r="BV399" i="1"/>
  <c r="AC399" i="1"/>
  <c r="AB399" i="1"/>
  <c r="AA399" i="1"/>
  <c r="X399" i="1"/>
  <c r="W399" i="1"/>
  <c r="V399" i="1"/>
  <c r="R399" i="1"/>
  <c r="O399" i="1"/>
  <c r="I399" i="1"/>
  <c r="G399" i="1"/>
  <c r="Z399" i="1" s="1"/>
  <c r="BW398" i="1"/>
  <c r="BV398" i="1"/>
  <c r="AC398" i="1"/>
  <c r="AB398" i="1"/>
  <c r="AA398" i="1"/>
  <c r="X398" i="1"/>
  <c r="W398" i="1"/>
  <c r="V398" i="1"/>
  <c r="R398" i="1"/>
  <c r="O398" i="1"/>
  <c r="I398" i="1"/>
  <c r="G398" i="1"/>
  <c r="Z398" i="1" s="1"/>
  <c r="BW361" i="1"/>
  <c r="BV361" i="1"/>
  <c r="AC361" i="1"/>
  <c r="AB361" i="1"/>
  <c r="AA361" i="1"/>
  <c r="X361" i="1"/>
  <c r="W361" i="1"/>
  <c r="V361" i="1"/>
  <c r="R361" i="1"/>
  <c r="O361" i="1"/>
  <c r="I361" i="1"/>
  <c r="G361" i="1"/>
  <c r="Z361" i="1" s="1"/>
  <c r="BW360" i="1"/>
  <c r="BV360" i="1"/>
  <c r="AC360" i="1"/>
  <c r="AB360" i="1"/>
  <c r="AA360" i="1"/>
  <c r="X360" i="1"/>
  <c r="W360" i="1"/>
  <c r="V360" i="1"/>
  <c r="R360" i="1"/>
  <c r="O360" i="1"/>
  <c r="I360" i="1"/>
  <c r="G360" i="1"/>
  <c r="Y360" i="1" s="1"/>
  <c r="BW377" i="1"/>
  <c r="BV377" i="1"/>
  <c r="AC377" i="1"/>
  <c r="AB377" i="1"/>
  <c r="AA377" i="1"/>
  <c r="X377" i="1"/>
  <c r="W377" i="1"/>
  <c r="V377" i="1"/>
  <c r="R377" i="1"/>
  <c r="O377" i="1"/>
  <c r="I377" i="1"/>
  <c r="G377" i="1"/>
  <c r="Z377" i="1" s="1"/>
  <c r="BW376" i="1"/>
  <c r="BV376" i="1"/>
  <c r="AC376" i="1"/>
  <c r="AB376" i="1"/>
  <c r="AA376" i="1"/>
  <c r="X376" i="1"/>
  <c r="W376" i="1"/>
  <c r="V376" i="1"/>
  <c r="R376" i="1"/>
  <c r="O376" i="1"/>
  <c r="I376" i="1"/>
  <c r="G376" i="1"/>
  <c r="Z376" i="1" s="1"/>
  <c r="BW303" i="1"/>
  <c r="BV303" i="1"/>
  <c r="AC303" i="1"/>
  <c r="AB303" i="1"/>
  <c r="AA303" i="1"/>
  <c r="X303" i="1"/>
  <c r="W303" i="1"/>
  <c r="V303" i="1"/>
  <c r="R303" i="1"/>
  <c r="O303" i="1"/>
  <c r="I303" i="1"/>
  <c r="G303" i="1"/>
  <c r="Z303" i="1" s="1"/>
  <c r="BW302" i="1"/>
  <c r="BV302" i="1"/>
  <c r="AC302" i="1"/>
  <c r="AB302" i="1"/>
  <c r="AA302" i="1"/>
  <c r="X302" i="1"/>
  <c r="W302" i="1"/>
  <c r="V302" i="1"/>
  <c r="R302" i="1"/>
  <c r="O302" i="1"/>
  <c r="I302" i="1"/>
  <c r="G302" i="1"/>
  <c r="Z302" i="1" s="1"/>
  <c r="BW325" i="1"/>
  <c r="BV325" i="1"/>
  <c r="AC325" i="1"/>
  <c r="AB325" i="1"/>
  <c r="AA325" i="1"/>
  <c r="X325" i="1"/>
  <c r="W325" i="1"/>
  <c r="V325" i="1"/>
  <c r="R325" i="1"/>
  <c r="O325" i="1"/>
  <c r="I325" i="1"/>
  <c r="G325" i="1"/>
  <c r="Z325" i="1" s="1"/>
  <c r="BW324" i="1"/>
  <c r="BV324" i="1"/>
  <c r="AC324" i="1"/>
  <c r="AB324" i="1"/>
  <c r="AA324" i="1"/>
  <c r="X324" i="1"/>
  <c r="W324" i="1"/>
  <c r="V324" i="1"/>
  <c r="R324" i="1"/>
  <c r="O324" i="1"/>
  <c r="I324" i="1"/>
  <c r="G324" i="1"/>
  <c r="Y324" i="1" s="1"/>
  <c r="BW385" i="1"/>
  <c r="BV385" i="1"/>
  <c r="AC385" i="1"/>
  <c r="AB385" i="1"/>
  <c r="AA385" i="1"/>
  <c r="X385" i="1"/>
  <c r="W385" i="1"/>
  <c r="V385" i="1"/>
  <c r="R385" i="1"/>
  <c r="O385" i="1"/>
  <c r="I385" i="1"/>
  <c r="G385" i="1"/>
  <c r="Z385" i="1" s="1"/>
  <c r="BW384" i="1"/>
  <c r="BV384" i="1"/>
  <c r="AC384" i="1"/>
  <c r="AB384" i="1"/>
  <c r="AA384" i="1"/>
  <c r="X384" i="1"/>
  <c r="W384" i="1"/>
  <c r="V384" i="1"/>
  <c r="R384" i="1"/>
  <c r="O384" i="1"/>
  <c r="I384" i="1"/>
  <c r="G384" i="1"/>
  <c r="Y384" i="1" s="1"/>
  <c r="BW341" i="1"/>
  <c r="BV341" i="1"/>
  <c r="AC341" i="1"/>
  <c r="AB341" i="1"/>
  <c r="AA341" i="1"/>
  <c r="X341" i="1"/>
  <c r="W341" i="1"/>
  <c r="V341" i="1"/>
  <c r="R341" i="1"/>
  <c r="O341" i="1"/>
  <c r="I341" i="1"/>
  <c r="G341" i="1"/>
  <c r="Z341" i="1" s="1"/>
  <c r="BW340" i="1"/>
  <c r="BV340" i="1"/>
  <c r="AC340" i="1"/>
  <c r="AB340" i="1"/>
  <c r="AA340" i="1"/>
  <c r="X340" i="1"/>
  <c r="W340" i="1"/>
  <c r="V340" i="1"/>
  <c r="R340" i="1"/>
  <c r="O340" i="1"/>
  <c r="I340" i="1"/>
  <c r="G340" i="1"/>
  <c r="Z340" i="1" s="1"/>
  <c r="BW363" i="1"/>
  <c r="BV363" i="1"/>
  <c r="AC363" i="1"/>
  <c r="AB363" i="1"/>
  <c r="AA363" i="1"/>
  <c r="X363" i="1"/>
  <c r="W363" i="1"/>
  <c r="V363" i="1"/>
  <c r="R363" i="1"/>
  <c r="O363" i="1"/>
  <c r="I363" i="1"/>
  <c r="G363" i="1"/>
  <c r="Z363" i="1" s="1"/>
  <c r="BW362" i="1"/>
  <c r="BV362" i="1"/>
  <c r="AC362" i="1"/>
  <c r="AB362" i="1"/>
  <c r="AA362" i="1"/>
  <c r="X362" i="1"/>
  <c r="W362" i="1"/>
  <c r="V362" i="1"/>
  <c r="R362" i="1"/>
  <c r="O362" i="1"/>
  <c r="I362" i="1"/>
  <c r="G362" i="1"/>
  <c r="Y362" i="1" s="1"/>
  <c r="BW313" i="1"/>
  <c r="BV313" i="1"/>
  <c r="AC313" i="1"/>
  <c r="AB313" i="1"/>
  <c r="AA313" i="1"/>
  <c r="X313" i="1"/>
  <c r="W313" i="1"/>
  <c r="V313" i="1"/>
  <c r="R313" i="1"/>
  <c r="O313" i="1"/>
  <c r="I313" i="1"/>
  <c r="G313" i="1"/>
  <c r="Z313" i="1" s="1"/>
  <c r="BW312" i="1"/>
  <c r="BV312" i="1"/>
  <c r="AC312" i="1"/>
  <c r="AB312" i="1"/>
  <c r="AA312" i="1"/>
  <c r="X312" i="1"/>
  <c r="W312" i="1"/>
  <c r="V312" i="1"/>
  <c r="R312" i="1"/>
  <c r="O312" i="1"/>
  <c r="I312" i="1"/>
  <c r="G312" i="1"/>
  <c r="Z312" i="1" s="1"/>
  <c r="BW329" i="1"/>
  <c r="BV329" i="1"/>
  <c r="AC329" i="1"/>
  <c r="AB329" i="1"/>
  <c r="AA329" i="1"/>
  <c r="X329" i="1"/>
  <c r="W329" i="1"/>
  <c r="V329" i="1"/>
  <c r="R329" i="1"/>
  <c r="O329" i="1"/>
  <c r="I329" i="1"/>
  <c r="G329" i="1"/>
  <c r="Z329" i="1" s="1"/>
  <c r="BW328" i="1"/>
  <c r="BV328" i="1"/>
  <c r="AC328" i="1"/>
  <c r="AB328" i="1"/>
  <c r="AA328" i="1"/>
  <c r="X328" i="1"/>
  <c r="W328" i="1"/>
  <c r="V328" i="1"/>
  <c r="R328" i="1"/>
  <c r="O328" i="1"/>
  <c r="I328" i="1"/>
  <c r="G328" i="1"/>
  <c r="Z328" i="1" s="1"/>
  <c r="BW389" i="1"/>
  <c r="BV389" i="1"/>
  <c r="AC389" i="1"/>
  <c r="AB389" i="1"/>
  <c r="AA389" i="1"/>
  <c r="X389" i="1"/>
  <c r="W389" i="1"/>
  <c r="V389" i="1"/>
  <c r="R389" i="1"/>
  <c r="O389" i="1"/>
  <c r="I389" i="1"/>
  <c r="G389" i="1"/>
  <c r="Z389" i="1" s="1"/>
  <c r="BW388" i="1"/>
  <c r="BV388" i="1"/>
  <c r="AC388" i="1"/>
  <c r="AB388" i="1"/>
  <c r="AA388" i="1"/>
  <c r="X388" i="1"/>
  <c r="W388" i="1"/>
  <c r="V388" i="1"/>
  <c r="R388" i="1"/>
  <c r="O388" i="1"/>
  <c r="I388" i="1"/>
  <c r="G388" i="1"/>
  <c r="Z388" i="1" s="1"/>
  <c r="BW351" i="1"/>
  <c r="BV351" i="1"/>
  <c r="AC351" i="1"/>
  <c r="AB351" i="1"/>
  <c r="AA351" i="1"/>
  <c r="X351" i="1"/>
  <c r="W351" i="1"/>
  <c r="V351" i="1"/>
  <c r="R351" i="1"/>
  <c r="O351" i="1"/>
  <c r="I351" i="1"/>
  <c r="G351" i="1"/>
  <c r="Z351" i="1" s="1"/>
  <c r="BW350" i="1"/>
  <c r="BV350" i="1"/>
  <c r="AC350" i="1"/>
  <c r="AB350" i="1"/>
  <c r="AA350" i="1"/>
  <c r="X350" i="1"/>
  <c r="W350" i="1"/>
  <c r="V350" i="1"/>
  <c r="R350" i="1"/>
  <c r="O350" i="1"/>
  <c r="I350" i="1"/>
  <c r="G350" i="1"/>
  <c r="Z350" i="1" s="1"/>
  <c r="BW373" i="1"/>
  <c r="BV373" i="1"/>
  <c r="AC373" i="1"/>
  <c r="AB373" i="1"/>
  <c r="AA373" i="1"/>
  <c r="X373" i="1"/>
  <c r="W373" i="1"/>
  <c r="V373" i="1"/>
  <c r="R373" i="1"/>
  <c r="O373" i="1"/>
  <c r="I373" i="1"/>
  <c r="G373" i="1"/>
  <c r="Z373" i="1" s="1"/>
  <c r="BW372" i="1"/>
  <c r="BV372" i="1"/>
  <c r="AC372" i="1"/>
  <c r="AB372" i="1"/>
  <c r="AA372" i="1"/>
  <c r="X372" i="1"/>
  <c r="W372" i="1"/>
  <c r="V372" i="1"/>
  <c r="R372" i="1"/>
  <c r="O372" i="1"/>
  <c r="I372" i="1"/>
  <c r="G372" i="1"/>
  <c r="Z372" i="1" s="1"/>
  <c r="BW305" i="1"/>
  <c r="BV305" i="1"/>
  <c r="AC305" i="1"/>
  <c r="AB305" i="1"/>
  <c r="AA305" i="1"/>
  <c r="X305" i="1"/>
  <c r="W305" i="1"/>
  <c r="V305" i="1"/>
  <c r="R305" i="1"/>
  <c r="O305" i="1"/>
  <c r="I305" i="1"/>
  <c r="G305" i="1"/>
  <c r="Z305" i="1" s="1"/>
  <c r="BW304" i="1"/>
  <c r="BV304" i="1"/>
  <c r="AC304" i="1"/>
  <c r="AB304" i="1"/>
  <c r="AA304" i="1"/>
  <c r="X304" i="1"/>
  <c r="W304" i="1"/>
  <c r="V304" i="1"/>
  <c r="R304" i="1"/>
  <c r="O304" i="1"/>
  <c r="I304" i="1"/>
  <c r="G304" i="1"/>
  <c r="Y304" i="1" s="1"/>
  <c r="BW327" i="1"/>
  <c r="BV327" i="1"/>
  <c r="AC327" i="1"/>
  <c r="AB327" i="1"/>
  <c r="AA327" i="1"/>
  <c r="X327" i="1"/>
  <c r="W327" i="1"/>
  <c r="V327" i="1"/>
  <c r="R327" i="1"/>
  <c r="O327" i="1"/>
  <c r="I327" i="1"/>
  <c r="G327" i="1"/>
  <c r="Z327" i="1" s="1"/>
  <c r="BW326" i="1"/>
  <c r="BV326" i="1"/>
  <c r="AC326" i="1"/>
  <c r="AB326" i="1"/>
  <c r="AA326" i="1"/>
  <c r="X326" i="1"/>
  <c r="W326" i="1"/>
  <c r="V326" i="1"/>
  <c r="R326" i="1"/>
  <c r="O326" i="1"/>
  <c r="I326" i="1"/>
  <c r="G326" i="1"/>
  <c r="Y326" i="1" s="1"/>
  <c r="BW387" i="1"/>
  <c r="BV387" i="1"/>
  <c r="AC387" i="1"/>
  <c r="AB387" i="1"/>
  <c r="AA387" i="1"/>
  <c r="X387" i="1"/>
  <c r="W387" i="1"/>
  <c r="V387" i="1"/>
  <c r="R387" i="1"/>
  <c r="O387" i="1"/>
  <c r="I387" i="1"/>
  <c r="G387" i="1"/>
  <c r="Z387" i="1" s="1"/>
  <c r="BW386" i="1"/>
  <c r="BV386" i="1"/>
  <c r="AC386" i="1"/>
  <c r="AB386" i="1"/>
  <c r="AA386" i="1"/>
  <c r="X386" i="1"/>
  <c r="W386" i="1"/>
  <c r="V386" i="1"/>
  <c r="R386" i="1"/>
  <c r="O386" i="1"/>
  <c r="I386" i="1"/>
  <c r="G386" i="1"/>
  <c r="Z386" i="1" s="1"/>
  <c r="BW349" i="1"/>
  <c r="BV349" i="1"/>
  <c r="AC349" i="1"/>
  <c r="AB349" i="1"/>
  <c r="AA349" i="1"/>
  <c r="X349" i="1"/>
  <c r="W349" i="1"/>
  <c r="V349" i="1"/>
  <c r="R349" i="1"/>
  <c r="O349" i="1"/>
  <c r="I349" i="1"/>
  <c r="G349" i="1"/>
  <c r="Z349" i="1" s="1"/>
  <c r="BW348" i="1"/>
  <c r="BV348" i="1"/>
  <c r="AC348" i="1"/>
  <c r="AB348" i="1"/>
  <c r="AA348" i="1"/>
  <c r="X348" i="1"/>
  <c r="W348" i="1"/>
  <c r="V348" i="1"/>
  <c r="R348" i="1"/>
  <c r="O348" i="1"/>
  <c r="I348" i="1"/>
  <c r="G348" i="1"/>
  <c r="Z348" i="1" s="1"/>
  <c r="BW365" i="1"/>
  <c r="BV365" i="1"/>
  <c r="AC365" i="1"/>
  <c r="AB365" i="1"/>
  <c r="AA365" i="1"/>
  <c r="X365" i="1"/>
  <c r="W365" i="1"/>
  <c r="V365" i="1"/>
  <c r="R365" i="1"/>
  <c r="O365" i="1"/>
  <c r="I365" i="1"/>
  <c r="G365" i="1"/>
  <c r="Z365" i="1" s="1"/>
  <c r="BW364" i="1"/>
  <c r="BV364" i="1"/>
  <c r="AC364" i="1"/>
  <c r="AB364" i="1"/>
  <c r="AA364" i="1"/>
  <c r="X364" i="1"/>
  <c r="W364" i="1"/>
  <c r="V364" i="1"/>
  <c r="R364" i="1"/>
  <c r="O364" i="1"/>
  <c r="I364" i="1"/>
  <c r="G364" i="1"/>
  <c r="Z364" i="1" s="1"/>
  <c r="BW315" i="1"/>
  <c r="BV315" i="1"/>
  <c r="AC315" i="1"/>
  <c r="AB315" i="1"/>
  <c r="AA315" i="1"/>
  <c r="X315" i="1"/>
  <c r="W315" i="1"/>
  <c r="V315" i="1"/>
  <c r="R315" i="1"/>
  <c r="O315" i="1"/>
  <c r="I315" i="1"/>
  <c r="G315" i="1"/>
  <c r="Z315" i="1" s="1"/>
  <c r="BW314" i="1"/>
  <c r="BV314" i="1"/>
  <c r="AC314" i="1"/>
  <c r="AB314" i="1"/>
  <c r="AA314" i="1"/>
  <c r="X314" i="1"/>
  <c r="W314" i="1"/>
  <c r="V314" i="1"/>
  <c r="R314" i="1"/>
  <c r="O314" i="1"/>
  <c r="I314" i="1"/>
  <c r="G314" i="1"/>
  <c r="Z314" i="1" s="1"/>
  <c r="BW337" i="1"/>
  <c r="BV337" i="1"/>
  <c r="AC337" i="1"/>
  <c r="AB337" i="1"/>
  <c r="AA337" i="1"/>
  <c r="X337" i="1"/>
  <c r="W337" i="1"/>
  <c r="V337" i="1"/>
  <c r="R337" i="1"/>
  <c r="O337" i="1"/>
  <c r="I337" i="1"/>
  <c r="G337" i="1"/>
  <c r="Z337" i="1" s="1"/>
  <c r="BW336" i="1"/>
  <c r="BV336" i="1"/>
  <c r="AC336" i="1"/>
  <c r="AB336" i="1"/>
  <c r="AA336" i="1"/>
  <c r="X336" i="1"/>
  <c r="W336" i="1"/>
  <c r="V336" i="1"/>
  <c r="R336" i="1"/>
  <c r="O336" i="1"/>
  <c r="I336" i="1"/>
  <c r="G336" i="1"/>
  <c r="Z336" i="1" s="1"/>
  <c r="BW397" i="1"/>
  <c r="BV397" i="1"/>
  <c r="AC397" i="1"/>
  <c r="AB397" i="1"/>
  <c r="AA397" i="1"/>
  <c r="X397" i="1"/>
  <c r="W397" i="1"/>
  <c r="V397" i="1"/>
  <c r="R397" i="1"/>
  <c r="O397" i="1"/>
  <c r="I397" i="1"/>
  <c r="G397" i="1"/>
  <c r="Z397" i="1" s="1"/>
  <c r="BW396" i="1"/>
  <c r="BV396" i="1"/>
  <c r="AC396" i="1"/>
  <c r="AB396" i="1"/>
  <c r="AA396" i="1"/>
  <c r="X396" i="1"/>
  <c r="W396" i="1"/>
  <c r="V396" i="1"/>
  <c r="R396" i="1"/>
  <c r="O396" i="1"/>
  <c r="I396" i="1"/>
  <c r="G396" i="1"/>
  <c r="Z396" i="1" s="1"/>
  <c r="BW353" i="1"/>
  <c r="BV353" i="1"/>
  <c r="AC353" i="1"/>
  <c r="AB353" i="1"/>
  <c r="AA353" i="1"/>
  <c r="X353" i="1"/>
  <c r="W353" i="1"/>
  <c r="V353" i="1"/>
  <c r="R353" i="1"/>
  <c r="O353" i="1"/>
  <c r="I353" i="1"/>
  <c r="G353" i="1"/>
  <c r="Z353" i="1" s="1"/>
  <c r="BW352" i="1"/>
  <c r="BV352" i="1"/>
  <c r="AC352" i="1"/>
  <c r="AB352" i="1"/>
  <c r="AA352" i="1"/>
  <c r="X352" i="1"/>
  <c r="W352" i="1"/>
  <c r="V352" i="1"/>
  <c r="R352" i="1"/>
  <c r="O352" i="1"/>
  <c r="I352" i="1"/>
  <c r="G352" i="1"/>
  <c r="Z352" i="1" s="1"/>
  <c r="BW375" i="1"/>
  <c r="BV375" i="1"/>
  <c r="AC375" i="1"/>
  <c r="AB375" i="1"/>
  <c r="AA375" i="1"/>
  <c r="X375" i="1"/>
  <c r="W375" i="1"/>
  <c r="V375" i="1"/>
  <c r="R375" i="1"/>
  <c r="O375" i="1"/>
  <c r="I375" i="1"/>
  <c r="G375" i="1"/>
  <c r="Z375" i="1" s="1"/>
  <c r="BW374" i="1"/>
  <c r="BV374" i="1"/>
  <c r="AC374" i="1"/>
  <c r="AB374" i="1"/>
  <c r="AA374" i="1"/>
  <c r="X374" i="1"/>
  <c r="W374" i="1"/>
  <c r="V374" i="1"/>
  <c r="R374" i="1"/>
  <c r="O374" i="1"/>
  <c r="I374" i="1"/>
  <c r="G374" i="1"/>
  <c r="Z374" i="1" s="1"/>
  <c r="BW223" i="1"/>
  <c r="BV223" i="1"/>
  <c r="AC223" i="1"/>
  <c r="AB223" i="1"/>
  <c r="AA223" i="1"/>
  <c r="X223" i="1"/>
  <c r="W223" i="1"/>
  <c r="V223" i="1"/>
  <c r="R223" i="1"/>
  <c r="O223" i="1"/>
  <c r="I223" i="1"/>
  <c r="G223" i="1"/>
  <c r="Z223" i="1" s="1"/>
  <c r="BW222" i="1"/>
  <c r="BV222" i="1"/>
  <c r="AC222" i="1"/>
  <c r="AB222" i="1"/>
  <c r="AA222" i="1"/>
  <c r="X222" i="1"/>
  <c r="W222" i="1"/>
  <c r="V222" i="1"/>
  <c r="R222" i="1"/>
  <c r="O222" i="1"/>
  <c r="I222" i="1"/>
  <c r="G222" i="1"/>
  <c r="Z222" i="1" s="1"/>
  <c r="BW239" i="1"/>
  <c r="BV239" i="1"/>
  <c r="AC239" i="1"/>
  <c r="AB239" i="1"/>
  <c r="AA239" i="1"/>
  <c r="X239" i="1"/>
  <c r="W239" i="1"/>
  <c r="V239" i="1"/>
  <c r="R239" i="1"/>
  <c r="O239" i="1"/>
  <c r="I239" i="1"/>
  <c r="G239" i="1"/>
  <c r="Y239" i="1" s="1"/>
  <c r="BW238" i="1"/>
  <c r="BV238" i="1"/>
  <c r="AC238" i="1"/>
  <c r="AB238" i="1"/>
  <c r="AA238" i="1"/>
  <c r="X238" i="1"/>
  <c r="W238" i="1"/>
  <c r="V238" i="1"/>
  <c r="R238" i="1"/>
  <c r="O238" i="1"/>
  <c r="I238" i="1"/>
  <c r="G238" i="1"/>
  <c r="Z238" i="1" s="1"/>
  <c r="BW299" i="1"/>
  <c r="BV299" i="1"/>
  <c r="AC299" i="1"/>
  <c r="AB299" i="1"/>
  <c r="AA299" i="1"/>
  <c r="X299" i="1"/>
  <c r="W299" i="1"/>
  <c r="V299" i="1"/>
  <c r="R299" i="1"/>
  <c r="O299" i="1"/>
  <c r="I299" i="1"/>
  <c r="G299" i="1"/>
  <c r="Z299" i="1" s="1"/>
  <c r="BW298" i="1"/>
  <c r="BV298" i="1"/>
  <c r="AC298" i="1"/>
  <c r="AB298" i="1"/>
  <c r="AA298" i="1"/>
  <c r="X298" i="1"/>
  <c r="W298" i="1"/>
  <c r="V298" i="1"/>
  <c r="R298" i="1"/>
  <c r="O298" i="1"/>
  <c r="I298" i="1"/>
  <c r="G298" i="1"/>
  <c r="Z298" i="1" s="1"/>
  <c r="BW261" i="1"/>
  <c r="BV261" i="1"/>
  <c r="AC261" i="1"/>
  <c r="AB261" i="1"/>
  <c r="AA261" i="1"/>
  <c r="X261" i="1"/>
  <c r="W261" i="1"/>
  <c r="V261" i="1"/>
  <c r="R261" i="1"/>
  <c r="O261" i="1"/>
  <c r="I261" i="1"/>
  <c r="G261" i="1"/>
  <c r="Y261" i="1" s="1"/>
  <c r="BW260" i="1"/>
  <c r="BV260" i="1"/>
  <c r="AC260" i="1"/>
  <c r="AB260" i="1"/>
  <c r="AA260" i="1"/>
  <c r="X260" i="1"/>
  <c r="W260" i="1"/>
  <c r="V260" i="1"/>
  <c r="R260" i="1"/>
  <c r="O260" i="1"/>
  <c r="I260" i="1"/>
  <c r="G260" i="1"/>
  <c r="Z260" i="1" s="1"/>
  <c r="BW283" i="1"/>
  <c r="BV283" i="1"/>
  <c r="AC283" i="1"/>
  <c r="AB283" i="1"/>
  <c r="AA283" i="1"/>
  <c r="X283" i="1"/>
  <c r="W283" i="1"/>
  <c r="V283" i="1"/>
  <c r="R283" i="1"/>
  <c r="O283" i="1"/>
  <c r="I283" i="1"/>
  <c r="G283" i="1"/>
  <c r="Z283" i="1" s="1"/>
  <c r="BW282" i="1"/>
  <c r="BV282" i="1"/>
  <c r="AC282" i="1"/>
  <c r="AB282" i="1"/>
  <c r="AA282" i="1"/>
  <c r="X282" i="1"/>
  <c r="W282" i="1"/>
  <c r="V282" i="1"/>
  <c r="R282" i="1"/>
  <c r="O282" i="1"/>
  <c r="I282" i="1"/>
  <c r="G282" i="1"/>
  <c r="Z282" i="1" s="1"/>
  <c r="BW203" i="1"/>
  <c r="BV203" i="1"/>
  <c r="AC203" i="1"/>
  <c r="AB203" i="1"/>
  <c r="AA203" i="1"/>
  <c r="X203" i="1"/>
  <c r="W203" i="1"/>
  <c r="V203" i="1"/>
  <c r="R203" i="1"/>
  <c r="O203" i="1"/>
  <c r="I203" i="1"/>
  <c r="G203" i="1"/>
  <c r="Y203" i="1" s="1"/>
  <c r="BW202" i="1"/>
  <c r="BV202" i="1"/>
  <c r="AC202" i="1"/>
  <c r="AB202" i="1"/>
  <c r="AA202" i="1"/>
  <c r="X202" i="1"/>
  <c r="W202" i="1"/>
  <c r="V202" i="1"/>
  <c r="R202" i="1"/>
  <c r="O202" i="1"/>
  <c r="I202" i="1"/>
  <c r="G202" i="1"/>
  <c r="Z202" i="1" s="1"/>
  <c r="BW225" i="1"/>
  <c r="BV225" i="1"/>
  <c r="AC225" i="1"/>
  <c r="AB225" i="1"/>
  <c r="AA225" i="1"/>
  <c r="X225" i="1"/>
  <c r="W225" i="1"/>
  <c r="V225" i="1"/>
  <c r="R225" i="1"/>
  <c r="O225" i="1"/>
  <c r="I225" i="1"/>
  <c r="G225" i="1"/>
  <c r="Y225" i="1" s="1"/>
  <c r="BW224" i="1"/>
  <c r="BV224" i="1"/>
  <c r="AC224" i="1"/>
  <c r="AB224" i="1"/>
  <c r="AA224" i="1"/>
  <c r="X224" i="1"/>
  <c r="W224" i="1"/>
  <c r="V224" i="1"/>
  <c r="R224" i="1"/>
  <c r="O224" i="1"/>
  <c r="I224" i="1"/>
  <c r="G224" i="1"/>
  <c r="Z224" i="1" s="1"/>
  <c r="BW285" i="1"/>
  <c r="BV285" i="1"/>
  <c r="AC285" i="1"/>
  <c r="AB285" i="1"/>
  <c r="AA285" i="1"/>
  <c r="X285" i="1"/>
  <c r="W285" i="1"/>
  <c r="V285" i="1"/>
  <c r="R285" i="1"/>
  <c r="O285" i="1"/>
  <c r="I285" i="1"/>
  <c r="G285" i="1"/>
  <c r="Z285" i="1" s="1"/>
  <c r="BW284" i="1"/>
  <c r="BV284" i="1"/>
  <c r="AC284" i="1"/>
  <c r="AB284" i="1"/>
  <c r="AA284" i="1"/>
  <c r="X284" i="1"/>
  <c r="W284" i="1"/>
  <c r="V284" i="1"/>
  <c r="R284" i="1"/>
  <c r="O284" i="1"/>
  <c r="I284" i="1"/>
  <c r="G284" i="1"/>
  <c r="Z284" i="1" s="1"/>
  <c r="BW247" i="1"/>
  <c r="BV247" i="1"/>
  <c r="AC247" i="1"/>
  <c r="AB247" i="1"/>
  <c r="AA247" i="1"/>
  <c r="X247" i="1"/>
  <c r="W247" i="1"/>
  <c r="V247" i="1"/>
  <c r="R247" i="1"/>
  <c r="O247" i="1"/>
  <c r="I247" i="1"/>
  <c r="G247" i="1"/>
  <c r="Y247" i="1" s="1"/>
  <c r="BW246" i="1"/>
  <c r="BV246" i="1"/>
  <c r="AC246" i="1"/>
  <c r="AB246" i="1"/>
  <c r="AA246" i="1"/>
  <c r="X246" i="1"/>
  <c r="W246" i="1"/>
  <c r="V246" i="1"/>
  <c r="R246" i="1"/>
  <c r="O246" i="1"/>
  <c r="I246" i="1"/>
  <c r="G246" i="1"/>
  <c r="Z246" i="1" s="1"/>
  <c r="BW263" i="1"/>
  <c r="BV263" i="1"/>
  <c r="AC263" i="1"/>
  <c r="AB263" i="1"/>
  <c r="AA263" i="1"/>
  <c r="X263" i="1"/>
  <c r="W263" i="1"/>
  <c r="V263" i="1"/>
  <c r="R263" i="1"/>
  <c r="O263" i="1"/>
  <c r="I263" i="1"/>
  <c r="G263" i="1"/>
  <c r="Y263" i="1" s="1"/>
  <c r="BW262" i="1"/>
  <c r="BV262" i="1"/>
  <c r="AC262" i="1"/>
  <c r="AB262" i="1"/>
  <c r="AA262" i="1"/>
  <c r="X262" i="1"/>
  <c r="W262" i="1"/>
  <c r="V262" i="1"/>
  <c r="R262" i="1"/>
  <c r="O262" i="1"/>
  <c r="I262" i="1"/>
  <c r="G262" i="1"/>
  <c r="Z262" i="1" s="1"/>
  <c r="BW213" i="1"/>
  <c r="BV213" i="1"/>
  <c r="AC213" i="1"/>
  <c r="AB213" i="1"/>
  <c r="AA213" i="1"/>
  <c r="X213" i="1"/>
  <c r="W213" i="1"/>
  <c r="V213" i="1"/>
  <c r="R213" i="1"/>
  <c r="O213" i="1"/>
  <c r="I213" i="1"/>
  <c r="G213" i="1"/>
  <c r="Z213" i="1" s="1"/>
  <c r="BW212" i="1"/>
  <c r="BV212" i="1"/>
  <c r="AC212" i="1"/>
  <c r="AB212" i="1"/>
  <c r="AA212" i="1"/>
  <c r="X212" i="1"/>
  <c r="W212" i="1"/>
  <c r="V212" i="1"/>
  <c r="R212" i="1"/>
  <c r="O212" i="1"/>
  <c r="I212" i="1"/>
  <c r="G212" i="1"/>
  <c r="Z212" i="1" s="1"/>
  <c r="BW235" i="1"/>
  <c r="BV235" i="1"/>
  <c r="AC235" i="1"/>
  <c r="AB235" i="1"/>
  <c r="AA235" i="1"/>
  <c r="X235" i="1"/>
  <c r="W235" i="1"/>
  <c r="V235" i="1"/>
  <c r="R235" i="1"/>
  <c r="O235" i="1"/>
  <c r="I235" i="1"/>
  <c r="G235" i="1"/>
  <c r="Y235" i="1" s="1"/>
  <c r="BW234" i="1"/>
  <c r="BV234" i="1"/>
  <c r="AC234" i="1"/>
  <c r="AB234" i="1"/>
  <c r="AA234" i="1"/>
  <c r="X234" i="1"/>
  <c r="W234" i="1"/>
  <c r="V234" i="1"/>
  <c r="R234" i="1"/>
  <c r="O234" i="1"/>
  <c r="I234" i="1"/>
  <c r="G234" i="1"/>
  <c r="Z234" i="1" s="1"/>
  <c r="BW295" i="1"/>
  <c r="BV295" i="1"/>
  <c r="AC295" i="1"/>
  <c r="AB295" i="1"/>
  <c r="AA295" i="1"/>
  <c r="X295" i="1"/>
  <c r="W295" i="1"/>
  <c r="V295" i="1"/>
  <c r="R295" i="1"/>
  <c r="O295" i="1"/>
  <c r="I295" i="1"/>
  <c r="G295" i="1"/>
  <c r="Z295" i="1" s="1"/>
  <c r="BW294" i="1"/>
  <c r="BV294" i="1"/>
  <c r="AC294" i="1"/>
  <c r="AB294" i="1"/>
  <c r="AA294" i="1"/>
  <c r="X294" i="1"/>
  <c r="W294" i="1"/>
  <c r="V294" i="1"/>
  <c r="R294" i="1"/>
  <c r="O294" i="1"/>
  <c r="I294" i="1"/>
  <c r="G294" i="1"/>
  <c r="Z294" i="1" s="1"/>
  <c r="BW251" i="1"/>
  <c r="BV251" i="1"/>
  <c r="AC251" i="1"/>
  <c r="AB251" i="1"/>
  <c r="AA251" i="1"/>
  <c r="X251" i="1"/>
  <c r="W251" i="1"/>
  <c r="V251" i="1"/>
  <c r="R251" i="1"/>
  <c r="O251" i="1"/>
  <c r="I251" i="1"/>
  <c r="G251" i="1"/>
  <c r="Y251" i="1" s="1"/>
  <c r="BW250" i="1"/>
  <c r="BV250" i="1"/>
  <c r="AC250" i="1"/>
  <c r="AB250" i="1"/>
  <c r="AA250" i="1"/>
  <c r="X250" i="1"/>
  <c r="W250" i="1"/>
  <c r="V250" i="1"/>
  <c r="R250" i="1"/>
  <c r="O250" i="1"/>
  <c r="I250" i="1"/>
  <c r="G250" i="1"/>
  <c r="Z250" i="1" s="1"/>
  <c r="BW273" i="1"/>
  <c r="BV273" i="1"/>
  <c r="AC273" i="1"/>
  <c r="AB273" i="1"/>
  <c r="AA273" i="1"/>
  <c r="X273" i="1"/>
  <c r="W273" i="1"/>
  <c r="V273" i="1"/>
  <c r="R273" i="1"/>
  <c r="O273" i="1"/>
  <c r="I273" i="1"/>
  <c r="G273" i="1"/>
  <c r="Z273" i="1" s="1"/>
  <c r="BW272" i="1"/>
  <c r="BV272" i="1"/>
  <c r="AC272" i="1"/>
  <c r="AB272" i="1"/>
  <c r="AA272" i="1"/>
  <c r="X272" i="1"/>
  <c r="W272" i="1"/>
  <c r="V272" i="1"/>
  <c r="R272" i="1"/>
  <c r="O272" i="1"/>
  <c r="I272" i="1"/>
  <c r="G272" i="1"/>
  <c r="Z272" i="1" s="1"/>
  <c r="BW211" i="1"/>
  <c r="BV211" i="1"/>
  <c r="AC211" i="1"/>
  <c r="AB211" i="1"/>
  <c r="AA211" i="1"/>
  <c r="X211" i="1"/>
  <c r="W211" i="1"/>
  <c r="V211" i="1"/>
  <c r="R211" i="1"/>
  <c r="O211" i="1"/>
  <c r="I211" i="1"/>
  <c r="G211" i="1"/>
  <c r="Y211" i="1" s="1"/>
  <c r="BW210" i="1"/>
  <c r="BV210" i="1"/>
  <c r="AC210" i="1"/>
  <c r="AB210" i="1"/>
  <c r="AA210" i="1"/>
  <c r="X210" i="1"/>
  <c r="W210" i="1"/>
  <c r="V210" i="1"/>
  <c r="R210" i="1"/>
  <c r="O210" i="1"/>
  <c r="I210" i="1"/>
  <c r="G210" i="1"/>
  <c r="Y210" i="1" s="1"/>
  <c r="BW227" i="1"/>
  <c r="BV227" i="1"/>
  <c r="AC227" i="1"/>
  <c r="AB227" i="1"/>
  <c r="AA227" i="1"/>
  <c r="X227" i="1"/>
  <c r="W227" i="1"/>
  <c r="V227" i="1"/>
  <c r="R227" i="1"/>
  <c r="O227" i="1"/>
  <c r="I227" i="1"/>
  <c r="G227" i="1"/>
  <c r="Y227" i="1" s="1"/>
  <c r="BW226" i="1"/>
  <c r="BV226" i="1"/>
  <c r="AC226" i="1"/>
  <c r="AB226" i="1"/>
  <c r="AA226" i="1"/>
  <c r="X226" i="1"/>
  <c r="W226" i="1"/>
  <c r="V226" i="1"/>
  <c r="R226" i="1"/>
  <c r="O226" i="1"/>
  <c r="I226" i="1"/>
  <c r="G226" i="1"/>
  <c r="Y226" i="1" s="1"/>
  <c r="BW287" i="1"/>
  <c r="BV287" i="1"/>
  <c r="AC287" i="1"/>
  <c r="AB287" i="1"/>
  <c r="AA287" i="1"/>
  <c r="X287" i="1"/>
  <c r="W287" i="1"/>
  <c r="V287" i="1"/>
  <c r="R287" i="1"/>
  <c r="O287" i="1"/>
  <c r="I287" i="1"/>
  <c r="G287" i="1"/>
  <c r="Y287" i="1" s="1"/>
  <c r="BW286" i="1"/>
  <c r="BV286" i="1"/>
  <c r="AC286" i="1"/>
  <c r="AB286" i="1"/>
  <c r="AA286" i="1"/>
  <c r="X286" i="1"/>
  <c r="W286" i="1"/>
  <c r="V286" i="1"/>
  <c r="R286" i="1"/>
  <c r="O286" i="1"/>
  <c r="I286" i="1"/>
  <c r="G286" i="1"/>
  <c r="Y286" i="1" s="1"/>
  <c r="BW249" i="1"/>
  <c r="BV249" i="1"/>
  <c r="AC249" i="1"/>
  <c r="AB249" i="1"/>
  <c r="AA249" i="1"/>
  <c r="X249" i="1"/>
  <c r="W249" i="1"/>
  <c r="V249" i="1"/>
  <c r="R249" i="1"/>
  <c r="O249" i="1"/>
  <c r="I249" i="1"/>
  <c r="G249" i="1"/>
  <c r="Y249" i="1" s="1"/>
  <c r="BW248" i="1"/>
  <c r="BV248" i="1"/>
  <c r="AC248" i="1"/>
  <c r="AB248" i="1"/>
  <c r="AA248" i="1"/>
  <c r="X248" i="1"/>
  <c r="W248" i="1"/>
  <c r="V248" i="1"/>
  <c r="R248" i="1"/>
  <c r="O248" i="1"/>
  <c r="I248" i="1"/>
  <c r="G248" i="1"/>
  <c r="Y248" i="1" s="1"/>
  <c r="BW271" i="1"/>
  <c r="BV271" i="1"/>
  <c r="AC271" i="1"/>
  <c r="AB271" i="1"/>
  <c r="AA271" i="1"/>
  <c r="X271" i="1"/>
  <c r="W271" i="1"/>
  <c r="V271" i="1"/>
  <c r="R271" i="1"/>
  <c r="O271" i="1"/>
  <c r="I271" i="1"/>
  <c r="G271" i="1"/>
  <c r="Y271" i="1" s="1"/>
  <c r="BW270" i="1"/>
  <c r="BV270" i="1"/>
  <c r="AC270" i="1"/>
  <c r="AB270" i="1"/>
  <c r="AA270" i="1"/>
  <c r="X270" i="1"/>
  <c r="W270" i="1"/>
  <c r="V270" i="1"/>
  <c r="R270" i="1"/>
  <c r="O270" i="1"/>
  <c r="I270" i="1"/>
  <c r="G270" i="1"/>
  <c r="Y270" i="1" s="1"/>
  <c r="BW215" i="1"/>
  <c r="BV215" i="1"/>
  <c r="AC215" i="1"/>
  <c r="AB215" i="1"/>
  <c r="AA215" i="1"/>
  <c r="X215" i="1"/>
  <c r="W215" i="1"/>
  <c r="V215" i="1"/>
  <c r="R215" i="1"/>
  <c r="O215" i="1"/>
  <c r="I215" i="1"/>
  <c r="G215" i="1"/>
  <c r="Y215" i="1" s="1"/>
  <c r="BW214" i="1"/>
  <c r="BV214" i="1"/>
  <c r="AC214" i="1"/>
  <c r="AB214" i="1"/>
  <c r="AA214" i="1"/>
  <c r="X214" i="1"/>
  <c r="W214" i="1"/>
  <c r="V214" i="1"/>
  <c r="R214" i="1"/>
  <c r="O214" i="1"/>
  <c r="I214" i="1"/>
  <c r="G214" i="1"/>
  <c r="Y214" i="1" s="1"/>
  <c r="BW237" i="1"/>
  <c r="BV237" i="1"/>
  <c r="AC237" i="1"/>
  <c r="AB237" i="1"/>
  <c r="AA237" i="1"/>
  <c r="X237" i="1"/>
  <c r="W237" i="1"/>
  <c r="V237" i="1"/>
  <c r="R237" i="1"/>
  <c r="O237" i="1"/>
  <c r="I237" i="1"/>
  <c r="G237" i="1"/>
  <c r="Y237" i="1" s="1"/>
  <c r="BW236" i="1"/>
  <c r="BV236" i="1"/>
  <c r="AC236" i="1"/>
  <c r="AB236" i="1"/>
  <c r="AA236" i="1"/>
  <c r="X236" i="1"/>
  <c r="W236" i="1"/>
  <c r="V236" i="1"/>
  <c r="R236" i="1"/>
  <c r="O236" i="1"/>
  <c r="I236" i="1"/>
  <c r="G236" i="1"/>
  <c r="Y236" i="1" s="1"/>
  <c r="BW297" i="1"/>
  <c r="BV297" i="1"/>
  <c r="AC297" i="1"/>
  <c r="AB297" i="1"/>
  <c r="AA297" i="1"/>
  <c r="X297" i="1"/>
  <c r="W297" i="1"/>
  <c r="V297" i="1"/>
  <c r="R297" i="1"/>
  <c r="O297" i="1"/>
  <c r="I297" i="1"/>
  <c r="G297" i="1"/>
  <c r="Y297" i="1" s="1"/>
  <c r="BW296" i="1"/>
  <c r="BV296" i="1"/>
  <c r="AC296" i="1"/>
  <c r="AB296" i="1"/>
  <c r="AA296" i="1"/>
  <c r="X296" i="1"/>
  <c r="W296" i="1"/>
  <c r="V296" i="1"/>
  <c r="R296" i="1"/>
  <c r="O296" i="1"/>
  <c r="I296" i="1"/>
  <c r="G296" i="1"/>
  <c r="Y296" i="1" s="1"/>
  <c r="BW259" i="1"/>
  <c r="BV259" i="1"/>
  <c r="AC259" i="1"/>
  <c r="AB259" i="1"/>
  <c r="AA259" i="1"/>
  <c r="X259" i="1"/>
  <c r="W259" i="1"/>
  <c r="V259" i="1"/>
  <c r="R259" i="1"/>
  <c r="O259" i="1"/>
  <c r="I259" i="1"/>
  <c r="G259" i="1"/>
  <c r="Y259" i="1" s="1"/>
  <c r="BW258" i="1"/>
  <c r="BV258" i="1"/>
  <c r="AC258" i="1"/>
  <c r="AB258" i="1"/>
  <c r="AA258" i="1"/>
  <c r="X258" i="1"/>
  <c r="W258" i="1"/>
  <c r="V258" i="1"/>
  <c r="R258" i="1"/>
  <c r="O258" i="1"/>
  <c r="I258" i="1"/>
  <c r="G258" i="1"/>
  <c r="Y258" i="1" s="1"/>
  <c r="BW275" i="1"/>
  <c r="BV275" i="1"/>
  <c r="AC275" i="1"/>
  <c r="AB275" i="1"/>
  <c r="AA275" i="1"/>
  <c r="X275" i="1"/>
  <c r="W275" i="1"/>
  <c r="V275" i="1"/>
  <c r="R275" i="1"/>
  <c r="O275" i="1"/>
  <c r="I275" i="1"/>
  <c r="G275" i="1"/>
  <c r="Y275" i="1" s="1"/>
  <c r="BW274" i="1"/>
  <c r="BV274" i="1"/>
  <c r="AC274" i="1"/>
  <c r="AB274" i="1"/>
  <c r="AA274" i="1"/>
  <c r="X274" i="1"/>
  <c r="W274" i="1"/>
  <c r="V274" i="1"/>
  <c r="R274" i="1"/>
  <c r="O274" i="1"/>
  <c r="I274" i="1"/>
  <c r="G274" i="1"/>
  <c r="Y274" i="1" s="1"/>
  <c r="BW219" i="1"/>
  <c r="BV219" i="1"/>
  <c r="AC219" i="1"/>
  <c r="AB219" i="1"/>
  <c r="AA219" i="1"/>
  <c r="X219" i="1"/>
  <c r="W219" i="1"/>
  <c r="V219" i="1"/>
  <c r="R219" i="1"/>
  <c r="O219" i="1"/>
  <c r="I219" i="1"/>
  <c r="G219" i="1"/>
  <c r="Y219" i="1" s="1"/>
  <c r="BW218" i="1"/>
  <c r="BV218" i="1"/>
  <c r="AC218" i="1"/>
  <c r="AB218" i="1"/>
  <c r="AA218" i="1"/>
  <c r="X218" i="1"/>
  <c r="W218" i="1"/>
  <c r="V218" i="1"/>
  <c r="R218" i="1"/>
  <c r="O218" i="1"/>
  <c r="I218" i="1"/>
  <c r="G218" i="1"/>
  <c r="Y218" i="1" s="1"/>
  <c r="BW241" i="1"/>
  <c r="BV241" i="1"/>
  <c r="AC241" i="1"/>
  <c r="AB241" i="1"/>
  <c r="AA241" i="1"/>
  <c r="X241" i="1"/>
  <c r="W241" i="1"/>
  <c r="V241" i="1"/>
  <c r="R241" i="1"/>
  <c r="O241" i="1"/>
  <c r="I241" i="1"/>
  <c r="G241" i="1"/>
  <c r="Y241" i="1" s="1"/>
  <c r="BW240" i="1"/>
  <c r="BV240" i="1"/>
  <c r="AC240" i="1"/>
  <c r="AB240" i="1"/>
  <c r="AA240" i="1"/>
  <c r="X240" i="1"/>
  <c r="W240" i="1"/>
  <c r="V240" i="1"/>
  <c r="R240" i="1"/>
  <c r="O240" i="1"/>
  <c r="I240" i="1"/>
  <c r="G240" i="1"/>
  <c r="Y240" i="1" s="1"/>
  <c r="BW301" i="1"/>
  <c r="BV301" i="1"/>
  <c r="AC301" i="1"/>
  <c r="AB301" i="1"/>
  <c r="AA301" i="1"/>
  <c r="X301" i="1"/>
  <c r="W301" i="1"/>
  <c r="V301" i="1"/>
  <c r="R301" i="1"/>
  <c r="O301" i="1"/>
  <c r="I301" i="1"/>
  <c r="G301" i="1"/>
  <c r="Y301" i="1" s="1"/>
  <c r="BW300" i="1"/>
  <c r="BV300" i="1"/>
  <c r="AC300" i="1"/>
  <c r="AB300" i="1"/>
  <c r="AA300" i="1"/>
  <c r="X300" i="1"/>
  <c r="W300" i="1"/>
  <c r="V300" i="1"/>
  <c r="R300" i="1"/>
  <c r="O300" i="1"/>
  <c r="I300" i="1"/>
  <c r="G300" i="1"/>
  <c r="Y300" i="1" s="1"/>
  <c r="BW257" i="1"/>
  <c r="BV257" i="1"/>
  <c r="AC257" i="1"/>
  <c r="AB257" i="1"/>
  <c r="AA257" i="1"/>
  <c r="X257" i="1"/>
  <c r="W257" i="1"/>
  <c r="V257" i="1"/>
  <c r="R257" i="1"/>
  <c r="O257" i="1"/>
  <c r="I257" i="1"/>
  <c r="G257" i="1"/>
  <c r="Y257" i="1" s="1"/>
  <c r="BW256" i="1"/>
  <c r="BV256" i="1"/>
  <c r="AC256" i="1"/>
  <c r="AB256" i="1"/>
  <c r="AA256" i="1"/>
  <c r="X256" i="1"/>
  <c r="W256" i="1"/>
  <c r="V256" i="1"/>
  <c r="R256" i="1"/>
  <c r="O256" i="1"/>
  <c r="I256" i="1"/>
  <c r="G256" i="1"/>
  <c r="Y256" i="1" s="1"/>
  <c r="BW279" i="1"/>
  <c r="BV279" i="1"/>
  <c r="AC279" i="1"/>
  <c r="AB279" i="1"/>
  <c r="AA279" i="1"/>
  <c r="X279" i="1"/>
  <c r="W279" i="1"/>
  <c r="V279" i="1"/>
  <c r="R279" i="1"/>
  <c r="O279" i="1"/>
  <c r="I279" i="1"/>
  <c r="G279" i="1"/>
  <c r="Y279" i="1" s="1"/>
  <c r="BW278" i="1"/>
  <c r="BV278" i="1"/>
  <c r="AC278" i="1"/>
  <c r="AB278" i="1"/>
  <c r="AA278" i="1"/>
  <c r="X278" i="1"/>
  <c r="W278" i="1"/>
  <c r="V278" i="1"/>
  <c r="R278" i="1"/>
  <c r="O278" i="1"/>
  <c r="I278" i="1"/>
  <c r="G278" i="1"/>
  <c r="Y278" i="1" s="1"/>
  <c r="BW205" i="1"/>
  <c r="BV205" i="1"/>
  <c r="AC205" i="1"/>
  <c r="AB205" i="1"/>
  <c r="AA205" i="1"/>
  <c r="X205" i="1"/>
  <c r="W205" i="1"/>
  <c r="V205" i="1"/>
  <c r="R205" i="1"/>
  <c r="O205" i="1"/>
  <c r="I205" i="1"/>
  <c r="G205" i="1"/>
  <c r="Y205" i="1" s="1"/>
  <c r="BW204" i="1"/>
  <c r="BV204" i="1"/>
  <c r="AC204" i="1"/>
  <c r="AB204" i="1"/>
  <c r="AA204" i="1"/>
  <c r="X204" i="1"/>
  <c r="W204" i="1"/>
  <c r="V204" i="1"/>
  <c r="R204" i="1"/>
  <c r="O204" i="1"/>
  <c r="I204" i="1"/>
  <c r="G204" i="1"/>
  <c r="Y204" i="1" s="1"/>
  <c r="BW221" i="1"/>
  <c r="BV221" i="1"/>
  <c r="AC221" i="1"/>
  <c r="AB221" i="1"/>
  <c r="AA221" i="1"/>
  <c r="X221" i="1"/>
  <c r="W221" i="1"/>
  <c r="V221" i="1"/>
  <c r="R221" i="1"/>
  <c r="O221" i="1"/>
  <c r="I221" i="1"/>
  <c r="G221" i="1"/>
  <c r="Y221" i="1" s="1"/>
  <c r="BW220" i="1"/>
  <c r="BV220" i="1"/>
  <c r="AC220" i="1"/>
  <c r="AB220" i="1"/>
  <c r="AA220" i="1"/>
  <c r="X220" i="1"/>
  <c r="W220" i="1"/>
  <c r="V220" i="1"/>
  <c r="R220" i="1"/>
  <c r="O220" i="1"/>
  <c r="I220" i="1"/>
  <c r="G220" i="1"/>
  <c r="Y220" i="1" s="1"/>
  <c r="BW281" i="1"/>
  <c r="BV281" i="1"/>
  <c r="AC281" i="1"/>
  <c r="AB281" i="1"/>
  <c r="AA281" i="1"/>
  <c r="X281" i="1"/>
  <c r="W281" i="1"/>
  <c r="V281" i="1"/>
  <c r="R281" i="1"/>
  <c r="O281" i="1"/>
  <c r="I281" i="1"/>
  <c r="G281" i="1"/>
  <c r="Y281" i="1" s="1"/>
  <c r="BW280" i="1"/>
  <c r="BV280" i="1"/>
  <c r="AC280" i="1"/>
  <c r="AB280" i="1"/>
  <c r="AA280" i="1"/>
  <c r="X280" i="1"/>
  <c r="W280" i="1"/>
  <c r="V280" i="1"/>
  <c r="R280" i="1"/>
  <c r="O280" i="1"/>
  <c r="I280" i="1"/>
  <c r="G280" i="1"/>
  <c r="Y280" i="1" s="1"/>
  <c r="BW243" i="1"/>
  <c r="BV243" i="1"/>
  <c r="AC243" i="1"/>
  <c r="AB243" i="1"/>
  <c r="AA243" i="1"/>
  <c r="X243" i="1"/>
  <c r="W243" i="1"/>
  <c r="V243" i="1"/>
  <c r="R243" i="1"/>
  <c r="O243" i="1"/>
  <c r="I243" i="1"/>
  <c r="G243" i="1"/>
  <c r="Y243" i="1" s="1"/>
  <c r="BW242" i="1"/>
  <c r="BV242" i="1"/>
  <c r="AC242" i="1"/>
  <c r="AB242" i="1"/>
  <c r="AA242" i="1"/>
  <c r="X242" i="1"/>
  <c r="W242" i="1"/>
  <c r="V242" i="1"/>
  <c r="R242" i="1"/>
  <c r="O242" i="1"/>
  <c r="I242" i="1"/>
  <c r="G242" i="1"/>
  <c r="Y242" i="1" s="1"/>
  <c r="BW265" i="1"/>
  <c r="BV265" i="1"/>
  <c r="AC265" i="1"/>
  <c r="AB265" i="1"/>
  <c r="AA265" i="1"/>
  <c r="X265" i="1"/>
  <c r="W265" i="1"/>
  <c r="V265" i="1"/>
  <c r="R265" i="1"/>
  <c r="O265" i="1"/>
  <c r="I265" i="1"/>
  <c r="G265" i="1"/>
  <c r="Y265" i="1" s="1"/>
  <c r="BW264" i="1"/>
  <c r="BV264" i="1"/>
  <c r="AC264" i="1"/>
  <c r="AB264" i="1"/>
  <c r="AA264" i="1"/>
  <c r="X264" i="1"/>
  <c r="W264" i="1"/>
  <c r="V264" i="1"/>
  <c r="R264" i="1"/>
  <c r="O264" i="1"/>
  <c r="I264" i="1"/>
  <c r="G264" i="1"/>
  <c r="Y264" i="1" s="1"/>
  <c r="BW209" i="1"/>
  <c r="BV209" i="1"/>
  <c r="AC209" i="1"/>
  <c r="AB209" i="1"/>
  <c r="AA209" i="1"/>
  <c r="X209" i="1"/>
  <c r="W209" i="1"/>
  <c r="V209" i="1"/>
  <c r="R209" i="1"/>
  <c r="O209" i="1"/>
  <c r="I209" i="1"/>
  <c r="G209" i="1"/>
  <c r="Y209" i="1" s="1"/>
  <c r="BW208" i="1"/>
  <c r="BV208" i="1"/>
  <c r="AC208" i="1"/>
  <c r="AB208" i="1"/>
  <c r="AA208" i="1"/>
  <c r="X208" i="1"/>
  <c r="W208" i="1"/>
  <c r="V208" i="1"/>
  <c r="R208" i="1"/>
  <c r="O208" i="1"/>
  <c r="I208" i="1"/>
  <c r="G208" i="1"/>
  <c r="Y208" i="1" s="1"/>
  <c r="BW231" i="1"/>
  <c r="BV231" i="1"/>
  <c r="AC231" i="1"/>
  <c r="AB231" i="1"/>
  <c r="AA231" i="1"/>
  <c r="X231" i="1"/>
  <c r="W231" i="1"/>
  <c r="V231" i="1"/>
  <c r="R231" i="1"/>
  <c r="O231" i="1"/>
  <c r="I231" i="1"/>
  <c r="G231" i="1"/>
  <c r="Y231" i="1" s="1"/>
  <c r="BW230" i="1"/>
  <c r="BV230" i="1"/>
  <c r="AC230" i="1"/>
  <c r="AB230" i="1"/>
  <c r="AA230" i="1"/>
  <c r="X230" i="1"/>
  <c r="W230" i="1"/>
  <c r="V230" i="1"/>
  <c r="R230" i="1"/>
  <c r="O230" i="1"/>
  <c r="I230" i="1"/>
  <c r="G230" i="1"/>
  <c r="Y230" i="1" s="1"/>
  <c r="BW291" i="1"/>
  <c r="BV291" i="1"/>
  <c r="AC291" i="1"/>
  <c r="AB291" i="1"/>
  <c r="AA291" i="1"/>
  <c r="X291" i="1"/>
  <c r="W291" i="1"/>
  <c r="V291" i="1"/>
  <c r="R291" i="1"/>
  <c r="O291" i="1"/>
  <c r="I291" i="1"/>
  <c r="G291" i="1"/>
  <c r="Y291" i="1" s="1"/>
  <c r="BW290" i="1"/>
  <c r="BV290" i="1"/>
  <c r="AC290" i="1"/>
  <c r="AB290" i="1"/>
  <c r="AA290" i="1"/>
  <c r="X290" i="1"/>
  <c r="W290" i="1"/>
  <c r="V290" i="1"/>
  <c r="R290" i="1"/>
  <c r="O290" i="1"/>
  <c r="I290" i="1"/>
  <c r="G290" i="1"/>
  <c r="Y290" i="1" s="1"/>
  <c r="BW253" i="1"/>
  <c r="BV253" i="1"/>
  <c r="AC253" i="1"/>
  <c r="AB253" i="1"/>
  <c r="AA253" i="1"/>
  <c r="X253" i="1"/>
  <c r="W253" i="1"/>
  <c r="V253" i="1"/>
  <c r="R253" i="1"/>
  <c r="O253" i="1"/>
  <c r="I253" i="1"/>
  <c r="G253" i="1"/>
  <c r="Y253" i="1" s="1"/>
  <c r="BW252" i="1"/>
  <c r="BV252" i="1"/>
  <c r="AC252" i="1"/>
  <c r="AB252" i="1"/>
  <c r="AA252" i="1"/>
  <c r="X252" i="1"/>
  <c r="W252" i="1"/>
  <c r="V252" i="1"/>
  <c r="R252" i="1"/>
  <c r="O252" i="1"/>
  <c r="I252" i="1"/>
  <c r="G252" i="1"/>
  <c r="Y252" i="1" s="1"/>
  <c r="BW269" i="1"/>
  <c r="BV269" i="1"/>
  <c r="AC269" i="1"/>
  <c r="AB269" i="1"/>
  <c r="AA269" i="1"/>
  <c r="X269" i="1"/>
  <c r="W269" i="1"/>
  <c r="V269" i="1"/>
  <c r="R269" i="1"/>
  <c r="O269" i="1"/>
  <c r="I269" i="1"/>
  <c r="G269" i="1"/>
  <c r="Y269" i="1" s="1"/>
  <c r="BW268" i="1"/>
  <c r="BV268" i="1"/>
  <c r="AC268" i="1"/>
  <c r="AB268" i="1"/>
  <c r="AA268" i="1"/>
  <c r="X268" i="1"/>
  <c r="W268" i="1"/>
  <c r="V268" i="1"/>
  <c r="R268" i="1"/>
  <c r="O268" i="1"/>
  <c r="I268" i="1"/>
  <c r="G268" i="1"/>
  <c r="Y268" i="1" s="1"/>
  <c r="BW207" i="1"/>
  <c r="BV207" i="1"/>
  <c r="AC207" i="1"/>
  <c r="AB207" i="1"/>
  <c r="AA207" i="1"/>
  <c r="X207" i="1"/>
  <c r="W207" i="1"/>
  <c r="V207" i="1"/>
  <c r="R207" i="1"/>
  <c r="O207" i="1"/>
  <c r="I207" i="1"/>
  <c r="G207" i="1"/>
  <c r="Y207" i="1" s="1"/>
  <c r="BW206" i="1"/>
  <c r="BV206" i="1"/>
  <c r="AC206" i="1"/>
  <c r="AB206" i="1"/>
  <c r="AA206" i="1"/>
  <c r="X206" i="1"/>
  <c r="W206" i="1"/>
  <c r="V206" i="1"/>
  <c r="R206" i="1"/>
  <c r="O206" i="1"/>
  <c r="I206" i="1"/>
  <c r="G206" i="1"/>
  <c r="Y206" i="1" s="1"/>
  <c r="BW229" i="1"/>
  <c r="BV229" i="1"/>
  <c r="AC229" i="1"/>
  <c r="AB229" i="1"/>
  <c r="AA229" i="1"/>
  <c r="X229" i="1"/>
  <c r="W229" i="1"/>
  <c r="V229" i="1"/>
  <c r="R229" i="1"/>
  <c r="O229" i="1"/>
  <c r="I229" i="1"/>
  <c r="G229" i="1"/>
  <c r="Y229" i="1" s="1"/>
  <c r="BW228" i="1"/>
  <c r="BV228" i="1"/>
  <c r="AC228" i="1"/>
  <c r="AB228" i="1"/>
  <c r="AA228" i="1"/>
  <c r="X228" i="1"/>
  <c r="W228" i="1"/>
  <c r="V228" i="1"/>
  <c r="R228" i="1"/>
  <c r="O228" i="1"/>
  <c r="I228" i="1"/>
  <c r="G228" i="1"/>
  <c r="Y228" i="1" s="1"/>
  <c r="BW289" i="1"/>
  <c r="BV289" i="1"/>
  <c r="AC289" i="1"/>
  <c r="AB289" i="1"/>
  <c r="AA289" i="1"/>
  <c r="X289" i="1"/>
  <c r="W289" i="1"/>
  <c r="V289" i="1"/>
  <c r="R289" i="1"/>
  <c r="O289" i="1"/>
  <c r="I289" i="1"/>
  <c r="G289" i="1"/>
  <c r="Y289" i="1" s="1"/>
  <c r="BW288" i="1"/>
  <c r="BV288" i="1"/>
  <c r="AC288" i="1"/>
  <c r="AB288" i="1"/>
  <c r="AA288" i="1"/>
  <c r="X288" i="1"/>
  <c r="W288" i="1"/>
  <c r="V288" i="1"/>
  <c r="R288" i="1"/>
  <c r="O288" i="1"/>
  <c r="I288" i="1"/>
  <c r="G288" i="1"/>
  <c r="Y288" i="1" s="1"/>
  <c r="BW245" i="1"/>
  <c r="BV245" i="1"/>
  <c r="AC245" i="1"/>
  <c r="AB245" i="1"/>
  <c r="AA245" i="1"/>
  <c r="X245" i="1"/>
  <c r="W245" i="1"/>
  <c r="V245" i="1"/>
  <c r="R245" i="1"/>
  <c r="O245" i="1"/>
  <c r="I245" i="1"/>
  <c r="G245" i="1"/>
  <c r="Y245" i="1" s="1"/>
  <c r="BW244" i="1"/>
  <c r="BV244" i="1"/>
  <c r="AC244" i="1"/>
  <c r="AB244" i="1"/>
  <c r="AA244" i="1"/>
  <c r="X244" i="1"/>
  <c r="W244" i="1"/>
  <c r="V244" i="1"/>
  <c r="R244" i="1"/>
  <c r="O244" i="1"/>
  <c r="I244" i="1"/>
  <c r="G244" i="1"/>
  <c r="Y244" i="1" s="1"/>
  <c r="BW267" i="1"/>
  <c r="BV267" i="1"/>
  <c r="AC267" i="1"/>
  <c r="AB267" i="1"/>
  <c r="AA267" i="1"/>
  <c r="X267" i="1"/>
  <c r="W267" i="1"/>
  <c r="V267" i="1"/>
  <c r="R267" i="1"/>
  <c r="O267" i="1"/>
  <c r="I267" i="1"/>
  <c r="G267" i="1"/>
  <c r="Y267" i="1" s="1"/>
  <c r="BW266" i="1"/>
  <c r="BV266" i="1"/>
  <c r="AC266" i="1"/>
  <c r="AB266" i="1"/>
  <c r="AA266" i="1"/>
  <c r="X266" i="1"/>
  <c r="W266" i="1"/>
  <c r="V266" i="1"/>
  <c r="R266" i="1"/>
  <c r="O266" i="1"/>
  <c r="I266" i="1"/>
  <c r="G266" i="1"/>
  <c r="Y266" i="1" s="1"/>
  <c r="BW217" i="1"/>
  <c r="BV217" i="1"/>
  <c r="AC217" i="1"/>
  <c r="AB217" i="1"/>
  <c r="AA217" i="1"/>
  <c r="X217" i="1"/>
  <c r="W217" i="1"/>
  <c r="V217" i="1"/>
  <c r="R217" i="1"/>
  <c r="O217" i="1"/>
  <c r="I217" i="1"/>
  <c r="G217" i="1"/>
  <c r="Y217" i="1" s="1"/>
  <c r="BW216" i="1"/>
  <c r="BV216" i="1"/>
  <c r="AC216" i="1"/>
  <c r="AB216" i="1"/>
  <c r="AA216" i="1"/>
  <c r="X216" i="1"/>
  <c r="W216" i="1"/>
  <c r="V216" i="1"/>
  <c r="R216" i="1"/>
  <c r="O216" i="1"/>
  <c r="I216" i="1"/>
  <c r="G216" i="1"/>
  <c r="Y216" i="1" s="1"/>
  <c r="BW233" i="1"/>
  <c r="BV233" i="1"/>
  <c r="AC233" i="1"/>
  <c r="AB233" i="1"/>
  <c r="AA233" i="1"/>
  <c r="X233" i="1"/>
  <c r="W233" i="1"/>
  <c r="V233" i="1"/>
  <c r="R233" i="1"/>
  <c r="O233" i="1"/>
  <c r="I233" i="1"/>
  <c r="G233" i="1"/>
  <c r="Y233" i="1" s="1"/>
  <c r="BW232" i="1"/>
  <c r="BV232" i="1"/>
  <c r="AC232" i="1"/>
  <c r="AB232" i="1"/>
  <c r="AA232" i="1"/>
  <c r="X232" i="1"/>
  <c r="W232" i="1"/>
  <c r="V232" i="1"/>
  <c r="R232" i="1"/>
  <c r="O232" i="1"/>
  <c r="I232" i="1"/>
  <c r="G232" i="1"/>
  <c r="Y232" i="1" s="1"/>
  <c r="BW293" i="1"/>
  <c r="BV293" i="1"/>
  <c r="AC293" i="1"/>
  <c r="AB293" i="1"/>
  <c r="AA293" i="1"/>
  <c r="X293" i="1"/>
  <c r="W293" i="1"/>
  <c r="V293" i="1"/>
  <c r="R293" i="1"/>
  <c r="O293" i="1"/>
  <c r="I293" i="1"/>
  <c r="G293" i="1"/>
  <c r="Y293" i="1" s="1"/>
  <c r="BW292" i="1"/>
  <c r="BV292" i="1"/>
  <c r="AC292" i="1"/>
  <c r="AB292" i="1"/>
  <c r="AA292" i="1"/>
  <c r="X292" i="1"/>
  <c r="W292" i="1"/>
  <c r="V292" i="1"/>
  <c r="R292" i="1"/>
  <c r="O292" i="1"/>
  <c r="I292" i="1"/>
  <c r="G292" i="1"/>
  <c r="Y292" i="1" s="1"/>
  <c r="BW255" i="1"/>
  <c r="BV255" i="1"/>
  <c r="AC255" i="1"/>
  <c r="AB255" i="1"/>
  <c r="AA255" i="1"/>
  <c r="X255" i="1"/>
  <c r="W255" i="1"/>
  <c r="V255" i="1"/>
  <c r="R255" i="1"/>
  <c r="O255" i="1"/>
  <c r="I255" i="1"/>
  <c r="G255" i="1"/>
  <c r="Y255" i="1" s="1"/>
  <c r="BW254" i="1"/>
  <c r="BV254" i="1"/>
  <c r="AC254" i="1"/>
  <c r="AB254" i="1"/>
  <c r="AA254" i="1"/>
  <c r="X254" i="1"/>
  <c r="W254" i="1"/>
  <c r="V254" i="1"/>
  <c r="R254" i="1"/>
  <c r="O254" i="1"/>
  <c r="I254" i="1"/>
  <c r="G254" i="1"/>
  <c r="Y254" i="1" s="1"/>
  <c r="BW277" i="1"/>
  <c r="BV277" i="1"/>
  <c r="AC277" i="1"/>
  <c r="AB277" i="1"/>
  <c r="AA277" i="1"/>
  <c r="X277" i="1"/>
  <c r="W277" i="1"/>
  <c r="V277" i="1"/>
  <c r="R277" i="1"/>
  <c r="O277" i="1"/>
  <c r="I277" i="1"/>
  <c r="G277" i="1"/>
  <c r="Y277" i="1" s="1"/>
  <c r="BW276" i="1"/>
  <c r="BV276" i="1"/>
  <c r="AC276" i="1"/>
  <c r="AB276" i="1"/>
  <c r="AA276" i="1"/>
  <c r="X276" i="1"/>
  <c r="W276" i="1"/>
  <c r="V276" i="1"/>
  <c r="R276" i="1"/>
  <c r="O276" i="1"/>
  <c r="I276" i="1"/>
  <c r="G276" i="1"/>
  <c r="Y276" i="1" s="1"/>
  <c r="BW119" i="1"/>
  <c r="BV119" i="1"/>
  <c r="AC119" i="1"/>
  <c r="AB119" i="1"/>
  <c r="AA119" i="1"/>
  <c r="X119" i="1"/>
  <c r="W119" i="1"/>
  <c r="V119" i="1"/>
  <c r="R119" i="1"/>
  <c r="O119" i="1"/>
  <c r="I119" i="1"/>
  <c r="G119" i="1"/>
  <c r="Z119" i="1" s="1"/>
  <c r="BW118" i="1"/>
  <c r="BV118" i="1"/>
  <c r="AC118" i="1"/>
  <c r="AB118" i="1"/>
  <c r="AA118" i="1"/>
  <c r="X118" i="1"/>
  <c r="W118" i="1"/>
  <c r="V118" i="1"/>
  <c r="R118" i="1"/>
  <c r="O118" i="1"/>
  <c r="I118" i="1"/>
  <c r="G118" i="1"/>
  <c r="Z118" i="1" s="1"/>
  <c r="BW141" i="1"/>
  <c r="BV141" i="1"/>
  <c r="AC141" i="1"/>
  <c r="AB141" i="1"/>
  <c r="AA141" i="1"/>
  <c r="X141" i="1"/>
  <c r="W141" i="1"/>
  <c r="V141" i="1"/>
  <c r="R141" i="1"/>
  <c r="O141" i="1"/>
  <c r="I141" i="1"/>
  <c r="G141" i="1"/>
  <c r="Z141" i="1" s="1"/>
  <c r="BW140" i="1"/>
  <c r="BV140" i="1"/>
  <c r="AC140" i="1"/>
  <c r="AB140" i="1"/>
  <c r="AA140" i="1"/>
  <c r="X140" i="1"/>
  <c r="W140" i="1"/>
  <c r="V140" i="1"/>
  <c r="R140" i="1"/>
  <c r="O140" i="1"/>
  <c r="I140" i="1"/>
  <c r="G140" i="1"/>
  <c r="Z140" i="1" s="1"/>
  <c r="BW201" i="1"/>
  <c r="BV201" i="1"/>
  <c r="AC201" i="1"/>
  <c r="AB201" i="1"/>
  <c r="AA201" i="1"/>
  <c r="X201" i="1"/>
  <c r="W201" i="1"/>
  <c r="V201" i="1"/>
  <c r="R201" i="1"/>
  <c r="O201" i="1"/>
  <c r="I201" i="1"/>
  <c r="G201" i="1"/>
  <c r="Z201" i="1" s="1"/>
  <c r="BW200" i="1"/>
  <c r="BV200" i="1"/>
  <c r="AC200" i="1"/>
  <c r="AB200" i="1"/>
  <c r="AA200" i="1"/>
  <c r="X200" i="1"/>
  <c r="W200" i="1"/>
  <c r="V200" i="1"/>
  <c r="R200" i="1"/>
  <c r="O200" i="1"/>
  <c r="I200" i="1"/>
  <c r="G200" i="1"/>
  <c r="Z200" i="1" s="1"/>
  <c r="BW163" i="1"/>
  <c r="BV163" i="1"/>
  <c r="AC163" i="1"/>
  <c r="AB163" i="1"/>
  <c r="AA163" i="1"/>
  <c r="X163" i="1"/>
  <c r="W163" i="1"/>
  <c r="V163" i="1"/>
  <c r="R163" i="1"/>
  <c r="O163" i="1"/>
  <c r="I163" i="1"/>
  <c r="G163" i="1"/>
  <c r="Z163" i="1" s="1"/>
  <c r="BW162" i="1"/>
  <c r="BV162" i="1"/>
  <c r="AC162" i="1"/>
  <c r="AB162" i="1"/>
  <c r="AA162" i="1"/>
  <c r="X162" i="1"/>
  <c r="W162" i="1"/>
  <c r="V162" i="1"/>
  <c r="R162" i="1"/>
  <c r="O162" i="1"/>
  <c r="I162" i="1"/>
  <c r="G162" i="1"/>
  <c r="Z162" i="1" s="1"/>
  <c r="BW179" i="1"/>
  <c r="BV179" i="1"/>
  <c r="AC179" i="1"/>
  <c r="AB179" i="1"/>
  <c r="AA179" i="1"/>
  <c r="X179" i="1"/>
  <c r="W179" i="1"/>
  <c r="V179" i="1"/>
  <c r="R179" i="1"/>
  <c r="O179" i="1"/>
  <c r="I179" i="1"/>
  <c r="G179" i="1"/>
  <c r="Z179" i="1" s="1"/>
  <c r="BW178" i="1"/>
  <c r="BV178" i="1"/>
  <c r="AC178" i="1"/>
  <c r="AB178" i="1"/>
  <c r="AA178" i="1"/>
  <c r="X178" i="1"/>
  <c r="W178" i="1"/>
  <c r="V178" i="1"/>
  <c r="R178" i="1"/>
  <c r="O178" i="1"/>
  <c r="I178" i="1"/>
  <c r="G178" i="1"/>
  <c r="Z178" i="1" s="1"/>
  <c r="BW105" i="1"/>
  <c r="BV105" i="1"/>
  <c r="AC105" i="1"/>
  <c r="AB105" i="1"/>
  <c r="AA105" i="1"/>
  <c r="X105" i="1"/>
  <c r="W105" i="1"/>
  <c r="V105" i="1"/>
  <c r="R105" i="1"/>
  <c r="O105" i="1"/>
  <c r="I105" i="1"/>
  <c r="G105" i="1"/>
  <c r="Z105" i="1" s="1"/>
  <c r="BW104" i="1"/>
  <c r="BV104" i="1"/>
  <c r="AC104" i="1"/>
  <c r="AB104" i="1"/>
  <c r="AA104" i="1"/>
  <c r="X104" i="1"/>
  <c r="W104" i="1"/>
  <c r="V104" i="1"/>
  <c r="R104" i="1"/>
  <c r="O104" i="1"/>
  <c r="I104" i="1"/>
  <c r="G104" i="1"/>
  <c r="Z104" i="1" s="1"/>
  <c r="BW127" i="1"/>
  <c r="BV127" i="1"/>
  <c r="AC127" i="1"/>
  <c r="AB127" i="1"/>
  <c r="AA127" i="1"/>
  <c r="X127" i="1"/>
  <c r="W127" i="1"/>
  <c r="V127" i="1"/>
  <c r="R127" i="1"/>
  <c r="O127" i="1"/>
  <c r="I127" i="1"/>
  <c r="G127" i="1"/>
  <c r="Z127" i="1" s="1"/>
  <c r="BW126" i="1"/>
  <c r="BV126" i="1"/>
  <c r="AC126" i="1"/>
  <c r="AB126" i="1"/>
  <c r="AA126" i="1"/>
  <c r="X126" i="1"/>
  <c r="W126" i="1"/>
  <c r="V126" i="1"/>
  <c r="R126" i="1"/>
  <c r="O126" i="1"/>
  <c r="I126" i="1"/>
  <c r="G126" i="1"/>
  <c r="Z126" i="1" s="1"/>
  <c r="BW187" i="1"/>
  <c r="BV187" i="1"/>
  <c r="AC187" i="1"/>
  <c r="AB187" i="1"/>
  <c r="AA187" i="1"/>
  <c r="X187" i="1"/>
  <c r="W187" i="1"/>
  <c r="V187" i="1"/>
  <c r="R187" i="1"/>
  <c r="O187" i="1"/>
  <c r="I187" i="1"/>
  <c r="G187" i="1"/>
  <c r="Z187" i="1" s="1"/>
  <c r="BW186" i="1"/>
  <c r="BV186" i="1"/>
  <c r="AC186" i="1"/>
  <c r="AB186" i="1"/>
  <c r="AA186" i="1"/>
  <c r="X186" i="1"/>
  <c r="W186" i="1"/>
  <c r="V186" i="1"/>
  <c r="R186" i="1"/>
  <c r="O186" i="1"/>
  <c r="I186" i="1"/>
  <c r="G186" i="1"/>
  <c r="Z186" i="1" s="1"/>
  <c r="BW143" i="1"/>
  <c r="BV143" i="1"/>
  <c r="AC143" i="1"/>
  <c r="AB143" i="1"/>
  <c r="AA143" i="1"/>
  <c r="X143" i="1"/>
  <c r="W143" i="1"/>
  <c r="V143" i="1"/>
  <c r="R143" i="1"/>
  <c r="O143" i="1"/>
  <c r="I143" i="1"/>
  <c r="G143" i="1"/>
  <c r="Z143" i="1" s="1"/>
  <c r="BW142" i="1"/>
  <c r="BV142" i="1"/>
  <c r="AC142" i="1"/>
  <c r="AB142" i="1"/>
  <c r="AA142" i="1"/>
  <c r="X142" i="1"/>
  <c r="W142" i="1"/>
  <c r="V142" i="1"/>
  <c r="R142" i="1"/>
  <c r="O142" i="1"/>
  <c r="I142" i="1"/>
  <c r="G142" i="1"/>
  <c r="Z142" i="1" s="1"/>
  <c r="BW165" i="1"/>
  <c r="BV165" i="1"/>
  <c r="AC165" i="1"/>
  <c r="AB165" i="1"/>
  <c r="AA165" i="1"/>
  <c r="X165" i="1"/>
  <c r="W165" i="1"/>
  <c r="V165" i="1"/>
  <c r="R165" i="1"/>
  <c r="O165" i="1"/>
  <c r="I165" i="1"/>
  <c r="G165" i="1"/>
  <c r="Z165" i="1" s="1"/>
  <c r="BW164" i="1"/>
  <c r="BV164" i="1"/>
  <c r="AC164" i="1"/>
  <c r="AB164" i="1"/>
  <c r="AA164" i="1"/>
  <c r="X164" i="1"/>
  <c r="W164" i="1"/>
  <c r="V164" i="1"/>
  <c r="R164" i="1"/>
  <c r="O164" i="1"/>
  <c r="I164" i="1"/>
  <c r="G164" i="1"/>
  <c r="Z164" i="1" s="1"/>
  <c r="BW115" i="1"/>
  <c r="BV115" i="1"/>
  <c r="AC115" i="1"/>
  <c r="AB115" i="1"/>
  <c r="AA115" i="1"/>
  <c r="X115" i="1"/>
  <c r="W115" i="1"/>
  <c r="V115" i="1"/>
  <c r="R115" i="1"/>
  <c r="O115" i="1"/>
  <c r="I115" i="1"/>
  <c r="G115" i="1"/>
  <c r="Z115" i="1" s="1"/>
  <c r="BW114" i="1"/>
  <c r="BV114" i="1"/>
  <c r="AC114" i="1"/>
  <c r="AB114" i="1"/>
  <c r="AA114" i="1"/>
  <c r="X114" i="1"/>
  <c r="W114" i="1"/>
  <c r="V114" i="1"/>
  <c r="R114" i="1"/>
  <c r="O114" i="1"/>
  <c r="I114" i="1"/>
  <c r="G114" i="1"/>
  <c r="Z114" i="1" s="1"/>
  <c r="BW131" i="1"/>
  <c r="BV131" i="1"/>
  <c r="AC131" i="1"/>
  <c r="AB131" i="1"/>
  <c r="AA131" i="1"/>
  <c r="X131" i="1"/>
  <c r="W131" i="1"/>
  <c r="V131" i="1"/>
  <c r="R131" i="1"/>
  <c r="O131" i="1"/>
  <c r="I131" i="1"/>
  <c r="G131" i="1"/>
  <c r="Z131" i="1" s="1"/>
  <c r="BW130" i="1"/>
  <c r="BV130" i="1"/>
  <c r="AC130" i="1"/>
  <c r="AB130" i="1"/>
  <c r="AA130" i="1"/>
  <c r="X130" i="1"/>
  <c r="W130" i="1"/>
  <c r="V130" i="1"/>
  <c r="R130" i="1"/>
  <c r="O130" i="1"/>
  <c r="I130" i="1"/>
  <c r="G130" i="1"/>
  <c r="Z130" i="1" s="1"/>
  <c r="BW191" i="1"/>
  <c r="BV191" i="1"/>
  <c r="AC191" i="1"/>
  <c r="AB191" i="1"/>
  <c r="AA191" i="1"/>
  <c r="X191" i="1"/>
  <c r="W191" i="1"/>
  <c r="V191" i="1"/>
  <c r="R191" i="1"/>
  <c r="O191" i="1"/>
  <c r="I191" i="1"/>
  <c r="G191" i="1"/>
  <c r="Y191" i="1" s="1"/>
  <c r="BW190" i="1"/>
  <c r="BV190" i="1"/>
  <c r="AC190" i="1"/>
  <c r="AB190" i="1"/>
  <c r="AA190" i="1"/>
  <c r="X190" i="1"/>
  <c r="W190" i="1"/>
  <c r="V190" i="1"/>
  <c r="R190" i="1"/>
  <c r="O190" i="1"/>
  <c r="I190" i="1"/>
  <c r="G190" i="1"/>
  <c r="Z190" i="1" s="1"/>
  <c r="BW153" i="1"/>
  <c r="BV153" i="1"/>
  <c r="AC153" i="1"/>
  <c r="AB153" i="1"/>
  <c r="AA153" i="1"/>
  <c r="X153" i="1"/>
  <c r="W153" i="1"/>
  <c r="V153" i="1"/>
  <c r="R153" i="1"/>
  <c r="O153" i="1"/>
  <c r="I153" i="1"/>
  <c r="G153" i="1"/>
  <c r="Z153" i="1" s="1"/>
  <c r="BW152" i="1"/>
  <c r="BV152" i="1"/>
  <c r="AC152" i="1"/>
  <c r="AB152" i="1"/>
  <c r="AA152" i="1"/>
  <c r="X152" i="1"/>
  <c r="W152" i="1"/>
  <c r="V152" i="1"/>
  <c r="R152" i="1"/>
  <c r="O152" i="1"/>
  <c r="I152" i="1"/>
  <c r="G152" i="1"/>
  <c r="Z152" i="1" s="1"/>
  <c r="BW175" i="1"/>
  <c r="BV175" i="1"/>
  <c r="AC175" i="1"/>
  <c r="AB175" i="1"/>
  <c r="AA175" i="1"/>
  <c r="X175" i="1"/>
  <c r="W175" i="1"/>
  <c r="V175" i="1"/>
  <c r="R175" i="1"/>
  <c r="O175" i="1"/>
  <c r="I175" i="1"/>
  <c r="G175" i="1"/>
  <c r="Y175" i="1" s="1"/>
  <c r="BW174" i="1"/>
  <c r="BV174" i="1"/>
  <c r="AC174" i="1"/>
  <c r="AB174" i="1"/>
  <c r="AA174" i="1"/>
  <c r="X174" i="1"/>
  <c r="W174" i="1"/>
  <c r="V174" i="1"/>
  <c r="R174" i="1"/>
  <c r="O174" i="1"/>
  <c r="I174" i="1"/>
  <c r="G174" i="1"/>
  <c r="Z174" i="1" s="1"/>
  <c r="BW107" i="1"/>
  <c r="BV107" i="1"/>
  <c r="AC107" i="1"/>
  <c r="AB107" i="1"/>
  <c r="AA107" i="1"/>
  <c r="X107" i="1"/>
  <c r="W107" i="1"/>
  <c r="V107" i="1"/>
  <c r="R107" i="1"/>
  <c r="O107" i="1"/>
  <c r="I107" i="1"/>
  <c r="G107" i="1"/>
  <c r="Z107" i="1" s="1"/>
  <c r="BW106" i="1"/>
  <c r="BV106" i="1"/>
  <c r="AC106" i="1"/>
  <c r="AB106" i="1"/>
  <c r="AA106" i="1"/>
  <c r="X106" i="1"/>
  <c r="W106" i="1"/>
  <c r="V106" i="1"/>
  <c r="R106" i="1"/>
  <c r="O106" i="1"/>
  <c r="I106" i="1"/>
  <c r="G106" i="1"/>
  <c r="Z106" i="1" s="1"/>
  <c r="BW129" i="1"/>
  <c r="BV129" i="1"/>
  <c r="AC129" i="1"/>
  <c r="AB129" i="1"/>
  <c r="AA129" i="1"/>
  <c r="X129" i="1"/>
  <c r="W129" i="1"/>
  <c r="V129" i="1"/>
  <c r="R129" i="1"/>
  <c r="O129" i="1"/>
  <c r="I129" i="1"/>
  <c r="G129" i="1"/>
  <c r="Y129" i="1" s="1"/>
  <c r="BW128" i="1"/>
  <c r="BV128" i="1"/>
  <c r="AC128" i="1"/>
  <c r="AB128" i="1"/>
  <c r="AA128" i="1"/>
  <c r="X128" i="1"/>
  <c r="W128" i="1"/>
  <c r="V128" i="1"/>
  <c r="R128" i="1"/>
  <c r="O128" i="1"/>
  <c r="I128" i="1"/>
  <c r="G128" i="1"/>
  <c r="Z128" i="1" s="1"/>
  <c r="BW189" i="1"/>
  <c r="BV189" i="1"/>
  <c r="AC189" i="1"/>
  <c r="AB189" i="1"/>
  <c r="AA189" i="1"/>
  <c r="X189" i="1"/>
  <c r="W189" i="1"/>
  <c r="V189" i="1"/>
  <c r="R189" i="1"/>
  <c r="O189" i="1"/>
  <c r="I189" i="1"/>
  <c r="G189" i="1"/>
  <c r="Z189" i="1" s="1"/>
  <c r="BW188" i="1"/>
  <c r="BV188" i="1"/>
  <c r="AC188" i="1"/>
  <c r="AB188" i="1"/>
  <c r="AA188" i="1"/>
  <c r="X188" i="1"/>
  <c r="W188" i="1"/>
  <c r="V188" i="1"/>
  <c r="R188" i="1"/>
  <c r="O188" i="1"/>
  <c r="I188" i="1"/>
  <c r="G188" i="1"/>
  <c r="Z188" i="1" s="1"/>
  <c r="BW151" i="1"/>
  <c r="BV151" i="1"/>
  <c r="AC151" i="1"/>
  <c r="AB151" i="1"/>
  <c r="AA151" i="1"/>
  <c r="X151" i="1"/>
  <c r="W151" i="1"/>
  <c r="V151" i="1"/>
  <c r="R151" i="1"/>
  <c r="O151" i="1"/>
  <c r="I151" i="1"/>
  <c r="G151" i="1"/>
  <c r="Z151" i="1" s="1"/>
  <c r="BW150" i="1"/>
  <c r="BV150" i="1"/>
  <c r="AC150" i="1"/>
  <c r="AB150" i="1"/>
  <c r="AA150" i="1"/>
  <c r="X150" i="1"/>
  <c r="W150" i="1"/>
  <c r="V150" i="1"/>
  <c r="R150" i="1"/>
  <c r="O150" i="1"/>
  <c r="I150" i="1"/>
  <c r="G150" i="1"/>
  <c r="Z150" i="1" s="1"/>
  <c r="BW167" i="1"/>
  <c r="BV167" i="1"/>
  <c r="AC167" i="1"/>
  <c r="AB167" i="1"/>
  <c r="AA167" i="1"/>
  <c r="X167" i="1"/>
  <c r="W167" i="1"/>
  <c r="V167" i="1"/>
  <c r="R167" i="1"/>
  <c r="O167" i="1"/>
  <c r="I167" i="1"/>
  <c r="G167" i="1"/>
  <c r="Y167" i="1" s="1"/>
  <c r="BW166" i="1"/>
  <c r="BV166" i="1"/>
  <c r="AC166" i="1"/>
  <c r="AB166" i="1"/>
  <c r="AA166" i="1"/>
  <c r="X166" i="1"/>
  <c r="W166" i="1"/>
  <c r="V166" i="1"/>
  <c r="R166" i="1"/>
  <c r="O166" i="1"/>
  <c r="I166" i="1"/>
  <c r="G166" i="1"/>
  <c r="Z166" i="1" s="1"/>
  <c r="BW117" i="1"/>
  <c r="BV117" i="1"/>
  <c r="AC117" i="1"/>
  <c r="AB117" i="1"/>
  <c r="AA117" i="1"/>
  <c r="X117" i="1"/>
  <c r="W117" i="1"/>
  <c r="V117" i="1"/>
  <c r="R117" i="1"/>
  <c r="O117" i="1"/>
  <c r="I117" i="1"/>
  <c r="G117" i="1"/>
  <c r="Z117" i="1" s="1"/>
  <c r="BW116" i="1"/>
  <c r="BV116" i="1"/>
  <c r="AC116" i="1"/>
  <c r="AB116" i="1"/>
  <c r="AA116" i="1"/>
  <c r="X116" i="1"/>
  <c r="W116" i="1"/>
  <c r="V116" i="1"/>
  <c r="R116" i="1"/>
  <c r="O116" i="1"/>
  <c r="I116" i="1"/>
  <c r="G116" i="1"/>
  <c r="Z116" i="1" s="1"/>
  <c r="BW139" i="1"/>
  <c r="BV139" i="1"/>
  <c r="AC139" i="1"/>
  <c r="AB139" i="1"/>
  <c r="AA139" i="1"/>
  <c r="X139" i="1"/>
  <c r="W139" i="1"/>
  <c r="V139" i="1"/>
  <c r="R139" i="1"/>
  <c r="O139" i="1"/>
  <c r="I139" i="1"/>
  <c r="G139" i="1"/>
  <c r="Z139" i="1" s="1"/>
  <c r="BW138" i="1"/>
  <c r="BV138" i="1"/>
  <c r="AC138" i="1"/>
  <c r="AB138" i="1"/>
  <c r="AA138" i="1"/>
  <c r="X138" i="1"/>
  <c r="W138" i="1"/>
  <c r="V138" i="1"/>
  <c r="R138" i="1"/>
  <c r="O138" i="1"/>
  <c r="I138" i="1"/>
  <c r="G138" i="1"/>
  <c r="Z138" i="1" s="1"/>
  <c r="BW199" i="1"/>
  <c r="BV199" i="1"/>
  <c r="AC199" i="1"/>
  <c r="AB199" i="1"/>
  <c r="AA199" i="1"/>
  <c r="X199" i="1"/>
  <c r="W199" i="1"/>
  <c r="V199" i="1"/>
  <c r="R199" i="1"/>
  <c r="O199" i="1"/>
  <c r="I199" i="1"/>
  <c r="G199" i="1"/>
  <c r="Z199" i="1" s="1"/>
  <c r="BW198" i="1"/>
  <c r="BV198" i="1"/>
  <c r="AC198" i="1"/>
  <c r="AB198" i="1"/>
  <c r="AA198" i="1"/>
  <c r="X198" i="1"/>
  <c r="W198" i="1"/>
  <c r="V198" i="1"/>
  <c r="R198" i="1"/>
  <c r="O198" i="1"/>
  <c r="I198" i="1"/>
  <c r="G198" i="1"/>
  <c r="Z198" i="1" s="1"/>
  <c r="BW155" i="1"/>
  <c r="BV155" i="1"/>
  <c r="AC155" i="1"/>
  <c r="AB155" i="1"/>
  <c r="AA155" i="1"/>
  <c r="X155" i="1"/>
  <c r="W155" i="1"/>
  <c r="V155" i="1"/>
  <c r="R155" i="1"/>
  <c r="O155" i="1"/>
  <c r="I155" i="1"/>
  <c r="G155" i="1"/>
  <c r="Y155" i="1" s="1"/>
  <c r="BW154" i="1"/>
  <c r="BV154" i="1"/>
  <c r="AC154" i="1"/>
  <c r="AB154" i="1"/>
  <c r="AA154" i="1"/>
  <c r="X154" i="1"/>
  <c r="W154" i="1"/>
  <c r="V154" i="1"/>
  <c r="R154" i="1"/>
  <c r="O154" i="1"/>
  <c r="I154" i="1"/>
  <c r="G154" i="1"/>
  <c r="Z154" i="1" s="1"/>
  <c r="BW177" i="1"/>
  <c r="BV177" i="1"/>
  <c r="AC177" i="1"/>
  <c r="AB177" i="1"/>
  <c r="AA177" i="1"/>
  <c r="X177" i="1"/>
  <c r="W177" i="1"/>
  <c r="V177" i="1"/>
  <c r="R177" i="1"/>
  <c r="O177" i="1"/>
  <c r="I177" i="1"/>
  <c r="G177" i="1"/>
  <c r="Z177" i="1" s="1"/>
  <c r="BW176" i="1"/>
  <c r="BV176" i="1"/>
  <c r="AC176" i="1"/>
  <c r="AB176" i="1"/>
  <c r="AA176" i="1"/>
  <c r="X176" i="1"/>
  <c r="W176" i="1"/>
  <c r="V176" i="1"/>
  <c r="R176" i="1"/>
  <c r="O176" i="1"/>
  <c r="I176" i="1"/>
  <c r="G176" i="1"/>
  <c r="Z176" i="1" s="1"/>
  <c r="BW121" i="1"/>
  <c r="BV121" i="1"/>
  <c r="AC121" i="1"/>
  <c r="AB121" i="1"/>
  <c r="AA121" i="1"/>
  <c r="X121" i="1"/>
  <c r="W121" i="1"/>
  <c r="V121" i="1"/>
  <c r="R121" i="1"/>
  <c r="O121" i="1"/>
  <c r="I121" i="1"/>
  <c r="G121" i="1"/>
  <c r="Y121" i="1" s="1"/>
  <c r="BW120" i="1"/>
  <c r="BV120" i="1"/>
  <c r="AC120" i="1"/>
  <c r="AB120" i="1"/>
  <c r="AA120" i="1"/>
  <c r="X120" i="1"/>
  <c r="W120" i="1"/>
  <c r="V120" i="1"/>
  <c r="R120" i="1"/>
  <c r="O120" i="1"/>
  <c r="I120" i="1"/>
  <c r="G120" i="1"/>
  <c r="Z120" i="1" s="1"/>
  <c r="BW137" i="1"/>
  <c r="BV137" i="1"/>
  <c r="AC137" i="1"/>
  <c r="AB137" i="1"/>
  <c r="AA137" i="1"/>
  <c r="X137" i="1"/>
  <c r="W137" i="1"/>
  <c r="V137" i="1"/>
  <c r="R137" i="1"/>
  <c r="O137" i="1"/>
  <c r="I137" i="1"/>
  <c r="G137" i="1"/>
  <c r="Z137" i="1" s="1"/>
  <c r="BW136" i="1"/>
  <c r="BV136" i="1"/>
  <c r="AC136" i="1"/>
  <c r="AB136" i="1"/>
  <c r="AA136" i="1"/>
  <c r="X136" i="1"/>
  <c r="W136" i="1"/>
  <c r="V136" i="1"/>
  <c r="R136" i="1"/>
  <c r="O136" i="1"/>
  <c r="I136" i="1"/>
  <c r="G136" i="1"/>
  <c r="Z136" i="1" s="1"/>
  <c r="BW197" i="1"/>
  <c r="BV197" i="1"/>
  <c r="AC197" i="1"/>
  <c r="AB197" i="1"/>
  <c r="AA197" i="1"/>
  <c r="X197" i="1"/>
  <c r="W197" i="1"/>
  <c r="V197" i="1"/>
  <c r="R197" i="1"/>
  <c r="O197" i="1"/>
  <c r="I197" i="1"/>
  <c r="G197" i="1"/>
  <c r="Z197" i="1" s="1"/>
  <c r="BW196" i="1"/>
  <c r="BV196" i="1"/>
  <c r="AC196" i="1"/>
  <c r="AB196" i="1"/>
  <c r="AA196" i="1"/>
  <c r="X196" i="1"/>
  <c r="W196" i="1"/>
  <c r="V196" i="1"/>
  <c r="R196" i="1"/>
  <c r="O196" i="1"/>
  <c r="I196" i="1"/>
  <c r="G196" i="1"/>
  <c r="Z196" i="1" s="1"/>
  <c r="BW159" i="1"/>
  <c r="BV159" i="1"/>
  <c r="AC159" i="1"/>
  <c r="AB159" i="1"/>
  <c r="AA159" i="1"/>
  <c r="X159" i="1"/>
  <c r="W159" i="1"/>
  <c r="V159" i="1"/>
  <c r="R159" i="1"/>
  <c r="O159" i="1"/>
  <c r="I159" i="1"/>
  <c r="G159" i="1"/>
  <c r="Y159" i="1" s="1"/>
  <c r="BW158" i="1"/>
  <c r="BV158" i="1"/>
  <c r="AC158" i="1"/>
  <c r="AB158" i="1"/>
  <c r="AA158" i="1"/>
  <c r="X158" i="1"/>
  <c r="W158" i="1"/>
  <c r="V158" i="1"/>
  <c r="R158" i="1"/>
  <c r="O158" i="1"/>
  <c r="I158" i="1"/>
  <c r="G158" i="1"/>
  <c r="Z158" i="1" s="1"/>
  <c r="BW181" i="1"/>
  <c r="BV181" i="1"/>
  <c r="AC181" i="1"/>
  <c r="AB181" i="1"/>
  <c r="AA181" i="1"/>
  <c r="X181" i="1"/>
  <c r="W181" i="1"/>
  <c r="V181" i="1"/>
  <c r="R181" i="1"/>
  <c r="O181" i="1"/>
  <c r="I181" i="1"/>
  <c r="G181" i="1"/>
  <c r="Z181" i="1" s="1"/>
  <c r="BW180" i="1"/>
  <c r="BV180" i="1"/>
  <c r="AC180" i="1"/>
  <c r="AB180" i="1"/>
  <c r="AA180" i="1"/>
  <c r="X180" i="1"/>
  <c r="W180" i="1"/>
  <c r="V180" i="1"/>
  <c r="R180" i="1"/>
  <c r="O180" i="1"/>
  <c r="I180" i="1"/>
  <c r="G180" i="1"/>
  <c r="Z180" i="1" s="1"/>
  <c r="BW101" i="1"/>
  <c r="BV101" i="1"/>
  <c r="AC101" i="1"/>
  <c r="AB101" i="1"/>
  <c r="AA101" i="1"/>
  <c r="X101" i="1"/>
  <c r="W101" i="1"/>
  <c r="V101" i="1"/>
  <c r="R101" i="1"/>
  <c r="O101" i="1"/>
  <c r="I101" i="1"/>
  <c r="G101" i="1"/>
  <c r="Y101" i="1" s="1"/>
  <c r="BW100" i="1"/>
  <c r="BV100" i="1"/>
  <c r="AC100" i="1"/>
  <c r="AB100" i="1"/>
  <c r="AA100" i="1"/>
  <c r="X100" i="1"/>
  <c r="W100" i="1"/>
  <c r="V100" i="1"/>
  <c r="R100" i="1"/>
  <c r="O100" i="1"/>
  <c r="I100" i="1"/>
  <c r="G100" i="1"/>
  <c r="Z100" i="1" s="1"/>
  <c r="BW123" i="1"/>
  <c r="BV123" i="1"/>
  <c r="AC123" i="1"/>
  <c r="AB123" i="1"/>
  <c r="AA123" i="1"/>
  <c r="X123" i="1"/>
  <c r="W123" i="1"/>
  <c r="V123" i="1"/>
  <c r="R123" i="1"/>
  <c r="O123" i="1"/>
  <c r="I123" i="1"/>
  <c r="G123" i="1"/>
  <c r="Z123" i="1" s="1"/>
  <c r="BW122" i="1"/>
  <c r="BV122" i="1"/>
  <c r="AC122" i="1"/>
  <c r="AB122" i="1"/>
  <c r="AA122" i="1"/>
  <c r="X122" i="1"/>
  <c r="W122" i="1"/>
  <c r="V122" i="1"/>
  <c r="R122" i="1"/>
  <c r="O122" i="1"/>
  <c r="I122" i="1"/>
  <c r="G122" i="1"/>
  <c r="Z122" i="1" s="1"/>
  <c r="BW183" i="1"/>
  <c r="BV183" i="1"/>
  <c r="AC183" i="1"/>
  <c r="AB183" i="1"/>
  <c r="AA183" i="1"/>
  <c r="X183" i="1"/>
  <c r="W183" i="1"/>
  <c r="V183" i="1"/>
  <c r="R183" i="1"/>
  <c r="O183" i="1"/>
  <c r="I183" i="1"/>
  <c r="G183" i="1"/>
  <c r="Z183" i="1" s="1"/>
  <c r="BW182" i="1"/>
  <c r="BV182" i="1"/>
  <c r="AC182" i="1"/>
  <c r="AB182" i="1"/>
  <c r="AA182" i="1"/>
  <c r="X182" i="1"/>
  <c r="W182" i="1"/>
  <c r="V182" i="1"/>
  <c r="R182" i="1"/>
  <c r="O182" i="1"/>
  <c r="I182" i="1"/>
  <c r="G182" i="1"/>
  <c r="Z182" i="1" s="1"/>
  <c r="BW145" i="1"/>
  <c r="BV145" i="1"/>
  <c r="AC145" i="1"/>
  <c r="AB145" i="1"/>
  <c r="AA145" i="1"/>
  <c r="X145" i="1"/>
  <c r="W145" i="1"/>
  <c r="V145" i="1"/>
  <c r="R145" i="1"/>
  <c r="O145" i="1"/>
  <c r="I145" i="1"/>
  <c r="G145" i="1"/>
  <c r="Z145" i="1" s="1"/>
  <c r="BW144" i="1"/>
  <c r="BV144" i="1"/>
  <c r="AC144" i="1"/>
  <c r="AB144" i="1"/>
  <c r="AA144" i="1"/>
  <c r="X144" i="1"/>
  <c r="W144" i="1"/>
  <c r="V144" i="1"/>
  <c r="R144" i="1"/>
  <c r="O144" i="1"/>
  <c r="I144" i="1"/>
  <c r="G144" i="1"/>
  <c r="Z144" i="1" s="1"/>
  <c r="BW161" i="1"/>
  <c r="BV161" i="1"/>
  <c r="AC161" i="1"/>
  <c r="AB161" i="1"/>
  <c r="AA161" i="1"/>
  <c r="X161" i="1"/>
  <c r="W161" i="1"/>
  <c r="V161" i="1"/>
  <c r="R161" i="1"/>
  <c r="O161" i="1"/>
  <c r="I161" i="1"/>
  <c r="G161" i="1"/>
  <c r="Y161" i="1" s="1"/>
  <c r="BW160" i="1"/>
  <c r="BV160" i="1"/>
  <c r="AC160" i="1"/>
  <c r="AB160" i="1"/>
  <c r="AA160" i="1"/>
  <c r="X160" i="1"/>
  <c r="W160" i="1"/>
  <c r="V160" i="1"/>
  <c r="R160" i="1"/>
  <c r="O160" i="1"/>
  <c r="I160" i="1"/>
  <c r="G160" i="1"/>
  <c r="Z160" i="1" s="1"/>
  <c r="BW111" i="1"/>
  <c r="BV111" i="1"/>
  <c r="AC111" i="1"/>
  <c r="AB111" i="1"/>
  <c r="AA111" i="1"/>
  <c r="X111" i="1"/>
  <c r="W111" i="1"/>
  <c r="V111" i="1"/>
  <c r="R111" i="1"/>
  <c r="O111" i="1"/>
  <c r="I111" i="1"/>
  <c r="G111" i="1"/>
  <c r="Z111" i="1" s="1"/>
  <c r="BW110" i="1"/>
  <c r="BV110" i="1"/>
  <c r="AC110" i="1"/>
  <c r="AB110" i="1"/>
  <c r="AA110" i="1"/>
  <c r="X110" i="1"/>
  <c r="W110" i="1"/>
  <c r="V110" i="1"/>
  <c r="R110" i="1"/>
  <c r="O110" i="1"/>
  <c r="I110" i="1"/>
  <c r="G110" i="1"/>
  <c r="Z110" i="1" s="1"/>
  <c r="BW133" i="1"/>
  <c r="BV133" i="1"/>
  <c r="AC133" i="1"/>
  <c r="AB133" i="1"/>
  <c r="AA133" i="1"/>
  <c r="X133" i="1"/>
  <c r="W133" i="1"/>
  <c r="V133" i="1"/>
  <c r="R133" i="1"/>
  <c r="O133" i="1"/>
  <c r="I133" i="1"/>
  <c r="G133" i="1"/>
  <c r="Z133" i="1" s="1"/>
  <c r="BW132" i="1"/>
  <c r="BV132" i="1"/>
  <c r="AC132" i="1"/>
  <c r="AB132" i="1"/>
  <c r="AA132" i="1"/>
  <c r="X132" i="1"/>
  <c r="W132" i="1"/>
  <c r="V132" i="1"/>
  <c r="R132" i="1"/>
  <c r="O132" i="1"/>
  <c r="I132" i="1"/>
  <c r="G132" i="1"/>
  <c r="Z132" i="1" s="1"/>
  <c r="BW193" i="1"/>
  <c r="BV193" i="1"/>
  <c r="AC193" i="1"/>
  <c r="AB193" i="1"/>
  <c r="AA193" i="1"/>
  <c r="X193" i="1"/>
  <c r="W193" i="1"/>
  <c r="V193" i="1"/>
  <c r="R193" i="1"/>
  <c r="O193" i="1"/>
  <c r="I193" i="1"/>
  <c r="G193" i="1"/>
  <c r="Z193" i="1" s="1"/>
  <c r="BW192" i="1"/>
  <c r="BV192" i="1"/>
  <c r="AC192" i="1"/>
  <c r="AB192" i="1"/>
  <c r="AA192" i="1"/>
  <c r="X192" i="1"/>
  <c r="W192" i="1"/>
  <c r="V192" i="1"/>
  <c r="R192" i="1"/>
  <c r="O192" i="1"/>
  <c r="I192" i="1"/>
  <c r="G192" i="1"/>
  <c r="Z192" i="1" s="1"/>
  <c r="BW149" i="1"/>
  <c r="BV149" i="1"/>
  <c r="AC149" i="1"/>
  <c r="AB149" i="1"/>
  <c r="AA149" i="1"/>
  <c r="X149" i="1"/>
  <c r="W149" i="1"/>
  <c r="V149" i="1"/>
  <c r="R149" i="1"/>
  <c r="O149" i="1"/>
  <c r="I149" i="1"/>
  <c r="G149" i="1"/>
  <c r="Y149" i="1" s="1"/>
  <c r="BW148" i="1"/>
  <c r="BV148" i="1"/>
  <c r="AC148" i="1"/>
  <c r="AB148" i="1"/>
  <c r="AA148" i="1"/>
  <c r="X148" i="1"/>
  <c r="W148" i="1"/>
  <c r="V148" i="1"/>
  <c r="R148" i="1"/>
  <c r="O148" i="1"/>
  <c r="I148" i="1"/>
  <c r="G148" i="1"/>
  <c r="Z148" i="1" s="1"/>
  <c r="BW171" i="1"/>
  <c r="BV171" i="1"/>
  <c r="AC171" i="1"/>
  <c r="AB171" i="1"/>
  <c r="AA171" i="1"/>
  <c r="X171" i="1"/>
  <c r="W171" i="1"/>
  <c r="V171" i="1"/>
  <c r="R171" i="1"/>
  <c r="O171" i="1"/>
  <c r="I171" i="1"/>
  <c r="G171" i="1"/>
  <c r="Y171" i="1" s="1"/>
  <c r="BW170" i="1"/>
  <c r="BV170" i="1"/>
  <c r="AC170" i="1"/>
  <c r="AB170" i="1"/>
  <c r="AA170" i="1"/>
  <c r="X170" i="1"/>
  <c r="W170" i="1"/>
  <c r="V170" i="1"/>
  <c r="R170" i="1"/>
  <c r="O170" i="1"/>
  <c r="I170" i="1"/>
  <c r="G170" i="1"/>
  <c r="Z170" i="1" s="1"/>
  <c r="BW109" i="1"/>
  <c r="BV109" i="1"/>
  <c r="AC109" i="1"/>
  <c r="AB109" i="1"/>
  <c r="AA109" i="1"/>
  <c r="X109" i="1"/>
  <c r="W109" i="1"/>
  <c r="V109" i="1"/>
  <c r="R109" i="1"/>
  <c r="O109" i="1"/>
  <c r="I109" i="1"/>
  <c r="G109" i="1"/>
  <c r="Y109" i="1" s="1"/>
  <c r="BW108" i="1"/>
  <c r="BV108" i="1"/>
  <c r="AC108" i="1"/>
  <c r="AB108" i="1"/>
  <c r="AA108" i="1"/>
  <c r="X108" i="1"/>
  <c r="W108" i="1"/>
  <c r="V108" i="1"/>
  <c r="R108" i="1"/>
  <c r="O108" i="1"/>
  <c r="I108" i="1"/>
  <c r="G108" i="1"/>
  <c r="Z108" i="1" s="1"/>
  <c r="BW125" i="1"/>
  <c r="BV125" i="1"/>
  <c r="AC125" i="1"/>
  <c r="AB125" i="1"/>
  <c r="AA125" i="1"/>
  <c r="X125" i="1"/>
  <c r="W125" i="1"/>
  <c r="V125" i="1"/>
  <c r="R125" i="1"/>
  <c r="O125" i="1"/>
  <c r="I125" i="1"/>
  <c r="G125" i="1"/>
  <c r="Z125" i="1" s="1"/>
  <c r="BW124" i="1"/>
  <c r="BV124" i="1"/>
  <c r="AC124" i="1"/>
  <c r="AB124" i="1"/>
  <c r="AA124" i="1"/>
  <c r="X124" i="1"/>
  <c r="W124" i="1"/>
  <c r="V124" i="1"/>
  <c r="R124" i="1"/>
  <c r="O124" i="1"/>
  <c r="I124" i="1"/>
  <c r="G124" i="1"/>
  <c r="Z124" i="1" s="1"/>
  <c r="BW185" i="1"/>
  <c r="BV185" i="1"/>
  <c r="AC185" i="1"/>
  <c r="AB185" i="1"/>
  <c r="AA185" i="1"/>
  <c r="X185" i="1"/>
  <c r="W185" i="1"/>
  <c r="V185" i="1"/>
  <c r="R185" i="1"/>
  <c r="O185" i="1"/>
  <c r="I185" i="1"/>
  <c r="G185" i="1"/>
  <c r="Y185" i="1" s="1"/>
  <c r="BW184" i="1"/>
  <c r="BV184" i="1"/>
  <c r="AC184" i="1"/>
  <c r="AB184" i="1"/>
  <c r="AA184" i="1"/>
  <c r="X184" i="1"/>
  <c r="W184" i="1"/>
  <c r="V184" i="1"/>
  <c r="R184" i="1"/>
  <c r="O184" i="1"/>
  <c r="I184" i="1"/>
  <c r="G184" i="1"/>
  <c r="Z184" i="1" s="1"/>
  <c r="BW147" i="1"/>
  <c r="BV147" i="1"/>
  <c r="AC147" i="1"/>
  <c r="AB147" i="1"/>
  <c r="AA147" i="1"/>
  <c r="X147" i="1"/>
  <c r="W147" i="1"/>
  <c r="V147" i="1"/>
  <c r="R147" i="1"/>
  <c r="O147" i="1"/>
  <c r="I147" i="1"/>
  <c r="G147" i="1"/>
  <c r="Y147" i="1" s="1"/>
  <c r="BW146" i="1"/>
  <c r="BV146" i="1"/>
  <c r="AC146" i="1"/>
  <c r="AB146" i="1"/>
  <c r="AA146" i="1"/>
  <c r="X146" i="1"/>
  <c r="W146" i="1"/>
  <c r="V146" i="1"/>
  <c r="R146" i="1"/>
  <c r="O146" i="1"/>
  <c r="I146" i="1"/>
  <c r="G146" i="1"/>
  <c r="Z146" i="1" s="1"/>
  <c r="BW169" i="1"/>
  <c r="BV169" i="1"/>
  <c r="AC169" i="1"/>
  <c r="AB169" i="1"/>
  <c r="AA169" i="1"/>
  <c r="X169" i="1"/>
  <c r="W169" i="1"/>
  <c r="V169" i="1"/>
  <c r="R169" i="1"/>
  <c r="O169" i="1"/>
  <c r="I169" i="1"/>
  <c r="G169" i="1"/>
  <c r="Z169" i="1" s="1"/>
  <c r="BW168" i="1"/>
  <c r="BV168" i="1"/>
  <c r="AC168" i="1"/>
  <c r="AB168" i="1"/>
  <c r="AA168" i="1"/>
  <c r="X168" i="1"/>
  <c r="W168" i="1"/>
  <c r="V168" i="1"/>
  <c r="R168" i="1"/>
  <c r="O168" i="1"/>
  <c r="I168" i="1"/>
  <c r="G168" i="1"/>
  <c r="Z168" i="1" s="1"/>
  <c r="BW113" i="1"/>
  <c r="BV113" i="1"/>
  <c r="AC113" i="1"/>
  <c r="AB113" i="1"/>
  <c r="AA113" i="1"/>
  <c r="X113" i="1"/>
  <c r="W113" i="1"/>
  <c r="V113" i="1"/>
  <c r="R113" i="1"/>
  <c r="O113" i="1"/>
  <c r="I113" i="1"/>
  <c r="G113" i="1"/>
  <c r="Z113" i="1" s="1"/>
  <c r="BW112" i="1"/>
  <c r="BV112" i="1"/>
  <c r="AC112" i="1"/>
  <c r="AB112" i="1"/>
  <c r="AA112" i="1"/>
  <c r="X112" i="1"/>
  <c r="W112" i="1"/>
  <c r="V112" i="1"/>
  <c r="R112" i="1"/>
  <c r="O112" i="1"/>
  <c r="I112" i="1"/>
  <c r="G112" i="1"/>
  <c r="Z112" i="1" s="1"/>
  <c r="BW135" i="1"/>
  <c r="BV135" i="1"/>
  <c r="AC135" i="1"/>
  <c r="AB135" i="1"/>
  <c r="AA135" i="1"/>
  <c r="X135" i="1"/>
  <c r="W135" i="1"/>
  <c r="V135" i="1"/>
  <c r="R135" i="1"/>
  <c r="O135" i="1"/>
  <c r="I135" i="1"/>
  <c r="G135" i="1"/>
  <c r="Y135" i="1" s="1"/>
  <c r="BW134" i="1"/>
  <c r="BV134" i="1"/>
  <c r="AC134" i="1"/>
  <c r="AB134" i="1"/>
  <c r="AA134" i="1"/>
  <c r="X134" i="1"/>
  <c r="W134" i="1"/>
  <c r="V134" i="1"/>
  <c r="R134" i="1"/>
  <c r="O134" i="1"/>
  <c r="I134" i="1"/>
  <c r="G134" i="1"/>
  <c r="Z134" i="1" s="1"/>
  <c r="BW195" i="1"/>
  <c r="BV195" i="1"/>
  <c r="AC195" i="1"/>
  <c r="AB195" i="1"/>
  <c r="AA195" i="1"/>
  <c r="X195" i="1"/>
  <c r="W195" i="1"/>
  <c r="V195" i="1"/>
  <c r="R195" i="1"/>
  <c r="O195" i="1"/>
  <c r="I195" i="1"/>
  <c r="G195" i="1"/>
  <c r="Y195" i="1" s="1"/>
  <c r="BW194" i="1"/>
  <c r="BV194" i="1"/>
  <c r="AC194" i="1"/>
  <c r="AB194" i="1"/>
  <c r="AA194" i="1"/>
  <c r="X194" i="1"/>
  <c r="W194" i="1"/>
  <c r="V194" i="1"/>
  <c r="R194" i="1"/>
  <c r="O194" i="1"/>
  <c r="I194" i="1"/>
  <c r="G194" i="1"/>
  <c r="Z194" i="1" s="1"/>
  <c r="BW157" i="1"/>
  <c r="BV157" i="1"/>
  <c r="AC157" i="1"/>
  <c r="AB157" i="1"/>
  <c r="AA157" i="1"/>
  <c r="X157" i="1"/>
  <c r="W157" i="1"/>
  <c r="V157" i="1"/>
  <c r="R157" i="1"/>
  <c r="O157" i="1"/>
  <c r="I157" i="1"/>
  <c r="G157" i="1"/>
  <c r="Y157" i="1" s="1"/>
  <c r="BW156" i="1"/>
  <c r="BV156" i="1"/>
  <c r="AC156" i="1"/>
  <c r="AB156" i="1"/>
  <c r="AA156" i="1"/>
  <c r="X156" i="1"/>
  <c r="W156" i="1"/>
  <c r="V156" i="1"/>
  <c r="R156" i="1"/>
  <c r="O156" i="1"/>
  <c r="I156" i="1"/>
  <c r="G156" i="1"/>
  <c r="Z156" i="1" s="1"/>
  <c r="BW173" i="1"/>
  <c r="BV173" i="1"/>
  <c r="AC173" i="1"/>
  <c r="AB173" i="1"/>
  <c r="AA173" i="1"/>
  <c r="X173" i="1"/>
  <c r="W173" i="1"/>
  <c r="V173" i="1"/>
  <c r="R173" i="1"/>
  <c r="O173" i="1"/>
  <c r="I173" i="1"/>
  <c r="G173" i="1"/>
  <c r="Z173" i="1" s="1"/>
  <c r="BW172" i="1"/>
  <c r="BV172" i="1"/>
  <c r="AC172" i="1"/>
  <c r="AB172" i="1"/>
  <c r="AA172" i="1"/>
  <c r="X172" i="1"/>
  <c r="W172" i="1"/>
  <c r="V172" i="1"/>
  <c r="R172" i="1"/>
  <c r="O172" i="1"/>
  <c r="I172" i="1"/>
  <c r="G172" i="1"/>
  <c r="Z172" i="1" s="1"/>
  <c r="BW21" i="1"/>
  <c r="BV21" i="1"/>
  <c r="AC21" i="1"/>
  <c r="AB21" i="1"/>
  <c r="AA21" i="1"/>
  <c r="X21" i="1"/>
  <c r="W21" i="1"/>
  <c r="V21" i="1"/>
  <c r="R21" i="1"/>
  <c r="O21" i="1"/>
  <c r="I21" i="1"/>
  <c r="G21" i="1"/>
  <c r="Y21" i="1" s="1"/>
  <c r="BW20" i="1"/>
  <c r="BV20" i="1"/>
  <c r="AC20" i="1"/>
  <c r="AB20" i="1"/>
  <c r="AA20" i="1"/>
  <c r="X20" i="1"/>
  <c r="W20" i="1"/>
  <c r="V20" i="1"/>
  <c r="R20" i="1"/>
  <c r="O20" i="1"/>
  <c r="I20" i="1"/>
  <c r="G20" i="1"/>
  <c r="Z20" i="1" s="1"/>
  <c r="BW43" i="1"/>
  <c r="BV43" i="1"/>
  <c r="AC43" i="1"/>
  <c r="AB43" i="1"/>
  <c r="AA43" i="1"/>
  <c r="X43" i="1"/>
  <c r="W43" i="1"/>
  <c r="V43" i="1"/>
  <c r="R43" i="1"/>
  <c r="O43" i="1"/>
  <c r="I43" i="1"/>
  <c r="G43" i="1"/>
  <c r="Y43" i="1" s="1"/>
  <c r="BW42" i="1"/>
  <c r="BV42" i="1"/>
  <c r="AC42" i="1"/>
  <c r="AB42" i="1"/>
  <c r="AA42" i="1"/>
  <c r="X42" i="1"/>
  <c r="W42" i="1"/>
  <c r="V42" i="1"/>
  <c r="R42" i="1"/>
  <c r="O42" i="1"/>
  <c r="I42" i="1"/>
  <c r="G42" i="1"/>
  <c r="Z42" i="1" s="1"/>
  <c r="BW103" i="1"/>
  <c r="BV103" i="1"/>
  <c r="AC103" i="1"/>
  <c r="AB103" i="1"/>
  <c r="AA103" i="1"/>
  <c r="X103" i="1"/>
  <c r="W103" i="1"/>
  <c r="V103" i="1"/>
  <c r="R103" i="1"/>
  <c r="O103" i="1"/>
  <c r="I103" i="1"/>
  <c r="G103" i="1"/>
  <c r="Y103" i="1" s="1"/>
  <c r="BW102" i="1"/>
  <c r="BV102" i="1"/>
  <c r="AC102" i="1"/>
  <c r="AB102" i="1"/>
  <c r="AA102" i="1"/>
  <c r="X102" i="1"/>
  <c r="W102" i="1"/>
  <c r="V102" i="1"/>
  <c r="R102" i="1"/>
  <c r="O102" i="1"/>
  <c r="I102" i="1"/>
  <c r="G102" i="1"/>
  <c r="Z102" i="1" s="1"/>
  <c r="BW59" i="1"/>
  <c r="BV59" i="1"/>
  <c r="AC59" i="1"/>
  <c r="AB59" i="1"/>
  <c r="AA59" i="1"/>
  <c r="X59" i="1"/>
  <c r="W59" i="1"/>
  <c r="V59" i="1"/>
  <c r="R59" i="1"/>
  <c r="O59" i="1"/>
  <c r="I59" i="1"/>
  <c r="G59" i="1"/>
  <c r="Y59" i="1" s="1"/>
  <c r="BW58" i="1"/>
  <c r="BV58" i="1"/>
  <c r="AC58" i="1"/>
  <c r="AB58" i="1"/>
  <c r="AA58" i="1"/>
  <c r="X58" i="1"/>
  <c r="W58" i="1"/>
  <c r="V58" i="1"/>
  <c r="R58" i="1"/>
  <c r="O58" i="1"/>
  <c r="I58" i="1"/>
  <c r="G58" i="1"/>
  <c r="Z58" i="1" s="1"/>
  <c r="BW81" i="1"/>
  <c r="BV81" i="1"/>
  <c r="AC81" i="1"/>
  <c r="AB81" i="1"/>
  <c r="AA81" i="1"/>
  <c r="X81" i="1"/>
  <c r="W81" i="1"/>
  <c r="V81" i="1"/>
  <c r="R81" i="1"/>
  <c r="O81" i="1"/>
  <c r="I81" i="1"/>
  <c r="G81" i="1"/>
  <c r="Y81" i="1" s="1"/>
  <c r="BW80" i="1"/>
  <c r="BV80" i="1"/>
  <c r="AC80" i="1"/>
  <c r="AB80" i="1"/>
  <c r="AA80" i="1"/>
  <c r="X80" i="1"/>
  <c r="W80" i="1"/>
  <c r="V80" i="1"/>
  <c r="R80" i="1"/>
  <c r="O80" i="1"/>
  <c r="I80" i="1"/>
  <c r="G80" i="1"/>
  <c r="Z80" i="1" s="1"/>
  <c r="BW7" i="1"/>
  <c r="BV7" i="1"/>
  <c r="AC7" i="1"/>
  <c r="AB7" i="1"/>
  <c r="AA7" i="1"/>
  <c r="X7" i="1"/>
  <c r="W7" i="1"/>
  <c r="V7" i="1"/>
  <c r="R7" i="1"/>
  <c r="O7" i="1"/>
  <c r="I7" i="1"/>
  <c r="G7" i="1"/>
  <c r="Y7" i="1" s="1"/>
  <c r="BW6" i="1"/>
  <c r="BV6" i="1"/>
  <c r="AC6" i="1"/>
  <c r="AB6" i="1"/>
  <c r="AA6" i="1"/>
  <c r="X6" i="1"/>
  <c r="W6" i="1"/>
  <c r="V6" i="1"/>
  <c r="R6" i="1"/>
  <c r="O6" i="1"/>
  <c r="I6" i="1"/>
  <c r="G6" i="1"/>
  <c r="Z6" i="1" s="1"/>
  <c r="BW23" i="1"/>
  <c r="BV23" i="1"/>
  <c r="AC23" i="1"/>
  <c r="AB23" i="1"/>
  <c r="AA23" i="1"/>
  <c r="X23" i="1"/>
  <c r="W23" i="1"/>
  <c r="V23" i="1"/>
  <c r="R23" i="1"/>
  <c r="O23" i="1"/>
  <c r="I23" i="1"/>
  <c r="G23" i="1"/>
  <c r="Y23" i="1" s="1"/>
  <c r="BW22" i="1"/>
  <c r="BV22" i="1"/>
  <c r="AC22" i="1"/>
  <c r="AB22" i="1"/>
  <c r="AA22" i="1"/>
  <c r="X22" i="1"/>
  <c r="W22" i="1"/>
  <c r="V22" i="1"/>
  <c r="R22" i="1"/>
  <c r="O22" i="1"/>
  <c r="I22" i="1"/>
  <c r="G22" i="1"/>
  <c r="Z22" i="1" s="1"/>
  <c r="BW83" i="1"/>
  <c r="BV83" i="1"/>
  <c r="AC83" i="1"/>
  <c r="AB83" i="1"/>
  <c r="AA83" i="1"/>
  <c r="X83" i="1"/>
  <c r="W83" i="1"/>
  <c r="V83" i="1"/>
  <c r="R83" i="1"/>
  <c r="O83" i="1"/>
  <c r="I83" i="1"/>
  <c r="G83" i="1"/>
  <c r="Z83" i="1" s="1"/>
  <c r="BW82" i="1"/>
  <c r="BV82" i="1"/>
  <c r="AC82" i="1"/>
  <c r="AB82" i="1"/>
  <c r="AA82" i="1"/>
  <c r="X82" i="1"/>
  <c r="W82" i="1"/>
  <c r="V82" i="1"/>
  <c r="R82" i="1"/>
  <c r="O82" i="1"/>
  <c r="I82" i="1"/>
  <c r="G82" i="1"/>
  <c r="Z82" i="1" s="1"/>
  <c r="BW45" i="1"/>
  <c r="BV45" i="1"/>
  <c r="AC45" i="1"/>
  <c r="AB45" i="1"/>
  <c r="AA45" i="1"/>
  <c r="X45" i="1"/>
  <c r="W45" i="1"/>
  <c r="V45" i="1"/>
  <c r="R45" i="1"/>
  <c r="O45" i="1"/>
  <c r="I45" i="1"/>
  <c r="G45" i="1"/>
  <c r="Z45" i="1" s="1"/>
  <c r="BW44" i="1"/>
  <c r="BV44" i="1"/>
  <c r="AC44" i="1"/>
  <c r="AB44" i="1"/>
  <c r="AA44" i="1"/>
  <c r="X44" i="1"/>
  <c r="W44" i="1"/>
  <c r="V44" i="1"/>
  <c r="R44" i="1"/>
  <c r="O44" i="1"/>
  <c r="I44" i="1"/>
  <c r="G44" i="1"/>
  <c r="Z44" i="1" s="1"/>
  <c r="BW67" i="1"/>
  <c r="BV67" i="1"/>
  <c r="AC67" i="1"/>
  <c r="AB67" i="1"/>
  <c r="AA67" i="1"/>
  <c r="X67" i="1"/>
  <c r="W67" i="1"/>
  <c r="V67" i="1"/>
  <c r="R67" i="1"/>
  <c r="O67" i="1"/>
  <c r="I67" i="1"/>
  <c r="G67" i="1"/>
  <c r="Y67" i="1" s="1"/>
  <c r="BW66" i="1"/>
  <c r="BV66" i="1"/>
  <c r="AC66" i="1"/>
  <c r="AB66" i="1"/>
  <c r="AA66" i="1"/>
  <c r="X66" i="1"/>
  <c r="W66" i="1"/>
  <c r="V66" i="1"/>
  <c r="R66" i="1"/>
  <c r="O66" i="1"/>
  <c r="I66" i="1"/>
  <c r="G66" i="1"/>
  <c r="Z66" i="1" s="1"/>
  <c r="BW11" i="1"/>
  <c r="BV11" i="1"/>
  <c r="AC11" i="1"/>
  <c r="AB11" i="1"/>
  <c r="AA11" i="1"/>
  <c r="X11" i="1"/>
  <c r="W11" i="1"/>
  <c r="V11" i="1"/>
  <c r="R11" i="1"/>
  <c r="O11" i="1"/>
  <c r="I11" i="1"/>
  <c r="G11" i="1"/>
  <c r="Y11" i="1" s="1"/>
  <c r="BW10" i="1"/>
  <c r="BV10" i="1"/>
  <c r="AC10" i="1"/>
  <c r="AB10" i="1"/>
  <c r="AA10" i="1"/>
  <c r="X10" i="1"/>
  <c r="W10" i="1"/>
  <c r="V10" i="1"/>
  <c r="R10" i="1"/>
  <c r="O10" i="1"/>
  <c r="I10" i="1"/>
  <c r="G10" i="1"/>
  <c r="Z10" i="1" s="1"/>
  <c r="BW33" i="1"/>
  <c r="BV33" i="1"/>
  <c r="AC33" i="1"/>
  <c r="AB33" i="1"/>
  <c r="AA33" i="1"/>
  <c r="X33" i="1"/>
  <c r="W33" i="1"/>
  <c r="V33" i="1"/>
  <c r="R33" i="1"/>
  <c r="O33" i="1"/>
  <c r="I33" i="1"/>
  <c r="G33" i="1"/>
  <c r="Z33" i="1" s="1"/>
  <c r="BW32" i="1"/>
  <c r="BV32" i="1"/>
  <c r="AC32" i="1"/>
  <c r="AB32" i="1"/>
  <c r="AA32" i="1"/>
  <c r="X32" i="1"/>
  <c r="W32" i="1"/>
  <c r="V32" i="1"/>
  <c r="R32" i="1"/>
  <c r="O32" i="1"/>
  <c r="I32" i="1"/>
  <c r="G32" i="1"/>
  <c r="Z32" i="1" s="1"/>
  <c r="BW93" i="1"/>
  <c r="BV93" i="1"/>
  <c r="AC93" i="1"/>
  <c r="AB93" i="1"/>
  <c r="AA93" i="1"/>
  <c r="X93" i="1"/>
  <c r="W93" i="1"/>
  <c r="V93" i="1"/>
  <c r="R93" i="1"/>
  <c r="O93" i="1"/>
  <c r="I93" i="1"/>
  <c r="G93" i="1"/>
  <c r="Z93" i="1" s="1"/>
  <c r="BW92" i="1"/>
  <c r="BV92" i="1"/>
  <c r="AC92" i="1"/>
  <c r="AB92" i="1"/>
  <c r="AA92" i="1"/>
  <c r="X92" i="1"/>
  <c r="W92" i="1"/>
  <c r="V92" i="1"/>
  <c r="R92" i="1"/>
  <c r="O92" i="1"/>
  <c r="I92" i="1"/>
  <c r="G92" i="1"/>
  <c r="Z92" i="1" s="1"/>
  <c r="BW55" i="1"/>
  <c r="BV55" i="1"/>
  <c r="AC55" i="1"/>
  <c r="AB55" i="1"/>
  <c r="AA55" i="1"/>
  <c r="X55" i="1"/>
  <c r="W55" i="1"/>
  <c r="V55" i="1"/>
  <c r="R55" i="1"/>
  <c r="O55" i="1"/>
  <c r="I55" i="1"/>
  <c r="G55" i="1"/>
  <c r="Y55" i="1" s="1"/>
  <c r="BW54" i="1"/>
  <c r="BV54" i="1"/>
  <c r="AC54" i="1"/>
  <c r="AB54" i="1"/>
  <c r="AA54" i="1"/>
  <c r="X54" i="1"/>
  <c r="W54" i="1"/>
  <c r="V54" i="1"/>
  <c r="R54" i="1"/>
  <c r="O54" i="1"/>
  <c r="I54" i="1"/>
  <c r="G54" i="1"/>
  <c r="Z54" i="1" s="1"/>
  <c r="BW71" i="1"/>
  <c r="BV71" i="1"/>
  <c r="AC71" i="1"/>
  <c r="AB71" i="1"/>
  <c r="AA71" i="1"/>
  <c r="X71" i="1"/>
  <c r="W71" i="1"/>
  <c r="V71" i="1"/>
  <c r="R71" i="1"/>
  <c r="O71" i="1"/>
  <c r="I71" i="1"/>
  <c r="G71" i="1"/>
  <c r="Y71" i="1" s="1"/>
  <c r="BW70" i="1"/>
  <c r="BV70" i="1"/>
  <c r="AC70" i="1"/>
  <c r="AB70" i="1"/>
  <c r="AA70" i="1"/>
  <c r="X70" i="1"/>
  <c r="W70" i="1"/>
  <c r="V70" i="1"/>
  <c r="R70" i="1"/>
  <c r="O70" i="1"/>
  <c r="I70" i="1"/>
  <c r="G70" i="1"/>
  <c r="Z70" i="1" s="1"/>
  <c r="BW9" i="1"/>
  <c r="BV9" i="1"/>
  <c r="AC9" i="1"/>
  <c r="AB9" i="1"/>
  <c r="AA9" i="1"/>
  <c r="X9" i="1"/>
  <c r="W9" i="1"/>
  <c r="V9" i="1"/>
  <c r="R9" i="1"/>
  <c r="O9" i="1"/>
  <c r="I9" i="1"/>
  <c r="G9" i="1"/>
  <c r="Y9" i="1" s="1"/>
  <c r="BW8" i="1"/>
  <c r="BV8" i="1"/>
  <c r="AC8" i="1"/>
  <c r="AB8" i="1"/>
  <c r="AA8" i="1"/>
  <c r="X8" i="1"/>
  <c r="W8" i="1"/>
  <c r="V8" i="1"/>
  <c r="R8" i="1"/>
  <c r="O8" i="1"/>
  <c r="I8" i="1"/>
  <c r="G8" i="1"/>
  <c r="Z8" i="1" s="1"/>
  <c r="BW31" i="1"/>
  <c r="BV31" i="1"/>
  <c r="AC31" i="1"/>
  <c r="AB31" i="1"/>
  <c r="AA31" i="1"/>
  <c r="X31" i="1"/>
  <c r="W31" i="1"/>
  <c r="V31" i="1"/>
  <c r="R31" i="1"/>
  <c r="O31" i="1"/>
  <c r="I31" i="1"/>
  <c r="G31" i="1"/>
  <c r="Y31" i="1" s="1"/>
  <c r="BW30" i="1"/>
  <c r="BV30" i="1"/>
  <c r="AC30" i="1"/>
  <c r="AB30" i="1"/>
  <c r="AA30" i="1"/>
  <c r="X30" i="1"/>
  <c r="W30" i="1"/>
  <c r="V30" i="1"/>
  <c r="R30" i="1"/>
  <c r="O30" i="1"/>
  <c r="I30" i="1"/>
  <c r="G30" i="1"/>
  <c r="Z30" i="1" s="1"/>
  <c r="BW91" i="1"/>
  <c r="BV91" i="1"/>
  <c r="AC91" i="1"/>
  <c r="AB91" i="1"/>
  <c r="AA91" i="1"/>
  <c r="X91" i="1"/>
  <c r="W91" i="1"/>
  <c r="V91" i="1"/>
  <c r="R91" i="1"/>
  <c r="O91" i="1"/>
  <c r="I91" i="1"/>
  <c r="G91" i="1"/>
  <c r="Z91" i="1" s="1"/>
  <c r="BW90" i="1"/>
  <c r="BV90" i="1"/>
  <c r="AC90" i="1"/>
  <c r="AB90" i="1"/>
  <c r="AA90" i="1"/>
  <c r="X90" i="1"/>
  <c r="W90" i="1"/>
  <c r="V90" i="1"/>
  <c r="R90" i="1"/>
  <c r="O90" i="1"/>
  <c r="I90" i="1"/>
  <c r="G90" i="1"/>
  <c r="Z90" i="1" s="1"/>
  <c r="BW47" i="1"/>
  <c r="BV47" i="1"/>
  <c r="AC47" i="1"/>
  <c r="AB47" i="1"/>
  <c r="AA47" i="1"/>
  <c r="X47" i="1"/>
  <c r="W47" i="1"/>
  <c r="V47" i="1"/>
  <c r="R47" i="1"/>
  <c r="O47" i="1"/>
  <c r="I47" i="1"/>
  <c r="G47" i="1"/>
  <c r="Y47" i="1" s="1"/>
  <c r="BW46" i="1"/>
  <c r="BV46" i="1"/>
  <c r="AC46" i="1"/>
  <c r="AB46" i="1"/>
  <c r="AA46" i="1"/>
  <c r="X46" i="1"/>
  <c r="W46" i="1"/>
  <c r="V46" i="1"/>
  <c r="R46" i="1"/>
  <c r="O46" i="1"/>
  <c r="I46" i="1"/>
  <c r="G46" i="1"/>
  <c r="Z46" i="1" s="1"/>
  <c r="BW69" i="1"/>
  <c r="BV69" i="1"/>
  <c r="AC69" i="1"/>
  <c r="AB69" i="1"/>
  <c r="AA69" i="1"/>
  <c r="X69" i="1"/>
  <c r="W69" i="1"/>
  <c r="V69" i="1"/>
  <c r="R69" i="1"/>
  <c r="O69" i="1"/>
  <c r="I69" i="1"/>
  <c r="G69" i="1"/>
  <c r="Y69" i="1" s="1"/>
  <c r="BW68" i="1"/>
  <c r="BV68" i="1"/>
  <c r="AC68" i="1"/>
  <c r="AB68" i="1"/>
  <c r="AA68" i="1"/>
  <c r="X68" i="1"/>
  <c r="W68" i="1"/>
  <c r="V68" i="1"/>
  <c r="R68" i="1"/>
  <c r="O68" i="1"/>
  <c r="I68" i="1"/>
  <c r="G68" i="1"/>
  <c r="Z68" i="1" s="1"/>
  <c r="BW19" i="1"/>
  <c r="BV19" i="1"/>
  <c r="AC19" i="1"/>
  <c r="AB19" i="1"/>
  <c r="AA19" i="1"/>
  <c r="X19" i="1"/>
  <c r="W19" i="1"/>
  <c r="V19" i="1"/>
  <c r="R19" i="1"/>
  <c r="O19" i="1"/>
  <c r="I19" i="1"/>
  <c r="G19" i="1"/>
  <c r="Y19" i="1" s="1"/>
  <c r="BW18" i="1"/>
  <c r="BV18" i="1"/>
  <c r="AC18" i="1"/>
  <c r="AB18" i="1"/>
  <c r="AA18" i="1"/>
  <c r="X18" i="1"/>
  <c r="W18" i="1"/>
  <c r="V18" i="1"/>
  <c r="R18" i="1"/>
  <c r="O18" i="1"/>
  <c r="I18" i="1"/>
  <c r="G18" i="1"/>
  <c r="Z18" i="1" s="1"/>
  <c r="BW35" i="1"/>
  <c r="BV35" i="1"/>
  <c r="AC35" i="1"/>
  <c r="AB35" i="1"/>
  <c r="AA35" i="1"/>
  <c r="X35" i="1"/>
  <c r="W35" i="1"/>
  <c r="V35" i="1"/>
  <c r="R35" i="1"/>
  <c r="O35" i="1"/>
  <c r="I35" i="1"/>
  <c r="G35" i="1"/>
  <c r="Y35" i="1" s="1"/>
  <c r="BW34" i="1"/>
  <c r="BV34" i="1"/>
  <c r="AC34" i="1"/>
  <c r="AB34" i="1"/>
  <c r="AA34" i="1"/>
  <c r="X34" i="1"/>
  <c r="W34" i="1"/>
  <c r="V34" i="1"/>
  <c r="R34" i="1"/>
  <c r="O34" i="1"/>
  <c r="I34" i="1"/>
  <c r="G34" i="1"/>
  <c r="Z34" i="1" s="1"/>
  <c r="BW95" i="1"/>
  <c r="BV95" i="1"/>
  <c r="AC95" i="1"/>
  <c r="AB95" i="1"/>
  <c r="AA95" i="1"/>
  <c r="X95" i="1"/>
  <c r="W95" i="1"/>
  <c r="V95" i="1"/>
  <c r="R95" i="1"/>
  <c r="O95" i="1"/>
  <c r="I95" i="1"/>
  <c r="G95" i="1"/>
  <c r="Z95" i="1" s="1"/>
  <c r="BW94" i="1"/>
  <c r="BV94" i="1"/>
  <c r="AC94" i="1"/>
  <c r="AB94" i="1"/>
  <c r="AA94" i="1"/>
  <c r="X94" i="1"/>
  <c r="W94" i="1"/>
  <c r="V94" i="1"/>
  <c r="R94" i="1"/>
  <c r="O94" i="1"/>
  <c r="I94" i="1"/>
  <c r="G94" i="1"/>
  <c r="Z94" i="1" s="1"/>
  <c r="BW57" i="1"/>
  <c r="BV57" i="1"/>
  <c r="AC57" i="1"/>
  <c r="AB57" i="1"/>
  <c r="AA57" i="1"/>
  <c r="X57" i="1"/>
  <c r="W57" i="1"/>
  <c r="V57" i="1"/>
  <c r="R57" i="1"/>
  <c r="O57" i="1"/>
  <c r="I57" i="1"/>
  <c r="G57" i="1"/>
  <c r="Y57" i="1" s="1"/>
  <c r="BW56" i="1"/>
  <c r="BV56" i="1"/>
  <c r="AC56" i="1"/>
  <c r="AB56" i="1"/>
  <c r="AA56" i="1"/>
  <c r="X56" i="1"/>
  <c r="W56" i="1"/>
  <c r="V56" i="1"/>
  <c r="R56" i="1"/>
  <c r="O56" i="1"/>
  <c r="I56" i="1"/>
  <c r="G56" i="1"/>
  <c r="Z56" i="1" s="1"/>
  <c r="BW79" i="1"/>
  <c r="BV79" i="1"/>
  <c r="AC79" i="1"/>
  <c r="AB79" i="1"/>
  <c r="AA79" i="1"/>
  <c r="X79" i="1"/>
  <c r="W79" i="1"/>
  <c r="V79" i="1"/>
  <c r="R79" i="1"/>
  <c r="O79" i="1"/>
  <c r="I79" i="1"/>
  <c r="G79" i="1"/>
  <c r="Y79" i="1" s="1"/>
  <c r="BW78" i="1"/>
  <c r="BV78" i="1"/>
  <c r="AC78" i="1"/>
  <c r="AB78" i="1"/>
  <c r="AA78" i="1"/>
  <c r="X78" i="1"/>
  <c r="W78" i="1"/>
  <c r="V78" i="1"/>
  <c r="R78" i="1"/>
  <c r="O78" i="1"/>
  <c r="I78" i="1"/>
  <c r="G78" i="1"/>
  <c r="Z78" i="1" s="1"/>
  <c r="BW17" i="1"/>
  <c r="BV17" i="1"/>
  <c r="AC17" i="1"/>
  <c r="AB17" i="1"/>
  <c r="AA17" i="1"/>
  <c r="X17" i="1"/>
  <c r="W17" i="1"/>
  <c r="V17" i="1"/>
  <c r="R17" i="1"/>
  <c r="O17" i="1"/>
  <c r="I17" i="1"/>
  <c r="G17" i="1"/>
  <c r="Z17" i="1" s="1"/>
  <c r="BW16" i="1"/>
  <c r="BV16" i="1"/>
  <c r="AC16" i="1"/>
  <c r="AB16" i="1"/>
  <c r="AA16" i="1"/>
  <c r="X16" i="1"/>
  <c r="W16" i="1"/>
  <c r="V16" i="1"/>
  <c r="R16" i="1"/>
  <c r="O16" i="1"/>
  <c r="I16" i="1"/>
  <c r="G16" i="1"/>
  <c r="Z16" i="1" s="1"/>
  <c r="BW39" i="1"/>
  <c r="BV39" i="1"/>
  <c r="AC39" i="1"/>
  <c r="AB39" i="1"/>
  <c r="AA39" i="1"/>
  <c r="X39" i="1"/>
  <c r="W39" i="1"/>
  <c r="V39" i="1"/>
  <c r="R39" i="1"/>
  <c r="O39" i="1"/>
  <c r="I39" i="1"/>
  <c r="G39" i="1"/>
  <c r="Z39" i="1" s="1"/>
  <c r="BW38" i="1"/>
  <c r="BV38" i="1"/>
  <c r="AC38" i="1"/>
  <c r="AB38" i="1"/>
  <c r="AA38" i="1"/>
  <c r="X38" i="1"/>
  <c r="W38" i="1"/>
  <c r="V38" i="1"/>
  <c r="R38" i="1"/>
  <c r="O38" i="1"/>
  <c r="I38" i="1"/>
  <c r="G38" i="1"/>
  <c r="Z38" i="1" s="1"/>
  <c r="BW99" i="1"/>
  <c r="BV99" i="1"/>
  <c r="AC99" i="1"/>
  <c r="AB99" i="1"/>
  <c r="AA99" i="1"/>
  <c r="X99" i="1"/>
  <c r="W99" i="1"/>
  <c r="V99" i="1"/>
  <c r="R99" i="1"/>
  <c r="O99" i="1"/>
  <c r="I99" i="1"/>
  <c r="G99" i="1"/>
  <c r="Y99" i="1" s="1"/>
  <c r="BW98" i="1"/>
  <c r="BV98" i="1"/>
  <c r="AC98" i="1"/>
  <c r="AB98" i="1"/>
  <c r="AA98" i="1"/>
  <c r="X98" i="1"/>
  <c r="W98" i="1"/>
  <c r="V98" i="1"/>
  <c r="R98" i="1"/>
  <c r="O98" i="1"/>
  <c r="I98" i="1"/>
  <c r="G98" i="1"/>
  <c r="Z98" i="1" s="1"/>
  <c r="BW61" i="1"/>
  <c r="BV61" i="1"/>
  <c r="AC61" i="1"/>
  <c r="AB61" i="1"/>
  <c r="AA61" i="1"/>
  <c r="X61" i="1"/>
  <c r="W61" i="1"/>
  <c r="V61" i="1"/>
  <c r="R61" i="1"/>
  <c r="O61" i="1"/>
  <c r="I61" i="1"/>
  <c r="G61" i="1"/>
  <c r="Z61" i="1" s="1"/>
  <c r="BW60" i="1"/>
  <c r="BV60" i="1"/>
  <c r="AC60" i="1"/>
  <c r="AB60" i="1"/>
  <c r="AA60" i="1"/>
  <c r="X60" i="1"/>
  <c r="W60" i="1"/>
  <c r="V60" i="1"/>
  <c r="R60" i="1"/>
  <c r="O60" i="1"/>
  <c r="I60" i="1"/>
  <c r="G60" i="1"/>
  <c r="Z60" i="1" s="1"/>
  <c r="BW77" i="1"/>
  <c r="BV77" i="1"/>
  <c r="AC77" i="1"/>
  <c r="AB77" i="1"/>
  <c r="AA77" i="1"/>
  <c r="X77" i="1"/>
  <c r="W77" i="1"/>
  <c r="V77" i="1"/>
  <c r="R77" i="1"/>
  <c r="O77" i="1"/>
  <c r="I77" i="1"/>
  <c r="G77" i="1"/>
  <c r="Z77" i="1" s="1"/>
  <c r="BW76" i="1"/>
  <c r="BV76" i="1"/>
  <c r="AC76" i="1"/>
  <c r="AB76" i="1"/>
  <c r="AA76" i="1"/>
  <c r="X76" i="1"/>
  <c r="W76" i="1"/>
  <c r="V76" i="1"/>
  <c r="R76" i="1"/>
  <c r="O76" i="1"/>
  <c r="I76" i="1"/>
  <c r="G76" i="1"/>
  <c r="Z76" i="1" s="1"/>
  <c r="BW3" i="1"/>
  <c r="BV3" i="1"/>
  <c r="AC3" i="1"/>
  <c r="AB3" i="1"/>
  <c r="AA3" i="1"/>
  <c r="X3" i="1"/>
  <c r="W3" i="1"/>
  <c r="V3" i="1"/>
  <c r="R3" i="1"/>
  <c r="O3" i="1"/>
  <c r="I3" i="1"/>
  <c r="G3" i="1"/>
  <c r="Y3" i="1" s="1"/>
  <c r="BW2" i="1"/>
  <c r="BV2" i="1"/>
  <c r="AC2" i="1"/>
  <c r="AB2" i="1"/>
  <c r="AA2" i="1"/>
  <c r="X2" i="1"/>
  <c r="W2" i="1"/>
  <c r="V2" i="1"/>
  <c r="R2" i="1"/>
  <c r="O2" i="1"/>
  <c r="I2" i="1"/>
  <c r="G2" i="1"/>
  <c r="Z2" i="1" s="1"/>
  <c r="BW25" i="1"/>
  <c r="BV25" i="1"/>
  <c r="AC25" i="1"/>
  <c r="AB25" i="1"/>
  <c r="AA25" i="1"/>
  <c r="X25" i="1"/>
  <c r="W25" i="1"/>
  <c r="V25" i="1"/>
  <c r="R25" i="1"/>
  <c r="O25" i="1"/>
  <c r="I25" i="1"/>
  <c r="G25" i="1"/>
  <c r="Y25" i="1" s="1"/>
  <c r="BW24" i="1"/>
  <c r="BV24" i="1"/>
  <c r="AC24" i="1"/>
  <c r="AB24" i="1"/>
  <c r="AA24" i="1"/>
  <c r="X24" i="1"/>
  <c r="W24" i="1"/>
  <c r="V24" i="1"/>
  <c r="R24" i="1"/>
  <c r="O24" i="1"/>
  <c r="I24" i="1"/>
  <c r="G24" i="1"/>
  <c r="Z24" i="1" s="1"/>
  <c r="BW85" i="1"/>
  <c r="BV85" i="1"/>
  <c r="AC85" i="1"/>
  <c r="AB85" i="1"/>
  <c r="AA85" i="1"/>
  <c r="X85" i="1"/>
  <c r="W85" i="1"/>
  <c r="V85" i="1"/>
  <c r="R85" i="1"/>
  <c r="O85" i="1"/>
  <c r="I85" i="1"/>
  <c r="G85" i="1"/>
  <c r="Y85" i="1" s="1"/>
  <c r="BW84" i="1"/>
  <c r="BV84" i="1"/>
  <c r="AC84" i="1"/>
  <c r="AB84" i="1"/>
  <c r="AA84" i="1"/>
  <c r="X84" i="1"/>
  <c r="W84" i="1"/>
  <c r="V84" i="1"/>
  <c r="R84" i="1"/>
  <c r="O84" i="1"/>
  <c r="I84" i="1"/>
  <c r="G84" i="1"/>
  <c r="Z84" i="1" s="1"/>
  <c r="BW41" i="1"/>
  <c r="BV41" i="1"/>
  <c r="AC41" i="1"/>
  <c r="AB41" i="1"/>
  <c r="AA41" i="1"/>
  <c r="X41" i="1"/>
  <c r="W41" i="1"/>
  <c r="V41" i="1"/>
  <c r="R41" i="1"/>
  <c r="O41" i="1"/>
  <c r="I41" i="1"/>
  <c r="G41" i="1"/>
  <c r="Y41" i="1" s="1"/>
  <c r="BW40" i="1"/>
  <c r="BV40" i="1"/>
  <c r="AC40" i="1"/>
  <c r="AB40" i="1"/>
  <c r="AA40" i="1"/>
  <c r="X40" i="1"/>
  <c r="W40" i="1"/>
  <c r="V40" i="1"/>
  <c r="R40" i="1"/>
  <c r="O40" i="1"/>
  <c r="I40" i="1"/>
  <c r="G40" i="1"/>
  <c r="Z40" i="1" s="1"/>
  <c r="BW63" i="1"/>
  <c r="BV63" i="1"/>
  <c r="AC63" i="1"/>
  <c r="AB63" i="1"/>
  <c r="AA63" i="1"/>
  <c r="X63" i="1"/>
  <c r="W63" i="1"/>
  <c r="V63" i="1"/>
  <c r="R63" i="1"/>
  <c r="O63" i="1"/>
  <c r="I63" i="1"/>
  <c r="G63" i="1"/>
  <c r="Y63" i="1" s="1"/>
  <c r="BW62" i="1"/>
  <c r="BV62" i="1"/>
  <c r="AC62" i="1"/>
  <c r="AB62" i="1"/>
  <c r="AA62" i="1"/>
  <c r="X62" i="1"/>
  <c r="W62" i="1"/>
  <c r="V62" i="1"/>
  <c r="R62" i="1"/>
  <c r="O62" i="1"/>
  <c r="I62" i="1"/>
  <c r="G62" i="1"/>
  <c r="Z62" i="1" s="1"/>
  <c r="BW13" i="1"/>
  <c r="BV13" i="1"/>
  <c r="AC13" i="1"/>
  <c r="AB13" i="1"/>
  <c r="AA13" i="1"/>
  <c r="X13" i="1"/>
  <c r="W13" i="1"/>
  <c r="V13" i="1"/>
  <c r="R13" i="1"/>
  <c r="O13" i="1"/>
  <c r="I13" i="1"/>
  <c r="G13" i="1"/>
  <c r="Z13" i="1" s="1"/>
  <c r="BW12" i="1"/>
  <c r="BV12" i="1"/>
  <c r="AC12" i="1"/>
  <c r="AB12" i="1"/>
  <c r="AA12" i="1"/>
  <c r="X12" i="1"/>
  <c r="W12" i="1"/>
  <c r="V12" i="1"/>
  <c r="R12" i="1"/>
  <c r="O12" i="1"/>
  <c r="I12" i="1"/>
  <c r="G12" i="1"/>
  <c r="Z12" i="1" s="1"/>
  <c r="BW29" i="1"/>
  <c r="BV29" i="1"/>
  <c r="AC29" i="1"/>
  <c r="AB29" i="1"/>
  <c r="AA29" i="1"/>
  <c r="X29" i="1"/>
  <c r="W29" i="1"/>
  <c r="V29" i="1"/>
  <c r="R29" i="1"/>
  <c r="O29" i="1"/>
  <c r="I29" i="1"/>
  <c r="G29" i="1"/>
  <c r="Y29" i="1" s="1"/>
  <c r="BW28" i="1"/>
  <c r="BV28" i="1"/>
  <c r="AC28" i="1"/>
  <c r="AB28" i="1"/>
  <c r="AA28" i="1"/>
  <c r="X28" i="1"/>
  <c r="W28" i="1"/>
  <c r="V28" i="1"/>
  <c r="R28" i="1"/>
  <c r="O28" i="1"/>
  <c r="I28" i="1"/>
  <c r="G28" i="1"/>
  <c r="Z28" i="1" s="1"/>
  <c r="BW89" i="1"/>
  <c r="BV89" i="1"/>
  <c r="AC89" i="1"/>
  <c r="AB89" i="1"/>
  <c r="AA89" i="1"/>
  <c r="X89" i="1"/>
  <c r="W89" i="1"/>
  <c r="V89" i="1"/>
  <c r="R89" i="1"/>
  <c r="O89" i="1"/>
  <c r="I89" i="1"/>
  <c r="G89" i="1"/>
  <c r="Z89" i="1" s="1"/>
  <c r="BW88" i="1"/>
  <c r="BV88" i="1"/>
  <c r="AC88" i="1"/>
  <c r="AB88" i="1"/>
  <c r="AA88" i="1"/>
  <c r="X88" i="1"/>
  <c r="W88" i="1"/>
  <c r="V88" i="1"/>
  <c r="R88" i="1"/>
  <c r="O88" i="1"/>
  <c r="I88" i="1"/>
  <c r="G88" i="1"/>
  <c r="Z88" i="1" s="1"/>
  <c r="BW51" i="1"/>
  <c r="BV51" i="1"/>
  <c r="AC51" i="1"/>
  <c r="AB51" i="1"/>
  <c r="AA51" i="1"/>
  <c r="X51" i="1"/>
  <c r="W51" i="1"/>
  <c r="V51" i="1"/>
  <c r="R51" i="1"/>
  <c r="O51" i="1"/>
  <c r="I51" i="1"/>
  <c r="G51" i="1"/>
  <c r="Z51" i="1" s="1"/>
  <c r="BW50" i="1"/>
  <c r="BV50" i="1"/>
  <c r="AC50" i="1"/>
  <c r="AB50" i="1"/>
  <c r="AA50" i="1"/>
  <c r="X50" i="1"/>
  <c r="W50" i="1"/>
  <c r="V50" i="1"/>
  <c r="R50" i="1"/>
  <c r="O50" i="1"/>
  <c r="I50" i="1"/>
  <c r="G50" i="1"/>
  <c r="Z50" i="1" s="1"/>
  <c r="BW73" i="1"/>
  <c r="BV73" i="1"/>
  <c r="AC73" i="1"/>
  <c r="AB73" i="1"/>
  <c r="AA73" i="1"/>
  <c r="X73" i="1"/>
  <c r="W73" i="1"/>
  <c r="V73" i="1"/>
  <c r="R73" i="1"/>
  <c r="O73" i="1"/>
  <c r="I73" i="1"/>
  <c r="G73" i="1"/>
  <c r="Z73" i="1" s="1"/>
  <c r="BW72" i="1"/>
  <c r="BV72" i="1"/>
  <c r="AC72" i="1"/>
  <c r="AB72" i="1"/>
  <c r="AA72" i="1"/>
  <c r="X72" i="1"/>
  <c r="W72" i="1"/>
  <c r="V72" i="1"/>
  <c r="R72" i="1"/>
  <c r="O72" i="1"/>
  <c r="I72" i="1"/>
  <c r="G72" i="1"/>
  <c r="Z72" i="1" s="1"/>
  <c r="BW5" i="1"/>
  <c r="BV5" i="1"/>
  <c r="AC5" i="1"/>
  <c r="AB5" i="1"/>
  <c r="AA5" i="1"/>
  <c r="X5" i="1"/>
  <c r="W5" i="1"/>
  <c r="V5" i="1"/>
  <c r="R5" i="1"/>
  <c r="O5" i="1"/>
  <c r="I5" i="1"/>
  <c r="G5" i="1"/>
  <c r="Y5" i="1" s="1"/>
  <c r="BW4" i="1"/>
  <c r="BV4" i="1"/>
  <c r="AC4" i="1"/>
  <c r="AB4" i="1"/>
  <c r="AA4" i="1"/>
  <c r="X4" i="1"/>
  <c r="W4" i="1"/>
  <c r="V4" i="1"/>
  <c r="R4" i="1"/>
  <c r="O4" i="1"/>
  <c r="I4" i="1"/>
  <c r="G4" i="1"/>
  <c r="Z4" i="1" s="1"/>
  <c r="BW27" i="1"/>
  <c r="BV27" i="1"/>
  <c r="AC27" i="1"/>
  <c r="AB27" i="1"/>
  <c r="AA27" i="1"/>
  <c r="X27" i="1"/>
  <c r="W27" i="1"/>
  <c r="V27" i="1"/>
  <c r="R27" i="1"/>
  <c r="O27" i="1"/>
  <c r="I27" i="1"/>
  <c r="G27" i="1"/>
  <c r="Y27" i="1" s="1"/>
  <c r="BW26" i="1"/>
  <c r="BV26" i="1"/>
  <c r="AC26" i="1"/>
  <c r="AB26" i="1"/>
  <c r="AA26" i="1"/>
  <c r="X26" i="1"/>
  <c r="W26" i="1"/>
  <c r="V26" i="1"/>
  <c r="R26" i="1"/>
  <c r="O26" i="1"/>
  <c r="I26" i="1"/>
  <c r="G26" i="1"/>
  <c r="Z26" i="1" s="1"/>
  <c r="BW87" i="1"/>
  <c r="BV87" i="1"/>
  <c r="AC87" i="1"/>
  <c r="AB87" i="1"/>
  <c r="AA87" i="1"/>
  <c r="X87" i="1"/>
  <c r="W87" i="1"/>
  <c r="V87" i="1"/>
  <c r="R87" i="1"/>
  <c r="O87" i="1"/>
  <c r="I87" i="1"/>
  <c r="G87" i="1"/>
  <c r="BW86" i="1"/>
  <c r="BV86" i="1"/>
  <c r="AC86" i="1"/>
  <c r="AB86" i="1"/>
  <c r="AA86" i="1"/>
  <c r="X86" i="1"/>
  <c r="W86" i="1"/>
  <c r="V86" i="1"/>
  <c r="R86" i="1"/>
  <c r="O86" i="1"/>
  <c r="I86" i="1"/>
  <c r="G86" i="1"/>
  <c r="Z86" i="1" s="1"/>
  <c r="BW49" i="1"/>
  <c r="BV49" i="1"/>
  <c r="AC49" i="1"/>
  <c r="AB49" i="1"/>
  <c r="AA49" i="1"/>
  <c r="X49" i="1"/>
  <c r="W49" i="1"/>
  <c r="V49" i="1"/>
  <c r="R49" i="1"/>
  <c r="O49" i="1"/>
  <c r="I49" i="1"/>
  <c r="G49" i="1"/>
  <c r="Z49" i="1" s="1"/>
  <c r="BW48" i="1"/>
  <c r="BV48" i="1"/>
  <c r="AC48" i="1"/>
  <c r="AB48" i="1"/>
  <c r="AA48" i="1"/>
  <c r="X48" i="1"/>
  <c r="W48" i="1"/>
  <c r="V48" i="1"/>
  <c r="R48" i="1"/>
  <c r="O48" i="1"/>
  <c r="I48" i="1"/>
  <c r="G48" i="1"/>
  <c r="Z48" i="1" s="1"/>
  <c r="BW65" i="1"/>
  <c r="BV65" i="1"/>
  <c r="AC65" i="1"/>
  <c r="AB65" i="1"/>
  <c r="AA65" i="1"/>
  <c r="X65" i="1"/>
  <c r="W65" i="1"/>
  <c r="V65" i="1"/>
  <c r="R65" i="1"/>
  <c r="O65" i="1"/>
  <c r="I65" i="1"/>
  <c r="G65" i="1"/>
  <c r="Z65" i="1" s="1"/>
  <c r="BW64" i="1"/>
  <c r="BV64" i="1"/>
  <c r="AC64" i="1"/>
  <c r="AB64" i="1"/>
  <c r="AA64" i="1"/>
  <c r="X64" i="1"/>
  <c r="W64" i="1"/>
  <c r="V64" i="1"/>
  <c r="R64" i="1"/>
  <c r="O64" i="1"/>
  <c r="I64" i="1"/>
  <c r="G64" i="1"/>
  <c r="Z64" i="1" s="1"/>
  <c r="BW15" i="1"/>
  <c r="BV15" i="1"/>
  <c r="AC15" i="1"/>
  <c r="AB15" i="1"/>
  <c r="AA15" i="1"/>
  <c r="X15" i="1"/>
  <c r="W15" i="1"/>
  <c r="V15" i="1"/>
  <c r="R15" i="1"/>
  <c r="O15" i="1"/>
  <c r="I15" i="1"/>
  <c r="G15" i="1"/>
  <c r="Y15" i="1" s="1"/>
  <c r="BW14" i="1"/>
  <c r="BV14" i="1"/>
  <c r="AC14" i="1"/>
  <c r="AB14" i="1"/>
  <c r="AA14" i="1"/>
  <c r="X14" i="1"/>
  <c r="W14" i="1"/>
  <c r="V14" i="1"/>
  <c r="R14" i="1"/>
  <c r="O14" i="1"/>
  <c r="I14" i="1"/>
  <c r="G14" i="1"/>
  <c r="Z14" i="1" s="1"/>
  <c r="BW37" i="1"/>
  <c r="BV37" i="1"/>
  <c r="AC37" i="1"/>
  <c r="AB37" i="1"/>
  <c r="AA37" i="1"/>
  <c r="X37" i="1"/>
  <c r="W37" i="1"/>
  <c r="V37" i="1"/>
  <c r="R37" i="1"/>
  <c r="O37" i="1"/>
  <c r="I37" i="1"/>
  <c r="G37" i="1"/>
  <c r="Y37" i="1" s="1"/>
  <c r="BW36" i="1"/>
  <c r="BV36" i="1"/>
  <c r="AC36" i="1"/>
  <c r="AB36" i="1"/>
  <c r="AA36" i="1"/>
  <c r="X36" i="1"/>
  <c r="W36" i="1"/>
  <c r="V36" i="1"/>
  <c r="R36" i="1"/>
  <c r="O36" i="1"/>
  <c r="I36" i="1"/>
  <c r="G36" i="1"/>
  <c r="Z36" i="1" s="1"/>
  <c r="BW97" i="1"/>
  <c r="BV97" i="1"/>
  <c r="AC97" i="1"/>
  <c r="AB97" i="1"/>
  <c r="AA97" i="1"/>
  <c r="X97" i="1"/>
  <c r="W97" i="1"/>
  <c r="V97" i="1"/>
  <c r="R97" i="1"/>
  <c r="O97" i="1"/>
  <c r="I97" i="1"/>
  <c r="G97" i="1"/>
  <c r="Z97" i="1" s="1"/>
  <c r="BW96" i="1"/>
  <c r="BV96" i="1"/>
  <c r="AC96" i="1"/>
  <c r="AB96" i="1"/>
  <c r="AA96" i="1"/>
  <c r="X96" i="1"/>
  <c r="W96" i="1"/>
  <c r="V96" i="1"/>
  <c r="R96" i="1"/>
  <c r="O96" i="1"/>
  <c r="I96" i="1"/>
  <c r="G96" i="1"/>
  <c r="Z96" i="1" s="1"/>
  <c r="BW53" i="1"/>
  <c r="BV53" i="1"/>
  <c r="AC53" i="1"/>
  <c r="AB53" i="1"/>
  <c r="AA53" i="1"/>
  <c r="X53" i="1"/>
  <c r="W53" i="1"/>
  <c r="V53" i="1"/>
  <c r="R53" i="1"/>
  <c r="O53" i="1"/>
  <c r="I53" i="1"/>
  <c r="G53" i="1"/>
  <c r="Z53" i="1" s="1"/>
  <c r="BW52" i="1"/>
  <c r="BV52" i="1"/>
  <c r="AC52" i="1"/>
  <c r="AB52" i="1"/>
  <c r="AA52" i="1"/>
  <c r="X52" i="1"/>
  <c r="W52" i="1"/>
  <c r="V52" i="1"/>
  <c r="R52" i="1"/>
  <c r="O52" i="1"/>
  <c r="I52" i="1"/>
  <c r="G52" i="1"/>
  <c r="Z52" i="1" s="1"/>
  <c r="BW75" i="1"/>
  <c r="BV75" i="1"/>
  <c r="AC75" i="1"/>
  <c r="AB75" i="1"/>
  <c r="AA75" i="1"/>
  <c r="X75" i="1"/>
  <c r="W75" i="1"/>
  <c r="V75" i="1"/>
  <c r="R75" i="1"/>
  <c r="O75" i="1"/>
  <c r="I75" i="1"/>
  <c r="G75" i="1"/>
  <c r="Z75" i="1" s="1"/>
  <c r="U87" i="1" l="1"/>
  <c r="U548" i="1"/>
  <c r="T467" i="1"/>
  <c r="P467" i="1" s="1"/>
  <c r="U18" i="1"/>
  <c r="S18" i="1" s="1"/>
  <c r="U494" i="1"/>
  <c r="U585" i="1"/>
  <c r="U796" i="1"/>
  <c r="S796" i="1" s="1"/>
  <c r="T71" i="1"/>
  <c r="P71" i="1" s="1"/>
  <c r="U169" i="1"/>
  <c r="U467" i="1"/>
  <c r="U378" i="1"/>
  <c r="S378" i="1" s="1"/>
  <c r="T722" i="1"/>
  <c r="T719" i="1"/>
  <c r="Y585" i="1"/>
  <c r="T497" i="1"/>
  <c r="P497" i="1" s="1"/>
  <c r="Y796" i="1"/>
  <c r="Y494" i="1"/>
  <c r="U597" i="1"/>
  <c r="U793" i="1"/>
  <c r="S793" i="1" s="1"/>
  <c r="Y793" i="1"/>
  <c r="U188" i="1"/>
  <c r="U482" i="1"/>
  <c r="Y482" i="1"/>
  <c r="T279" i="1"/>
  <c r="P279" i="1" s="1"/>
  <c r="Y378" i="1"/>
  <c r="U477" i="1"/>
  <c r="U776" i="1"/>
  <c r="S776" i="1" s="1"/>
  <c r="T474" i="1"/>
  <c r="U160" i="1"/>
  <c r="U263" i="1"/>
  <c r="T160" i="1"/>
  <c r="T667" i="1"/>
  <c r="P667" i="1" s="1"/>
  <c r="U62" i="1"/>
  <c r="U61" i="1"/>
  <c r="Y61" i="1"/>
  <c r="U463" i="1"/>
  <c r="S463" i="1" s="1"/>
  <c r="Y463" i="1"/>
  <c r="Z560" i="1"/>
  <c r="T855" i="1"/>
  <c r="T655" i="1"/>
  <c r="P655" i="1" s="1"/>
  <c r="T350" i="1"/>
  <c r="U449" i="1"/>
  <c r="T844" i="1"/>
  <c r="P844" i="1" s="1"/>
  <c r="U48" i="1"/>
  <c r="S48" i="1" s="1"/>
  <c r="T243" i="1"/>
  <c r="T743" i="1"/>
  <c r="T434" i="1"/>
  <c r="U435" i="1"/>
  <c r="S435" i="1" s="1"/>
  <c r="T836" i="1"/>
  <c r="T237" i="1"/>
  <c r="U425" i="1"/>
  <c r="S425" i="1" s="1"/>
  <c r="Y425" i="1"/>
  <c r="T724" i="1"/>
  <c r="T31" i="1"/>
  <c r="U224" i="1"/>
  <c r="S224" i="1" s="1"/>
  <c r="T219" i="1"/>
  <c r="P219" i="1" s="1"/>
  <c r="U117" i="1"/>
  <c r="S117" i="1" s="1"/>
  <c r="Y117" i="1"/>
  <c r="Y18" i="1"/>
  <c r="P18" i="1" s="1"/>
  <c r="T117" i="1"/>
  <c r="P117" i="1" s="1"/>
  <c r="T816" i="1"/>
  <c r="U313" i="1"/>
  <c r="T114" i="1"/>
  <c r="U213" i="1"/>
  <c r="S213" i="1" s="1"/>
  <c r="U706" i="1"/>
  <c r="T506" i="1"/>
  <c r="U82" i="1"/>
  <c r="S82" i="1" s="1"/>
  <c r="T37" i="1"/>
  <c r="P37" i="1" s="1"/>
  <c r="T85" i="1"/>
  <c r="U17" i="1"/>
  <c r="Z81" i="1"/>
  <c r="Y48" i="1"/>
  <c r="T88" i="1"/>
  <c r="Y62" i="1"/>
  <c r="T78" i="1"/>
  <c r="Z69" i="1"/>
  <c r="T15" i="1"/>
  <c r="T87" i="1"/>
  <c r="T41" i="1"/>
  <c r="P41" i="1" s="1"/>
  <c r="U10" i="1"/>
  <c r="S10" i="1" s="1"/>
  <c r="Y169" i="1"/>
  <c r="U120" i="1"/>
  <c r="Y120" i="1"/>
  <c r="Y188" i="1"/>
  <c r="T203" i="1"/>
  <c r="T261" i="1"/>
  <c r="U112" i="1"/>
  <c r="S112" i="1" s="1"/>
  <c r="Y112" i="1"/>
  <c r="U145" i="1"/>
  <c r="Y145" i="1"/>
  <c r="T100" i="1"/>
  <c r="T186" i="1"/>
  <c r="T200" i="1"/>
  <c r="Y213" i="1"/>
  <c r="Z263" i="1"/>
  <c r="S263" i="1" s="1"/>
  <c r="T169" i="1"/>
  <c r="P169" i="1" s="1"/>
  <c r="U158" i="1"/>
  <c r="U154" i="1"/>
  <c r="Y154" i="1"/>
  <c r="T174" i="1"/>
  <c r="U186" i="1"/>
  <c r="Z195" i="1"/>
  <c r="Y160" i="1"/>
  <c r="P160" i="1" s="1"/>
  <c r="U176" i="1"/>
  <c r="S176" i="1" s="1"/>
  <c r="Y176" i="1"/>
  <c r="T287" i="1"/>
  <c r="Y224" i="1"/>
  <c r="P224" i="1" s="1"/>
  <c r="T389" i="1"/>
  <c r="T340" i="1"/>
  <c r="U325" i="1"/>
  <c r="T367" i="1"/>
  <c r="T307" i="1"/>
  <c r="T375" i="1"/>
  <c r="T397" i="1"/>
  <c r="T315" i="1"/>
  <c r="P315" i="1" s="1"/>
  <c r="T363" i="1"/>
  <c r="U379" i="1"/>
  <c r="Y379" i="1"/>
  <c r="T395" i="1"/>
  <c r="T332" i="1"/>
  <c r="P332" i="1" s="1"/>
  <c r="Y435" i="1"/>
  <c r="U470" i="1"/>
  <c r="U305" i="1"/>
  <c r="S305" i="1" s="1"/>
  <c r="Y305" i="1"/>
  <c r="T351" i="1"/>
  <c r="U376" i="1"/>
  <c r="Y376" i="1"/>
  <c r="U339" i="1"/>
  <c r="S339" i="1" s="1"/>
  <c r="Y339" i="1"/>
  <c r="T492" i="1"/>
  <c r="T411" i="1"/>
  <c r="P411" i="1" s="1"/>
  <c r="T480" i="1"/>
  <c r="Y477" i="1"/>
  <c r="Y467" i="1"/>
  <c r="T463" i="1"/>
  <c r="P463" i="1" s="1"/>
  <c r="U351" i="1"/>
  <c r="S351" i="1" s="1"/>
  <c r="Y313" i="1"/>
  <c r="U311" i="1"/>
  <c r="T472" i="1"/>
  <c r="P472" i="1" s="1"/>
  <c r="U456" i="1"/>
  <c r="S456" i="1" s="1"/>
  <c r="U408" i="1"/>
  <c r="Y449" i="1"/>
  <c r="T459" i="1"/>
  <c r="P459" i="1" s="1"/>
  <c r="T420" i="1"/>
  <c r="U407" i="1"/>
  <c r="T414" i="1"/>
  <c r="T578" i="1"/>
  <c r="P578" i="1" s="1"/>
  <c r="U535" i="1"/>
  <c r="S535" i="1" s="1"/>
  <c r="T562" i="1"/>
  <c r="T539" i="1"/>
  <c r="U580" i="1"/>
  <c r="S580" i="1" s="1"/>
  <c r="T554" i="1"/>
  <c r="P554" i="1" s="1"/>
  <c r="Z552" i="1"/>
  <c r="Z532" i="1"/>
  <c r="Y597" i="1"/>
  <c r="U571" i="1"/>
  <c r="S571" i="1" s="1"/>
  <c r="Y548" i="1"/>
  <c r="U599" i="1"/>
  <c r="T697" i="1"/>
  <c r="P697" i="1" s="1"/>
  <c r="T627" i="1"/>
  <c r="U610" i="1"/>
  <c r="T683" i="1"/>
  <c r="U622" i="1"/>
  <c r="S622" i="1" s="1"/>
  <c r="T624" i="1"/>
  <c r="T677" i="1"/>
  <c r="T699" i="1"/>
  <c r="T617" i="1"/>
  <c r="P617" i="1" s="1"/>
  <c r="T657" i="1"/>
  <c r="P657" i="1" s="1"/>
  <c r="U694" i="1"/>
  <c r="U648" i="1"/>
  <c r="T703" i="1"/>
  <c r="T702" i="1"/>
  <c r="U621" i="1"/>
  <c r="T733" i="1"/>
  <c r="T804" i="1"/>
  <c r="P804" i="1" s="1"/>
  <c r="T827" i="1"/>
  <c r="T850" i="1"/>
  <c r="T839" i="1"/>
  <c r="T768" i="1"/>
  <c r="Y776" i="1"/>
  <c r="T798" i="1"/>
  <c r="T859" i="1"/>
  <c r="T847" i="1"/>
  <c r="T802" i="1"/>
  <c r="P802" i="1" s="1"/>
  <c r="T740" i="1"/>
  <c r="U843" i="1"/>
  <c r="T811" i="1"/>
  <c r="U714" i="1"/>
  <c r="S714" i="1" s="1"/>
  <c r="U833" i="1"/>
  <c r="U825" i="1"/>
  <c r="U53" i="1"/>
  <c r="S53" i="1" s="1"/>
  <c r="U89" i="1"/>
  <c r="S89" i="1" s="1"/>
  <c r="U34" i="1"/>
  <c r="T36" i="1"/>
  <c r="U37" i="1"/>
  <c r="Z37" i="1"/>
  <c r="T50" i="1"/>
  <c r="T28" i="1"/>
  <c r="T62" i="1"/>
  <c r="P62" i="1" s="1"/>
  <c r="T40" i="1"/>
  <c r="U41" i="1"/>
  <c r="Z41" i="1"/>
  <c r="T98" i="1"/>
  <c r="U39" i="1"/>
  <c r="S39" i="1" s="1"/>
  <c r="Z57" i="1"/>
  <c r="T18" i="1"/>
  <c r="U69" i="1"/>
  <c r="T92" i="1"/>
  <c r="U81" i="1"/>
  <c r="T58" i="1"/>
  <c r="Z59" i="1"/>
  <c r="T64" i="1"/>
  <c r="T26" i="1"/>
  <c r="T73" i="1"/>
  <c r="U50" i="1"/>
  <c r="S50" i="1" s="1"/>
  <c r="U92" i="1"/>
  <c r="S92" i="1" s="1"/>
  <c r="U58" i="1"/>
  <c r="U45" i="1"/>
  <c r="Y45" i="1"/>
  <c r="Y53" i="1"/>
  <c r="Y34" i="1"/>
  <c r="U76" i="1"/>
  <c r="Y17" i="1"/>
  <c r="P17" i="1" s="1"/>
  <c r="U30" i="1"/>
  <c r="S30" i="1" s="1"/>
  <c r="Y30" i="1"/>
  <c r="Y10" i="1"/>
  <c r="U44" i="1"/>
  <c r="S44" i="1" s="1"/>
  <c r="Y82" i="1"/>
  <c r="Z21" i="1"/>
  <c r="T146" i="1"/>
  <c r="U111" i="1"/>
  <c r="S111" i="1" s="1"/>
  <c r="Y111" i="1"/>
  <c r="U137" i="1"/>
  <c r="Y137" i="1"/>
  <c r="Y186" i="1"/>
  <c r="U162" i="1"/>
  <c r="S162" i="1" s="1"/>
  <c r="T263" i="1"/>
  <c r="P263" i="1" s="1"/>
  <c r="T239" i="1"/>
  <c r="U157" i="1"/>
  <c r="U109" i="1"/>
  <c r="Z109" i="1"/>
  <c r="Z171" i="1"/>
  <c r="U192" i="1"/>
  <c r="S192" i="1" s="1"/>
  <c r="Y192" i="1"/>
  <c r="U181" i="1"/>
  <c r="Y181" i="1"/>
  <c r="U153" i="1"/>
  <c r="S153" i="1" s="1"/>
  <c r="Y153" i="1"/>
  <c r="Z247" i="1"/>
  <c r="U123" i="1"/>
  <c r="Y123" i="1"/>
  <c r="P123" i="1" s="1"/>
  <c r="Y158" i="1"/>
  <c r="U166" i="1"/>
  <c r="Y166" i="1"/>
  <c r="U190" i="1"/>
  <c r="S190" i="1" s="1"/>
  <c r="Y190" i="1"/>
  <c r="U127" i="1"/>
  <c r="Y127" i="1"/>
  <c r="U105" i="1"/>
  <c r="S105" i="1" s="1"/>
  <c r="U298" i="1"/>
  <c r="S298" i="1" s="1"/>
  <c r="U375" i="1"/>
  <c r="U397" i="1"/>
  <c r="U315" i="1"/>
  <c r="S315" i="1" s="1"/>
  <c r="T349" i="1"/>
  <c r="U386" i="1"/>
  <c r="T304" i="1"/>
  <c r="T373" i="1"/>
  <c r="U350" i="1"/>
  <c r="S350" i="1" s="1"/>
  <c r="Y351" i="1"/>
  <c r="T312" i="1"/>
  <c r="T384" i="1"/>
  <c r="P384" i="1" s="1"/>
  <c r="T376" i="1"/>
  <c r="T360" i="1"/>
  <c r="U307" i="1"/>
  <c r="T358" i="1"/>
  <c r="P358" i="1" s="1"/>
  <c r="U374" i="1"/>
  <c r="S374" i="1" s="1"/>
  <c r="T353" i="1"/>
  <c r="U396" i="1"/>
  <c r="T337" i="1"/>
  <c r="U314" i="1"/>
  <c r="S314" i="1" s="1"/>
  <c r="T365" i="1"/>
  <c r="T329" i="1"/>
  <c r="U312" i="1"/>
  <c r="S312" i="1" s="1"/>
  <c r="T345" i="1"/>
  <c r="T321" i="1"/>
  <c r="U390" i="1"/>
  <c r="Y390" i="1"/>
  <c r="U340" i="1"/>
  <c r="S340" i="1" s="1"/>
  <c r="Y325" i="1"/>
  <c r="U344" i="1"/>
  <c r="Z473" i="1"/>
  <c r="S473" i="1" s="1"/>
  <c r="Y408" i="1"/>
  <c r="Y470" i="1"/>
  <c r="U421" i="1"/>
  <c r="S421" i="1" s="1"/>
  <c r="U416" i="1"/>
  <c r="S416" i="1" s="1"/>
  <c r="Y416" i="1"/>
  <c r="Y407" i="1"/>
  <c r="T487" i="1"/>
  <c r="Z427" i="1"/>
  <c r="Z413" i="1"/>
  <c r="U428" i="1"/>
  <c r="Y428" i="1"/>
  <c r="U431" i="1"/>
  <c r="U487" i="1"/>
  <c r="Z487" i="1"/>
  <c r="Z501" i="1"/>
  <c r="T433" i="1"/>
  <c r="P433" i="1" s="1"/>
  <c r="U422" i="1"/>
  <c r="S422" i="1" s="1"/>
  <c r="T455" i="1"/>
  <c r="Z499" i="1"/>
  <c r="U478" i="1"/>
  <c r="S478" i="1" s="1"/>
  <c r="Y478" i="1"/>
  <c r="U473" i="1"/>
  <c r="S449" i="1"/>
  <c r="U445" i="1"/>
  <c r="U401" i="1"/>
  <c r="U455" i="1"/>
  <c r="Z455" i="1"/>
  <c r="Z451" i="1"/>
  <c r="U418" i="1"/>
  <c r="S418" i="1" s="1"/>
  <c r="Y418" i="1"/>
  <c r="U576" i="1"/>
  <c r="U552" i="1"/>
  <c r="S552" i="1" s="1"/>
  <c r="U586" i="1"/>
  <c r="T502" i="1"/>
  <c r="U555" i="1"/>
  <c r="U522" i="1"/>
  <c r="U532" i="1"/>
  <c r="S532" i="1" s="1"/>
  <c r="T516" i="1"/>
  <c r="T529" i="1"/>
  <c r="T542" i="1"/>
  <c r="Y580" i="1"/>
  <c r="U521" i="1"/>
  <c r="S521" i="1" s="1"/>
  <c r="Y521" i="1"/>
  <c r="U558" i="1"/>
  <c r="S558" i="1" s="1"/>
  <c r="Y558" i="1"/>
  <c r="T587" i="1"/>
  <c r="T582" i="1"/>
  <c r="T576" i="1"/>
  <c r="Z544" i="1"/>
  <c r="U545" i="1"/>
  <c r="T528" i="1"/>
  <c r="U529" i="1"/>
  <c r="S529" i="1" s="1"/>
  <c r="T530" i="1"/>
  <c r="P530" i="1" s="1"/>
  <c r="U531" i="1"/>
  <c r="U565" i="1"/>
  <c r="Y565" i="1"/>
  <c r="U557" i="1"/>
  <c r="S557" i="1" s="1"/>
  <c r="Y557" i="1"/>
  <c r="Z540" i="1"/>
  <c r="T574" i="1"/>
  <c r="T550" i="1"/>
  <c r="P550" i="1" s="1"/>
  <c r="T546" i="1"/>
  <c r="U524" i="1"/>
  <c r="U653" i="1"/>
  <c r="S653" i="1" s="1"/>
  <c r="T626" i="1"/>
  <c r="U627" i="1"/>
  <c r="T612" i="1"/>
  <c r="Z685" i="1"/>
  <c r="U624" i="1"/>
  <c r="S624" i="1" s="1"/>
  <c r="Z619" i="1"/>
  <c r="T633" i="1"/>
  <c r="P633" i="1" s="1"/>
  <c r="T643" i="1"/>
  <c r="Y621" i="1"/>
  <c r="U686" i="1"/>
  <c r="Y686" i="1"/>
  <c r="U650" i="1"/>
  <c r="S650" i="1" s="1"/>
  <c r="U612" i="1"/>
  <c r="S612" i="1" s="1"/>
  <c r="U674" i="1"/>
  <c r="Y648" i="1"/>
  <c r="Z663" i="1"/>
  <c r="U638" i="1"/>
  <c r="S638" i="1" s="1"/>
  <c r="U646" i="1"/>
  <c r="Y646" i="1"/>
  <c r="U670" i="1"/>
  <c r="S670" i="1" s="1"/>
  <c r="Y622" i="1"/>
  <c r="Z681" i="1"/>
  <c r="U604" i="1"/>
  <c r="Y604" i="1"/>
  <c r="U685" i="1"/>
  <c r="Y694" i="1"/>
  <c r="U703" i="1"/>
  <c r="Z773" i="1"/>
  <c r="T747" i="1"/>
  <c r="T725" i="1"/>
  <c r="T748" i="1"/>
  <c r="U749" i="1"/>
  <c r="S749" i="1" s="1"/>
  <c r="U733" i="1"/>
  <c r="S733" i="1" s="1"/>
  <c r="U738" i="1"/>
  <c r="T789" i="1"/>
  <c r="Y714" i="1"/>
  <c r="U764" i="1"/>
  <c r="S764" i="1" s="1"/>
  <c r="T787" i="1"/>
  <c r="Z727" i="1"/>
  <c r="U782" i="1"/>
  <c r="S782" i="1" s="1"/>
  <c r="Y782" i="1"/>
  <c r="U783" i="1"/>
  <c r="U794" i="1"/>
  <c r="S794" i="1" s="1"/>
  <c r="T709" i="1"/>
  <c r="T744" i="1"/>
  <c r="T723" i="1"/>
  <c r="U751" i="1"/>
  <c r="Z751" i="1"/>
  <c r="T729" i="1"/>
  <c r="P729" i="1" s="1"/>
  <c r="U790" i="1"/>
  <c r="Y790" i="1"/>
  <c r="U762" i="1"/>
  <c r="S762" i="1" s="1"/>
  <c r="U767" i="1"/>
  <c r="S767" i="1" s="1"/>
  <c r="Y706" i="1"/>
  <c r="U753" i="1"/>
  <c r="U727" i="1"/>
  <c r="U778" i="1"/>
  <c r="S778" i="1" s="1"/>
  <c r="T829" i="1"/>
  <c r="U853" i="1"/>
  <c r="T807" i="1"/>
  <c r="T808" i="1"/>
  <c r="S61" i="1"/>
  <c r="Z99" i="1"/>
  <c r="S17" i="1"/>
  <c r="Z79" i="1"/>
  <c r="T52" i="1"/>
  <c r="T97" i="1"/>
  <c r="T14" i="1"/>
  <c r="P14" i="1" s="1"/>
  <c r="U15" i="1"/>
  <c r="T48" i="1"/>
  <c r="T86" i="1"/>
  <c r="T72" i="1"/>
  <c r="Y50" i="1"/>
  <c r="P50" i="1" s="1"/>
  <c r="T84" i="1"/>
  <c r="Z85" i="1"/>
  <c r="T61" i="1"/>
  <c r="Y39" i="1"/>
  <c r="T17" i="1"/>
  <c r="Z9" i="1"/>
  <c r="Z71" i="1"/>
  <c r="Y92" i="1"/>
  <c r="U33" i="1"/>
  <c r="S33" i="1" s="1"/>
  <c r="Y33" i="1"/>
  <c r="T10" i="1"/>
  <c r="P10" i="1" s="1"/>
  <c r="Y44" i="1"/>
  <c r="T82" i="1"/>
  <c r="Y58" i="1"/>
  <c r="T103" i="1"/>
  <c r="T43" i="1"/>
  <c r="P43" i="1" s="1"/>
  <c r="Z157" i="1"/>
  <c r="S169" i="1"/>
  <c r="U132" i="1"/>
  <c r="S132" i="1" s="1"/>
  <c r="Y132" i="1"/>
  <c r="U196" i="1"/>
  <c r="Y196" i="1"/>
  <c r="S137" i="1"/>
  <c r="U139" i="1"/>
  <c r="S139" i="1" s="1"/>
  <c r="Y139" i="1"/>
  <c r="Z175" i="1"/>
  <c r="Z191" i="1"/>
  <c r="T75" i="1"/>
  <c r="T96" i="1"/>
  <c r="T65" i="1"/>
  <c r="T27" i="1"/>
  <c r="P27" i="1" s="1"/>
  <c r="T5" i="1"/>
  <c r="P5" i="1" s="1"/>
  <c r="T89" i="1"/>
  <c r="T29" i="1"/>
  <c r="T76" i="1"/>
  <c r="T60" i="1"/>
  <c r="T99" i="1"/>
  <c r="T79" i="1"/>
  <c r="T47" i="1"/>
  <c r="T23" i="1"/>
  <c r="P23" i="1" s="1"/>
  <c r="T7" i="1"/>
  <c r="Z103" i="1"/>
  <c r="Z43" i="1"/>
  <c r="T157" i="1"/>
  <c r="P157" i="1" s="1"/>
  <c r="Z147" i="1"/>
  <c r="U124" i="1"/>
  <c r="Y124" i="1"/>
  <c r="T170" i="1"/>
  <c r="U182" i="1"/>
  <c r="Y182" i="1"/>
  <c r="U122" i="1"/>
  <c r="S122" i="1" s="1"/>
  <c r="Y122" i="1"/>
  <c r="T159" i="1"/>
  <c r="Z167" i="1"/>
  <c r="T129" i="1"/>
  <c r="P129" i="1" s="1"/>
  <c r="U152" i="1"/>
  <c r="S152" i="1" s="1"/>
  <c r="Y152" i="1"/>
  <c r="U131" i="1"/>
  <c r="S131" i="1" s="1"/>
  <c r="Y131" i="1"/>
  <c r="U115" i="1"/>
  <c r="S115" i="1" s="1"/>
  <c r="Y115" i="1"/>
  <c r="Y105" i="1"/>
  <c r="Y162" i="1"/>
  <c r="U201" i="1"/>
  <c r="S201" i="1" s="1"/>
  <c r="Y201" i="1"/>
  <c r="Z29" i="1"/>
  <c r="Z47" i="1"/>
  <c r="Z23" i="1"/>
  <c r="Z7" i="1"/>
  <c r="Z159" i="1"/>
  <c r="Z129" i="1"/>
  <c r="Z27" i="1"/>
  <c r="Y89" i="1"/>
  <c r="U2" i="1"/>
  <c r="S2" i="1" s="1"/>
  <c r="Y2" i="1"/>
  <c r="Y76" i="1"/>
  <c r="Z31" i="1"/>
  <c r="U9" i="1"/>
  <c r="S9" i="1" s="1"/>
  <c r="Z11" i="1"/>
  <c r="U172" i="1"/>
  <c r="S172" i="1" s="1"/>
  <c r="Y172" i="1"/>
  <c r="T194" i="1"/>
  <c r="T109" i="1"/>
  <c r="P109" i="1" s="1"/>
  <c r="Z161" i="1"/>
  <c r="Z101" i="1"/>
  <c r="Z155" i="1"/>
  <c r="U107" i="1"/>
  <c r="S107" i="1" s="1"/>
  <c r="Y107" i="1"/>
  <c r="U175" i="1"/>
  <c r="S175" i="1" s="1"/>
  <c r="T126" i="1"/>
  <c r="T162" i="1"/>
  <c r="T255" i="1"/>
  <c r="P255" i="1" s="1"/>
  <c r="T267" i="1"/>
  <c r="T207" i="1"/>
  <c r="T231" i="1"/>
  <c r="P231" i="1" s="1"/>
  <c r="T281" i="1"/>
  <c r="P281" i="1" s="1"/>
  <c r="T257" i="1"/>
  <c r="T275" i="1"/>
  <c r="T215" i="1"/>
  <c r="P215" i="1" s="1"/>
  <c r="T227" i="1"/>
  <c r="P227" i="1" s="1"/>
  <c r="T213" i="1"/>
  <c r="P213" i="1" s="1"/>
  <c r="T247" i="1"/>
  <c r="P247" i="1" s="1"/>
  <c r="T202" i="1"/>
  <c r="P203" i="1"/>
  <c r="Z203" i="1"/>
  <c r="U282" i="1"/>
  <c r="S282" i="1" s="1"/>
  <c r="Y282" i="1"/>
  <c r="Y375" i="1"/>
  <c r="P375" i="1" s="1"/>
  <c r="Y397" i="1"/>
  <c r="P397" i="1" s="1"/>
  <c r="Y315" i="1"/>
  <c r="U387" i="1"/>
  <c r="S387" i="1" s="1"/>
  <c r="Y387" i="1"/>
  <c r="Z326" i="1"/>
  <c r="Y350" i="1"/>
  <c r="P350" i="1" s="1"/>
  <c r="U328" i="1"/>
  <c r="S328" i="1" s="1"/>
  <c r="Y328" i="1"/>
  <c r="Y312" i="1"/>
  <c r="Y340" i="1"/>
  <c r="P340" i="1" s="1"/>
  <c r="T325" i="1"/>
  <c r="P325" i="1" s="1"/>
  <c r="T303" i="1"/>
  <c r="T377" i="1"/>
  <c r="Z360" i="1"/>
  <c r="T339" i="1"/>
  <c r="P339" i="1" s="1"/>
  <c r="T317" i="1"/>
  <c r="T318" i="1"/>
  <c r="Z368" i="1"/>
  <c r="T308" i="1"/>
  <c r="P308" i="1" s="1"/>
  <c r="Z370" i="1"/>
  <c r="Y311" i="1"/>
  <c r="Y307" i="1"/>
  <c r="Z342" i="1"/>
  <c r="T280" i="1"/>
  <c r="P280" i="1" s="1"/>
  <c r="T256" i="1"/>
  <c r="T274" i="1"/>
  <c r="T214" i="1"/>
  <c r="P214" i="1" s="1"/>
  <c r="T226" i="1"/>
  <c r="P226" i="1" s="1"/>
  <c r="Z251" i="1"/>
  <c r="U247" i="1"/>
  <c r="S247" i="1" s="1"/>
  <c r="T298" i="1"/>
  <c r="T374" i="1"/>
  <c r="T396" i="1"/>
  <c r="T314" i="1"/>
  <c r="T386" i="1"/>
  <c r="T334" i="1"/>
  <c r="P334" i="1" s="1"/>
  <c r="Z318" i="1"/>
  <c r="T347" i="1"/>
  <c r="T331" i="1"/>
  <c r="Z308" i="1"/>
  <c r="T310" i="1"/>
  <c r="T344" i="1"/>
  <c r="T382" i="1"/>
  <c r="P382" i="1" s="1"/>
  <c r="Z235" i="1"/>
  <c r="Z334" i="1"/>
  <c r="Z310" i="1"/>
  <c r="Z382" i="1"/>
  <c r="T292" i="1"/>
  <c r="P292" i="1" s="1"/>
  <c r="T244" i="1"/>
  <c r="T268" i="1"/>
  <c r="T208" i="1"/>
  <c r="P208" i="1" s="1"/>
  <c r="T220" i="1"/>
  <c r="P220" i="1" s="1"/>
  <c r="T300" i="1"/>
  <c r="T258" i="1"/>
  <c r="T270" i="1"/>
  <c r="P270" i="1" s="1"/>
  <c r="T210" i="1"/>
  <c r="P210" i="1" s="1"/>
  <c r="T295" i="1"/>
  <c r="T224" i="1"/>
  <c r="P261" i="1"/>
  <c r="Y298" i="1"/>
  <c r="U299" i="1"/>
  <c r="S299" i="1" s="1"/>
  <c r="Y299" i="1"/>
  <c r="P239" i="1"/>
  <c r="Z239" i="1"/>
  <c r="U222" i="1"/>
  <c r="S222" i="1" s="1"/>
  <c r="Y222" i="1"/>
  <c r="Y374" i="1"/>
  <c r="Y396" i="1"/>
  <c r="P396" i="1" s="1"/>
  <c r="Y314" i="1"/>
  <c r="U348" i="1"/>
  <c r="Y348" i="1"/>
  <c r="Y386" i="1"/>
  <c r="Z304" i="1"/>
  <c r="T313" i="1"/>
  <c r="P313" i="1" s="1"/>
  <c r="T341" i="1"/>
  <c r="Z384" i="1"/>
  <c r="T378" i="1"/>
  <c r="P378" i="1" s="1"/>
  <c r="U391" i="1"/>
  <c r="Y391" i="1"/>
  <c r="T370" i="1"/>
  <c r="P370" i="1" s="1"/>
  <c r="T393" i="1"/>
  <c r="Z332" i="1"/>
  <c r="Y344" i="1"/>
  <c r="Z358" i="1"/>
  <c r="T342" i="1"/>
  <c r="Y456" i="1"/>
  <c r="T424" i="1"/>
  <c r="T448" i="1"/>
  <c r="Z445" i="1"/>
  <c r="Z401" i="1"/>
  <c r="Z481" i="1"/>
  <c r="Z459" i="1"/>
  <c r="Z497" i="1"/>
  <c r="Y421" i="1"/>
  <c r="T477" i="1"/>
  <c r="P477" i="1" s="1"/>
  <c r="T498" i="1"/>
  <c r="Z431" i="1"/>
  <c r="Z415" i="1"/>
  <c r="U442" i="1"/>
  <c r="S442" i="1" s="1"/>
  <c r="Y442" i="1"/>
  <c r="T426" i="1"/>
  <c r="T412" i="1"/>
  <c r="T469" i="1"/>
  <c r="P469" i="1" s="1"/>
  <c r="T447" i="1"/>
  <c r="P447" i="1" s="1"/>
  <c r="T444" i="1"/>
  <c r="T400" i="1"/>
  <c r="S467" i="1"/>
  <c r="T450" i="1"/>
  <c r="T431" i="1"/>
  <c r="P431" i="1" s="1"/>
  <c r="T500" i="1"/>
  <c r="Z469" i="1"/>
  <c r="Z447" i="1"/>
  <c r="S477" i="1"/>
  <c r="S407" i="1"/>
  <c r="Z493" i="1"/>
  <c r="Z433" i="1"/>
  <c r="Z411" i="1"/>
  <c r="Y422" i="1"/>
  <c r="Z475" i="1"/>
  <c r="U490" i="1"/>
  <c r="S490" i="1" s="1"/>
  <c r="Y490" i="1"/>
  <c r="Y576" i="1"/>
  <c r="Z554" i="1"/>
  <c r="T567" i="1"/>
  <c r="Y545" i="1"/>
  <c r="P528" i="1"/>
  <c r="Y529" i="1"/>
  <c r="P529" i="1" s="1"/>
  <c r="U568" i="1"/>
  <c r="S568" i="1" s="1"/>
  <c r="Y568" i="1"/>
  <c r="Z590" i="1"/>
  <c r="Y531" i="1"/>
  <c r="T580" i="1"/>
  <c r="T519" i="1"/>
  <c r="U574" i="1"/>
  <c r="S574" i="1" s="1"/>
  <c r="Y574" i="1"/>
  <c r="Y571" i="1"/>
  <c r="Z586" i="1"/>
  <c r="Z572" i="1"/>
  <c r="P546" i="1"/>
  <c r="U547" i="1"/>
  <c r="S547" i="1" s="1"/>
  <c r="Y547" i="1"/>
  <c r="Y524" i="1"/>
  <c r="Z502" i="1"/>
  <c r="Y599" i="1"/>
  <c r="Z522" i="1"/>
  <c r="Y555" i="1"/>
  <c r="T566" i="1"/>
  <c r="P566" i="1" s="1"/>
  <c r="U544" i="1"/>
  <c r="Z508" i="1"/>
  <c r="T543" i="1"/>
  <c r="U581" i="1"/>
  <c r="S581" i="1" s="1"/>
  <c r="Y581" i="1"/>
  <c r="P581" i="1" s="1"/>
  <c r="T579" i="1"/>
  <c r="U601" i="1"/>
  <c r="S601" i="1" s="1"/>
  <c r="Y601" i="1"/>
  <c r="T518" i="1"/>
  <c r="P518" i="1" s="1"/>
  <c r="T514" i="1"/>
  <c r="P514" i="1" s="1"/>
  <c r="T586" i="1"/>
  <c r="P586" i="1" s="1"/>
  <c r="Y535" i="1"/>
  <c r="Z562" i="1"/>
  <c r="U560" i="1"/>
  <c r="S560" i="1" s="1"/>
  <c r="T522" i="1"/>
  <c r="P522" i="1" s="1"/>
  <c r="S627" i="1"/>
  <c r="U579" i="1"/>
  <c r="S579" i="1" s="1"/>
  <c r="Y579" i="1"/>
  <c r="Z514" i="1"/>
  <c r="P516" i="1"/>
  <c r="Z516" i="1"/>
  <c r="Z504" i="1"/>
  <c r="Z536" i="1"/>
  <c r="Z526" i="1"/>
  <c r="Y551" i="1"/>
  <c r="U595" i="1"/>
  <c r="S595" i="1" s="1"/>
  <c r="Y595" i="1"/>
  <c r="P582" i="1"/>
  <c r="Z582" i="1"/>
  <c r="Y653" i="1"/>
  <c r="Z697" i="1"/>
  <c r="U665" i="1"/>
  <c r="S665" i="1" s="1"/>
  <c r="Y665" i="1"/>
  <c r="T648" i="1"/>
  <c r="U687" i="1"/>
  <c r="Y687" i="1"/>
  <c r="P687" i="1" s="1"/>
  <c r="Y627" i="1"/>
  <c r="Y650" i="1"/>
  <c r="U629" i="1"/>
  <c r="Y629" i="1"/>
  <c r="T641" i="1"/>
  <c r="P641" i="1" s="1"/>
  <c r="Y624" i="1"/>
  <c r="U602" i="1"/>
  <c r="Y602" i="1"/>
  <c r="Z661" i="1"/>
  <c r="Z617" i="1"/>
  <c r="Z657" i="1"/>
  <c r="T635" i="1"/>
  <c r="P635" i="1" s="1"/>
  <c r="T669" i="1"/>
  <c r="P669" i="1" s="1"/>
  <c r="Y670" i="1"/>
  <c r="Z693" i="1"/>
  <c r="Z667" i="1"/>
  <c r="Z683" i="1"/>
  <c r="T607" i="1"/>
  <c r="P607" i="1" s="1"/>
  <c r="T659" i="1"/>
  <c r="Y703" i="1"/>
  <c r="T621" i="1"/>
  <c r="T674" i="1"/>
  <c r="Z637" i="1"/>
  <c r="T673" i="1"/>
  <c r="P673" i="1" s="1"/>
  <c r="Y612" i="1"/>
  <c r="P612" i="1" s="1"/>
  <c r="U662" i="1"/>
  <c r="S662" i="1" s="1"/>
  <c r="Y662" i="1"/>
  <c r="Z641" i="1"/>
  <c r="Y638" i="1"/>
  <c r="Z679" i="1"/>
  <c r="Z635" i="1"/>
  <c r="Z669" i="1"/>
  <c r="T691" i="1"/>
  <c r="P691" i="1" s="1"/>
  <c r="T609" i="1"/>
  <c r="P609" i="1" s="1"/>
  <c r="Y610" i="1"/>
  <c r="Z645" i="1"/>
  <c r="Z607" i="1"/>
  <c r="T620" i="1"/>
  <c r="Z673" i="1"/>
  <c r="Z691" i="1"/>
  <c r="Z609" i="1"/>
  <c r="Y674" i="1"/>
  <c r="P674" i="1" s="1"/>
  <c r="Z605" i="1"/>
  <c r="Z689" i="1"/>
  <c r="Z677" i="1"/>
  <c r="Z699" i="1"/>
  <c r="Z631" i="1"/>
  <c r="Z655" i="1"/>
  <c r="Z633" i="1"/>
  <c r="U734" i="1"/>
  <c r="Y734" i="1"/>
  <c r="U713" i="1"/>
  <c r="S713" i="1" s="1"/>
  <c r="Y713" i="1"/>
  <c r="Z725" i="1"/>
  <c r="U770" i="1"/>
  <c r="Y770" i="1"/>
  <c r="P770" i="1" s="1"/>
  <c r="Y749" i="1"/>
  <c r="T792" i="1"/>
  <c r="Y733" i="1"/>
  <c r="T711" i="1"/>
  <c r="P711" i="1" s="1"/>
  <c r="Z783" i="1"/>
  <c r="S783" i="1" s="1"/>
  <c r="T759" i="1"/>
  <c r="U798" i="1"/>
  <c r="Y798" i="1"/>
  <c r="P798" i="1" s="1"/>
  <c r="Z717" i="1"/>
  <c r="Y767" i="1"/>
  <c r="T774" i="1"/>
  <c r="T714" i="1"/>
  <c r="Y778" i="1"/>
  <c r="U741" i="1"/>
  <c r="S741" i="1" s="1"/>
  <c r="Y741" i="1"/>
  <c r="Z769" i="1"/>
  <c r="U784" i="1"/>
  <c r="S784" i="1" s="1"/>
  <c r="Y784" i="1"/>
  <c r="Z711" i="1"/>
  <c r="U744" i="1"/>
  <c r="S744" i="1" s="1"/>
  <c r="Y744" i="1"/>
  <c r="T797" i="1"/>
  <c r="Y738" i="1"/>
  <c r="T788" i="1"/>
  <c r="Z789" i="1"/>
  <c r="T707" i="1"/>
  <c r="Z775" i="1"/>
  <c r="Y753" i="1"/>
  <c r="T764" i="1"/>
  <c r="T726" i="1"/>
  <c r="Y762" i="1"/>
  <c r="Z763" i="1"/>
  <c r="Z719" i="1"/>
  <c r="Z757" i="1"/>
  <c r="Z797" i="1"/>
  <c r="Y794" i="1"/>
  <c r="Z723" i="1"/>
  <c r="T738" i="1"/>
  <c r="T717" i="1"/>
  <c r="T750" i="1"/>
  <c r="P750" i="1" s="1"/>
  <c r="Z791" i="1"/>
  <c r="Y764" i="1"/>
  <c r="Z765" i="1"/>
  <c r="Z743" i="1"/>
  <c r="Z864" i="1"/>
  <c r="Z816" i="1"/>
  <c r="T830" i="1"/>
  <c r="Z808" i="1"/>
  <c r="T820" i="1"/>
  <c r="P820" i="1" s="1"/>
  <c r="Z804" i="1"/>
  <c r="T857" i="1"/>
  <c r="T818" i="1"/>
  <c r="P818" i="1" s="1"/>
  <c r="Z836" i="1"/>
  <c r="S836" i="1" s="1"/>
  <c r="U849" i="1"/>
  <c r="T862" i="1"/>
  <c r="Z802" i="1"/>
  <c r="T861" i="1"/>
  <c r="Z830" i="1"/>
  <c r="Z820" i="1"/>
  <c r="Z818" i="1"/>
  <c r="S818" i="1" s="1"/>
  <c r="Z862" i="1"/>
  <c r="Z844" i="1"/>
  <c r="T864" i="1"/>
  <c r="U841" i="1"/>
  <c r="S841" i="1" s="1"/>
  <c r="T815" i="1"/>
  <c r="Z850" i="1"/>
  <c r="T835" i="1"/>
  <c r="U813" i="1"/>
  <c r="S813" i="1" s="1"/>
  <c r="T838" i="1"/>
  <c r="P838" i="1" s="1"/>
  <c r="U12" i="1"/>
  <c r="S12" i="1" s="1"/>
  <c r="Y13" i="1"/>
  <c r="P31" i="1"/>
  <c r="T54" i="1"/>
  <c r="T93" i="1"/>
  <c r="T66" i="1"/>
  <c r="T83" i="1"/>
  <c r="T6" i="1"/>
  <c r="P7" i="1"/>
  <c r="T102" i="1"/>
  <c r="P103" i="1"/>
  <c r="U75" i="1"/>
  <c r="S75" i="1" s="1"/>
  <c r="U96" i="1"/>
  <c r="S96" i="1" s="1"/>
  <c r="Y96" i="1"/>
  <c r="P96" i="1" s="1"/>
  <c r="U97" i="1"/>
  <c r="S97" i="1" s="1"/>
  <c r="Y97" i="1"/>
  <c r="P97" i="1" s="1"/>
  <c r="Z15" i="1"/>
  <c r="U64" i="1"/>
  <c r="Y64" i="1"/>
  <c r="U65" i="1"/>
  <c r="S65" i="1" s="1"/>
  <c r="Y65" i="1"/>
  <c r="Y87" i="1"/>
  <c r="Z5" i="1"/>
  <c r="U72" i="1"/>
  <c r="S72" i="1" s="1"/>
  <c r="Y73" i="1"/>
  <c r="U63" i="1"/>
  <c r="U24" i="1"/>
  <c r="S24" i="1" s="1"/>
  <c r="Y24" i="1"/>
  <c r="U25" i="1"/>
  <c r="U77" i="1"/>
  <c r="S77" i="1" s="1"/>
  <c r="Y77" i="1"/>
  <c r="T38" i="1"/>
  <c r="T16" i="1"/>
  <c r="U56" i="1"/>
  <c r="Y56" i="1"/>
  <c r="T57" i="1"/>
  <c r="P57" i="1" s="1"/>
  <c r="U35" i="1"/>
  <c r="Z19" i="1"/>
  <c r="P47" i="1"/>
  <c r="U90" i="1"/>
  <c r="S90" i="1" s="1"/>
  <c r="Y90" i="1"/>
  <c r="U91" i="1"/>
  <c r="S91" i="1" s="1"/>
  <c r="Y91" i="1"/>
  <c r="U52" i="1"/>
  <c r="S52" i="1" s="1"/>
  <c r="Y52" i="1"/>
  <c r="T53" i="1"/>
  <c r="U36" i="1"/>
  <c r="S36" i="1" s="1"/>
  <c r="Y36" i="1"/>
  <c r="P36" i="1" s="1"/>
  <c r="T49" i="1"/>
  <c r="Z87" i="1"/>
  <c r="S87" i="1" s="1"/>
  <c r="U26" i="1"/>
  <c r="S26" i="1" s="1"/>
  <c r="Y26" i="1"/>
  <c r="P26" i="1" s="1"/>
  <c r="U27" i="1"/>
  <c r="T51" i="1"/>
  <c r="U28" i="1"/>
  <c r="S28" i="1" s="1"/>
  <c r="Y28" i="1"/>
  <c r="P28" i="1" s="1"/>
  <c r="U29" i="1"/>
  <c r="T12" i="1"/>
  <c r="T13" i="1"/>
  <c r="Z63" i="1"/>
  <c r="U40" i="1"/>
  <c r="Y40" i="1"/>
  <c r="Z25" i="1"/>
  <c r="T2" i="1"/>
  <c r="T3" i="1"/>
  <c r="P3" i="1" s="1"/>
  <c r="U60" i="1"/>
  <c r="Y60" i="1"/>
  <c r="U38" i="1"/>
  <c r="S38" i="1" s="1"/>
  <c r="Y38" i="1"/>
  <c r="T39" i="1"/>
  <c r="U16" i="1"/>
  <c r="S16" i="1" s="1"/>
  <c r="Y16" i="1"/>
  <c r="P16" i="1" s="1"/>
  <c r="U57" i="1"/>
  <c r="S57" i="1" s="1"/>
  <c r="T94" i="1"/>
  <c r="T95" i="1"/>
  <c r="Z35" i="1"/>
  <c r="U68" i="1"/>
  <c r="Y68" i="1"/>
  <c r="T69" i="1"/>
  <c r="P69" i="1" s="1"/>
  <c r="U46" i="1"/>
  <c r="S46" i="1" s="1"/>
  <c r="Y46" i="1"/>
  <c r="U47" i="1"/>
  <c r="T30" i="1"/>
  <c r="P30" i="1" s="1"/>
  <c r="U8" i="1"/>
  <c r="S8" i="1" s="1"/>
  <c r="Y8" i="1"/>
  <c r="T9" i="1"/>
  <c r="P9" i="1" s="1"/>
  <c r="U70" i="1"/>
  <c r="S70" i="1" s="1"/>
  <c r="Y70" i="1"/>
  <c r="U71" i="1"/>
  <c r="Z55" i="1"/>
  <c r="U32" i="1"/>
  <c r="S32" i="1" s="1"/>
  <c r="Y32" i="1"/>
  <c r="P32" i="1" s="1"/>
  <c r="T33" i="1"/>
  <c r="U11" i="1"/>
  <c r="Z67" i="1"/>
  <c r="T44" i="1"/>
  <c r="U22" i="1"/>
  <c r="Y22" i="1"/>
  <c r="U23" i="1"/>
  <c r="U80" i="1"/>
  <c r="S80" i="1" s="1"/>
  <c r="Y80" i="1"/>
  <c r="T81" i="1"/>
  <c r="P81" i="1" s="1"/>
  <c r="U59" i="1"/>
  <c r="S59" i="1" s="1"/>
  <c r="U42" i="1"/>
  <c r="S42" i="1" s="1"/>
  <c r="Y42" i="1"/>
  <c r="U43" i="1"/>
  <c r="U21" i="1"/>
  <c r="S21" i="1" s="1"/>
  <c r="T172" i="1"/>
  <c r="P172" i="1" s="1"/>
  <c r="T173" i="1"/>
  <c r="U156" i="1"/>
  <c r="Y156" i="1"/>
  <c r="U195" i="1"/>
  <c r="S195" i="1" s="1"/>
  <c r="T134" i="1"/>
  <c r="Z135" i="1"/>
  <c r="T112" i="1"/>
  <c r="T113" i="1"/>
  <c r="U168" i="1"/>
  <c r="Y168" i="1"/>
  <c r="U147" i="1"/>
  <c r="S147" i="1" s="1"/>
  <c r="T184" i="1"/>
  <c r="Z185" i="1"/>
  <c r="T124" i="1"/>
  <c r="T125" i="1"/>
  <c r="U108" i="1"/>
  <c r="S108" i="1" s="1"/>
  <c r="Y108" i="1"/>
  <c r="U171" i="1"/>
  <c r="S171" i="1" s="1"/>
  <c r="T148" i="1"/>
  <c r="Z149" i="1"/>
  <c r="T192" i="1"/>
  <c r="T133" i="1"/>
  <c r="U110" i="1"/>
  <c r="S110" i="1" s="1"/>
  <c r="Y110" i="1"/>
  <c r="P110" i="1" s="1"/>
  <c r="T111" i="1"/>
  <c r="U161" i="1"/>
  <c r="T182" i="1"/>
  <c r="P182" i="1" s="1"/>
  <c r="T183" i="1"/>
  <c r="U101" i="1"/>
  <c r="S101" i="1" s="1"/>
  <c r="T158" i="1"/>
  <c r="U136" i="1"/>
  <c r="S136" i="1" s="1"/>
  <c r="Y136" i="1"/>
  <c r="T137" i="1"/>
  <c r="P137" i="1" s="1"/>
  <c r="Z121" i="1"/>
  <c r="T176" i="1"/>
  <c r="P176" i="1" s="1"/>
  <c r="T177" i="1"/>
  <c r="U155" i="1"/>
  <c r="T198" i="1"/>
  <c r="U138" i="1"/>
  <c r="S138" i="1" s="1"/>
  <c r="Y138" i="1"/>
  <c r="T139" i="1"/>
  <c r="U116" i="1"/>
  <c r="Y116" i="1"/>
  <c r="U167" i="1"/>
  <c r="S167" i="1" s="1"/>
  <c r="T150" i="1"/>
  <c r="U128" i="1"/>
  <c r="Y128" i="1"/>
  <c r="P128" i="1" s="1"/>
  <c r="U129" i="1"/>
  <c r="U174" i="1"/>
  <c r="Y174" i="1"/>
  <c r="T175" i="1"/>
  <c r="P175" i="1" s="1"/>
  <c r="U191" i="1"/>
  <c r="U114" i="1"/>
  <c r="Y114" i="1"/>
  <c r="T115" i="1"/>
  <c r="P115" i="1" s="1"/>
  <c r="T164" i="1"/>
  <c r="U143" i="1"/>
  <c r="Y143" i="1"/>
  <c r="T178" i="1"/>
  <c r="U163" i="1"/>
  <c r="S163" i="1" s="1"/>
  <c r="Y163" i="1"/>
  <c r="U200" i="1"/>
  <c r="Y200" i="1"/>
  <c r="P200" i="1" s="1"/>
  <c r="T201" i="1"/>
  <c r="P201" i="1" s="1"/>
  <c r="T140" i="1"/>
  <c r="U119" i="1"/>
  <c r="Y119" i="1"/>
  <c r="U49" i="1"/>
  <c r="S49" i="1" s="1"/>
  <c r="P87" i="1"/>
  <c r="T4" i="1"/>
  <c r="U13" i="1"/>
  <c r="S13" i="1" s="1"/>
  <c r="U3" i="1"/>
  <c r="P99" i="1"/>
  <c r="T90" i="1"/>
  <c r="U134" i="1"/>
  <c r="S134" i="1" s="1"/>
  <c r="Y134" i="1"/>
  <c r="T135" i="1"/>
  <c r="U184" i="1"/>
  <c r="Y184" i="1"/>
  <c r="T185" i="1"/>
  <c r="P185" i="1" s="1"/>
  <c r="U148" i="1"/>
  <c r="Y148" i="1"/>
  <c r="T149" i="1"/>
  <c r="P149" i="1" s="1"/>
  <c r="T193" i="1"/>
  <c r="U133" i="1"/>
  <c r="S133" i="1" s="1"/>
  <c r="Y133" i="1"/>
  <c r="T144" i="1"/>
  <c r="U183" i="1"/>
  <c r="S183" i="1" s="1"/>
  <c r="Y183" i="1"/>
  <c r="S123" i="1"/>
  <c r="T180" i="1"/>
  <c r="P159" i="1"/>
  <c r="T197" i="1"/>
  <c r="U177" i="1"/>
  <c r="S177" i="1" s="1"/>
  <c r="Y177" i="1"/>
  <c r="U198" i="1"/>
  <c r="S198" i="1" s="1"/>
  <c r="Y198" i="1"/>
  <c r="T199" i="1"/>
  <c r="U150" i="1"/>
  <c r="S150" i="1" s="1"/>
  <c r="Y150" i="1"/>
  <c r="T151" i="1"/>
  <c r="T189" i="1"/>
  <c r="T106" i="1"/>
  <c r="T130" i="1"/>
  <c r="U164" i="1"/>
  <c r="Y164" i="1"/>
  <c r="T165" i="1"/>
  <c r="P165" i="1" s="1"/>
  <c r="T187" i="1"/>
  <c r="U178" i="1"/>
  <c r="Y178" i="1"/>
  <c r="T179" i="1"/>
  <c r="U140" i="1"/>
  <c r="S140" i="1" s="1"/>
  <c r="Y140" i="1"/>
  <c r="T141" i="1"/>
  <c r="Y49" i="1"/>
  <c r="Y51" i="1"/>
  <c r="Y12" i="1"/>
  <c r="Y94" i="1"/>
  <c r="Y95" i="1"/>
  <c r="T19" i="1"/>
  <c r="P19" i="1" s="1"/>
  <c r="Y75" i="1"/>
  <c r="U14" i="1"/>
  <c r="S14" i="1" s="1"/>
  <c r="U86" i="1"/>
  <c r="S86" i="1" s="1"/>
  <c r="Y86" i="1"/>
  <c r="P86" i="1" s="1"/>
  <c r="U4" i="1"/>
  <c r="Y4" i="1"/>
  <c r="U5" i="1"/>
  <c r="S5" i="1" s="1"/>
  <c r="P73" i="1"/>
  <c r="U88" i="1"/>
  <c r="S88" i="1" s="1"/>
  <c r="Y88" i="1"/>
  <c r="P88" i="1" s="1"/>
  <c r="T63" i="1"/>
  <c r="P63" i="1" s="1"/>
  <c r="U84" i="1"/>
  <c r="S84" i="1" s="1"/>
  <c r="Y84" i="1"/>
  <c r="P84" i="1" s="1"/>
  <c r="U85" i="1"/>
  <c r="T24" i="1"/>
  <c r="T25" i="1"/>
  <c r="P25" i="1" s="1"/>
  <c r="Z3" i="1"/>
  <c r="T77" i="1"/>
  <c r="U98" i="1"/>
  <c r="S98" i="1" s="1"/>
  <c r="Y98" i="1"/>
  <c r="U99" i="1"/>
  <c r="S99" i="1" s="1"/>
  <c r="U78" i="1"/>
  <c r="S78" i="1" s="1"/>
  <c r="Y78" i="1"/>
  <c r="U79" i="1"/>
  <c r="T56" i="1"/>
  <c r="T34" i="1"/>
  <c r="P34" i="1" s="1"/>
  <c r="T35" i="1"/>
  <c r="P35" i="1" s="1"/>
  <c r="U19" i="1"/>
  <c r="S19" i="1" s="1"/>
  <c r="T68" i="1"/>
  <c r="T46" i="1"/>
  <c r="T91" i="1"/>
  <c r="U31" i="1"/>
  <c r="S31" i="1" s="1"/>
  <c r="T8" i="1"/>
  <c r="T70" i="1"/>
  <c r="T55" i="1"/>
  <c r="P55" i="1" s="1"/>
  <c r="U93" i="1"/>
  <c r="S93" i="1" s="1"/>
  <c r="Y93" i="1"/>
  <c r="T32" i="1"/>
  <c r="T67" i="1"/>
  <c r="P67" i="1" s="1"/>
  <c r="T45" i="1"/>
  <c r="U83" i="1"/>
  <c r="S83" i="1" s="1"/>
  <c r="Y83" i="1"/>
  <c r="U6" i="1"/>
  <c r="S6" i="1" s="1"/>
  <c r="Y6" i="1"/>
  <c r="U7" i="1"/>
  <c r="S7" i="1" s="1"/>
  <c r="T80" i="1"/>
  <c r="U102" i="1"/>
  <c r="S102" i="1" s="1"/>
  <c r="Y102" i="1"/>
  <c r="U103" i="1"/>
  <c r="U20" i="1"/>
  <c r="S20" i="1" s="1"/>
  <c r="Y20" i="1"/>
  <c r="P20" i="1" s="1"/>
  <c r="T21" i="1"/>
  <c r="P21" i="1" s="1"/>
  <c r="U173" i="1"/>
  <c r="S173" i="1" s="1"/>
  <c r="Y173" i="1"/>
  <c r="U194" i="1"/>
  <c r="S194" i="1" s="1"/>
  <c r="Y194" i="1"/>
  <c r="P194" i="1" s="1"/>
  <c r="T195" i="1"/>
  <c r="U113" i="1"/>
  <c r="S113" i="1" s="1"/>
  <c r="Y113" i="1"/>
  <c r="U146" i="1"/>
  <c r="S146" i="1" s="1"/>
  <c r="Y146" i="1"/>
  <c r="P146" i="1" s="1"/>
  <c r="T147" i="1"/>
  <c r="U125" i="1"/>
  <c r="S125" i="1" s="1"/>
  <c r="Y125" i="1"/>
  <c r="U170" i="1"/>
  <c r="Y170" i="1"/>
  <c r="T171" i="1"/>
  <c r="P171" i="1" s="1"/>
  <c r="U193" i="1"/>
  <c r="S193" i="1" s="1"/>
  <c r="Y193" i="1"/>
  <c r="T110" i="1"/>
  <c r="U144" i="1"/>
  <c r="S144" i="1" s="1"/>
  <c r="Y144" i="1"/>
  <c r="T145" i="1"/>
  <c r="P145" i="1" s="1"/>
  <c r="T122" i="1"/>
  <c r="U100" i="1"/>
  <c r="S100" i="1" s="1"/>
  <c r="Y100" i="1"/>
  <c r="T101" i="1"/>
  <c r="U180" i="1"/>
  <c r="S180" i="1" s="1"/>
  <c r="Y180" i="1"/>
  <c r="T181" i="1"/>
  <c r="P181" i="1" s="1"/>
  <c r="U159" i="1"/>
  <c r="U197" i="1"/>
  <c r="S197" i="1" s="1"/>
  <c r="Y197" i="1"/>
  <c r="T136" i="1"/>
  <c r="T120" i="1"/>
  <c r="T121" i="1"/>
  <c r="P121" i="1" s="1"/>
  <c r="T154" i="1"/>
  <c r="U199" i="1"/>
  <c r="S199" i="1" s="1"/>
  <c r="Y199" i="1"/>
  <c r="T166" i="1"/>
  <c r="P166" i="1" s="1"/>
  <c r="U151" i="1"/>
  <c r="S151" i="1" s="1"/>
  <c r="Y151" i="1"/>
  <c r="P151" i="1" s="1"/>
  <c r="U189" i="1"/>
  <c r="S189" i="1" s="1"/>
  <c r="Y189" i="1"/>
  <c r="U106" i="1"/>
  <c r="S106" i="1" s="1"/>
  <c r="Y106" i="1"/>
  <c r="T107" i="1"/>
  <c r="T152" i="1"/>
  <c r="P152" i="1" s="1"/>
  <c r="T190" i="1"/>
  <c r="T191" i="1"/>
  <c r="P191" i="1" s="1"/>
  <c r="U130" i="1"/>
  <c r="Y130" i="1"/>
  <c r="T131" i="1"/>
  <c r="T142" i="1"/>
  <c r="U187" i="1"/>
  <c r="Y187" i="1"/>
  <c r="U126" i="1"/>
  <c r="S126" i="1" s="1"/>
  <c r="Y126" i="1"/>
  <c r="T127" i="1"/>
  <c r="T104" i="1"/>
  <c r="U179" i="1"/>
  <c r="S179" i="1" s="1"/>
  <c r="Y179" i="1"/>
  <c r="T118" i="1"/>
  <c r="U51" i="1"/>
  <c r="S51" i="1" s="1"/>
  <c r="U94" i="1"/>
  <c r="S94" i="1" s="1"/>
  <c r="U95" i="1"/>
  <c r="S95" i="1" s="1"/>
  <c r="T20" i="1"/>
  <c r="Y14" i="1"/>
  <c r="Y72" i="1"/>
  <c r="P72" i="1" s="1"/>
  <c r="U73" i="1"/>
  <c r="S73" i="1" s="1"/>
  <c r="U54" i="1"/>
  <c r="Y54" i="1"/>
  <c r="U55" i="1"/>
  <c r="S55" i="1" s="1"/>
  <c r="T11" i="1"/>
  <c r="P11" i="1" s="1"/>
  <c r="U66" i="1"/>
  <c r="Y66" i="1"/>
  <c r="U67" i="1"/>
  <c r="S45" i="1"/>
  <c r="T22" i="1"/>
  <c r="P22" i="1" s="1"/>
  <c r="T59" i="1"/>
  <c r="P59" i="1" s="1"/>
  <c r="T42" i="1"/>
  <c r="P42" i="1" s="1"/>
  <c r="T156" i="1"/>
  <c r="U135" i="1"/>
  <c r="T168" i="1"/>
  <c r="P168" i="1" s="1"/>
  <c r="U185" i="1"/>
  <c r="S185" i="1" s="1"/>
  <c r="T108" i="1"/>
  <c r="P108" i="1" s="1"/>
  <c r="U149" i="1"/>
  <c r="T132" i="1"/>
  <c r="T161" i="1"/>
  <c r="P161" i="1" s="1"/>
  <c r="S145" i="1"/>
  <c r="T123" i="1"/>
  <c r="S181" i="1"/>
  <c r="T196" i="1"/>
  <c r="P196" i="1" s="1"/>
  <c r="U121" i="1"/>
  <c r="T155" i="1"/>
  <c r="P155" i="1" s="1"/>
  <c r="T138" i="1"/>
  <c r="T116" i="1"/>
  <c r="T167" i="1"/>
  <c r="P167" i="1" s="1"/>
  <c r="T188" i="1"/>
  <c r="T128" i="1"/>
  <c r="T153" i="1"/>
  <c r="U165" i="1"/>
  <c r="S165" i="1" s="1"/>
  <c r="Y165" i="1"/>
  <c r="U142" i="1"/>
  <c r="S142" i="1" s="1"/>
  <c r="Y142" i="1"/>
  <c r="T143" i="1"/>
  <c r="U104" i="1"/>
  <c r="S104" i="1" s="1"/>
  <c r="Y104" i="1"/>
  <c r="T105" i="1"/>
  <c r="P105" i="1" s="1"/>
  <c r="T163" i="1"/>
  <c r="P163" i="1" s="1"/>
  <c r="U141" i="1"/>
  <c r="S141" i="1" s="1"/>
  <c r="Y141" i="1"/>
  <c r="U118" i="1"/>
  <c r="S118" i="1" s="1"/>
  <c r="Y118" i="1"/>
  <c r="P118" i="1" s="1"/>
  <c r="T119" i="1"/>
  <c r="T276" i="1"/>
  <c r="P276" i="1" s="1"/>
  <c r="U277" i="1"/>
  <c r="Z277" i="1"/>
  <c r="U254" i="1"/>
  <c r="T233" i="1"/>
  <c r="P233" i="1" s="1"/>
  <c r="T216" i="1"/>
  <c r="P216" i="1" s="1"/>
  <c r="U217" i="1"/>
  <c r="Z217" i="1"/>
  <c r="U266" i="1"/>
  <c r="T289" i="1"/>
  <c r="P289" i="1" s="1"/>
  <c r="T228" i="1"/>
  <c r="P228" i="1" s="1"/>
  <c r="U229" i="1"/>
  <c r="Z229" i="1"/>
  <c r="U206" i="1"/>
  <c r="T253" i="1"/>
  <c r="P253" i="1" s="1"/>
  <c r="T290" i="1"/>
  <c r="P290" i="1" s="1"/>
  <c r="U291" i="1"/>
  <c r="Z291" i="1"/>
  <c r="S291" i="1" s="1"/>
  <c r="U230" i="1"/>
  <c r="T265" i="1"/>
  <c r="P265" i="1" s="1"/>
  <c r="T242" i="1"/>
  <c r="P242" i="1" s="1"/>
  <c r="U243" i="1"/>
  <c r="Z243" i="1"/>
  <c r="U280" i="1"/>
  <c r="T205" i="1"/>
  <c r="P205" i="1" s="1"/>
  <c r="T278" i="1"/>
  <c r="P278" i="1" s="1"/>
  <c r="U279" i="1"/>
  <c r="Z279" i="1"/>
  <c r="U256" i="1"/>
  <c r="T241" i="1"/>
  <c r="P241" i="1" s="1"/>
  <c r="T218" i="1"/>
  <c r="P218" i="1" s="1"/>
  <c r="U219" i="1"/>
  <c r="Z219" i="1"/>
  <c r="U274" i="1"/>
  <c r="T297" i="1"/>
  <c r="P297" i="1" s="1"/>
  <c r="T236" i="1"/>
  <c r="P236" i="1" s="1"/>
  <c r="U237" i="1"/>
  <c r="Z237" i="1"/>
  <c r="S237" i="1" s="1"/>
  <c r="U214" i="1"/>
  <c r="T249" i="1"/>
  <c r="P249" i="1" s="1"/>
  <c r="T286" i="1"/>
  <c r="P286" i="1" s="1"/>
  <c r="U287" i="1"/>
  <c r="Z287" i="1"/>
  <c r="U226" i="1"/>
  <c r="T251" i="1"/>
  <c r="U295" i="1"/>
  <c r="S295" i="1" s="1"/>
  <c r="Y295" i="1"/>
  <c r="P295" i="1" s="1"/>
  <c r="T234" i="1"/>
  <c r="T235" i="1"/>
  <c r="P235" i="1" s="1"/>
  <c r="U212" i="1"/>
  <c r="S212" i="1" s="1"/>
  <c r="Y212" i="1"/>
  <c r="U262" i="1"/>
  <c r="S262" i="1" s="1"/>
  <c r="Y262" i="1"/>
  <c r="U246" i="1"/>
  <c r="S246" i="1" s="1"/>
  <c r="Y246" i="1"/>
  <c r="Z225" i="1"/>
  <c r="U202" i="1"/>
  <c r="S202" i="1" s="1"/>
  <c r="Y202" i="1"/>
  <c r="U203" i="1"/>
  <c r="S203" i="1" s="1"/>
  <c r="T282" i="1"/>
  <c r="U283" i="1"/>
  <c r="S283" i="1" s="1"/>
  <c r="Y283" i="1"/>
  <c r="Z261" i="1"/>
  <c r="T299" i="1"/>
  <c r="P299" i="1" s="1"/>
  <c r="U238" i="1"/>
  <c r="S238" i="1" s="1"/>
  <c r="Y238" i="1"/>
  <c r="U239" i="1"/>
  <c r="T222" i="1"/>
  <c r="P222" i="1" s="1"/>
  <c r="U223" i="1"/>
  <c r="S223" i="1" s="1"/>
  <c r="Y223" i="1"/>
  <c r="U276" i="1"/>
  <c r="T293" i="1"/>
  <c r="P293" i="1" s="1"/>
  <c r="T232" i="1"/>
  <c r="P232" i="1" s="1"/>
  <c r="U233" i="1"/>
  <c r="Z233" i="1"/>
  <c r="U216" i="1"/>
  <c r="T245" i="1"/>
  <c r="T288" i="1"/>
  <c r="P288" i="1" s="1"/>
  <c r="U289" i="1"/>
  <c r="Z289" i="1"/>
  <c r="U228" i="1"/>
  <c r="T269" i="1"/>
  <c r="P269" i="1" s="1"/>
  <c r="T252" i="1"/>
  <c r="P252" i="1" s="1"/>
  <c r="U253" i="1"/>
  <c r="Z253" i="1"/>
  <c r="U290" i="1"/>
  <c r="T209" i="1"/>
  <c r="P209" i="1" s="1"/>
  <c r="T264" i="1"/>
  <c r="P264" i="1" s="1"/>
  <c r="U265" i="1"/>
  <c r="Z265" i="1"/>
  <c r="S265" i="1" s="1"/>
  <c r="U242" i="1"/>
  <c r="T221" i="1"/>
  <c r="P221" i="1" s="1"/>
  <c r="T204" i="1"/>
  <c r="U205" i="1"/>
  <c r="Z205" i="1"/>
  <c r="U278" i="1"/>
  <c r="T301" i="1"/>
  <c r="P301" i="1" s="1"/>
  <c r="T240" i="1"/>
  <c r="P240" i="1" s="1"/>
  <c r="U241" i="1"/>
  <c r="Z241" i="1"/>
  <c r="U218" i="1"/>
  <c r="T259" i="1"/>
  <c r="P259" i="1" s="1"/>
  <c r="T296" i="1"/>
  <c r="P296" i="1" s="1"/>
  <c r="U297" i="1"/>
  <c r="Z297" i="1"/>
  <c r="U236" i="1"/>
  <c r="T271" i="1"/>
  <c r="P271" i="1" s="1"/>
  <c r="T248" i="1"/>
  <c r="P248" i="1" s="1"/>
  <c r="U249" i="1"/>
  <c r="Z249" i="1"/>
  <c r="U286" i="1"/>
  <c r="T211" i="1"/>
  <c r="P211" i="1" s="1"/>
  <c r="U273" i="1"/>
  <c r="S273" i="1" s="1"/>
  <c r="Y273" i="1"/>
  <c r="U251" i="1"/>
  <c r="S251" i="1" s="1"/>
  <c r="T294" i="1"/>
  <c r="U234" i="1"/>
  <c r="S234" i="1" s="1"/>
  <c r="Y234" i="1"/>
  <c r="U235" i="1"/>
  <c r="T212" i="1"/>
  <c r="T284" i="1"/>
  <c r="T285" i="1"/>
  <c r="T225" i="1"/>
  <c r="P225" i="1" s="1"/>
  <c r="T283" i="1"/>
  <c r="T260" i="1"/>
  <c r="U293" i="1"/>
  <c r="Z293" i="1"/>
  <c r="U232" i="1"/>
  <c r="U245" i="1"/>
  <c r="Z245" i="1"/>
  <c r="U288" i="1"/>
  <c r="U269" i="1"/>
  <c r="Z269" i="1"/>
  <c r="U252" i="1"/>
  <c r="U209" i="1"/>
  <c r="Z209" i="1"/>
  <c r="U264" i="1"/>
  <c r="U221" i="1"/>
  <c r="Z221" i="1"/>
  <c r="U204" i="1"/>
  <c r="U301" i="1"/>
  <c r="Z301" i="1"/>
  <c r="S301" i="1" s="1"/>
  <c r="U240" i="1"/>
  <c r="U259" i="1"/>
  <c r="Z259" i="1"/>
  <c r="U296" i="1"/>
  <c r="U271" i="1"/>
  <c r="Z271" i="1"/>
  <c r="U248" i="1"/>
  <c r="U211" i="1"/>
  <c r="Z211" i="1"/>
  <c r="T272" i="1"/>
  <c r="T273" i="1"/>
  <c r="T246" i="1"/>
  <c r="U284" i="1"/>
  <c r="S284" i="1" s="1"/>
  <c r="Y284" i="1"/>
  <c r="U285" i="1"/>
  <c r="S285" i="1" s="1"/>
  <c r="Y285" i="1"/>
  <c r="T223" i="1"/>
  <c r="T277" i="1"/>
  <c r="T254" i="1"/>
  <c r="P254" i="1" s="1"/>
  <c r="U255" i="1"/>
  <c r="Z255" i="1"/>
  <c r="U292" i="1"/>
  <c r="T217" i="1"/>
  <c r="P217" i="1" s="1"/>
  <c r="T266" i="1"/>
  <c r="P266" i="1" s="1"/>
  <c r="U267" i="1"/>
  <c r="S267" i="1" s="1"/>
  <c r="Z267" i="1"/>
  <c r="U244" i="1"/>
  <c r="T229" i="1"/>
  <c r="P229" i="1" s="1"/>
  <c r="T206" i="1"/>
  <c r="P206" i="1" s="1"/>
  <c r="U207" i="1"/>
  <c r="Z207" i="1"/>
  <c r="U268" i="1"/>
  <c r="T291" i="1"/>
  <c r="P291" i="1" s="1"/>
  <c r="T230" i="1"/>
  <c r="U231" i="1"/>
  <c r="Z231" i="1"/>
  <c r="U208" i="1"/>
  <c r="U281" i="1"/>
  <c r="S281" i="1" s="1"/>
  <c r="Z281" i="1"/>
  <c r="U220" i="1"/>
  <c r="U257" i="1"/>
  <c r="Z257" i="1"/>
  <c r="U300" i="1"/>
  <c r="U275" i="1"/>
  <c r="Z275" i="1"/>
  <c r="U258" i="1"/>
  <c r="U215" i="1"/>
  <c r="Z215" i="1"/>
  <c r="U270" i="1"/>
  <c r="U227" i="1"/>
  <c r="S227" i="1" s="1"/>
  <c r="Z227" i="1"/>
  <c r="U210" i="1"/>
  <c r="U294" i="1"/>
  <c r="S294" i="1" s="1"/>
  <c r="Y294" i="1"/>
  <c r="T262" i="1"/>
  <c r="P262" i="1" s="1"/>
  <c r="U225" i="1"/>
  <c r="U260" i="1"/>
  <c r="S260" i="1" s="1"/>
  <c r="Y260" i="1"/>
  <c r="U261" i="1"/>
  <c r="T238" i="1"/>
  <c r="T352" i="1"/>
  <c r="T336" i="1"/>
  <c r="T364" i="1"/>
  <c r="U349" i="1"/>
  <c r="S349" i="1" s="1"/>
  <c r="Y349" i="1"/>
  <c r="U326" i="1"/>
  <c r="S326" i="1" s="1"/>
  <c r="T327" i="1"/>
  <c r="T372" i="1"/>
  <c r="T388" i="1"/>
  <c r="U329" i="1"/>
  <c r="S329" i="1" s="1"/>
  <c r="Y329" i="1"/>
  <c r="P329" i="1" s="1"/>
  <c r="Z362" i="1"/>
  <c r="U363" i="1"/>
  <c r="S363" i="1" s="1"/>
  <c r="Y363" i="1"/>
  <c r="Z324" i="1"/>
  <c r="T302" i="1"/>
  <c r="U377" i="1"/>
  <c r="S377" i="1" s="1"/>
  <c r="Y377" i="1"/>
  <c r="P377" i="1" s="1"/>
  <c r="U360" i="1"/>
  <c r="S360" i="1" s="1"/>
  <c r="T361" i="1"/>
  <c r="Z338" i="1"/>
  <c r="T316" i="1"/>
  <c r="T379" i="1"/>
  <c r="P379" i="1" s="1"/>
  <c r="T356" i="1"/>
  <c r="Z394" i="1"/>
  <c r="U395" i="1"/>
  <c r="S395" i="1" s="1"/>
  <c r="Y395" i="1"/>
  <c r="U334" i="1"/>
  <c r="T335" i="1"/>
  <c r="U368" i="1"/>
  <c r="S368" i="1" s="1"/>
  <c r="T369" i="1"/>
  <c r="T346" i="1"/>
  <c r="T391" i="1"/>
  <c r="T330" i="1"/>
  <c r="U309" i="1"/>
  <c r="Y309" i="1"/>
  <c r="U370" i="1"/>
  <c r="T371" i="1"/>
  <c r="T354" i="1"/>
  <c r="Z392" i="1"/>
  <c r="U393" i="1"/>
  <c r="S393" i="1" s="1"/>
  <c r="Y393" i="1"/>
  <c r="P393" i="1" s="1"/>
  <c r="U332" i="1"/>
  <c r="S332" i="1" s="1"/>
  <c r="T333" i="1"/>
  <c r="T366" i="1"/>
  <c r="U345" i="1"/>
  <c r="S345" i="1" s="1"/>
  <c r="Y345" i="1"/>
  <c r="U382" i="1"/>
  <c r="T383" i="1"/>
  <c r="Z306" i="1"/>
  <c r="U381" i="1"/>
  <c r="S381" i="1" s="1"/>
  <c r="Y381" i="1"/>
  <c r="U358" i="1"/>
  <c r="T359" i="1"/>
  <c r="T402" i="1"/>
  <c r="U403" i="1"/>
  <c r="S403" i="1" s="1"/>
  <c r="Y403" i="1"/>
  <c r="U342" i="1"/>
  <c r="Z320" i="1"/>
  <c r="U321" i="1"/>
  <c r="S321" i="1" s="1"/>
  <c r="Y321" i="1"/>
  <c r="P321" i="1" s="1"/>
  <c r="U352" i="1"/>
  <c r="S352" i="1" s="1"/>
  <c r="Y352" i="1"/>
  <c r="U336" i="1"/>
  <c r="S336" i="1" s="1"/>
  <c r="Y336" i="1"/>
  <c r="U364" i="1"/>
  <c r="S364" i="1" s="1"/>
  <c r="Y364" i="1"/>
  <c r="S386" i="1"/>
  <c r="U372" i="1"/>
  <c r="S372" i="1" s="1"/>
  <c r="Y372" i="1"/>
  <c r="U388" i="1"/>
  <c r="S388" i="1" s="1"/>
  <c r="Y388" i="1"/>
  <c r="U302" i="1"/>
  <c r="S302" i="1" s="1"/>
  <c r="Y302" i="1"/>
  <c r="U361" i="1"/>
  <c r="S361" i="1" s="1"/>
  <c r="Y361" i="1"/>
  <c r="T398" i="1"/>
  <c r="U316" i="1"/>
  <c r="S316" i="1" s="1"/>
  <c r="Y316" i="1"/>
  <c r="U369" i="1"/>
  <c r="S369" i="1" s="1"/>
  <c r="Y369" i="1"/>
  <c r="P369" i="1" s="1"/>
  <c r="U346" i="1"/>
  <c r="S346" i="1" s="1"/>
  <c r="Y346" i="1"/>
  <c r="U330" i="1"/>
  <c r="S330" i="1" s="1"/>
  <c r="Y330" i="1"/>
  <c r="U371" i="1"/>
  <c r="Y371" i="1"/>
  <c r="U366" i="1"/>
  <c r="S366" i="1" s="1"/>
  <c r="Y366" i="1"/>
  <c r="P366" i="1" s="1"/>
  <c r="U383" i="1"/>
  <c r="Y383" i="1"/>
  <c r="T322" i="1"/>
  <c r="T380" i="1"/>
  <c r="U359" i="1"/>
  <c r="S359" i="1" s="1"/>
  <c r="Y359" i="1"/>
  <c r="T343" i="1"/>
  <c r="U353" i="1"/>
  <c r="S353" i="1" s="1"/>
  <c r="Y353" i="1"/>
  <c r="P353" i="1" s="1"/>
  <c r="U337" i="1"/>
  <c r="S337" i="1" s="1"/>
  <c r="Y337" i="1"/>
  <c r="U365" i="1"/>
  <c r="S365" i="1" s="1"/>
  <c r="Y365" i="1"/>
  <c r="T348" i="1"/>
  <c r="T387" i="1"/>
  <c r="T326" i="1"/>
  <c r="P326" i="1" s="1"/>
  <c r="U327" i="1"/>
  <c r="S327" i="1" s="1"/>
  <c r="Y327" i="1"/>
  <c r="U304" i="1"/>
  <c r="S304" i="1" s="1"/>
  <c r="U373" i="1"/>
  <c r="S373" i="1" s="1"/>
  <c r="Y373" i="1"/>
  <c r="U389" i="1"/>
  <c r="S389" i="1" s="1"/>
  <c r="Y389" i="1"/>
  <c r="T328" i="1"/>
  <c r="T362" i="1"/>
  <c r="P362" i="1" s="1"/>
  <c r="U341" i="1"/>
  <c r="S341" i="1" s="1"/>
  <c r="Y341" i="1"/>
  <c r="U384" i="1"/>
  <c r="T385" i="1"/>
  <c r="T324" i="1"/>
  <c r="P324" i="1" s="1"/>
  <c r="U303" i="1"/>
  <c r="S303" i="1" s="1"/>
  <c r="Y303" i="1"/>
  <c r="U398" i="1"/>
  <c r="S398" i="1" s="1"/>
  <c r="Y398" i="1"/>
  <c r="T399" i="1"/>
  <c r="T338" i="1"/>
  <c r="P338" i="1" s="1"/>
  <c r="U317" i="1"/>
  <c r="S317" i="1" s="1"/>
  <c r="Y317" i="1"/>
  <c r="U356" i="1"/>
  <c r="S356" i="1" s="1"/>
  <c r="Y356" i="1"/>
  <c r="T357" i="1"/>
  <c r="T394" i="1"/>
  <c r="P394" i="1" s="1"/>
  <c r="U335" i="1"/>
  <c r="S335" i="1" s="1"/>
  <c r="Y335" i="1"/>
  <c r="U318" i="1"/>
  <c r="T319" i="1"/>
  <c r="T368" i="1"/>
  <c r="P368" i="1" s="1"/>
  <c r="U347" i="1"/>
  <c r="S347" i="1" s="1"/>
  <c r="Y347" i="1"/>
  <c r="T390" i="1"/>
  <c r="U331" i="1"/>
  <c r="S331" i="1" s="1"/>
  <c r="Y331" i="1"/>
  <c r="U308" i="1"/>
  <c r="T309" i="1"/>
  <c r="U354" i="1"/>
  <c r="S354" i="1" s="1"/>
  <c r="Y354" i="1"/>
  <c r="T355" i="1"/>
  <c r="T392" i="1"/>
  <c r="P392" i="1" s="1"/>
  <c r="U333" i="1"/>
  <c r="S333" i="1" s="1"/>
  <c r="Y333" i="1"/>
  <c r="U310" i="1"/>
  <c r="S310" i="1" s="1"/>
  <c r="U367" i="1"/>
  <c r="S367" i="1" s="1"/>
  <c r="Y367" i="1"/>
  <c r="U322" i="1"/>
  <c r="S322" i="1" s="1"/>
  <c r="Y322" i="1"/>
  <c r="T323" i="1"/>
  <c r="T306" i="1"/>
  <c r="P306" i="1" s="1"/>
  <c r="U380" i="1"/>
  <c r="S380" i="1" s="1"/>
  <c r="Y380" i="1"/>
  <c r="T381" i="1"/>
  <c r="U402" i="1"/>
  <c r="S402" i="1" s="1"/>
  <c r="Y402" i="1"/>
  <c r="T403" i="1"/>
  <c r="T320" i="1"/>
  <c r="P320" i="1" s="1"/>
  <c r="S396" i="1"/>
  <c r="S348" i="1"/>
  <c r="T305" i="1"/>
  <c r="U362" i="1"/>
  <c r="U385" i="1"/>
  <c r="S385" i="1" s="1"/>
  <c r="Y385" i="1"/>
  <c r="U324" i="1"/>
  <c r="S376" i="1"/>
  <c r="P360" i="1"/>
  <c r="U399" i="1"/>
  <c r="S399" i="1" s="1"/>
  <c r="Y399" i="1"/>
  <c r="U338" i="1"/>
  <c r="U357" i="1"/>
  <c r="S357" i="1" s="1"/>
  <c r="Y357" i="1"/>
  <c r="U394" i="1"/>
  <c r="U319" i="1"/>
  <c r="S319" i="1" s="1"/>
  <c r="Y319" i="1"/>
  <c r="S390" i="1"/>
  <c r="U355" i="1"/>
  <c r="S355" i="1" s="1"/>
  <c r="Y355" i="1"/>
  <c r="U392" i="1"/>
  <c r="T311" i="1"/>
  <c r="S344" i="1"/>
  <c r="U323" i="1"/>
  <c r="Y323" i="1"/>
  <c r="U306" i="1"/>
  <c r="P342" i="1"/>
  <c r="U343" i="1"/>
  <c r="S343" i="1" s="1"/>
  <c r="Y343" i="1"/>
  <c r="U320" i="1"/>
  <c r="S320" i="1" s="1"/>
  <c r="U472" i="1"/>
  <c r="S472" i="1" s="1"/>
  <c r="Y472" i="1"/>
  <c r="T473" i="1"/>
  <c r="P473" i="1" s="1"/>
  <c r="T457" i="1"/>
  <c r="T495" i="1"/>
  <c r="U413" i="1"/>
  <c r="U469" i="1"/>
  <c r="U447" i="1"/>
  <c r="T484" i="1"/>
  <c r="Z485" i="1"/>
  <c r="U424" i="1"/>
  <c r="S424" i="1" s="1"/>
  <c r="Y424" i="1"/>
  <c r="T425" i="1"/>
  <c r="T409" i="1"/>
  <c r="T471" i="1"/>
  <c r="U493" i="1"/>
  <c r="U433" i="1"/>
  <c r="U411" i="1"/>
  <c r="S411" i="1" s="1"/>
  <c r="T460" i="1"/>
  <c r="P460" i="1" s="1"/>
  <c r="Z461" i="1"/>
  <c r="U444" i="1"/>
  <c r="S444" i="1" s="1"/>
  <c r="Y444" i="1"/>
  <c r="T445" i="1"/>
  <c r="P445" i="1" s="1"/>
  <c r="T483" i="1"/>
  <c r="T423" i="1"/>
  <c r="U481" i="1"/>
  <c r="U459" i="1"/>
  <c r="U497" i="1"/>
  <c r="S497" i="1" s="1"/>
  <c r="T436" i="1"/>
  <c r="Z437" i="1"/>
  <c r="U420" i="1"/>
  <c r="S420" i="1" s="1"/>
  <c r="Y420" i="1"/>
  <c r="T421" i="1"/>
  <c r="P421" i="1" s="1"/>
  <c r="U476" i="1"/>
  <c r="Y476" i="1"/>
  <c r="U454" i="1"/>
  <c r="S454" i="1" s="1"/>
  <c r="Y454" i="1"/>
  <c r="U499" i="1"/>
  <c r="T438" i="1"/>
  <c r="Z439" i="1"/>
  <c r="T416" i="1"/>
  <c r="T417" i="1"/>
  <c r="U466" i="1"/>
  <c r="S466" i="1" s="1"/>
  <c r="Y466" i="1"/>
  <c r="U451" i="1"/>
  <c r="T488" i="1"/>
  <c r="Z489" i="1"/>
  <c r="T428" i="1"/>
  <c r="P428" i="1" s="1"/>
  <c r="T429" i="1"/>
  <c r="U406" i="1"/>
  <c r="Y406" i="1"/>
  <c r="U475" i="1"/>
  <c r="T452" i="1"/>
  <c r="Z453" i="1"/>
  <c r="T490" i="1"/>
  <c r="P490" i="1" s="1"/>
  <c r="T491" i="1"/>
  <c r="U430" i="1"/>
  <c r="Y430" i="1"/>
  <c r="U415" i="1"/>
  <c r="S415" i="1" s="1"/>
  <c r="T464" i="1"/>
  <c r="Z465" i="1"/>
  <c r="T442" i="1"/>
  <c r="T443" i="1"/>
  <c r="U486" i="1"/>
  <c r="Y486" i="1"/>
  <c r="U427" i="1"/>
  <c r="T404" i="1"/>
  <c r="Z405" i="1"/>
  <c r="T478" i="1"/>
  <c r="T479" i="1"/>
  <c r="U462" i="1"/>
  <c r="S462" i="1" s="1"/>
  <c r="Y462" i="1"/>
  <c r="U501" i="1"/>
  <c r="T440" i="1"/>
  <c r="Z441" i="1"/>
  <c r="T418" i="1"/>
  <c r="P418" i="1" s="1"/>
  <c r="T419" i="1"/>
  <c r="T468" i="1"/>
  <c r="T446" i="1"/>
  <c r="U484" i="1"/>
  <c r="S484" i="1" s="1"/>
  <c r="Y484" i="1"/>
  <c r="P484" i="1" s="1"/>
  <c r="T485" i="1"/>
  <c r="P485" i="1" s="1"/>
  <c r="T432" i="1"/>
  <c r="T410" i="1"/>
  <c r="U460" i="1"/>
  <c r="S460" i="1" s="1"/>
  <c r="Y460" i="1"/>
  <c r="T461" i="1"/>
  <c r="P461" i="1" s="1"/>
  <c r="T458" i="1"/>
  <c r="T496" i="1"/>
  <c r="U436" i="1"/>
  <c r="Y436" i="1"/>
  <c r="T437" i="1"/>
  <c r="P437" i="1" s="1"/>
  <c r="U438" i="1"/>
  <c r="S438" i="1" s="1"/>
  <c r="Y438" i="1"/>
  <c r="T439" i="1"/>
  <c r="P439" i="1" s="1"/>
  <c r="U488" i="1"/>
  <c r="S488" i="1" s="1"/>
  <c r="Y488" i="1"/>
  <c r="T489" i="1"/>
  <c r="P489" i="1" s="1"/>
  <c r="U452" i="1"/>
  <c r="S452" i="1" s="1"/>
  <c r="Y452" i="1"/>
  <c r="T453" i="1"/>
  <c r="P453" i="1" s="1"/>
  <c r="U464" i="1"/>
  <c r="Y464" i="1"/>
  <c r="T465" i="1"/>
  <c r="P465" i="1" s="1"/>
  <c r="U404" i="1"/>
  <c r="S404" i="1" s="1"/>
  <c r="Y404" i="1"/>
  <c r="T405" i="1"/>
  <c r="P405" i="1" s="1"/>
  <c r="U440" i="1"/>
  <c r="S440" i="1" s="1"/>
  <c r="Y440" i="1"/>
  <c r="P440" i="1" s="1"/>
  <c r="T441" i="1"/>
  <c r="P441" i="1" s="1"/>
  <c r="U457" i="1"/>
  <c r="S457" i="1" s="1"/>
  <c r="Y457" i="1"/>
  <c r="U495" i="1"/>
  <c r="S495" i="1" s="1"/>
  <c r="Y495" i="1"/>
  <c r="U412" i="1"/>
  <c r="S412" i="1" s="1"/>
  <c r="Y412" i="1"/>
  <c r="P412" i="1" s="1"/>
  <c r="T413" i="1"/>
  <c r="P413" i="1" s="1"/>
  <c r="U409" i="1"/>
  <c r="S409" i="1" s="1"/>
  <c r="Y409" i="1"/>
  <c r="U471" i="1"/>
  <c r="S471" i="1" s="1"/>
  <c r="Y471" i="1"/>
  <c r="U492" i="1"/>
  <c r="S492" i="1" s="1"/>
  <c r="Y492" i="1"/>
  <c r="P492" i="1" s="1"/>
  <c r="T493" i="1"/>
  <c r="P493" i="1" s="1"/>
  <c r="U483" i="1"/>
  <c r="S483" i="1" s="1"/>
  <c r="Y483" i="1"/>
  <c r="U423" i="1"/>
  <c r="S423" i="1" s="1"/>
  <c r="Y423" i="1"/>
  <c r="U480" i="1"/>
  <c r="Y480" i="1"/>
  <c r="T481" i="1"/>
  <c r="P481" i="1" s="1"/>
  <c r="T454" i="1"/>
  <c r="U498" i="1"/>
  <c r="S498" i="1" s="1"/>
  <c r="Y498" i="1"/>
  <c r="T499" i="1"/>
  <c r="P499" i="1" s="1"/>
  <c r="U417" i="1"/>
  <c r="S417" i="1" s="1"/>
  <c r="Y417" i="1"/>
  <c r="U450" i="1"/>
  <c r="S450" i="1" s="1"/>
  <c r="Y450" i="1"/>
  <c r="T451" i="1"/>
  <c r="P451" i="1" s="1"/>
  <c r="U429" i="1"/>
  <c r="S429" i="1" s="1"/>
  <c r="Y429" i="1"/>
  <c r="U474" i="1"/>
  <c r="S474" i="1" s="1"/>
  <c r="Y474" i="1"/>
  <c r="T475" i="1"/>
  <c r="P475" i="1" s="1"/>
  <c r="U491" i="1"/>
  <c r="S491" i="1" s="1"/>
  <c r="Y491" i="1"/>
  <c r="U414" i="1"/>
  <c r="S414" i="1" s="1"/>
  <c r="Y414" i="1"/>
  <c r="T415" i="1"/>
  <c r="P415" i="1" s="1"/>
  <c r="U443" i="1"/>
  <c r="S443" i="1" s="1"/>
  <c r="Y443" i="1"/>
  <c r="U426" i="1"/>
  <c r="Y426" i="1"/>
  <c r="T427" i="1"/>
  <c r="P427" i="1" s="1"/>
  <c r="U479" i="1"/>
  <c r="S479" i="1" s="1"/>
  <c r="Y479" i="1"/>
  <c r="U500" i="1"/>
  <c r="Y500" i="1"/>
  <c r="P500" i="1" s="1"/>
  <c r="T501" i="1"/>
  <c r="P501" i="1" s="1"/>
  <c r="U419" i="1"/>
  <c r="S419" i="1" s="1"/>
  <c r="Y419" i="1"/>
  <c r="T456" i="1"/>
  <c r="P456" i="1" s="1"/>
  <c r="S494" i="1"/>
  <c r="T494" i="1"/>
  <c r="P494" i="1" s="1"/>
  <c r="U434" i="1"/>
  <c r="S434" i="1" s="1"/>
  <c r="Y434" i="1"/>
  <c r="T435" i="1"/>
  <c r="P435" i="1" s="1"/>
  <c r="U468" i="1"/>
  <c r="S468" i="1" s="1"/>
  <c r="Y468" i="1"/>
  <c r="U446" i="1"/>
  <c r="S446" i="1" s="1"/>
  <c r="Y446" i="1"/>
  <c r="U485" i="1"/>
  <c r="S485" i="1" s="1"/>
  <c r="S408" i="1"/>
  <c r="T408" i="1"/>
  <c r="S470" i="1"/>
  <c r="T470" i="1"/>
  <c r="P470" i="1" s="1"/>
  <c r="U448" i="1"/>
  <c r="Y448" i="1"/>
  <c r="T449" i="1"/>
  <c r="P449" i="1" s="1"/>
  <c r="U432" i="1"/>
  <c r="S432" i="1" s="1"/>
  <c r="Y432" i="1"/>
  <c r="U410" i="1"/>
  <c r="S410" i="1" s="1"/>
  <c r="Y410" i="1"/>
  <c r="U461" i="1"/>
  <c r="S482" i="1"/>
  <c r="T482" i="1"/>
  <c r="T422" i="1"/>
  <c r="P422" i="1" s="1"/>
  <c r="U400" i="1"/>
  <c r="S400" i="1" s="1"/>
  <c r="Y400" i="1"/>
  <c r="T401" i="1"/>
  <c r="P401" i="1" s="1"/>
  <c r="U458" i="1"/>
  <c r="S458" i="1" s="1"/>
  <c r="Y458" i="1"/>
  <c r="U496" i="1"/>
  <c r="S496" i="1" s="1"/>
  <c r="Y496" i="1"/>
  <c r="U437" i="1"/>
  <c r="S437" i="1" s="1"/>
  <c r="T476" i="1"/>
  <c r="P455" i="1"/>
  <c r="U439" i="1"/>
  <c r="T466" i="1"/>
  <c r="U489" i="1"/>
  <c r="T406" i="1"/>
  <c r="T407" i="1"/>
  <c r="P407" i="1" s="1"/>
  <c r="U453" i="1"/>
  <c r="S453" i="1" s="1"/>
  <c r="T430" i="1"/>
  <c r="P430" i="1" s="1"/>
  <c r="U465" i="1"/>
  <c r="T486" i="1"/>
  <c r="P487" i="1"/>
  <c r="U405" i="1"/>
  <c r="T462" i="1"/>
  <c r="U441" i="1"/>
  <c r="U554" i="1"/>
  <c r="T555" i="1"/>
  <c r="U592" i="1"/>
  <c r="S592" i="1" s="1"/>
  <c r="Y592" i="1"/>
  <c r="U533" i="1"/>
  <c r="S533" i="1" s="1"/>
  <c r="Y533" i="1"/>
  <c r="U516" i="1"/>
  <c r="T517" i="1"/>
  <c r="Z566" i="1"/>
  <c r="U567" i="1"/>
  <c r="Y567" i="1"/>
  <c r="T544" i="1"/>
  <c r="P544" i="1" s="1"/>
  <c r="U588" i="1"/>
  <c r="S588" i="1" s="1"/>
  <c r="Y588" i="1"/>
  <c r="Z528" i="1"/>
  <c r="U507" i="1"/>
  <c r="S507" i="1" s="1"/>
  <c r="Y507" i="1"/>
  <c r="T568" i="1"/>
  <c r="P568" i="1" s="1"/>
  <c r="U569" i="1"/>
  <c r="S569" i="1" s="1"/>
  <c r="Y569" i="1"/>
  <c r="T552" i="1"/>
  <c r="P552" i="1" s="1"/>
  <c r="U590" i="1"/>
  <c r="T591" i="1"/>
  <c r="Z530" i="1"/>
  <c r="T531" i="1"/>
  <c r="U508" i="1"/>
  <c r="Z564" i="1"/>
  <c r="T565" i="1"/>
  <c r="U543" i="1"/>
  <c r="S543" i="1" s="1"/>
  <c r="Y543" i="1"/>
  <c r="Z520" i="1"/>
  <c r="T521" i="1"/>
  <c r="P521" i="1" s="1"/>
  <c r="U504" i="1"/>
  <c r="Z578" i="1"/>
  <c r="T556" i="1"/>
  <c r="Z600" i="1"/>
  <c r="T601" i="1"/>
  <c r="U540" i="1"/>
  <c r="Z518" i="1"/>
  <c r="U519" i="1"/>
  <c r="S519" i="1" s="1"/>
  <c r="Y519" i="1"/>
  <c r="P519" i="1" s="1"/>
  <c r="U575" i="1"/>
  <c r="S575" i="1" s="1"/>
  <c r="Y575" i="1"/>
  <c r="T558" i="1"/>
  <c r="Z596" i="1"/>
  <c r="T597" i="1"/>
  <c r="U536" i="1"/>
  <c r="S536" i="1" s="1"/>
  <c r="T537" i="1"/>
  <c r="U514" i="1"/>
  <c r="Z570" i="1"/>
  <c r="T571" i="1"/>
  <c r="U549" i="1"/>
  <c r="S549" i="1" s="1"/>
  <c r="Y549" i="1"/>
  <c r="U587" i="1"/>
  <c r="S587" i="1" s="1"/>
  <c r="Y587" i="1"/>
  <c r="P587" i="1" s="1"/>
  <c r="U526" i="1"/>
  <c r="Z510" i="1"/>
  <c r="T511" i="1"/>
  <c r="U572" i="1"/>
  <c r="Z550" i="1"/>
  <c r="U551" i="1"/>
  <c r="S551" i="1" s="1"/>
  <c r="T594" i="1"/>
  <c r="P594" i="1" s="1"/>
  <c r="Z594" i="1"/>
  <c r="T595" i="1"/>
  <c r="P595" i="1" s="1"/>
  <c r="U562" i="1"/>
  <c r="S562" i="1" s="1"/>
  <c r="T563" i="1"/>
  <c r="Z546" i="1"/>
  <c r="T547" i="1"/>
  <c r="U502" i="1"/>
  <c r="T503" i="1"/>
  <c r="U582" i="1"/>
  <c r="T538" i="1"/>
  <c r="U523" i="1"/>
  <c r="Y523" i="1"/>
  <c r="S576" i="1"/>
  <c r="T577" i="1"/>
  <c r="T593" i="1"/>
  <c r="T588" i="1"/>
  <c r="T589" i="1"/>
  <c r="T509" i="1"/>
  <c r="T520" i="1"/>
  <c r="P520" i="1" s="1"/>
  <c r="T505" i="1"/>
  <c r="T600" i="1"/>
  <c r="P600" i="1" s="1"/>
  <c r="S540" i="1"/>
  <c r="T541" i="1"/>
  <c r="T515" i="1"/>
  <c r="T527" i="1"/>
  <c r="T573" i="1"/>
  <c r="T534" i="1"/>
  <c r="U512" i="1"/>
  <c r="Y512" i="1"/>
  <c r="T584" i="1"/>
  <c r="T583" i="1"/>
  <c r="U538" i="1"/>
  <c r="S538" i="1" s="1"/>
  <c r="Y538" i="1"/>
  <c r="T592" i="1"/>
  <c r="T533" i="1"/>
  <c r="U517" i="1"/>
  <c r="S517" i="1" s="1"/>
  <c r="Y517" i="1"/>
  <c r="S545" i="1"/>
  <c r="T545" i="1"/>
  <c r="P545" i="1" s="1"/>
  <c r="U589" i="1"/>
  <c r="S589" i="1" s="1"/>
  <c r="Y589" i="1"/>
  <c r="U506" i="1"/>
  <c r="S506" i="1" s="1"/>
  <c r="Y506" i="1"/>
  <c r="P506" i="1" s="1"/>
  <c r="T569" i="1"/>
  <c r="T553" i="1"/>
  <c r="T508" i="1"/>
  <c r="P508" i="1" s="1"/>
  <c r="U509" i="1"/>
  <c r="S509" i="1" s="1"/>
  <c r="Y509" i="1"/>
  <c r="T564" i="1"/>
  <c r="P564" i="1" s="1"/>
  <c r="U542" i="1"/>
  <c r="S542" i="1" s="1"/>
  <c r="Y542" i="1"/>
  <c r="T504" i="1"/>
  <c r="P504" i="1" s="1"/>
  <c r="U556" i="1"/>
  <c r="S556" i="1" s="1"/>
  <c r="Y556" i="1"/>
  <c r="T540" i="1"/>
  <c r="P540" i="1" s="1"/>
  <c r="T575" i="1"/>
  <c r="T536" i="1"/>
  <c r="P536" i="1" s="1"/>
  <c r="U515" i="1"/>
  <c r="S515" i="1" s="1"/>
  <c r="Y515" i="1"/>
  <c r="P515" i="1" s="1"/>
  <c r="T570" i="1"/>
  <c r="P570" i="1" s="1"/>
  <c r="S548" i="1"/>
  <c r="U527" i="1"/>
  <c r="S527" i="1" s="1"/>
  <c r="Y527" i="1"/>
  <c r="T510" i="1"/>
  <c r="P510" i="1" s="1"/>
  <c r="U573" i="1"/>
  <c r="S573" i="1" s="1"/>
  <c r="Y573" i="1"/>
  <c r="U534" i="1"/>
  <c r="S534" i="1" s="1"/>
  <c r="Y534" i="1"/>
  <c r="T512" i="1"/>
  <c r="T513" i="1"/>
  <c r="U584" i="1"/>
  <c r="S584" i="1" s="1"/>
  <c r="Y584" i="1"/>
  <c r="T524" i="1"/>
  <c r="T525" i="1"/>
  <c r="T561" i="1"/>
  <c r="U561" i="1"/>
  <c r="S561" i="1" s="1"/>
  <c r="Y561" i="1"/>
  <c r="T598" i="1"/>
  <c r="U598" i="1"/>
  <c r="S598" i="1" s="1"/>
  <c r="Y598" i="1"/>
  <c r="T523" i="1"/>
  <c r="U577" i="1"/>
  <c r="S577" i="1" s="1"/>
  <c r="Y577" i="1"/>
  <c r="U593" i="1"/>
  <c r="S593" i="1" s="1"/>
  <c r="Y593" i="1"/>
  <c r="T532" i="1"/>
  <c r="P532" i="1" s="1"/>
  <c r="U566" i="1"/>
  <c r="U528" i="1"/>
  <c r="T507" i="1"/>
  <c r="U553" i="1"/>
  <c r="S553" i="1" s="1"/>
  <c r="Y553" i="1"/>
  <c r="T590" i="1"/>
  <c r="U591" i="1"/>
  <c r="S591" i="1" s="1"/>
  <c r="Y591" i="1"/>
  <c r="U530" i="1"/>
  <c r="U564" i="1"/>
  <c r="T581" i="1"/>
  <c r="U520" i="1"/>
  <c r="U505" i="1"/>
  <c r="S505" i="1" s="1"/>
  <c r="Y505" i="1"/>
  <c r="U578" i="1"/>
  <c r="T557" i="1"/>
  <c r="P557" i="1" s="1"/>
  <c r="U600" i="1"/>
  <c r="U541" i="1"/>
  <c r="S541" i="1" s="1"/>
  <c r="Y541" i="1"/>
  <c r="U518" i="1"/>
  <c r="T559" i="1"/>
  <c r="U559" i="1"/>
  <c r="S559" i="1" s="1"/>
  <c r="Y559" i="1"/>
  <c r="T596" i="1"/>
  <c r="P596" i="1" s="1"/>
  <c r="U596" i="1"/>
  <c r="U537" i="1"/>
  <c r="S537" i="1" s="1"/>
  <c r="Y537" i="1"/>
  <c r="U570" i="1"/>
  <c r="T548" i="1"/>
  <c r="P548" i="1" s="1"/>
  <c r="T549" i="1"/>
  <c r="T526" i="1"/>
  <c r="P526" i="1" s="1"/>
  <c r="U510" i="1"/>
  <c r="U511" i="1"/>
  <c r="S511" i="1" s="1"/>
  <c r="Y511" i="1"/>
  <c r="T572" i="1"/>
  <c r="P572" i="1" s="1"/>
  <c r="U550" i="1"/>
  <c r="T551" i="1"/>
  <c r="U594" i="1"/>
  <c r="T535" i="1"/>
  <c r="U513" i="1"/>
  <c r="Y513" i="1"/>
  <c r="U563" i="1"/>
  <c r="S563" i="1" s="1"/>
  <c r="Y563" i="1"/>
  <c r="U546" i="1"/>
  <c r="S585" i="1"/>
  <c r="T585" i="1"/>
  <c r="P585" i="1" s="1"/>
  <c r="U525" i="1"/>
  <c r="S525" i="1" s="1"/>
  <c r="Y525" i="1"/>
  <c r="U503" i="1"/>
  <c r="S503" i="1" s="1"/>
  <c r="Y503" i="1"/>
  <c r="U583" i="1"/>
  <c r="S583" i="1" s="1"/>
  <c r="Y583" i="1"/>
  <c r="T560" i="1"/>
  <c r="P560" i="1" s="1"/>
  <c r="T599" i="1"/>
  <c r="U539" i="1"/>
  <c r="S539" i="1" s="1"/>
  <c r="Y539" i="1"/>
  <c r="P539" i="1" s="1"/>
  <c r="U675" i="1"/>
  <c r="S675" i="1" s="1"/>
  <c r="Y675" i="1"/>
  <c r="T636" i="1"/>
  <c r="U614" i="1"/>
  <c r="S614" i="1" s="1"/>
  <c r="Y614" i="1"/>
  <c r="T651" i="1"/>
  <c r="T628" i="1"/>
  <c r="U613" i="1"/>
  <c r="S613" i="1" s="1"/>
  <c r="Y613" i="1"/>
  <c r="T603" i="1"/>
  <c r="T660" i="1"/>
  <c r="P699" i="1"/>
  <c r="T639" i="1"/>
  <c r="P639" i="1" s="1"/>
  <c r="T678" i="1"/>
  <c r="T695" i="1"/>
  <c r="T618" i="1"/>
  <c r="T647" i="1"/>
  <c r="T630" i="1"/>
  <c r="T671" i="1"/>
  <c r="T692" i="1"/>
  <c r="T611" i="1"/>
  <c r="T644" i="1"/>
  <c r="P683" i="1"/>
  <c r="T623" i="1"/>
  <c r="T680" i="1"/>
  <c r="P680" i="1" s="1"/>
  <c r="T652" i="1"/>
  <c r="T696" i="1"/>
  <c r="U615" i="1"/>
  <c r="S615" i="1" s="1"/>
  <c r="Y615" i="1"/>
  <c r="T649" i="1"/>
  <c r="T687" i="1"/>
  <c r="T604" i="1"/>
  <c r="U672" i="1"/>
  <c r="S672" i="1" s="1"/>
  <c r="Y672" i="1"/>
  <c r="U673" i="1"/>
  <c r="S673" i="1" s="1"/>
  <c r="U651" i="1"/>
  <c r="S651" i="1" s="1"/>
  <c r="Y651" i="1"/>
  <c r="T688" i="1"/>
  <c r="T689" i="1"/>
  <c r="P689" i="1" s="1"/>
  <c r="U628" i="1"/>
  <c r="Y628" i="1"/>
  <c r="T629" i="1"/>
  <c r="T662" i="1"/>
  <c r="P662" i="1" s="1"/>
  <c r="U640" i="1"/>
  <c r="S640" i="1" s="1"/>
  <c r="Y640" i="1"/>
  <c r="U641" i="1"/>
  <c r="T625" i="1"/>
  <c r="U603" i="1"/>
  <c r="S603" i="1" s="1"/>
  <c r="Y603" i="1"/>
  <c r="T676" i="1"/>
  <c r="U698" i="1"/>
  <c r="S698" i="1" s="1"/>
  <c r="Y698" i="1"/>
  <c r="U699" i="1"/>
  <c r="U639" i="1"/>
  <c r="S639" i="1" s="1"/>
  <c r="Y639" i="1"/>
  <c r="T616" i="1"/>
  <c r="U656" i="1"/>
  <c r="S656" i="1" s="1"/>
  <c r="Y656" i="1"/>
  <c r="U657" i="1"/>
  <c r="S657" i="1" s="1"/>
  <c r="U695" i="1"/>
  <c r="S695" i="1" s="1"/>
  <c r="Y695" i="1"/>
  <c r="T634" i="1"/>
  <c r="U668" i="1"/>
  <c r="S668" i="1" s="1"/>
  <c r="Y668" i="1"/>
  <c r="U669" i="1"/>
  <c r="U647" i="1"/>
  <c r="S647" i="1" s="1"/>
  <c r="Y647" i="1"/>
  <c r="T690" i="1"/>
  <c r="P690" i="1" s="1"/>
  <c r="U608" i="1"/>
  <c r="S608" i="1" s="1"/>
  <c r="Y608" i="1"/>
  <c r="U609" i="1"/>
  <c r="U671" i="1"/>
  <c r="S671" i="1" s="1"/>
  <c r="Y671" i="1"/>
  <c r="T654" i="1"/>
  <c r="U632" i="1"/>
  <c r="S632" i="1" s="1"/>
  <c r="Y632" i="1"/>
  <c r="P632" i="1" s="1"/>
  <c r="U633" i="1"/>
  <c r="U611" i="1"/>
  <c r="S611" i="1" s="1"/>
  <c r="Y611" i="1"/>
  <c r="T666" i="1"/>
  <c r="U682" i="1"/>
  <c r="S682" i="1" s="1"/>
  <c r="Y682" i="1"/>
  <c r="U683" i="1"/>
  <c r="U623" i="1"/>
  <c r="S623" i="1" s="1"/>
  <c r="Y623" i="1"/>
  <c r="T606" i="1"/>
  <c r="U658" i="1"/>
  <c r="S658" i="1" s="1"/>
  <c r="Y658" i="1"/>
  <c r="U659" i="1"/>
  <c r="S659" i="1" s="1"/>
  <c r="Y659" i="1"/>
  <c r="P659" i="1" s="1"/>
  <c r="U702" i="1"/>
  <c r="S702" i="1" s="1"/>
  <c r="Y702" i="1"/>
  <c r="T642" i="1"/>
  <c r="U636" i="1"/>
  <c r="S636" i="1" s="1"/>
  <c r="Y636" i="1"/>
  <c r="T637" i="1"/>
  <c r="P637" i="1" s="1"/>
  <c r="T664" i="1"/>
  <c r="U649" i="1"/>
  <c r="S649" i="1" s="1"/>
  <c r="Y649" i="1"/>
  <c r="T605" i="1"/>
  <c r="P605" i="1" s="1"/>
  <c r="T650" i="1"/>
  <c r="U688" i="1"/>
  <c r="Y688" i="1"/>
  <c r="S629" i="1"/>
  <c r="T663" i="1"/>
  <c r="P663" i="1" s="1"/>
  <c r="T684" i="1"/>
  <c r="U625" i="1"/>
  <c r="S625" i="1" s="1"/>
  <c r="Y625" i="1"/>
  <c r="P677" i="1"/>
  <c r="U660" i="1"/>
  <c r="S660" i="1" s="1"/>
  <c r="Y660" i="1"/>
  <c r="T661" i="1"/>
  <c r="P661" i="1" s="1"/>
  <c r="T638" i="1"/>
  <c r="U678" i="1"/>
  <c r="Y678" i="1"/>
  <c r="T679" i="1"/>
  <c r="P679" i="1" s="1"/>
  <c r="T694" i="1"/>
  <c r="P694" i="1" s="1"/>
  <c r="U618" i="1"/>
  <c r="S618" i="1" s="1"/>
  <c r="Y618" i="1"/>
  <c r="T619" i="1"/>
  <c r="P619" i="1" s="1"/>
  <c r="T646" i="1"/>
  <c r="P646" i="1" s="1"/>
  <c r="U630" i="1"/>
  <c r="Y630" i="1"/>
  <c r="T631" i="1"/>
  <c r="P631" i="1" s="1"/>
  <c r="T670" i="1"/>
  <c r="U692" i="1"/>
  <c r="S692" i="1" s="1"/>
  <c r="Y692" i="1"/>
  <c r="T693" i="1"/>
  <c r="P693" i="1" s="1"/>
  <c r="T610" i="1"/>
  <c r="P610" i="1" s="1"/>
  <c r="U644" i="1"/>
  <c r="S644" i="1" s="1"/>
  <c r="Y644" i="1"/>
  <c r="T645" i="1"/>
  <c r="P645" i="1" s="1"/>
  <c r="T622" i="1"/>
  <c r="U680" i="1"/>
  <c r="S680" i="1" s="1"/>
  <c r="Y680" i="1"/>
  <c r="T681" i="1"/>
  <c r="P681" i="1" s="1"/>
  <c r="T675" i="1"/>
  <c r="U652" i="1"/>
  <c r="S652" i="1" s="1"/>
  <c r="Y652" i="1"/>
  <c r="T653" i="1"/>
  <c r="P653" i="1" s="1"/>
  <c r="U696" i="1"/>
  <c r="S696" i="1" s="1"/>
  <c r="Y696" i="1"/>
  <c r="U697" i="1"/>
  <c r="S697" i="1" s="1"/>
  <c r="U637" i="1"/>
  <c r="S637" i="1" s="1"/>
  <c r="T614" i="1"/>
  <c r="T615" i="1"/>
  <c r="U664" i="1"/>
  <c r="S664" i="1" s="1"/>
  <c r="Y664" i="1"/>
  <c r="T665" i="1"/>
  <c r="T686" i="1"/>
  <c r="U626" i="1"/>
  <c r="S626" i="1" s="1"/>
  <c r="Y626" i="1"/>
  <c r="U605" i="1"/>
  <c r="T672" i="1"/>
  <c r="U689" i="1"/>
  <c r="T613" i="1"/>
  <c r="U663" i="1"/>
  <c r="T640" i="1"/>
  <c r="U684" i="1"/>
  <c r="S684" i="1" s="1"/>
  <c r="Y684" i="1"/>
  <c r="T685" i="1"/>
  <c r="P685" i="1" s="1"/>
  <c r="T602" i="1"/>
  <c r="U676" i="1"/>
  <c r="S676" i="1" s="1"/>
  <c r="Y676" i="1"/>
  <c r="U677" i="1"/>
  <c r="U661" i="1"/>
  <c r="T698" i="1"/>
  <c r="U616" i="1"/>
  <c r="S616" i="1" s="1"/>
  <c r="Y616" i="1"/>
  <c r="U617" i="1"/>
  <c r="U679" i="1"/>
  <c r="S679" i="1" s="1"/>
  <c r="T656" i="1"/>
  <c r="U634" i="1"/>
  <c r="S634" i="1" s="1"/>
  <c r="Y634" i="1"/>
  <c r="U635" i="1"/>
  <c r="S635" i="1" s="1"/>
  <c r="U619" i="1"/>
  <c r="S619" i="1" s="1"/>
  <c r="T668" i="1"/>
  <c r="U690" i="1"/>
  <c r="S690" i="1" s="1"/>
  <c r="Y690" i="1"/>
  <c r="U691" i="1"/>
  <c r="U631" i="1"/>
  <c r="T608" i="1"/>
  <c r="P608" i="1" s="1"/>
  <c r="U654" i="1"/>
  <c r="S654" i="1" s="1"/>
  <c r="Y654" i="1"/>
  <c r="U655" i="1"/>
  <c r="U693" i="1"/>
  <c r="S693" i="1" s="1"/>
  <c r="T632" i="1"/>
  <c r="U666" i="1"/>
  <c r="S666" i="1" s="1"/>
  <c r="Y666" i="1"/>
  <c r="P666" i="1" s="1"/>
  <c r="U667" i="1"/>
  <c r="U645" i="1"/>
  <c r="T682" i="1"/>
  <c r="U606" i="1"/>
  <c r="S606" i="1" s="1"/>
  <c r="Y606" i="1"/>
  <c r="U607" i="1"/>
  <c r="U681" i="1"/>
  <c r="S681" i="1" s="1"/>
  <c r="T658" i="1"/>
  <c r="P658" i="1" s="1"/>
  <c r="U642" i="1"/>
  <c r="S642" i="1" s="1"/>
  <c r="Y642" i="1"/>
  <c r="U643" i="1"/>
  <c r="S643" i="1" s="1"/>
  <c r="Y643" i="1"/>
  <c r="U620" i="1"/>
  <c r="S620" i="1" s="1"/>
  <c r="Y620" i="1"/>
  <c r="P620" i="1" s="1"/>
  <c r="T756" i="1"/>
  <c r="T795" i="1"/>
  <c r="P795" i="1" s="1"/>
  <c r="T746" i="1"/>
  <c r="T785" i="1"/>
  <c r="T708" i="1"/>
  <c r="T745" i="1"/>
  <c r="U700" i="1"/>
  <c r="S700" i="1" s="1"/>
  <c r="Y700" i="1"/>
  <c r="T701" i="1"/>
  <c r="U736" i="1"/>
  <c r="S736" i="1" s="1"/>
  <c r="Y736" i="1"/>
  <c r="T737" i="1"/>
  <c r="P737" i="1" s="1"/>
  <c r="Y799" i="1"/>
  <c r="U799" i="1"/>
  <c r="Z799" i="1"/>
  <c r="T799" i="1"/>
  <c r="Z728" i="1"/>
  <c r="Y728" i="1"/>
  <c r="U728" i="1"/>
  <c r="T728" i="1"/>
  <c r="Z742" i="1"/>
  <c r="Y742" i="1"/>
  <c r="U742" i="1"/>
  <c r="T742" i="1"/>
  <c r="U704" i="1"/>
  <c r="S704" i="1" s="1"/>
  <c r="Y704" i="1"/>
  <c r="Y705" i="1"/>
  <c r="Z705" i="1"/>
  <c r="T705" i="1"/>
  <c r="U800" i="1"/>
  <c r="S800" i="1" s="1"/>
  <c r="Y800" i="1"/>
  <c r="Y801" i="1"/>
  <c r="Z801" i="1"/>
  <c r="T801" i="1"/>
  <c r="U772" i="1"/>
  <c r="S772" i="1" s="1"/>
  <c r="Y772" i="1"/>
  <c r="T773" i="1"/>
  <c r="P773" i="1" s="1"/>
  <c r="T757" i="1"/>
  <c r="P757" i="1" s="1"/>
  <c r="U735" i="1"/>
  <c r="S735" i="1" s="1"/>
  <c r="Y735" i="1"/>
  <c r="U768" i="1"/>
  <c r="S768" i="1" s="1"/>
  <c r="Y768" i="1"/>
  <c r="T769" i="1"/>
  <c r="P769" i="1" s="1"/>
  <c r="U746" i="1"/>
  <c r="S746" i="1" s="1"/>
  <c r="Y746" i="1"/>
  <c r="U785" i="1"/>
  <c r="S785" i="1" s="1"/>
  <c r="Y785" i="1"/>
  <c r="P785" i="1" s="1"/>
  <c r="P725" i="1"/>
  <c r="U708" i="1"/>
  <c r="S708" i="1" s="1"/>
  <c r="Y708" i="1"/>
  <c r="P708" i="1" s="1"/>
  <c r="U771" i="1"/>
  <c r="S771" i="1" s="1"/>
  <c r="Y771" i="1"/>
  <c r="T710" i="1"/>
  <c r="U760" i="1"/>
  <c r="S760" i="1" s="1"/>
  <c r="Y760" i="1"/>
  <c r="T761" i="1"/>
  <c r="Z722" i="1"/>
  <c r="Y722" i="1"/>
  <c r="U722" i="1"/>
  <c r="U701" i="1"/>
  <c r="S701" i="1" s="1"/>
  <c r="Y701" i="1"/>
  <c r="T780" i="1"/>
  <c r="U758" i="1"/>
  <c r="S758" i="1" s="1"/>
  <c r="Y758" i="1"/>
  <c r="U759" i="1"/>
  <c r="S759" i="1" s="1"/>
  <c r="Y759" i="1"/>
  <c r="P759" i="1" s="1"/>
  <c r="Z737" i="1"/>
  <c r="U720" i="1"/>
  <c r="S720" i="1" s="1"/>
  <c r="Y720" i="1"/>
  <c r="T721" i="1"/>
  <c r="U777" i="1"/>
  <c r="S777" i="1" s="1"/>
  <c r="Y777" i="1"/>
  <c r="T754" i="1"/>
  <c r="T755" i="1"/>
  <c r="P755" i="1" s="1"/>
  <c r="U739" i="1"/>
  <c r="S739" i="1" s="1"/>
  <c r="Y739" i="1"/>
  <c r="U707" i="1"/>
  <c r="S707" i="1" s="1"/>
  <c r="Y707" i="1"/>
  <c r="P707" i="1" s="1"/>
  <c r="S753" i="1"/>
  <c r="Z718" i="1"/>
  <c r="Y718" i="1"/>
  <c r="U718" i="1"/>
  <c r="S718" i="1" s="1"/>
  <c r="T718" i="1"/>
  <c r="U756" i="1"/>
  <c r="S756" i="1" s="1"/>
  <c r="Y756" i="1"/>
  <c r="U757" i="1"/>
  <c r="T794" i="1"/>
  <c r="U795" i="1"/>
  <c r="S795" i="1" s="1"/>
  <c r="Y795" i="1"/>
  <c r="T712" i="1"/>
  <c r="U747" i="1"/>
  <c r="S747" i="1" s="1"/>
  <c r="Y747" i="1"/>
  <c r="U724" i="1"/>
  <c r="S724" i="1" s="1"/>
  <c r="Y724" i="1"/>
  <c r="P724" i="1" s="1"/>
  <c r="U709" i="1"/>
  <c r="S709" i="1" s="1"/>
  <c r="Y709" i="1"/>
  <c r="T732" i="1"/>
  <c r="P733" i="1"/>
  <c r="U710" i="1"/>
  <c r="S710" i="1" s="1"/>
  <c r="Y710" i="1"/>
  <c r="U745" i="1"/>
  <c r="S745" i="1" s="1"/>
  <c r="Y745" i="1"/>
  <c r="U780" i="1"/>
  <c r="Y780" i="1"/>
  <c r="T781" i="1"/>
  <c r="P781" i="1" s="1"/>
  <c r="U721" i="1"/>
  <c r="S721" i="1" s="1"/>
  <c r="Y721" i="1"/>
  <c r="U754" i="1"/>
  <c r="S754" i="1" s="1"/>
  <c r="Y754" i="1"/>
  <c r="Z716" i="1"/>
  <c r="Y716" i="1"/>
  <c r="U716" i="1"/>
  <c r="T716" i="1"/>
  <c r="U766" i="1"/>
  <c r="S766" i="1" s="1"/>
  <c r="Y766" i="1"/>
  <c r="U779" i="1"/>
  <c r="S779" i="1" s="1"/>
  <c r="Y779" i="1"/>
  <c r="T772" i="1"/>
  <c r="U773" i="1"/>
  <c r="T734" i="1"/>
  <c r="P734" i="1" s="1"/>
  <c r="T735" i="1"/>
  <c r="U712" i="1"/>
  <c r="S712" i="1" s="1"/>
  <c r="Y712" i="1"/>
  <c r="T713" i="1"/>
  <c r="U769" i="1"/>
  <c r="T784" i="1"/>
  <c r="P784" i="1" s="1"/>
  <c r="U725" i="1"/>
  <c r="T770" i="1"/>
  <c r="T771" i="1"/>
  <c r="U748" i="1"/>
  <c r="S748" i="1" s="1"/>
  <c r="Y748" i="1"/>
  <c r="P748" i="1" s="1"/>
  <c r="T749" i="1"/>
  <c r="U792" i="1"/>
  <c r="S792" i="1" s="1"/>
  <c r="Y792" i="1"/>
  <c r="P792" i="1" s="1"/>
  <c r="T793" i="1"/>
  <c r="U732" i="1"/>
  <c r="Y732" i="1"/>
  <c r="U711" i="1"/>
  <c r="S711" i="1" s="1"/>
  <c r="T760" i="1"/>
  <c r="U761" i="1"/>
  <c r="S761" i="1" s="1"/>
  <c r="Y761" i="1"/>
  <c r="Z781" i="1"/>
  <c r="T758" i="1"/>
  <c r="U797" i="1"/>
  <c r="S797" i="1" s="1"/>
  <c r="T736" i="1"/>
  <c r="T776" i="1"/>
  <c r="U755" i="1"/>
  <c r="S755" i="1" s="1"/>
  <c r="Y755" i="1"/>
  <c r="U730" i="1"/>
  <c r="S730" i="1" s="1"/>
  <c r="Y730" i="1"/>
  <c r="Y731" i="1"/>
  <c r="U731" i="1"/>
  <c r="Z731" i="1"/>
  <c r="T782" i="1"/>
  <c r="T783" i="1"/>
  <c r="P783" i="1" s="1"/>
  <c r="U723" i="1"/>
  <c r="T700" i="1"/>
  <c r="U781" i="1"/>
  <c r="T796" i="1"/>
  <c r="U737" i="1"/>
  <c r="T720" i="1"/>
  <c r="T777" i="1"/>
  <c r="T739" i="1"/>
  <c r="U717" i="1"/>
  <c r="T766" i="1"/>
  <c r="T767" i="1"/>
  <c r="U750" i="1"/>
  <c r="Y750" i="1"/>
  <c r="T751" i="1"/>
  <c r="P751" i="1" s="1"/>
  <c r="U788" i="1"/>
  <c r="S788" i="1" s="1"/>
  <c r="Y788" i="1"/>
  <c r="U789" i="1"/>
  <c r="Z729" i="1"/>
  <c r="S706" i="1"/>
  <c r="T706" i="1"/>
  <c r="P706" i="1" s="1"/>
  <c r="U775" i="1"/>
  <c r="S775" i="1" s="1"/>
  <c r="T752" i="1"/>
  <c r="T791" i="1"/>
  <c r="P791" i="1" s="1"/>
  <c r="Z715" i="1"/>
  <c r="T765" i="1"/>
  <c r="P765" i="1" s="1"/>
  <c r="U743" i="1"/>
  <c r="Z787" i="1"/>
  <c r="U726" i="1"/>
  <c r="S726" i="1" s="1"/>
  <c r="Y726" i="1"/>
  <c r="P726" i="1" s="1"/>
  <c r="T727" i="1"/>
  <c r="P727" i="1" s="1"/>
  <c r="T778" i="1"/>
  <c r="T763" i="1"/>
  <c r="P763" i="1" s="1"/>
  <c r="U740" i="1"/>
  <c r="S740" i="1" s="1"/>
  <c r="Y740" i="1"/>
  <c r="P740" i="1" s="1"/>
  <c r="T741" i="1"/>
  <c r="P741" i="1" s="1"/>
  <c r="U719" i="1"/>
  <c r="U752" i="1"/>
  <c r="S752" i="1" s="1"/>
  <c r="Y752" i="1"/>
  <c r="T753" i="1"/>
  <c r="U791" i="1"/>
  <c r="T730" i="1"/>
  <c r="T731" i="1"/>
  <c r="T715" i="1"/>
  <c r="P715" i="1" s="1"/>
  <c r="U765" i="1"/>
  <c r="S765" i="1" s="1"/>
  <c r="T786" i="1"/>
  <c r="T704" i="1"/>
  <c r="T779" i="1"/>
  <c r="P779" i="1" s="1"/>
  <c r="U763" i="1"/>
  <c r="T800" i="1"/>
  <c r="P738" i="1"/>
  <c r="P717" i="1"/>
  <c r="U729" i="1"/>
  <c r="U774" i="1"/>
  <c r="S774" i="1" s="1"/>
  <c r="Y774" i="1"/>
  <c r="P774" i="1" s="1"/>
  <c r="T775" i="1"/>
  <c r="P775" i="1" s="1"/>
  <c r="S790" i="1"/>
  <c r="T790" i="1"/>
  <c r="U715" i="1"/>
  <c r="U786" i="1"/>
  <c r="S786" i="1" s="1"/>
  <c r="Y786" i="1"/>
  <c r="U787" i="1"/>
  <c r="U705" i="1"/>
  <c r="T762" i="1"/>
  <c r="P762" i="1" s="1"/>
  <c r="U801" i="1"/>
  <c r="T854" i="1"/>
  <c r="T832" i="1"/>
  <c r="Z828" i="1"/>
  <c r="U829" i="1"/>
  <c r="S829" i="1" s="1"/>
  <c r="Z806" i="1"/>
  <c r="U807" i="1"/>
  <c r="Z852" i="1"/>
  <c r="T853" i="1"/>
  <c r="U830" i="1"/>
  <c r="S830" i="1" s="1"/>
  <c r="T831" i="1"/>
  <c r="U808" i="1"/>
  <c r="T809" i="1"/>
  <c r="U864" i="1"/>
  <c r="T842" i="1"/>
  <c r="U805" i="1"/>
  <c r="S805" i="1" s="1"/>
  <c r="Z856" i="1"/>
  <c r="U857" i="1"/>
  <c r="Z840" i="1"/>
  <c r="T841" i="1"/>
  <c r="U818" i="1"/>
  <c r="T858" i="1"/>
  <c r="U837" i="1"/>
  <c r="S837" i="1" s="1"/>
  <c r="Z814" i="1"/>
  <c r="U815" i="1"/>
  <c r="S815" i="1" s="1"/>
  <c r="Z848" i="1"/>
  <c r="T849" i="1"/>
  <c r="T826" i="1"/>
  <c r="T810" i="1"/>
  <c r="U851" i="1"/>
  <c r="S851" i="1" s="1"/>
  <c r="Z834" i="1"/>
  <c r="U835" i="1"/>
  <c r="S835" i="1" s="1"/>
  <c r="Z812" i="1"/>
  <c r="T813" i="1"/>
  <c r="U862" i="1"/>
  <c r="T846" i="1"/>
  <c r="T824" i="1"/>
  <c r="U803" i="1"/>
  <c r="Z860" i="1"/>
  <c r="U861" i="1"/>
  <c r="S861" i="1" s="1"/>
  <c r="U838" i="1"/>
  <c r="Z838" i="1"/>
  <c r="U839" i="1"/>
  <c r="S839" i="1" s="1"/>
  <c r="U854" i="1"/>
  <c r="S854" i="1" s="1"/>
  <c r="Y854" i="1"/>
  <c r="U832" i="1"/>
  <c r="S832" i="1" s="1"/>
  <c r="Y832" i="1"/>
  <c r="U831" i="1"/>
  <c r="S831" i="1" s="1"/>
  <c r="U809" i="1"/>
  <c r="S809" i="1" s="1"/>
  <c r="T865" i="1"/>
  <c r="U842" i="1"/>
  <c r="Y842" i="1"/>
  <c r="T819" i="1"/>
  <c r="U858" i="1"/>
  <c r="S858" i="1" s="1"/>
  <c r="Y858" i="1"/>
  <c r="U826" i="1"/>
  <c r="S826" i="1" s="1"/>
  <c r="Y826" i="1"/>
  <c r="U810" i="1"/>
  <c r="S810" i="1" s="1"/>
  <c r="Y810" i="1"/>
  <c r="T863" i="1"/>
  <c r="U846" i="1"/>
  <c r="S846" i="1" s="1"/>
  <c r="Y846" i="1"/>
  <c r="U824" i="1"/>
  <c r="S824" i="1" s="1"/>
  <c r="Y824" i="1"/>
  <c r="U855" i="1"/>
  <c r="S855" i="1" s="1"/>
  <c r="T833" i="1"/>
  <c r="U816" i="1"/>
  <c r="S816" i="1" s="1"/>
  <c r="T817" i="1"/>
  <c r="U844" i="1"/>
  <c r="S844" i="1" s="1"/>
  <c r="T845" i="1"/>
  <c r="T828" i="1"/>
  <c r="P828" i="1" s="1"/>
  <c r="T806" i="1"/>
  <c r="P806" i="1" s="1"/>
  <c r="T852" i="1"/>
  <c r="P852" i="1" s="1"/>
  <c r="U865" i="1"/>
  <c r="S865" i="1" s="1"/>
  <c r="T843" i="1"/>
  <c r="U820" i="1"/>
  <c r="S820" i="1" s="1"/>
  <c r="T821" i="1"/>
  <c r="U804" i="1"/>
  <c r="T856" i="1"/>
  <c r="P856" i="1" s="1"/>
  <c r="T840" i="1"/>
  <c r="P840" i="1" s="1"/>
  <c r="U819" i="1"/>
  <c r="S819" i="1" s="1"/>
  <c r="U859" i="1"/>
  <c r="U836" i="1"/>
  <c r="T814" i="1"/>
  <c r="P814" i="1" s="1"/>
  <c r="T848" i="1"/>
  <c r="P848" i="1" s="1"/>
  <c r="U827" i="1"/>
  <c r="S827" i="1" s="1"/>
  <c r="U811" i="1"/>
  <c r="U850" i="1"/>
  <c r="S850" i="1" s="1"/>
  <c r="T834" i="1"/>
  <c r="P834" i="1" s="1"/>
  <c r="T812" i="1"/>
  <c r="P812" i="1" s="1"/>
  <c r="U863" i="1"/>
  <c r="S863" i="1" s="1"/>
  <c r="U847" i="1"/>
  <c r="S847" i="1" s="1"/>
  <c r="T825" i="1"/>
  <c r="U802" i="1"/>
  <c r="T860" i="1"/>
  <c r="P860" i="1" s="1"/>
  <c r="T822" i="1"/>
  <c r="P822" i="1" s="1"/>
  <c r="T823" i="1"/>
  <c r="U817" i="1"/>
  <c r="S817" i="1" s="1"/>
  <c r="U845" i="1"/>
  <c r="S845" i="1" s="1"/>
  <c r="U828" i="1"/>
  <c r="U806" i="1"/>
  <c r="U852" i="1"/>
  <c r="P830" i="1"/>
  <c r="P808" i="1"/>
  <c r="P864" i="1"/>
  <c r="U821" i="1"/>
  <c r="S821" i="1" s="1"/>
  <c r="T805" i="1"/>
  <c r="U856" i="1"/>
  <c r="U840" i="1"/>
  <c r="T837" i="1"/>
  <c r="U814" i="1"/>
  <c r="U848" i="1"/>
  <c r="T851" i="1"/>
  <c r="U834" i="1"/>
  <c r="U812" i="1"/>
  <c r="P862" i="1"/>
  <c r="T803" i="1"/>
  <c r="U860" i="1"/>
  <c r="U822" i="1"/>
  <c r="Z822" i="1"/>
  <c r="S822" i="1" s="1"/>
  <c r="U823" i="1"/>
  <c r="S823" i="1" s="1"/>
  <c r="S62" i="1"/>
  <c r="S76" i="1"/>
  <c r="S34" i="1"/>
  <c r="S68" i="1"/>
  <c r="S54" i="1"/>
  <c r="S66" i="1"/>
  <c r="S56" i="1"/>
  <c r="S22" i="1"/>
  <c r="S58" i="1"/>
  <c r="S64" i="1"/>
  <c r="S4" i="1"/>
  <c r="S40" i="1"/>
  <c r="S60" i="1"/>
  <c r="S160" i="1"/>
  <c r="S120" i="1"/>
  <c r="S154" i="1"/>
  <c r="S128" i="1"/>
  <c r="S186" i="1"/>
  <c r="S127" i="1"/>
  <c r="S182" i="1"/>
  <c r="S174" i="1"/>
  <c r="S187" i="1"/>
  <c r="S178" i="1"/>
  <c r="S156" i="1"/>
  <c r="S168" i="1"/>
  <c r="S184" i="1"/>
  <c r="S124" i="1"/>
  <c r="S170" i="1"/>
  <c r="S148" i="1"/>
  <c r="S116" i="1"/>
  <c r="S166" i="1"/>
  <c r="S130" i="1"/>
  <c r="S164" i="1"/>
  <c r="S143" i="1"/>
  <c r="S119" i="1"/>
  <c r="S158" i="1"/>
  <c r="S196" i="1"/>
  <c r="S188" i="1"/>
  <c r="S114" i="1"/>
  <c r="S200" i="1"/>
  <c r="S391" i="1"/>
  <c r="S383" i="1"/>
  <c r="S323" i="1"/>
  <c r="S375" i="1"/>
  <c r="S379" i="1"/>
  <c r="S371" i="1"/>
  <c r="S311" i="1"/>
  <c r="S397" i="1"/>
  <c r="S313" i="1"/>
  <c r="S325" i="1"/>
  <c r="S309" i="1"/>
  <c r="S307" i="1"/>
  <c r="S448" i="1"/>
  <c r="S480" i="1"/>
  <c r="S436" i="1"/>
  <c r="S476" i="1"/>
  <c r="S428" i="1"/>
  <c r="S406" i="1"/>
  <c r="S430" i="1"/>
  <c r="S464" i="1"/>
  <c r="S486" i="1"/>
  <c r="S426" i="1"/>
  <c r="S500" i="1"/>
  <c r="S555" i="1"/>
  <c r="S512" i="1"/>
  <c r="S524" i="1"/>
  <c r="S531" i="1"/>
  <c r="S565" i="1"/>
  <c r="S597" i="1"/>
  <c r="S567" i="1"/>
  <c r="S513" i="1"/>
  <c r="S523" i="1"/>
  <c r="S599" i="1"/>
  <c r="S688" i="1"/>
  <c r="S674" i="1"/>
  <c r="S687" i="1"/>
  <c r="S648" i="1"/>
  <c r="S686" i="1"/>
  <c r="S604" i="1"/>
  <c r="S628" i="1"/>
  <c r="S602" i="1"/>
  <c r="S678" i="1"/>
  <c r="S694" i="1"/>
  <c r="S646" i="1"/>
  <c r="S630" i="1"/>
  <c r="S610" i="1"/>
  <c r="S703" i="1"/>
  <c r="S621" i="1"/>
  <c r="S734" i="1"/>
  <c r="S798" i="1"/>
  <c r="S738" i="1"/>
  <c r="S780" i="1"/>
  <c r="S770" i="1"/>
  <c r="S732" i="1"/>
  <c r="S750" i="1"/>
  <c r="S853" i="1"/>
  <c r="S849" i="1"/>
  <c r="S833" i="1"/>
  <c r="S825" i="1"/>
  <c r="P65" i="1"/>
  <c r="P4" i="1"/>
  <c r="P15" i="1"/>
  <c r="P29" i="1"/>
  <c r="P85" i="1"/>
  <c r="P79" i="1"/>
  <c r="P198" i="1"/>
  <c r="P127" i="1"/>
  <c r="P89" i="1"/>
  <c r="P68" i="1"/>
  <c r="P8" i="1"/>
  <c r="P66" i="1"/>
  <c r="P80" i="1"/>
  <c r="P58" i="1"/>
  <c r="P284" i="1"/>
  <c r="P173" i="1"/>
  <c r="P195" i="1"/>
  <c r="P135" i="1"/>
  <c r="P147" i="1"/>
  <c r="P101" i="1"/>
  <c r="P139" i="1"/>
  <c r="P141" i="1"/>
  <c r="P267" i="1"/>
  <c r="P244" i="1"/>
  <c r="P207" i="1"/>
  <c r="P268" i="1"/>
  <c r="P257" i="1"/>
  <c r="P300" i="1"/>
  <c r="P275" i="1"/>
  <c r="P258" i="1"/>
  <c r="P251" i="1"/>
  <c r="P351" i="1"/>
  <c r="P312" i="1"/>
  <c r="P365" i="1"/>
  <c r="P304" i="1"/>
  <c r="P318" i="1"/>
  <c r="P347" i="1"/>
  <c r="P310" i="1"/>
  <c r="P444" i="1"/>
  <c r="P400" i="1"/>
  <c r="P488" i="1"/>
  <c r="P414" i="1"/>
  <c r="P426" i="1"/>
  <c r="P590" i="1"/>
  <c r="P562" i="1"/>
  <c r="P502" i="1"/>
  <c r="P668" i="1"/>
  <c r="P743" i="1"/>
  <c r="P787" i="1"/>
  <c r="P719" i="1"/>
  <c r="P732" i="1"/>
  <c r="P723" i="1"/>
  <c r="P797" i="1"/>
  <c r="P789" i="1"/>
  <c r="P816" i="1"/>
  <c r="P836" i="1"/>
  <c r="P850" i="1"/>
  <c r="P277" i="1"/>
  <c r="P230" i="1"/>
  <c r="P243" i="1"/>
  <c r="P256" i="1"/>
  <c r="S219" i="1"/>
  <c r="P274" i="1"/>
  <c r="P237" i="1"/>
  <c r="P287" i="1"/>
  <c r="P245" i="1"/>
  <c r="S269" i="1"/>
  <c r="P204" i="1"/>
  <c r="Z276" i="1"/>
  <c r="Z254" i="1"/>
  <c r="Z292" i="1"/>
  <c r="Z232" i="1"/>
  <c r="Z216" i="1"/>
  <c r="Z266" i="1"/>
  <c r="S266" i="1" s="1"/>
  <c r="Z244" i="1"/>
  <c r="Z288" i="1"/>
  <c r="Z228" i="1"/>
  <c r="S228" i="1" s="1"/>
  <c r="Z206" i="1"/>
  <c r="Z268" i="1"/>
  <c r="Z252" i="1"/>
  <c r="Z290" i="1"/>
  <c r="Z230" i="1"/>
  <c r="Z208" i="1"/>
  <c r="Z264" i="1"/>
  <c r="S264" i="1" s="1"/>
  <c r="Z242" i="1"/>
  <c r="Z280" i="1"/>
  <c r="Z220" i="1"/>
  <c r="Z204" i="1"/>
  <c r="Z278" i="1"/>
  <c r="S278" i="1" s="1"/>
  <c r="Z256" i="1"/>
  <c r="S256" i="1" s="1"/>
  <c r="Z300" i="1"/>
  <c r="Z240" i="1"/>
  <c r="Z218" i="1"/>
  <c r="Z274" i="1"/>
  <c r="Z258" i="1"/>
  <c r="Z296" i="1"/>
  <c r="Z236" i="1"/>
  <c r="Z214" i="1"/>
  <c r="Z270" i="1"/>
  <c r="Z248" i="1"/>
  <c r="S248" i="1" s="1"/>
  <c r="Z286" i="1"/>
  <c r="Z226" i="1"/>
  <c r="Z210" i="1"/>
  <c r="T250" i="1"/>
  <c r="U250" i="1"/>
  <c r="S250" i="1" s="1"/>
  <c r="Y250" i="1"/>
  <c r="U272" i="1"/>
  <c r="S272" i="1" s="1"/>
  <c r="Y272" i="1"/>
  <c r="S807" i="1"/>
  <c r="S857" i="1"/>
  <c r="S859" i="1"/>
  <c r="S811" i="1"/>
  <c r="S842" i="1"/>
  <c r="S843" i="1"/>
  <c r="S803" i="1"/>
  <c r="Y855" i="1"/>
  <c r="Y833" i="1"/>
  <c r="P833" i="1" s="1"/>
  <c r="Y817" i="1"/>
  <c r="Y845" i="1"/>
  <c r="P845" i="1" s="1"/>
  <c r="Y829" i="1"/>
  <c r="P829" i="1" s="1"/>
  <c r="Y807" i="1"/>
  <c r="Y853" i="1"/>
  <c r="Y831" i="1"/>
  <c r="Y809" i="1"/>
  <c r="Y865" i="1"/>
  <c r="P865" i="1" s="1"/>
  <c r="Y843" i="1"/>
  <c r="Y821" i="1"/>
  <c r="Y805" i="1"/>
  <c r="Y857" i="1"/>
  <c r="P857" i="1" s="1"/>
  <c r="Y841" i="1"/>
  <c r="Y819" i="1"/>
  <c r="Y859" i="1"/>
  <c r="P859" i="1" s="1"/>
  <c r="Y837" i="1"/>
  <c r="P837" i="1" s="1"/>
  <c r="Y815" i="1"/>
  <c r="Y849" i="1"/>
  <c r="Y827" i="1"/>
  <c r="Y811" i="1"/>
  <c r="Y851" i="1"/>
  <c r="Y835" i="1"/>
  <c r="P835" i="1" s="1"/>
  <c r="Y813" i="1"/>
  <c r="P813" i="1" s="1"/>
  <c r="Y863" i="1"/>
  <c r="Y847" i="1"/>
  <c r="Y825" i="1"/>
  <c r="Y803" i="1"/>
  <c r="Y861" i="1"/>
  <c r="Y839" i="1"/>
  <c r="P839" i="1" s="1"/>
  <c r="Y823" i="1"/>
  <c r="BW74" i="1"/>
  <c r="BV74" i="1"/>
  <c r="AC74" i="1"/>
  <c r="AB74" i="1"/>
  <c r="AA74" i="1"/>
  <c r="X74" i="1"/>
  <c r="W74" i="1"/>
  <c r="V74" i="1"/>
  <c r="R74" i="1"/>
  <c r="O74" i="1"/>
  <c r="I74" i="1"/>
  <c r="G74" i="1"/>
  <c r="Y74" i="1" s="1"/>
  <c r="S828" i="1" l="1"/>
  <c r="P823" i="1"/>
  <c r="P825" i="1"/>
  <c r="P849" i="1"/>
  <c r="P819" i="1"/>
  <c r="P821" i="1"/>
  <c r="P778" i="1"/>
  <c r="P843" i="1"/>
  <c r="S510" i="1"/>
  <c r="P142" i="1"/>
  <c r="P106" i="1"/>
  <c r="P753" i="1"/>
  <c r="P391" i="1"/>
  <c r="P331" i="1"/>
  <c r="P861" i="1"/>
  <c r="S240" i="1"/>
  <c r="S288" i="1"/>
  <c r="S838" i="1"/>
  <c r="P642" i="1"/>
  <c r="P698" i="1"/>
  <c r="P618" i="1"/>
  <c r="P507" i="1"/>
  <c r="P527" i="1"/>
  <c r="P571" i="1"/>
  <c r="P567" i="1"/>
  <c r="S516" i="1"/>
  <c r="P383" i="1"/>
  <c r="P841" i="1"/>
  <c r="S233" i="1"/>
  <c r="P805" i="1"/>
  <c r="S270" i="1"/>
  <c r="S208" i="1"/>
  <c r="S840" i="1"/>
  <c r="P721" i="1"/>
  <c r="P718" i="1"/>
  <c r="P746" i="1"/>
  <c r="P629" i="1"/>
  <c r="P603" i="1"/>
  <c r="P651" i="1"/>
  <c r="P599" i="1"/>
  <c r="P403" i="1"/>
  <c r="P380" i="1"/>
  <c r="S526" i="1"/>
  <c r="S802" i="1"/>
  <c r="S806" i="1"/>
  <c r="S722" i="1"/>
  <c r="S641" i="1"/>
  <c r="S338" i="1"/>
  <c r="S290" i="1"/>
  <c r="S848" i="1"/>
  <c r="S257" i="1"/>
  <c r="S271" i="1"/>
  <c r="S259" i="1"/>
  <c r="S209" i="1"/>
  <c r="S253" i="1"/>
  <c r="P811" i="1"/>
  <c r="P710" i="1"/>
  <c r="P801" i="1"/>
  <c r="P799" i="1"/>
  <c r="P525" i="1"/>
  <c r="P584" i="1"/>
  <c r="P357" i="1"/>
  <c r="P54" i="1"/>
  <c r="P75" i="1"/>
  <c r="P39" i="1"/>
  <c r="P82" i="1"/>
  <c r="P624" i="1"/>
  <c r="P307" i="1"/>
  <c r="P162" i="1"/>
  <c r="P565" i="1"/>
  <c r="P61" i="1"/>
  <c r="P523" i="1"/>
  <c r="P803" i="1"/>
  <c r="P809" i="1"/>
  <c r="S274" i="1"/>
  <c r="S206" i="1"/>
  <c r="S645" i="1"/>
  <c r="P644" i="1"/>
  <c r="P630" i="1"/>
  <c r="P535" i="1"/>
  <c r="S578" i="1"/>
  <c r="P464" i="1"/>
  <c r="P424" i="1"/>
  <c r="P323" i="1"/>
  <c r="P390" i="1"/>
  <c r="P348" i="1"/>
  <c r="P316" i="1"/>
  <c r="P395" i="1"/>
  <c r="S191" i="1"/>
  <c r="S129" i="1"/>
  <c r="S864" i="1"/>
  <c r="P665" i="1"/>
  <c r="P450" i="1"/>
  <c r="P498" i="1"/>
  <c r="P448" i="1"/>
  <c r="P386" i="1"/>
  <c r="P298" i="1"/>
  <c r="P76" i="1"/>
  <c r="P132" i="1"/>
  <c r="P44" i="1"/>
  <c r="P782" i="1"/>
  <c r="P558" i="1"/>
  <c r="P345" i="1"/>
  <c r="P349" i="1"/>
  <c r="P158" i="1"/>
  <c r="P153" i="1"/>
  <c r="P192" i="1"/>
  <c r="P53" i="1"/>
  <c r="P64" i="1"/>
  <c r="P40" i="1"/>
  <c r="P776" i="1"/>
  <c r="P420" i="1"/>
  <c r="P480" i="1"/>
  <c r="P174" i="1"/>
  <c r="P188" i="1"/>
  <c r="S69" i="1"/>
  <c r="P474" i="1"/>
  <c r="P796" i="1"/>
  <c r="P722" i="1"/>
  <c r="P760" i="1"/>
  <c r="P851" i="1"/>
  <c r="P853" i="1"/>
  <c r="P272" i="1"/>
  <c r="S204" i="1"/>
  <c r="S232" i="1"/>
  <c r="S716" i="1"/>
  <c r="S669" i="1"/>
  <c r="S502" i="1"/>
  <c r="P601" i="1"/>
  <c r="P385" i="1"/>
  <c r="S514" i="1"/>
  <c r="P555" i="1"/>
  <c r="P794" i="1"/>
  <c r="P131" i="1"/>
  <c r="P703" i="1"/>
  <c r="P597" i="1"/>
  <c r="P434" i="1"/>
  <c r="P807" i="1"/>
  <c r="S258" i="1"/>
  <c r="S292" i="1"/>
  <c r="S812" i="1"/>
  <c r="S834" i="1"/>
  <c r="P682" i="1"/>
  <c r="P654" i="1"/>
  <c r="S691" i="1"/>
  <c r="P656" i="1"/>
  <c r="S570" i="1"/>
  <c r="P452" i="1"/>
  <c r="P436" i="1"/>
  <c r="P355" i="1"/>
  <c r="S382" i="1"/>
  <c r="P302" i="1"/>
  <c r="S275" i="1"/>
  <c r="S255" i="1"/>
  <c r="S249" i="1"/>
  <c r="P670" i="1"/>
  <c r="S522" i="1"/>
  <c r="P2" i="1"/>
  <c r="P92" i="1"/>
  <c r="P863" i="1"/>
  <c r="P478" i="1"/>
  <c r="P744" i="1"/>
  <c r="S210" i="1"/>
  <c r="S220" i="1"/>
  <c r="S268" i="1"/>
  <c r="P113" i="1"/>
  <c r="S617" i="1"/>
  <c r="P381" i="1"/>
  <c r="P317" i="1"/>
  <c r="P180" i="1"/>
  <c r="P112" i="1"/>
  <c r="S23" i="1"/>
  <c r="P621" i="1"/>
  <c r="S582" i="1"/>
  <c r="P186" i="1"/>
  <c r="P154" i="1"/>
  <c r="S236" i="1"/>
  <c r="S218" i="1"/>
  <c r="S242" i="1"/>
  <c r="S276" i="1"/>
  <c r="S862" i="1"/>
  <c r="S743" i="1"/>
  <c r="P736" i="1"/>
  <c r="S769" i="1"/>
  <c r="S633" i="1"/>
  <c r="S699" i="1"/>
  <c r="S308" i="1"/>
  <c r="P202" i="1"/>
  <c r="P122" i="1"/>
  <c r="P170" i="1"/>
  <c r="P678" i="1"/>
  <c r="S594" i="1"/>
  <c r="P309" i="1"/>
  <c r="P627" i="1"/>
  <c r="S572" i="1"/>
  <c r="P714" i="1"/>
  <c r="P847" i="1"/>
  <c r="P815" i="1"/>
  <c r="P817" i="1"/>
  <c r="P692" i="1"/>
  <c r="P800" i="1"/>
  <c r="S789" i="1"/>
  <c r="S717" i="1"/>
  <c r="S723" i="1"/>
  <c r="S677" i="1"/>
  <c r="P675" i="1"/>
  <c r="S609" i="1"/>
  <c r="S546" i="1"/>
  <c r="P517" i="1"/>
  <c r="P404" i="1"/>
  <c r="P438" i="1"/>
  <c r="S459" i="1"/>
  <c r="S362" i="1"/>
  <c r="P303" i="1"/>
  <c r="P328" i="1"/>
  <c r="P372" i="1"/>
  <c r="S342" i="1"/>
  <c r="P363" i="1"/>
  <c r="P336" i="1"/>
  <c r="S215" i="1"/>
  <c r="S231" i="1"/>
  <c r="S207" i="1"/>
  <c r="S211" i="1"/>
  <c r="S221" i="1"/>
  <c r="S245" i="1"/>
  <c r="S293" i="1"/>
  <c r="S235" i="1"/>
  <c r="S297" i="1"/>
  <c r="S241" i="1"/>
  <c r="S205" i="1"/>
  <c r="S289" i="1"/>
  <c r="S239" i="1"/>
  <c r="P282" i="1"/>
  <c r="S279" i="1"/>
  <c r="S229" i="1"/>
  <c r="S217" i="1"/>
  <c r="P119" i="1"/>
  <c r="P107" i="1"/>
  <c r="S161" i="1"/>
  <c r="S544" i="1"/>
  <c r="S586" i="1"/>
  <c r="S401" i="1"/>
  <c r="S727" i="1"/>
  <c r="S814" i="1"/>
  <c r="S808" i="1"/>
  <c r="S852" i="1"/>
  <c r="S729" i="1"/>
  <c r="S763" i="1"/>
  <c r="S791" i="1"/>
  <c r="S719" i="1"/>
  <c r="P788" i="1"/>
  <c r="S773" i="1"/>
  <c r="P766" i="1"/>
  <c r="P709" i="1"/>
  <c r="P747" i="1"/>
  <c r="P777" i="1"/>
  <c r="P758" i="1"/>
  <c r="P705" i="1"/>
  <c r="S742" i="1"/>
  <c r="P701" i="1"/>
  <c r="P756" i="1"/>
  <c r="P613" i="1"/>
  <c r="P626" i="1"/>
  <c r="P622" i="1"/>
  <c r="P650" i="1"/>
  <c r="P606" i="1"/>
  <c r="P634" i="1"/>
  <c r="S530" i="1"/>
  <c r="P509" i="1"/>
  <c r="S392" i="1"/>
  <c r="S324" i="1"/>
  <c r="P367" i="1"/>
  <c r="P399" i="1"/>
  <c r="P341" i="1"/>
  <c r="P389" i="1"/>
  <c r="P387" i="1"/>
  <c r="P337" i="1"/>
  <c r="P343" i="1"/>
  <c r="P361" i="1"/>
  <c r="S370" i="1"/>
  <c r="P285" i="1"/>
  <c r="P238" i="1"/>
  <c r="S287" i="1"/>
  <c r="S243" i="1"/>
  <c r="S277" i="1"/>
  <c r="S149" i="1"/>
  <c r="P136" i="1"/>
  <c r="P100" i="1"/>
  <c r="S79" i="1"/>
  <c r="S71" i="1"/>
  <c r="S27" i="1"/>
  <c r="S15" i="1"/>
  <c r="P764" i="1"/>
  <c r="P580" i="1"/>
  <c r="P178" i="1"/>
  <c r="P376" i="1"/>
  <c r="S226" i="1"/>
  <c r="S214" i="1"/>
  <c r="S280" i="1"/>
  <c r="S230" i="1"/>
  <c r="S254" i="1"/>
  <c r="P638" i="1"/>
  <c r="P511" i="1"/>
  <c r="P144" i="1"/>
  <c r="P125" i="1"/>
  <c r="P45" i="1"/>
  <c r="P98" i="1"/>
  <c r="S300" i="1"/>
  <c r="S244" i="1"/>
  <c r="S715" i="1"/>
  <c r="S469" i="1"/>
  <c r="P574" i="1"/>
  <c r="P827" i="1"/>
  <c r="P855" i="1"/>
  <c r="S286" i="1"/>
  <c r="S216" i="1"/>
  <c r="S607" i="1"/>
  <c r="S689" i="1"/>
  <c r="P513" i="1"/>
  <c r="P551" i="1"/>
  <c r="S600" i="1"/>
  <c r="S489" i="1"/>
  <c r="S67" i="1"/>
  <c r="P190" i="1"/>
  <c r="P91" i="1"/>
  <c r="P78" i="1"/>
  <c r="S804" i="1"/>
  <c r="P831" i="1"/>
  <c r="S296" i="1"/>
  <c r="S252" i="1"/>
  <c r="S801" i="1"/>
  <c r="S441" i="1"/>
  <c r="P482" i="1"/>
  <c r="P408" i="1"/>
  <c r="S475" i="1"/>
  <c r="S493" i="1"/>
  <c r="S447" i="1"/>
  <c r="S261" i="1"/>
  <c r="P156" i="1"/>
  <c r="S157" i="1"/>
  <c r="P790" i="1"/>
  <c r="P767" i="1"/>
  <c r="P749" i="1"/>
  <c r="P713" i="1"/>
  <c r="S757" i="1"/>
  <c r="S667" i="1"/>
  <c r="S661" i="1"/>
  <c r="P602" i="1"/>
  <c r="P686" i="1"/>
  <c r="P702" i="1"/>
  <c r="P604" i="1"/>
  <c r="P524" i="1"/>
  <c r="P542" i="1"/>
  <c r="P543" i="1"/>
  <c r="S508" i="1"/>
  <c r="S590" i="1"/>
  <c r="P476" i="1"/>
  <c r="S427" i="1"/>
  <c r="P442" i="1"/>
  <c r="S499" i="1"/>
  <c r="S481" i="1"/>
  <c r="S413" i="1"/>
  <c r="P311" i="1"/>
  <c r="S318" i="1"/>
  <c r="P373" i="1"/>
  <c r="S358" i="1"/>
  <c r="P294" i="1"/>
  <c r="P116" i="1"/>
  <c r="P70" i="1"/>
  <c r="P24" i="1"/>
  <c r="P114" i="1"/>
  <c r="P124" i="1"/>
  <c r="S43" i="1"/>
  <c r="S11" i="1"/>
  <c r="S47" i="1"/>
  <c r="P576" i="1"/>
  <c r="S455" i="1"/>
  <c r="P793" i="1"/>
  <c r="S725" i="1"/>
  <c r="P768" i="1"/>
  <c r="P643" i="1"/>
  <c r="S655" i="1"/>
  <c r="S631" i="1"/>
  <c r="S663" i="1"/>
  <c r="S605" i="1"/>
  <c r="S683" i="1"/>
  <c r="P537" i="1"/>
  <c r="S564" i="1"/>
  <c r="S528" i="1"/>
  <c r="P547" i="1"/>
  <c r="S504" i="1"/>
  <c r="P531" i="1"/>
  <c r="S554" i="1"/>
  <c r="S405" i="1"/>
  <c r="P406" i="1"/>
  <c r="S439" i="1"/>
  <c r="S461" i="1"/>
  <c r="S501" i="1"/>
  <c r="S451" i="1"/>
  <c r="P416" i="1"/>
  <c r="S433" i="1"/>
  <c r="P425" i="1"/>
  <c r="P305" i="1"/>
  <c r="S384" i="1"/>
  <c r="S334" i="1"/>
  <c r="P138" i="1"/>
  <c r="P126" i="1"/>
  <c r="P120" i="1"/>
  <c r="S159" i="1"/>
  <c r="S103" i="1"/>
  <c r="P56" i="1"/>
  <c r="P77" i="1"/>
  <c r="S85" i="1"/>
  <c r="S155" i="1"/>
  <c r="P111" i="1"/>
  <c r="P33" i="1"/>
  <c r="S29" i="1"/>
  <c r="P52" i="1"/>
  <c r="P648" i="1"/>
  <c r="S431" i="1"/>
  <c r="S445" i="1"/>
  <c r="S81" i="1"/>
  <c r="P720" i="1"/>
  <c r="P640" i="1"/>
  <c r="P615" i="1"/>
  <c r="P553" i="1"/>
  <c r="S737" i="1"/>
  <c r="P771" i="1"/>
  <c r="P772" i="1"/>
  <c r="S135" i="1"/>
  <c r="P46" i="1"/>
  <c r="P541" i="1"/>
  <c r="S306" i="1"/>
  <c r="P143" i="1"/>
  <c r="S121" i="1"/>
  <c r="S685" i="1"/>
  <c r="S37" i="1"/>
  <c r="P260" i="1"/>
  <c r="P731" i="1"/>
  <c r="P577" i="1"/>
  <c r="P534" i="1"/>
  <c r="P538" i="1"/>
  <c r="S550" i="1"/>
  <c r="P716" i="1"/>
  <c r="P579" i="1"/>
  <c r="S856" i="1"/>
  <c r="P589" i="1"/>
  <c r="P90" i="1"/>
  <c r="P60" i="1"/>
  <c r="P48" i="1"/>
  <c r="S731" i="1"/>
  <c r="S799" i="1"/>
  <c r="S751" i="1"/>
  <c r="P573" i="1"/>
  <c r="P462" i="1"/>
  <c r="P466" i="1"/>
  <c r="S394" i="1"/>
  <c r="P234" i="1"/>
  <c r="S41" i="1"/>
  <c r="S705" i="1"/>
  <c r="P583" i="1"/>
  <c r="P505" i="1"/>
  <c r="P486" i="1"/>
  <c r="P454" i="1"/>
  <c r="P700" i="1"/>
  <c r="P672" i="1"/>
  <c r="P563" i="1"/>
  <c r="S518" i="1"/>
  <c r="P591" i="1"/>
  <c r="P556" i="1"/>
  <c r="S465" i="1"/>
  <c r="S109" i="1"/>
  <c r="S787" i="1"/>
  <c r="P739" i="1"/>
  <c r="P614" i="1"/>
  <c r="P503" i="1"/>
  <c r="S520" i="1"/>
  <c r="P593" i="1"/>
  <c r="S487" i="1"/>
  <c r="P730" i="1"/>
  <c r="P13" i="1"/>
  <c r="P344" i="1"/>
  <c r="P314" i="1"/>
  <c r="P704" i="1"/>
  <c r="S728" i="1"/>
  <c r="P374" i="1"/>
  <c r="P742" i="1"/>
  <c r="P728" i="1"/>
  <c r="S860" i="1"/>
  <c r="P824" i="1"/>
  <c r="P810" i="1"/>
  <c r="P832" i="1"/>
  <c r="P752" i="1"/>
  <c r="S781" i="1"/>
  <c r="P754" i="1"/>
  <c r="P652" i="1"/>
  <c r="P611" i="1"/>
  <c r="P636" i="1"/>
  <c r="P559" i="1"/>
  <c r="P598" i="1"/>
  <c r="P569" i="1"/>
  <c r="P592" i="1"/>
  <c r="P458" i="1"/>
  <c r="P446" i="1"/>
  <c r="P443" i="1"/>
  <c r="P471" i="1"/>
  <c r="P333" i="1"/>
  <c r="P346" i="1"/>
  <c r="P356" i="1"/>
  <c r="P283" i="1"/>
  <c r="P193" i="1"/>
  <c r="P164" i="1"/>
  <c r="P177" i="1"/>
  <c r="P183" i="1"/>
  <c r="P184" i="1"/>
  <c r="P94" i="1"/>
  <c r="P12" i="1"/>
  <c r="P51" i="1"/>
  <c r="S63" i="1"/>
  <c r="P93" i="1"/>
  <c r="P826" i="1"/>
  <c r="P786" i="1"/>
  <c r="P761" i="1"/>
  <c r="P745" i="1"/>
  <c r="P616" i="1"/>
  <c r="P623" i="1"/>
  <c r="P695" i="1"/>
  <c r="P512" i="1"/>
  <c r="P575" i="1"/>
  <c r="P410" i="1"/>
  <c r="P479" i="1"/>
  <c r="P417" i="1"/>
  <c r="P409" i="1"/>
  <c r="P402" i="1"/>
  <c r="P354" i="1"/>
  <c r="P327" i="1"/>
  <c r="P364" i="1"/>
  <c r="P104" i="1"/>
  <c r="P189" i="1"/>
  <c r="P199" i="1"/>
  <c r="P148" i="1"/>
  <c r="P49" i="1"/>
  <c r="S35" i="1"/>
  <c r="S25" i="1"/>
  <c r="P6" i="1"/>
  <c r="P846" i="1"/>
  <c r="P854" i="1"/>
  <c r="P625" i="1"/>
  <c r="P696" i="1"/>
  <c r="P647" i="1"/>
  <c r="P660" i="1"/>
  <c r="P549" i="1"/>
  <c r="P588" i="1"/>
  <c r="P533" i="1"/>
  <c r="P496" i="1"/>
  <c r="P468" i="1"/>
  <c r="P419" i="1"/>
  <c r="P429" i="1"/>
  <c r="P423" i="1"/>
  <c r="P495" i="1"/>
  <c r="P319" i="1"/>
  <c r="P322" i="1"/>
  <c r="P359" i="1"/>
  <c r="P371" i="1"/>
  <c r="P330" i="1"/>
  <c r="S225" i="1"/>
  <c r="P179" i="1"/>
  <c r="P187" i="1"/>
  <c r="P130" i="1"/>
  <c r="P197" i="1"/>
  <c r="S3" i="1"/>
  <c r="P133" i="1"/>
  <c r="P38" i="1"/>
  <c r="P83" i="1"/>
  <c r="P858" i="1"/>
  <c r="P842" i="1"/>
  <c r="P712" i="1"/>
  <c r="P780" i="1"/>
  <c r="P735" i="1"/>
  <c r="P684" i="1"/>
  <c r="P664" i="1"/>
  <c r="P676" i="1"/>
  <c r="P688" i="1"/>
  <c r="P649" i="1"/>
  <c r="P671" i="1"/>
  <c r="P628" i="1"/>
  <c r="P561" i="1"/>
  <c r="S596" i="1"/>
  <c r="S566" i="1"/>
  <c r="P432" i="1"/>
  <c r="P491" i="1"/>
  <c r="P483" i="1"/>
  <c r="P457" i="1"/>
  <c r="P398" i="1"/>
  <c r="P335" i="1"/>
  <c r="P388" i="1"/>
  <c r="P352" i="1"/>
  <c r="P273" i="1"/>
  <c r="P223" i="1"/>
  <c r="P246" i="1"/>
  <c r="P212" i="1"/>
  <c r="P140" i="1"/>
  <c r="P150" i="1"/>
  <c r="P134" i="1"/>
  <c r="P95" i="1"/>
  <c r="P102" i="1"/>
  <c r="P250" i="1"/>
  <c r="Z74" i="1"/>
  <c r="T74" i="1"/>
  <c r="P74" i="1" s="1"/>
  <c r="U74" i="1"/>
  <c r="S74" i="1" l="1"/>
  <c r="A4" i="1"/>
  <c r="A5" i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</calcChain>
</file>

<file path=xl/sharedStrings.xml><?xml version="1.0" encoding="utf-8"?>
<sst xmlns="http://schemas.openxmlformats.org/spreadsheetml/2006/main" count="3539" uniqueCount="90">
  <si>
    <t>years</t>
  </si>
  <si>
    <t>maxrgr01</t>
  </si>
  <si>
    <t>maxrgr02</t>
  </si>
  <si>
    <t>maxrgr03</t>
  </si>
  <si>
    <t>maxrgr04</t>
  </si>
  <si>
    <t>overwinter01</t>
  </si>
  <si>
    <t>overwinter02</t>
  </si>
  <si>
    <t>overwinter03</t>
  </si>
  <si>
    <t>overwinter04</t>
  </si>
  <si>
    <t>area</t>
  </si>
  <si>
    <t>shape</t>
  </si>
  <si>
    <t>HtoW</t>
  </si>
  <si>
    <t>halfsatN01</t>
  </si>
  <si>
    <t>halfsatN02</t>
  </si>
  <si>
    <t>halfsatN03</t>
  </si>
  <si>
    <t>halfsatN04</t>
  </si>
  <si>
    <t>TOTALN</t>
  </si>
  <si>
    <t>initial01cells</t>
  </si>
  <si>
    <t>initial02cells</t>
  </si>
  <si>
    <t>initial03cells</t>
  </si>
  <si>
    <t>initial04cells</t>
  </si>
  <si>
    <t>initial01totmass</t>
  </si>
  <si>
    <t>initial02totmass</t>
  </si>
  <si>
    <t>initial03totmass</t>
  </si>
  <si>
    <t>initial04totmass</t>
  </si>
  <si>
    <t>initial_perc_FP_cover</t>
  </si>
  <si>
    <t>initial_perc_FP_cells_occupied</t>
  </si>
  <si>
    <t>FP_biomass_per_cell</t>
  </si>
  <si>
    <t>initial_perc_SAV_cover</t>
  </si>
  <si>
    <t>initial_perc_SAV_cells_occupied</t>
  </si>
  <si>
    <t>SAV_biomass_per_cell</t>
  </si>
  <si>
    <t>lossSAV</t>
  </si>
  <si>
    <t>lossFP</t>
  </si>
  <si>
    <t>numbFPspecies</t>
  </si>
  <si>
    <t>initialSAVcells</t>
  </si>
  <si>
    <t>initialSAVtotmass</t>
  </si>
  <si>
    <t>maxSAVrgr</t>
  </si>
  <si>
    <t>overwinterSAV</t>
  </si>
  <si>
    <t>halfsatNSAV</t>
  </si>
  <si>
    <t>shadingbyFP</t>
  </si>
  <si>
    <t>lightattenuation</t>
  </si>
  <si>
    <t>prob_up</t>
  </si>
  <si>
    <t>prob_down</t>
  </si>
  <si>
    <t>prob_left</t>
  </si>
  <si>
    <t>prob_right</t>
  </si>
  <si>
    <t>wind_avg</t>
  </si>
  <si>
    <t>wind_direction</t>
  </si>
  <si>
    <t>all</t>
  </si>
  <si>
    <t>neigh_thresh_SAV</t>
  </si>
  <si>
    <t>focal_thresh_SAV</t>
  </si>
  <si>
    <t>amnt_colonize_SAV</t>
  </si>
  <si>
    <t>neigh_thresh_FP</t>
  </si>
  <si>
    <t>focal_thresh_FP</t>
  </si>
  <si>
    <t>amnt_colonize_FP</t>
  </si>
  <si>
    <t>days</t>
  </si>
  <si>
    <t>lightlimitationSAV</t>
  </si>
  <si>
    <t>lightlimitation01</t>
  </si>
  <si>
    <t>lightlimitation02</t>
  </si>
  <si>
    <t>lightlimitation03</t>
  </si>
  <si>
    <t>lightlimitation04</t>
  </si>
  <si>
    <t>wind_shape1</t>
  </si>
  <si>
    <t>wind_shape2</t>
  </si>
  <si>
    <t>wind_stdev</t>
  </si>
  <si>
    <t>full_thresh_wind</t>
  </si>
  <si>
    <t>height1</t>
  </si>
  <si>
    <t>width1</t>
  </si>
  <si>
    <t>height2</t>
  </si>
  <si>
    <t>width2</t>
  </si>
  <si>
    <t>rectangle</t>
  </si>
  <si>
    <t>simulation</t>
  </si>
  <si>
    <t>size</t>
  </si>
  <si>
    <t>mix_freq</t>
  </si>
  <si>
    <t>scenario</t>
  </si>
  <si>
    <t>A2</t>
  </si>
  <si>
    <t>A1</t>
  </si>
  <si>
    <t>small</t>
  </si>
  <si>
    <t>up</t>
  </si>
  <si>
    <t>cVNUptMax_SAV</t>
  </si>
  <si>
    <t>cNDMax_SAV</t>
  </si>
  <si>
    <t>cNDMin_SAV</t>
  </si>
  <si>
    <t>rNDnew_SAV</t>
  </si>
  <si>
    <t>rNDold_SAV</t>
  </si>
  <si>
    <t>cVNUptMax_FP</t>
  </si>
  <si>
    <t>cNDMax_FP</t>
  </si>
  <si>
    <t>cNDMin_FP</t>
  </si>
  <si>
    <t>rNDnew_FP</t>
  </si>
  <si>
    <t>rNDold_FP</t>
  </si>
  <si>
    <t>cAffNUpt_SAV</t>
  </si>
  <si>
    <t>cAffNUpt_FP</t>
  </si>
  <si>
    <t>right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</si>
</sst>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1" x14ac:knownFonts="1">
    <font>
      <sz val="10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sz val="11"/>
      <color rgb="FF006100"/>
      <name val="Arial"/>
      <family val="2"/>
    </font>
    <font>
      <sz val="11"/>
      <color rgb="FF9C0006"/>
      <name val="Arial"/>
      <family val="2"/>
    </font>
    <font>
      <sz val="11"/>
      <color rgb="FF9C6500"/>
      <name val="Arial"/>
      <family val="2"/>
    </font>
    <font>
      <sz val="11"/>
      <color rgb="FF3F3F76"/>
      <name val="Arial"/>
      <family val="2"/>
    </font>
    <font>
      <b/>
      <sz val="11"/>
      <color rgb="FF3F3F3F"/>
      <name val="Arial"/>
      <family val="2"/>
    </font>
    <font>
      <b/>
      <sz val="11"/>
      <color rgb="FFFA7D00"/>
      <name val="Arial"/>
      <family val="2"/>
    </font>
    <font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b/>
      <sz val="11"/>
      <color theme="1"/>
      <name val="Arial"/>
      <family val="2"/>
    </font>
    <font>
      <sz val="11"/>
      <color theme="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79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8" fillId="32" borderId="0" applyNumberFormat="0" applyBorder="0" applyAlignment="0" applyProtection="0"/>
    <xf numFmtId="0" fontId="1" fillId="0" borderId="0"/>
    <xf numFmtId="0" fontId="19" fillId="2" borderId="0" applyNumberFormat="0" applyBorder="0" applyAlignment="0" applyProtection="0"/>
    <xf numFmtId="0" fontId="20" fillId="3" borderId="0" applyNumberFormat="0" applyBorder="0" applyAlignment="0" applyProtection="0"/>
    <xf numFmtId="0" fontId="21" fillId="4" borderId="0" applyNumberFormat="0" applyBorder="0" applyAlignment="0" applyProtection="0"/>
    <xf numFmtId="0" fontId="22" fillId="5" borderId="4" applyNumberFormat="0" applyAlignment="0" applyProtection="0"/>
    <xf numFmtId="0" fontId="23" fillId="6" borderId="5" applyNumberFormat="0" applyAlignment="0" applyProtection="0"/>
    <xf numFmtId="0" fontId="24" fillId="6" borderId="4" applyNumberFormat="0" applyAlignment="0" applyProtection="0"/>
    <xf numFmtId="0" fontId="25" fillId="0" borderId="6" applyNumberFormat="0" applyFill="0" applyAlignment="0" applyProtection="0"/>
    <xf numFmtId="0" fontId="26" fillId="7" borderId="7" applyNumberFormat="0" applyAlignment="0" applyProtection="0"/>
    <xf numFmtId="0" fontId="27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28" fillId="0" borderId="0" applyNumberFormat="0" applyFill="0" applyBorder="0" applyAlignment="0" applyProtection="0"/>
    <xf numFmtId="0" fontId="29" fillId="0" borderId="9" applyNumberFormat="0" applyFill="0" applyAlignment="0" applyProtection="0"/>
    <xf numFmtId="0" fontId="30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30" fillId="12" borderId="0" applyNumberFormat="0" applyBorder="0" applyAlignment="0" applyProtection="0"/>
    <xf numFmtId="0" fontId="30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30" fillId="16" borderId="0" applyNumberFormat="0" applyBorder="0" applyAlignment="0" applyProtection="0"/>
    <xf numFmtId="0" fontId="30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30" fillId="20" borderId="0" applyNumberFormat="0" applyBorder="0" applyAlignment="0" applyProtection="0"/>
    <xf numFmtId="0" fontId="30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30" fillId="24" borderId="0" applyNumberFormat="0" applyBorder="0" applyAlignment="0" applyProtection="0"/>
    <xf numFmtId="0" fontId="30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30" fillId="28" borderId="0" applyNumberFormat="0" applyBorder="0" applyAlignment="0" applyProtection="0"/>
    <xf numFmtId="0" fontId="30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30" fillId="32" borderId="0" applyNumberFormat="0" applyBorder="0" applyAlignment="0" applyProtection="0"/>
  </cellStyleXfs>
  <cellXfs count="21">
    <xf numFmtId="0" fontId="0" fillId="0" borderId="0" xfId="0"/>
    <xf numFmtId="0" fontId="0" fillId="33" borderId="0" xfId="0" applyFill="1"/>
    <xf numFmtId="0" fontId="0" fillId="0" borderId="0" xfId="0" applyFill="1"/>
    <xf numFmtId="0" fontId="0" fillId="33" borderId="0" xfId="0" applyFill="1"/>
    <xf numFmtId="0" fontId="0" fillId="34" borderId="0" xfId="0" applyFill="1"/>
    <xf numFmtId="0" fontId="0" fillId="0" borderId="0" xfId="0"/>
    <xf numFmtId="164" fontId="0" fillId="33" borderId="0" xfId="0" applyNumberFormat="1" applyFill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42"/>
    <xf numFmtId="0" fontId="1" fillId="0" borderId="0" xfId="42"/>
    <xf numFmtId="0" fontId="1" fillId="0" borderId="0" xfId="42"/>
    <xf numFmtId="0" fontId="1" fillId="0" borderId="0" xfId="42"/>
    <xf numFmtId="0" fontId="1" fillId="0" borderId="0" xfId="42"/>
  </cellXfs>
  <cellStyles count="79">
    <cellStyle name="20% - Accent1" xfId="19" builtinId="30" customBuiltin="1"/>
    <cellStyle name="20% - Accent1 2" xfId="56"/>
    <cellStyle name="20% - Accent2" xfId="23" builtinId="34" customBuiltin="1"/>
    <cellStyle name="20% - Accent2 2" xfId="60"/>
    <cellStyle name="20% - Accent3" xfId="27" builtinId="38" customBuiltin="1"/>
    <cellStyle name="20% - Accent3 2" xfId="64"/>
    <cellStyle name="20% - Accent4" xfId="31" builtinId="42" customBuiltin="1"/>
    <cellStyle name="20% - Accent4 2" xfId="68"/>
    <cellStyle name="20% - Accent5" xfId="35" builtinId="46" customBuiltin="1"/>
    <cellStyle name="20% - Accent5 2" xfId="72"/>
    <cellStyle name="20% - Accent6" xfId="39" builtinId="50" customBuiltin="1"/>
    <cellStyle name="20% - Accent6 2" xfId="76"/>
    <cellStyle name="40% - Accent1" xfId="20" builtinId="31" customBuiltin="1"/>
    <cellStyle name="40% - Accent1 2" xfId="57"/>
    <cellStyle name="40% - Accent2" xfId="24" builtinId="35" customBuiltin="1"/>
    <cellStyle name="40% - Accent2 2" xfId="61"/>
    <cellStyle name="40% - Accent3" xfId="28" builtinId="39" customBuiltin="1"/>
    <cellStyle name="40% - Accent3 2" xfId="65"/>
    <cellStyle name="40% - Accent4" xfId="32" builtinId="43" customBuiltin="1"/>
    <cellStyle name="40% - Accent4 2" xfId="69"/>
    <cellStyle name="40% - Accent5" xfId="36" builtinId="47" customBuiltin="1"/>
    <cellStyle name="40% - Accent5 2" xfId="73"/>
    <cellStyle name="40% - Accent6" xfId="40" builtinId="51" customBuiltin="1"/>
    <cellStyle name="40% - Accent6 2" xfId="77"/>
    <cellStyle name="60% - Accent1" xfId="21" builtinId="32" customBuiltin="1"/>
    <cellStyle name="60% - Accent1 2" xfId="58"/>
    <cellStyle name="60% - Accent2" xfId="25" builtinId="36" customBuiltin="1"/>
    <cellStyle name="60% - Accent2 2" xfId="62"/>
    <cellStyle name="60% - Accent3" xfId="29" builtinId="40" customBuiltin="1"/>
    <cellStyle name="60% - Accent3 2" xfId="66"/>
    <cellStyle name="60% - Accent4" xfId="33" builtinId="44" customBuiltin="1"/>
    <cellStyle name="60% - Accent4 2" xfId="70"/>
    <cellStyle name="60% - Accent5" xfId="37" builtinId="48" customBuiltin="1"/>
    <cellStyle name="60% - Accent5 2" xfId="74"/>
    <cellStyle name="60% - Accent6" xfId="41" builtinId="52" customBuiltin="1"/>
    <cellStyle name="60% - Accent6 2" xfId="78"/>
    <cellStyle name="Accent1" xfId="18" builtinId="29" customBuiltin="1"/>
    <cellStyle name="Accent1 2" xfId="55"/>
    <cellStyle name="Accent2" xfId="22" builtinId="33" customBuiltin="1"/>
    <cellStyle name="Accent2 2" xfId="59"/>
    <cellStyle name="Accent3" xfId="26" builtinId="37" customBuiltin="1"/>
    <cellStyle name="Accent3 2" xfId="63"/>
    <cellStyle name="Accent4" xfId="30" builtinId="41" customBuiltin="1"/>
    <cellStyle name="Accent4 2" xfId="67"/>
    <cellStyle name="Accent5" xfId="34" builtinId="45" customBuiltin="1"/>
    <cellStyle name="Accent5 2" xfId="71"/>
    <cellStyle name="Accent6" xfId="38" builtinId="49" customBuiltin="1"/>
    <cellStyle name="Accent6 2" xfId="75"/>
    <cellStyle name="Bad" xfId="7" builtinId="27" customBuiltin="1"/>
    <cellStyle name="Bad 2" xfId="44"/>
    <cellStyle name="Calculation" xfId="11" builtinId="22" customBuiltin="1"/>
    <cellStyle name="Calculation 2" xfId="48"/>
    <cellStyle name="Check Cell" xfId="13" builtinId="23" customBuiltin="1"/>
    <cellStyle name="Check Cell 2" xfId="50"/>
    <cellStyle name="Explanatory Text" xfId="16" builtinId="53" customBuiltin="1"/>
    <cellStyle name="Explanatory Text 2" xfId="53"/>
    <cellStyle name="Good" xfId="6" builtinId="26" customBuiltin="1"/>
    <cellStyle name="Good 2" xfId="43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Input 2" xfId="46"/>
    <cellStyle name="Linked Cell" xfId="12" builtinId="24" customBuiltin="1"/>
    <cellStyle name="Linked Cell 2" xfId="49"/>
    <cellStyle name="Neutral" xfId="8" builtinId="28" customBuiltin="1"/>
    <cellStyle name="Neutral 2" xfId="45"/>
    <cellStyle name="Normal" xfId="0" builtinId="0"/>
    <cellStyle name="Normal 2" xfId="42"/>
    <cellStyle name="Note" xfId="15" builtinId="10" customBuiltin="1"/>
    <cellStyle name="Note 2" xfId="52"/>
    <cellStyle name="Output" xfId="10" builtinId="21" customBuiltin="1"/>
    <cellStyle name="Output 2" xfId="47"/>
    <cellStyle name="Title" xfId="1" builtinId="15" customBuiltin="1"/>
    <cellStyle name="Total" xfId="17" builtinId="25" customBuiltin="1"/>
    <cellStyle name="Total 2" xfId="54"/>
    <cellStyle name="Warning Text" xfId="14" builtinId="11" customBuiltin="1"/>
    <cellStyle name="Warning Text 2" xfId="5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E865"/>
  <sheetViews>
    <sheetView tabSelected="1" zoomScaleNormal="100" workbookViewId="0">
      <pane ySplit="1" topLeftCell="A2" activePane="bottomLeft" state="frozen"/>
      <selection pane="bottomLeft" sqref="A1:XFD1048576"/>
    </sheetView>
  </sheetViews>
  <sheetFormatPr defaultRowHeight="12.75" x14ac:dyDescent="0.2"/>
  <cols>
    <col min="1" max="1" width="10.140625" style="5" bestFit="1" customWidth="1"/>
    <col min="2" max="2" width="7.140625" bestFit="1" customWidth="1"/>
    <col min="3" max="3" width="6.28515625" bestFit="1" customWidth="1"/>
    <col min="4" max="4" width="7.140625" style="5" bestFit="1" customWidth="1"/>
    <col min="5" max="5" width="6.7109375" style="5" bestFit="1" customWidth="1"/>
    <col min="6" max="6" width="9.140625" style="3" bestFit="1" customWidth="1"/>
    <col min="7" max="7" width="8.140625" style="1" customWidth="1"/>
    <col min="8" max="8" width="6.85546875" style="3" bestFit="1" customWidth="1"/>
    <col min="9" max="9" width="6.28515625" style="3" customWidth="1"/>
    <col min="10" max="10" width="15.42578125" style="2" customWidth="1"/>
    <col min="11" max="11" width="5.28515625" customWidth="1"/>
    <col min="12" max="12" width="5.85546875" customWidth="1"/>
    <col min="13" max="13" width="9.140625" style="5" customWidth="1"/>
    <col min="14" max="14" width="21.5703125" style="5" customWidth="1"/>
    <col min="15" max="15" width="28.5703125" style="5" customWidth="1"/>
    <col min="16" max="16" width="21.7109375" style="4" customWidth="1"/>
    <col min="17" max="17" width="20.28515625" style="5" customWidth="1"/>
    <col min="18" max="18" width="29.7109375" style="5" customWidth="1"/>
    <col min="19" max="19" width="19.85546875" style="4" customWidth="1"/>
    <col min="20" max="20" width="13.42578125" style="3" customWidth="1"/>
    <col min="21" max="24" width="11.140625" style="3" customWidth="1"/>
    <col min="25" max="25" width="16.42578125" style="4" customWidth="1"/>
    <col min="26" max="29" width="14.42578125" style="4" customWidth="1"/>
    <col min="30" max="30" width="16.5703125" style="5" customWidth="1"/>
    <col min="31" max="31" width="16" style="5" customWidth="1"/>
    <col min="32" max="32" width="19.140625" style="5" customWidth="1"/>
    <col min="33" max="33" width="15.140625" style="5" customWidth="1"/>
    <col min="34" max="34" width="14.5703125" style="5" customWidth="1"/>
    <col min="35" max="35" width="17.7109375" style="5" customWidth="1"/>
    <col min="36" max="36" width="11.42578125" customWidth="1"/>
    <col min="37" max="40" width="8.7109375" customWidth="1"/>
    <col min="41" max="41" width="15.85546875" style="5" customWidth="1"/>
    <col min="42" max="42" width="14.42578125" style="5" customWidth="1"/>
    <col min="43" max="45" width="14" style="5" customWidth="1"/>
    <col min="46" max="46" width="12.42578125" customWidth="1"/>
    <col min="47" max="50" width="10.5703125" customWidth="1"/>
    <col min="51" max="51" width="12.28515625" customWidth="1"/>
    <col min="52" max="52" width="14.28515625" customWidth="1"/>
    <col min="53" max="53" width="8.85546875" style="2" customWidth="1"/>
    <col min="54" max="66" width="7" style="2" customWidth="1"/>
    <col min="67" max="67" width="15" customWidth="1"/>
    <col min="68" max="71" width="12.85546875" customWidth="1"/>
    <col min="72" max="73" width="11.7109375" style="5" bestFit="1" customWidth="1"/>
    <col min="74" max="74" width="9.140625" style="3" bestFit="1" customWidth="1"/>
    <col min="75" max="75" width="10.7109375" style="3" customWidth="1"/>
    <col min="76" max="79" width="9.140625" style="5"/>
    <col min="80" max="80" width="13.140625" style="5" bestFit="1" customWidth="1"/>
    <col min="81" max="81" width="15" customWidth="1"/>
  </cols>
  <sheetData>
    <row r="1" spans="1:83" ht="12" customHeight="1" x14ac:dyDescent="0.2">
      <c r="A1" s="5" t="s">
        <v>69</v>
      </c>
      <c r="B1" t="s">
        <v>64</v>
      </c>
      <c r="C1" t="s">
        <v>65</v>
      </c>
      <c r="D1" s="5" t="s">
        <v>66</v>
      </c>
      <c r="E1" s="5" t="s">
        <v>67</v>
      </c>
      <c r="F1" s="3" t="s">
        <v>10</v>
      </c>
      <c r="G1" s="1" t="s">
        <v>9</v>
      </c>
      <c r="H1" s="3" t="s">
        <v>70</v>
      </c>
      <c r="I1" s="3" t="s">
        <v>11</v>
      </c>
      <c r="J1" s="2" t="s">
        <v>33</v>
      </c>
      <c r="K1" t="s">
        <v>54</v>
      </c>
      <c r="L1" s="14" t="s">
        <v>0</v>
      </c>
      <c r="M1" s="16" t="s">
        <v>16</v>
      </c>
      <c r="N1" s="17" t="s">
        <v>28</v>
      </c>
      <c r="O1" s="7" t="s">
        <v>29</v>
      </c>
      <c r="P1" s="4" t="s">
        <v>30</v>
      </c>
      <c r="Q1" s="18" t="s">
        <v>25</v>
      </c>
      <c r="R1" s="8" t="s">
        <v>26</v>
      </c>
      <c r="S1" s="4" t="s">
        <v>27</v>
      </c>
      <c r="T1" s="3" t="s">
        <v>34</v>
      </c>
      <c r="U1" s="3" t="s">
        <v>17</v>
      </c>
      <c r="V1" s="3" t="s">
        <v>18</v>
      </c>
      <c r="W1" s="3" t="s">
        <v>19</v>
      </c>
      <c r="X1" s="3" t="s">
        <v>20</v>
      </c>
      <c r="Y1" s="4" t="s">
        <v>35</v>
      </c>
      <c r="Z1" s="4" t="s">
        <v>21</v>
      </c>
      <c r="AA1" s="4" t="s">
        <v>22</v>
      </c>
      <c r="AB1" s="4" t="s">
        <v>23</v>
      </c>
      <c r="AC1" s="4" t="s">
        <v>24</v>
      </c>
      <c r="AD1" s="5" t="s">
        <v>48</v>
      </c>
      <c r="AE1" s="5" t="s">
        <v>49</v>
      </c>
      <c r="AF1" s="5" t="s">
        <v>50</v>
      </c>
      <c r="AG1" s="5" t="s">
        <v>51</v>
      </c>
      <c r="AH1" s="5" t="s">
        <v>52</v>
      </c>
      <c r="AI1" s="5" t="s">
        <v>53</v>
      </c>
      <c r="AJ1" t="s">
        <v>36</v>
      </c>
      <c r="AK1" t="s">
        <v>1</v>
      </c>
      <c r="AL1" t="s">
        <v>2</v>
      </c>
      <c r="AM1" t="s">
        <v>3</v>
      </c>
      <c r="AN1" t="s">
        <v>4</v>
      </c>
      <c r="AO1" s="5" t="s">
        <v>55</v>
      </c>
      <c r="AP1" s="5" t="s">
        <v>56</v>
      </c>
      <c r="AQ1" s="5" t="s">
        <v>57</v>
      </c>
      <c r="AR1" s="5" t="s">
        <v>58</v>
      </c>
      <c r="AS1" s="5" t="s">
        <v>59</v>
      </c>
      <c r="AT1" t="s">
        <v>38</v>
      </c>
      <c r="AU1" t="s">
        <v>12</v>
      </c>
      <c r="AV1" t="s">
        <v>13</v>
      </c>
      <c r="AW1" t="s">
        <v>14</v>
      </c>
      <c r="AX1" t="s">
        <v>15</v>
      </c>
      <c r="AY1" s="10" t="s">
        <v>39</v>
      </c>
      <c r="AZ1" t="s">
        <v>40</v>
      </c>
      <c r="BA1" s="2" t="s">
        <v>31</v>
      </c>
      <c r="BB1" s="2" t="s">
        <v>32</v>
      </c>
      <c r="BC1" s="2" t="s">
        <v>77</v>
      </c>
      <c r="BD1" s="2" t="s">
        <v>78</v>
      </c>
      <c r="BE1" s="2" t="s">
        <v>79</v>
      </c>
      <c r="BF1" s="2" t="s">
        <v>87</v>
      </c>
      <c r="BG1" s="2" t="s">
        <v>80</v>
      </c>
      <c r="BH1" s="2" t="s">
        <v>81</v>
      </c>
      <c r="BI1" s="2" t="s">
        <v>82</v>
      </c>
      <c r="BJ1" s="2" t="s">
        <v>83</v>
      </c>
      <c r="BK1" s="2" t="s">
        <v>84</v>
      </c>
      <c r="BL1" s="2" t="s">
        <v>88</v>
      </c>
      <c r="BM1" s="2" t="s">
        <v>85</v>
      </c>
      <c r="BN1" s="2" t="s">
        <v>86</v>
      </c>
      <c r="BO1" t="s">
        <v>37</v>
      </c>
      <c r="BP1" t="s">
        <v>5</v>
      </c>
      <c r="BQ1" t="s">
        <v>6</v>
      </c>
      <c r="BR1" t="s">
        <v>7</v>
      </c>
      <c r="BS1" t="s">
        <v>8</v>
      </c>
      <c r="BT1" s="19" t="s">
        <v>60</v>
      </c>
      <c r="BU1" s="12" t="s">
        <v>61</v>
      </c>
      <c r="BV1" s="3" t="s">
        <v>45</v>
      </c>
      <c r="BW1" s="3" t="s">
        <v>62</v>
      </c>
      <c r="BX1" s="5" t="s">
        <v>42</v>
      </c>
      <c r="BY1" s="5" t="s">
        <v>41</v>
      </c>
      <c r="BZ1" s="5" t="s">
        <v>43</v>
      </c>
      <c r="CA1" s="5" t="s">
        <v>44</v>
      </c>
      <c r="CB1" s="20" t="s">
        <v>46</v>
      </c>
      <c r="CC1" t="s">
        <v>63</v>
      </c>
      <c r="CD1" s="13" t="s">
        <v>71</v>
      </c>
      <c r="CE1" s="15" t="s">
        <v>72</v>
      </c>
    </row>
    <row r="2" spans="1:83" ht="14.25" x14ac:dyDescent="0.2">
      <c r="A2" s="5">
        <v>1</v>
      </c>
      <c r="B2" s="11">
        <v>3</v>
      </c>
      <c r="C2" s="11">
        <v>133</v>
      </c>
      <c r="D2" s="11">
        <v>1</v>
      </c>
      <c r="E2" s="11">
        <v>1</v>
      </c>
      <c r="F2" s="3" t="s">
        <v>68</v>
      </c>
      <c r="G2" s="3">
        <f>IF(F2="rectangle",B2*C2,IF(F2="hook",B2*C2-(D2*E2),IF(F2="eight",B2*C2-2*(D2*E2),IF(F2="tee",B2*C2-2*(D2*E2),IF(F2="cross",B2*C2-4*(D2*E2),"ERROR")))))</f>
        <v>399</v>
      </c>
      <c r="H2" s="3" t="s">
        <v>75</v>
      </c>
      <c r="I2" s="3">
        <f>IF(F2="rectangle",B2/C2,"NA")</f>
        <v>2.2556390977443608E-2</v>
      </c>
      <c r="J2" s="2">
        <v>1</v>
      </c>
      <c r="K2" s="15">
        <v>150</v>
      </c>
      <c r="L2" s="15">
        <v>4</v>
      </c>
      <c r="M2" s="16">
        <v>1</v>
      </c>
      <c r="N2" s="17">
        <v>1</v>
      </c>
      <c r="O2" s="7">
        <f>N2</f>
        <v>1</v>
      </c>
      <c r="P2" s="4">
        <f>Y2/T2</f>
        <v>99.75</v>
      </c>
      <c r="Q2" s="18">
        <v>1</v>
      </c>
      <c r="R2" s="8">
        <f>Q2</f>
        <v>1</v>
      </c>
      <c r="S2" s="4">
        <f>Z2/U2</f>
        <v>99.75</v>
      </c>
      <c r="T2" s="3">
        <f>ROUND((O2/100)*G2,0)</f>
        <v>4</v>
      </c>
      <c r="U2" s="3">
        <f>ROUND(((R2/100)*G2)/J2,0)</f>
        <v>4</v>
      </c>
      <c r="V2" s="3">
        <f>ROUND(IF(J2&gt;=2,((R2/100)*G2)/J2,0),0)</f>
        <v>0</v>
      </c>
      <c r="W2" s="3">
        <f>ROUND(IF(J2&gt;=3,((R2/100)*G2)/J2,0),0)</f>
        <v>0</v>
      </c>
      <c r="X2" s="3">
        <f>ROUND(IF(J2&gt;=4,((R2/100)*G2)/J2,0),0)</f>
        <v>0</v>
      </c>
      <c r="Y2" s="4">
        <f>G2*N2</f>
        <v>399</v>
      </c>
      <c r="Z2" s="4">
        <f>(G2*Q2)/J2</f>
        <v>399</v>
      </c>
      <c r="AA2" s="4">
        <f>IF(J2&gt;=2,(G2*Q2)/J2,0)</f>
        <v>0</v>
      </c>
      <c r="AB2" s="4">
        <f>IF(J2&gt;=3,(G2*Q2)/J2,0)</f>
        <v>0</v>
      </c>
      <c r="AC2" s="4">
        <f>IF(J2&gt;=4,(G2*Q2)/J2,0)</f>
        <v>0</v>
      </c>
      <c r="AD2" s="5">
        <v>100</v>
      </c>
      <c r="AE2" s="5">
        <v>0</v>
      </c>
      <c r="AF2" s="5">
        <v>1</v>
      </c>
      <c r="AG2" s="5">
        <v>100</v>
      </c>
      <c r="AH2" s="5">
        <v>0</v>
      </c>
      <c r="AI2" s="5">
        <v>1</v>
      </c>
      <c r="AJ2">
        <v>0.5</v>
      </c>
      <c r="AK2">
        <v>0.5</v>
      </c>
      <c r="AL2">
        <v>0</v>
      </c>
      <c r="AM2">
        <v>0</v>
      </c>
      <c r="AN2">
        <v>0</v>
      </c>
      <c r="AO2" s="5">
        <v>0.01</v>
      </c>
      <c r="AP2" s="5">
        <v>0.01</v>
      </c>
      <c r="AQ2" s="5">
        <v>0</v>
      </c>
      <c r="AR2" s="5">
        <v>0</v>
      </c>
      <c r="AS2" s="5">
        <v>0</v>
      </c>
      <c r="AT2">
        <v>0</v>
      </c>
      <c r="AU2">
        <v>0.2</v>
      </c>
      <c r="AV2">
        <v>0</v>
      </c>
      <c r="AW2">
        <v>0</v>
      </c>
      <c r="AX2">
        <v>0</v>
      </c>
      <c r="AY2" s="10">
        <v>0.04</v>
      </c>
      <c r="AZ2">
        <v>0</v>
      </c>
      <c r="BA2" s="2">
        <v>0.05</v>
      </c>
      <c r="BB2" s="2">
        <v>0.05</v>
      </c>
      <c r="BC2" s="2">
        <v>7.0000000000000007E-2</v>
      </c>
      <c r="BD2" s="2">
        <v>0.05</v>
      </c>
      <c r="BE2" s="2">
        <v>0.02</v>
      </c>
      <c r="BF2" s="2">
        <v>0.02</v>
      </c>
      <c r="BG2" s="2">
        <v>4.4999999999999998E-2</v>
      </c>
      <c r="BH2" s="2">
        <v>0.05</v>
      </c>
      <c r="BI2" s="2">
        <v>7.0000000000000007E-2</v>
      </c>
      <c r="BJ2" s="2">
        <v>0.1</v>
      </c>
      <c r="BK2" s="2">
        <v>0.03</v>
      </c>
      <c r="BL2" s="2">
        <v>0.02</v>
      </c>
      <c r="BM2" s="2">
        <v>0.09</v>
      </c>
      <c r="BN2" s="2">
        <v>0.1</v>
      </c>
      <c r="BO2">
        <v>0.1</v>
      </c>
      <c r="BP2">
        <v>0.1</v>
      </c>
      <c r="BQ2">
        <v>0</v>
      </c>
      <c r="BR2">
        <v>0</v>
      </c>
      <c r="BS2">
        <v>0</v>
      </c>
      <c r="BT2" s="19">
        <v>0.01</v>
      </c>
      <c r="BU2" s="12">
        <v>0.5</v>
      </c>
      <c r="BV2" s="6">
        <f>BT2/(BT2+BU2)</f>
        <v>1.9607843137254902E-2</v>
      </c>
      <c r="BW2" s="6">
        <f>SQRT((BT2*BU2)/((BT2+BU2)^2*(BT2+BU2+1)))</f>
        <v>0.11283045836243843</v>
      </c>
      <c r="BX2" s="5">
        <v>0.25</v>
      </c>
      <c r="BY2" s="9">
        <v>0.25</v>
      </c>
      <c r="BZ2" s="9">
        <v>0.25</v>
      </c>
      <c r="CA2" s="9">
        <v>0.25</v>
      </c>
      <c r="CB2" s="20" t="s">
        <v>47</v>
      </c>
      <c r="CC2">
        <v>600</v>
      </c>
      <c r="CD2" s="13">
        <v>10</v>
      </c>
      <c r="CE2" s="15" t="s">
        <v>74</v>
      </c>
    </row>
    <row r="3" spans="1:83" s="14" customFormat="1" ht="14.25" x14ac:dyDescent="0.2">
      <c r="A3" s="14">
        <f>A2+1</f>
        <v>2</v>
      </c>
      <c r="B3" s="15">
        <v>3</v>
      </c>
      <c r="C3" s="15">
        <v>133</v>
      </c>
      <c r="D3" s="15">
        <v>1</v>
      </c>
      <c r="E3" s="15">
        <v>1</v>
      </c>
      <c r="F3" s="3" t="s">
        <v>68</v>
      </c>
      <c r="G3" s="3">
        <f>IF(F3="rectangle",B3*C3,IF(F3="hook",B3*C3-(D3*E3),IF(F3="eight",B3*C3-2*(D3*E3),IF(F3="tee",B3*C3-2*(D3*E3),IF(F3="cross",B3*C3-4*(D3*E3),"ERROR")))))</f>
        <v>399</v>
      </c>
      <c r="H3" s="3" t="s">
        <v>75</v>
      </c>
      <c r="I3" s="3">
        <f>IF(F3="rectangle",B3/C3,"NA")</f>
        <v>2.2556390977443608E-2</v>
      </c>
      <c r="J3" s="2">
        <v>1</v>
      </c>
      <c r="K3" s="15">
        <v>120</v>
      </c>
      <c r="L3" s="15">
        <v>4</v>
      </c>
      <c r="M3" s="16">
        <v>1</v>
      </c>
      <c r="N3" s="17">
        <v>1</v>
      </c>
      <c r="O3" s="14">
        <f>N3</f>
        <v>1</v>
      </c>
      <c r="P3" s="4">
        <f>Y3/T3</f>
        <v>99.75</v>
      </c>
      <c r="Q3" s="18">
        <v>1</v>
      </c>
      <c r="R3" s="14">
        <f>Q3</f>
        <v>1</v>
      </c>
      <c r="S3" s="4">
        <f>Z3/U3</f>
        <v>99.75</v>
      </c>
      <c r="T3" s="3">
        <f>ROUND((O3/100)*G3,0)</f>
        <v>4</v>
      </c>
      <c r="U3" s="3">
        <f>ROUND(((R3/100)*G3)/J3,0)</f>
        <v>4</v>
      </c>
      <c r="V3" s="3">
        <f>ROUND(IF(J3&gt;=2,((R3/100)*G3)/J3,0),0)</f>
        <v>0</v>
      </c>
      <c r="W3" s="3">
        <f>ROUND(IF(J3&gt;=3,((R3/100)*G3)/J3,0),0)</f>
        <v>0</v>
      </c>
      <c r="X3" s="3">
        <f>ROUND(IF(J3&gt;=4,((R3/100)*G3)/J3,0),0)</f>
        <v>0</v>
      </c>
      <c r="Y3" s="4">
        <f>G3*N3</f>
        <v>399</v>
      </c>
      <c r="Z3" s="4">
        <f>(G3*Q3)/J3</f>
        <v>399</v>
      </c>
      <c r="AA3" s="4">
        <f>IF(J3&gt;=2,(G3*Q3)/J3,0)</f>
        <v>0</v>
      </c>
      <c r="AB3" s="4">
        <f>IF(J3&gt;=3,(G3*Q3)/J3,0)</f>
        <v>0</v>
      </c>
      <c r="AC3" s="4">
        <f>IF(J3&gt;=4,(G3*Q3)/J3,0)</f>
        <v>0</v>
      </c>
      <c r="AD3" s="14">
        <v>100</v>
      </c>
      <c r="AE3" s="14">
        <v>0</v>
      </c>
      <c r="AF3" s="14">
        <v>1</v>
      </c>
      <c r="AG3" s="14">
        <v>100</v>
      </c>
      <c r="AH3" s="14">
        <v>0</v>
      </c>
      <c r="AI3" s="14">
        <v>1</v>
      </c>
      <c r="AJ3" s="14">
        <v>0.5</v>
      </c>
      <c r="AK3" s="14">
        <v>0.5</v>
      </c>
      <c r="AL3" s="14">
        <v>0</v>
      </c>
      <c r="AM3" s="14">
        <v>0</v>
      </c>
      <c r="AN3" s="14">
        <v>0</v>
      </c>
      <c r="AO3" s="14">
        <v>0.01</v>
      </c>
      <c r="AP3" s="14">
        <v>0.01</v>
      </c>
      <c r="AQ3" s="14">
        <v>0</v>
      </c>
      <c r="AR3" s="14">
        <v>0</v>
      </c>
      <c r="AS3" s="14">
        <v>0</v>
      </c>
      <c r="AT3" s="14">
        <v>0</v>
      </c>
      <c r="AU3" s="14">
        <v>0.2</v>
      </c>
      <c r="AV3" s="14">
        <v>0</v>
      </c>
      <c r="AW3" s="14">
        <v>0</v>
      </c>
      <c r="AX3" s="14">
        <v>0</v>
      </c>
      <c r="AY3" s="14">
        <v>0.04</v>
      </c>
      <c r="AZ3" s="14">
        <v>0</v>
      </c>
      <c r="BA3" s="2">
        <v>0.05</v>
      </c>
      <c r="BB3" s="2">
        <v>0.05</v>
      </c>
      <c r="BC3" s="2">
        <v>7.0000000000000007E-2</v>
      </c>
      <c r="BD3" s="2">
        <v>0.05</v>
      </c>
      <c r="BE3" s="2">
        <v>0.02</v>
      </c>
      <c r="BF3" s="2">
        <v>0.02</v>
      </c>
      <c r="BG3" s="2">
        <v>4.4999999999999998E-2</v>
      </c>
      <c r="BH3" s="2">
        <v>0.05</v>
      </c>
      <c r="BI3" s="2">
        <v>7.0000000000000007E-2</v>
      </c>
      <c r="BJ3" s="2">
        <v>0.1</v>
      </c>
      <c r="BK3" s="2">
        <v>0.03</v>
      </c>
      <c r="BL3" s="2">
        <v>0.02</v>
      </c>
      <c r="BM3" s="2">
        <v>0.09</v>
      </c>
      <c r="BN3" s="2">
        <v>0.1</v>
      </c>
      <c r="BO3" s="14">
        <v>0.1</v>
      </c>
      <c r="BP3" s="14">
        <v>0.1</v>
      </c>
      <c r="BQ3" s="14">
        <v>0</v>
      </c>
      <c r="BR3" s="14">
        <v>0</v>
      </c>
      <c r="BS3" s="14">
        <v>0</v>
      </c>
      <c r="BT3" s="19">
        <v>0.5</v>
      </c>
      <c r="BU3" s="14">
        <v>0.5</v>
      </c>
      <c r="BV3" s="6">
        <f>BT3/(BT3+BU3)</f>
        <v>0.5</v>
      </c>
      <c r="BW3" s="6">
        <f>SQRT((BT3*BU3)/((BT3+BU3)^2*(BT3+BU3+1)))</f>
        <v>0.35355339059327379</v>
      </c>
      <c r="BX3" s="15">
        <v>0.25</v>
      </c>
      <c r="BY3" s="15">
        <v>0.25</v>
      </c>
      <c r="BZ3" s="15">
        <v>0.25</v>
      </c>
      <c r="CA3" s="15">
        <v>0.25</v>
      </c>
      <c r="CB3" s="20" t="s">
        <v>47</v>
      </c>
      <c r="CC3" s="14">
        <v>600</v>
      </c>
      <c r="CD3" s="14">
        <v>10</v>
      </c>
      <c r="CE3" s="15" t="s">
        <v>74</v>
      </c>
    </row>
    <row r="4" spans="1:83" s="14" customFormat="1" ht="14.25" x14ac:dyDescent="0.2">
      <c r="A4" s="15">
        <f>A3+1</f>
        <v>3</v>
      </c>
      <c r="B4" s="15">
        <v>3</v>
      </c>
      <c r="C4" s="15">
        <v>133</v>
      </c>
      <c r="D4" s="15">
        <v>1</v>
      </c>
      <c r="E4" s="15">
        <v>1</v>
      </c>
      <c r="F4" s="3" t="s">
        <v>68</v>
      </c>
      <c r="G4" s="3">
        <f>IF(F4="rectangle",B4*C4,IF(F4="hook",B4*C4-(D4*E4),IF(F4="eight",B4*C4-2*(D4*E4),IF(F4="tee",B4*C4-2*(D4*E4),IF(F4="cross",B4*C4-4*(D4*E4),"ERROR")))))</f>
        <v>399</v>
      </c>
      <c r="H4" s="3" t="s">
        <v>75</v>
      </c>
      <c r="I4" s="3">
        <f>IF(F4="rectangle",B4/C4,"NA")</f>
        <v>2.2556390977443608E-2</v>
      </c>
      <c r="J4" s="2">
        <v>1</v>
      </c>
      <c r="K4" s="15">
        <v>120</v>
      </c>
      <c r="L4" s="15">
        <v>4</v>
      </c>
      <c r="M4" s="16">
        <v>1</v>
      </c>
      <c r="N4" s="17">
        <v>1</v>
      </c>
      <c r="O4" s="14">
        <f>N4</f>
        <v>1</v>
      </c>
      <c r="P4" s="4">
        <f>Y4/T4</f>
        <v>99.75</v>
      </c>
      <c r="Q4" s="18">
        <v>1</v>
      </c>
      <c r="R4" s="14">
        <f>Q4</f>
        <v>1</v>
      </c>
      <c r="S4" s="4">
        <f>Z4/U4</f>
        <v>99.75</v>
      </c>
      <c r="T4" s="3">
        <f>ROUND((O4/100)*G4,0)</f>
        <v>4</v>
      </c>
      <c r="U4" s="3">
        <f>ROUND(((R4/100)*G4)/J4,0)</f>
        <v>4</v>
      </c>
      <c r="V4" s="3">
        <f>ROUND(IF(J4&gt;=2,((R4/100)*G4)/J4,0),0)</f>
        <v>0</v>
      </c>
      <c r="W4" s="3">
        <f>ROUND(IF(J4&gt;=3,((R4/100)*G4)/J4,0),0)</f>
        <v>0</v>
      </c>
      <c r="X4" s="3">
        <f>ROUND(IF(J4&gt;=4,((R4/100)*G4)/J4,0),0)</f>
        <v>0</v>
      </c>
      <c r="Y4" s="4">
        <f>G4*N4</f>
        <v>399</v>
      </c>
      <c r="Z4" s="4">
        <f>(G4*Q4)/J4</f>
        <v>399</v>
      </c>
      <c r="AA4" s="4">
        <f>IF(J4&gt;=2,(G4*Q4)/J4,0)</f>
        <v>0</v>
      </c>
      <c r="AB4" s="4">
        <f>IF(J4&gt;=3,(G4*Q4)/J4,0)</f>
        <v>0</v>
      </c>
      <c r="AC4" s="4">
        <f>IF(J4&gt;=4,(G4*Q4)/J4,0)</f>
        <v>0</v>
      </c>
      <c r="AD4" s="14">
        <v>100</v>
      </c>
      <c r="AE4" s="14">
        <v>0</v>
      </c>
      <c r="AF4" s="14">
        <v>1</v>
      </c>
      <c r="AG4" s="14">
        <v>100</v>
      </c>
      <c r="AH4" s="14">
        <v>0</v>
      </c>
      <c r="AI4" s="14">
        <v>1</v>
      </c>
      <c r="AJ4" s="14">
        <v>0.5</v>
      </c>
      <c r="AK4" s="14">
        <v>0.5</v>
      </c>
      <c r="AL4" s="14">
        <v>0</v>
      </c>
      <c r="AM4" s="14">
        <v>0</v>
      </c>
      <c r="AN4" s="14">
        <v>0</v>
      </c>
      <c r="AO4" s="14">
        <v>0.01</v>
      </c>
      <c r="AP4" s="14">
        <v>0.01</v>
      </c>
      <c r="AQ4" s="14">
        <v>0</v>
      </c>
      <c r="AR4" s="14">
        <v>0</v>
      </c>
      <c r="AS4" s="14">
        <v>0</v>
      </c>
      <c r="AT4" s="14">
        <v>0</v>
      </c>
      <c r="AU4" s="14">
        <v>0.2</v>
      </c>
      <c r="AV4" s="14">
        <v>0</v>
      </c>
      <c r="AW4" s="14">
        <v>0</v>
      </c>
      <c r="AX4" s="14">
        <v>0</v>
      </c>
      <c r="AY4" s="14">
        <v>0.04</v>
      </c>
      <c r="AZ4" s="14">
        <v>0</v>
      </c>
      <c r="BA4" s="2">
        <v>0.05</v>
      </c>
      <c r="BB4" s="2">
        <v>0.05</v>
      </c>
      <c r="BC4" s="2">
        <v>7.0000000000000007E-2</v>
      </c>
      <c r="BD4" s="2">
        <v>0.05</v>
      </c>
      <c r="BE4" s="2">
        <v>0.02</v>
      </c>
      <c r="BF4" s="2">
        <v>0.02</v>
      </c>
      <c r="BG4" s="2">
        <v>4.4999999999999998E-2</v>
      </c>
      <c r="BH4" s="2">
        <v>0.05</v>
      </c>
      <c r="BI4" s="2">
        <v>7.0000000000000007E-2</v>
      </c>
      <c r="BJ4" s="2">
        <v>0.1</v>
      </c>
      <c r="BK4" s="2">
        <v>0.03</v>
      </c>
      <c r="BL4" s="2">
        <v>0.02</v>
      </c>
      <c r="BM4" s="2">
        <v>0.09</v>
      </c>
      <c r="BN4" s="2">
        <v>0.1</v>
      </c>
      <c r="BO4" s="14">
        <v>0.1</v>
      </c>
      <c r="BP4" s="14">
        <v>0.1</v>
      </c>
      <c r="BQ4" s="14">
        <v>0</v>
      </c>
      <c r="BR4" s="14">
        <v>0</v>
      </c>
      <c r="BS4" s="14">
        <v>0</v>
      </c>
      <c r="BT4" s="19">
        <v>0.01</v>
      </c>
      <c r="BU4" s="14">
        <v>0.5</v>
      </c>
      <c r="BV4" s="6">
        <f>BT4/(BT4+BU4)</f>
        <v>1.9607843137254902E-2</v>
      </c>
      <c r="BW4" s="6">
        <f>SQRT((BT4*BU4)/((BT4+BU4)^2*(BT4+BU4+1)))</f>
        <v>0.11283045836243843</v>
      </c>
      <c r="BX4" s="15">
        <v>0.1</v>
      </c>
      <c r="BY4" s="15">
        <v>0.1</v>
      </c>
      <c r="BZ4" s="15">
        <v>0.1</v>
      </c>
      <c r="CA4" s="15">
        <v>0.7</v>
      </c>
      <c r="CB4" s="20" t="s">
        <v>89</v>
      </c>
      <c r="CC4" s="14">
        <v>600</v>
      </c>
      <c r="CD4" s="14">
        <v>10</v>
      </c>
      <c r="CE4" s="15" t="s">
        <v>74</v>
      </c>
    </row>
    <row r="5" spans="1:83" s="14" customFormat="1" ht="14.25" x14ac:dyDescent="0.2">
      <c r="A5" s="15">
        <f>A4+1</f>
        <v>4</v>
      </c>
      <c r="B5" s="15">
        <v>3</v>
      </c>
      <c r="C5" s="15">
        <v>133</v>
      </c>
      <c r="D5" s="15">
        <v>1</v>
      </c>
      <c r="E5" s="15">
        <v>1</v>
      </c>
      <c r="F5" s="3" t="s">
        <v>68</v>
      </c>
      <c r="G5" s="3">
        <f>IF(F5="rectangle",B5*C5,IF(F5="hook",B5*C5-(D5*E5),IF(F5="eight",B5*C5-2*(D5*E5),IF(F5="tee",B5*C5-2*(D5*E5),IF(F5="cross",B5*C5-4*(D5*E5),"ERROR")))))</f>
        <v>399</v>
      </c>
      <c r="H5" s="3" t="s">
        <v>75</v>
      </c>
      <c r="I5" s="3">
        <f>IF(F5="rectangle",B5/C5,"NA")</f>
        <v>2.2556390977443608E-2</v>
      </c>
      <c r="J5" s="2">
        <v>1</v>
      </c>
      <c r="K5" s="15">
        <v>120</v>
      </c>
      <c r="L5" s="15">
        <v>4</v>
      </c>
      <c r="M5" s="16">
        <v>1</v>
      </c>
      <c r="N5" s="17">
        <v>1</v>
      </c>
      <c r="O5" s="14">
        <f>N5</f>
        <v>1</v>
      </c>
      <c r="P5" s="4">
        <f>Y5/T5</f>
        <v>99.75</v>
      </c>
      <c r="Q5" s="18">
        <v>1</v>
      </c>
      <c r="R5" s="14">
        <f>Q5</f>
        <v>1</v>
      </c>
      <c r="S5" s="4">
        <f>Z5/U5</f>
        <v>99.75</v>
      </c>
      <c r="T5" s="3">
        <f>ROUND((O5/100)*G5,0)</f>
        <v>4</v>
      </c>
      <c r="U5" s="3">
        <f>ROUND(((R5/100)*G5)/J5,0)</f>
        <v>4</v>
      </c>
      <c r="V5" s="3">
        <f>ROUND(IF(J5&gt;=2,((R5/100)*G5)/J5,0),0)</f>
        <v>0</v>
      </c>
      <c r="W5" s="3">
        <f>ROUND(IF(J5&gt;=3,((R5/100)*G5)/J5,0),0)</f>
        <v>0</v>
      </c>
      <c r="X5" s="3">
        <f>ROUND(IF(J5&gt;=4,((R5/100)*G5)/J5,0),0)</f>
        <v>0</v>
      </c>
      <c r="Y5" s="4">
        <f>G5*N5</f>
        <v>399</v>
      </c>
      <c r="Z5" s="4">
        <f>(G5*Q5)/J5</f>
        <v>399</v>
      </c>
      <c r="AA5" s="4">
        <f>IF(J5&gt;=2,(G5*Q5)/J5,0)</f>
        <v>0</v>
      </c>
      <c r="AB5" s="4">
        <f>IF(J5&gt;=3,(G5*Q5)/J5,0)</f>
        <v>0</v>
      </c>
      <c r="AC5" s="4">
        <f>IF(J5&gt;=4,(G5*Q5)/J5,0)</f>
        <v>0</v>
      </c>
      <c r="AD5" s="14">
        <v>100</v>
      </c>
      <c r="AE5" s="14">
        <v>0</v>
      </c>
      <c r="AF5" s="14">
        <v>1</v>
      </c>
      <c r="AG5" s="14">
        <v>100</v>
      </c>
      <c r="AH5" s="14">
        <v>0</v>
      </c>
      <c r="AI5" s="14">
        <v>1</v>
      </c>
      <c r="AJ5" s="14">
        <v>0.5</v>
      </c>
      <c r="AK5" s="14">
        <v>0.5</v>
      </c>
      <c r="AL5" s="14">
        <v>0</v>
      </c>
      <c r="AM5" s="14">
        <v>0</v>
      </c>
      <c r="AN5" s="14">
        <v>0</v>
      </c>
      <c r="AO5" s="14">
        <v>0.01</v>
      </c>
      <c r="AP5" s="14">
        <v>0.01</v>
      </c>
      <c r="AQ5" s="14">
        <v>0</v>
      </c>
      <c r="AR5" s="14">
        <v>0</v>
      </c>
      <c r="AS5" s="14">
        <v>0</v>
      </c>
      <c r="AT5" s="14">
        <v>0</v>
      </c>
      <c r="AU5" s="14">
        <v>0.2</v>
      </c>
      <c r="AV5" s="14">
        <v>0</v>
      </c>
      <c r="AW5" s="14">
        <v>0</v>
      </c>
      <c r="AX5" s="14">
        <v>0</v>
      </c>
      <c r="AY5" s="14">
        <v>0.04</v>
      </c>
      <c r="AZ5" s="14">
        <v>0</v>
      </c>
      <c r="BA5" s="2">
        <v>0.05</v>
      </c>
      <c r="BB5" s="2">
        <v>0.05</v>
      </c>
      <c r="BC5" s="2">
        <v>7.0000000000000007E-2</v>
      </c>
      <c r="BD5" s="2">
        <v>0.05</v>
      </c>
      <c r="BE5" s="2">
        <v>0.02</v>
      </c>
      <c r="BF5" s="2">
        <v>0.02</v>
      </c>
      <c r="BG5" s="2">
        <v>4.4999999999999998E-2</v>
      </c>
      <c r="BH5" s="2">
        <v>0.05</v>
      </c>
      <c r="BI5" s="2">
        <v>7.0000000000000007E-2</v>
      </c>
      <c r="BJ5" s="2">
        <v>0.1</v>
      </c>
      <c r="BK5" s="2">
        <v>0.03</v>
      </c>
      <c r="BL5" s="2">
        <v>0.02</v>
      </c>
      <c r="BM5" s="2">
        <v>0.09</v>
      </c>
      <c r="BN5" s="2">
        <v>0.1</v>
      </c>
      <c r="BO5" s="14">
        <v>0.1</v>
      </c>
      <c r="BP5" s="14">
        <v>0.1</v>
      </c>
      <c r="BQ5" s="14">
        <v>0</v>
      </c>
      <c r="BR5" s="14">
        <v>0</v>
      </c>
      <c r="BS5" s="14">
        <v>0</v>
      </c>
      <c r="BT5" s="19">
        <v>0.5</v>
      </c>
      <c r="BU5" s="14">
        <v>0.5</v>
      </c>
      <c r="BV5" s="6">
        <f>BT5/(BT5+BU5)</f>
        <v>0.5</v>
      </c>
      <c r="BW5" s="6">
        <f>SQRT((BT5*BU5)/((BT5+BU5)^2*(BT5+BU5+1)))</f>
        <v>0.35355339059327379</v>
      </c>
      <c r="BX5" s="15">
        <v>0.1</v>
      </c>
      <c r="BY5" s="15">
        <v>0.1</v>
      </c>
      <c r="BZ5" s="15">
        <v>0.1</v>
      </c>
      <c r="CA5" s="15">
        <v>0.7</v>
      </c>
      <c r="CB5" s="20" t="s">
        <v>89</v>
      </c>
      <c r="CC5" s="14">
        <v>600</v>
      </c>
      <c r="CD5" s="14">
        <v>10</v>
      </c>
      <c r="CE5" s="15" t="s">
        <v>74</v>
      </c>
    </row>
    <row r="6" spans="1:83" s="14" customFormat="1" ht="14.25" x14ac:dyDescent="0.2">
      <c r="A6" s="15">
        <f>A5+1</f>
        <v>5</v>
      </c>
      <c r="B6" s="15">
        <v>3</v>
      </c>
      <c r="C6" s="15">
        <v>133</v>
      </c>
      <c r="D6" s="15">
        <v>1</v>
      </c>
      <c r="E6" s="15">
        <v>1</v>
      </c>
      <c r="F6" s="3" t="s">
        <v>68</v>
      </c>
      <c r="G6" s="3">
        <f>IF(F6="rectangle",B6*C6,IF(F6="hook",B6*C6-(D6*E6),IF(F6="eight",B6*C6-2*(D6*E6),IF(F6="tee",B6*C6-2*(D6*E6),IF(F6="cross",B6*C6-4*(D6*E6),"ERROR")))))</f>
        <v>399</v>
      </c>
      <c r="H6" s="3" t="s">
        <v>75</v>
      </c>
      <c r="I6" s="3">
        <f>IF(F6="rectangle",B6/C6,"NA")</f>
        <v>2.2556390977443608E-2</v>
      </c>
      <c r="J6" s="2">
        <v>1</v>
      </c>
      <c r="K6" s="15">
        <v>120</v>
      </c>
      <c r="L6" s="15">
        <v>4</v>
      </c>
      <c r="M6" s="16">
        <v>1</v>
      </c>
      <c r="N6" s="17">
        <v>1</v>
      </c>
      <c r="O6" s="14">
        <f>N6</f>
        <v>1</v>
      </c>
      <c r="P6" s="4">
        <f>Y6/T6</f>
        <v>99.75</v>
      </c>
      <c r="Q6" s="18">
        <v>1</v>
      </c>
      <c r="R6" s="14">
        <f>Q6</f>
        <v>1</v>
      </c>
      <c r="S6" s="4">
        <f>Z6/U6</f>
        <v>99.75</v>
      </c>
      <c r="T6" s="3">
        <f>ROUND((O6/100)*G6,0)</f>
        <v>4</v>
      </c>
      <c r="U6" s="3">
        <f>ROUND(((R6/100)*G6)/J6,0)</f>
        <v>4</v>
      </c>
      <c r="V6" s="3">
        <f>ROUND(IF(J6&gt;=2,((R6/100)*G6)/J6,0),0)</f>
        <v>0</v>
      </c>
      <c r="W6" s="3">
        <f>ROUND(IF(J6&gt;=3,((R6/100)*G6)/J6,0),0)</f>
        <v>0</v>
      </c>
      <c r="X6" s="3">
        <f>ROUND(IF(J6&gt;=4,((R6/100)*G6)/J6,0),0)</f>
        <v>0</v>
      </c>
      <c r="Y6" s="4">
        <f>G6*N6</f>
        <v>399</v>
      </c>
      <c r="Z6" s="4">
        <f>(G6*Q6)/J6</f>
        <v>399</v>
      </c>
      <c r="AA6" s="4">
        <f>IF(J6&gt;=2,(G6*Q6)/J6,0)</f>
        <v>0</v>
      </c>
      <c r="AB6" s="4">
        <f>IF(J6&gt;=3,(G6*Q6)/J6,0)</f>
        <v>0</v>
      </c>
      <c r="AC6" s="4">
        <f>IF(J6&gt;=4,(G6*Q6)/J6,0)</f>
        <v>0</v>
      </c>
      <c r="AD6" s="14">
        <v>100</v>
      </c>
      <c r="AE6" s="14">
        <v>0</v>
      </c>
      <c r="AF6" s="14">
        <v>1</v>
      </c>
      <c r="AG6" s="14">
        <v>100</v>
      </c>
      <c r="AH6" s="14">
        <v>0</v>
      </c>
      <c r="AI6" s="14">
        <v>1</v>
      </c>
      <c r="AJ6" s="14">
        <v>0.5</v>
      </c>
      <c r="AK6" s="14">
        <v>0.5</v>
      </c>
      <c r="AL6" s="14">
        <v>0</v>
      </c>
      <c r="AM6" s="14">
        <v>0</v>
      </c>
      <c r="AN6" s="14">
        <v>0</v>
      </c>
      <c r="AO6" s="14">
        <v>0.01</v>
      </c>
      <c r="AP6" s="14">
        <v>0.01</v>
      </c>
      <c r="AQ6" s="14">
        <v>0</v>
      </c>
      <c r="AR6" s="14">
        <v>0</v>
      </c>
      <c r="AS6" s="14">
        <v>0</v>
      </c>
      <c r="AT6" s="14">
        <v>0</v>
      </c>
      <c r="AU6" s="14">
        <v>0.2</v>
      </c>
      <c r="AV6" s="14">
        <v>0</v>
      </c>
      <c r="AW6" s="14">
        <v>0</v>
      </c>
      <c r="AX6" s="14">
        <v>0</v>
      </c>
      <c r="AY6" s="14">
        <v>0.04</v>
      </c>
      <c r="AZ6" s="14">
        <v>0</v>
      </c>
      <c r="BA6" s="2">
        <v>0.05</v>
      </c>
      <c r="BB6" s="2">
        <v>0.05</v>
      </c>
      <c r="BC6" s="2">
        <v>7.0000000000000007E-2</v>
      </c>
      <c r="BD6" s="2">
        <v>0.05</v>
      </c>
      <c r="BE6" s="2">
        <v>0.02</v>
      </c>
      <c r="BF6" s="2">
        <v>0.02</v>
      </c>
      <c r="BG6" s="2">
        <v>4.4999999999999998E-2</v>
      </c>
      <c r="BH6" s="2">
        <v>0.05</v>
      </c>
      <c r="BI6" s="2">
        <v>7.0000000000000007E-2</v>
      </c>
      <c r="BJ6" s="2">
        <v>0.1</v>
      </c>
      <c r="BK6" s="2">
        <v>0.03</v>
      </c>
      <c r="BL6" s="2">
        <v>0.02</v>
      </c>
      <c r="BM6" s="2">
        <v>0.09</v>
      </c>
      <c r="BN6" s="2">
        <v>0.1</v>
      </c>
      <c r="BO6" s="14">
        <v>0.1</v>
      </c>
      <c r="BP6" s="14">
        <v>0.1</v>
      </c>
      <c r="BQ6" s="14">
        <v>0</v>
      </c>
      <c r="BR6" s="14">
        <v>0</v>
      </c>
      <c r="BS6" s="14">
        <v>0</v>
      </c>
      <c r="BT6" s="19">
        <v>0.01</v>
      </c>
      <c r="BU6" s="14">
        <v>0.5</v>
      </c>
      <c r="BV6" s="6">
        <f>BT6/(BT6+BU6)</f>
        <v>1.9607843137254902E-2</v>
      </c>
      <c r="BW6" s="6">
        <f>SQRT((BT6*BU6)/((BT6+BU6)^2*(BT6+BU6+1)))</f>
        <v>0.11283045836243843</v>
      </c>
      <c r="BX6" s="15">
        <v>0.1</v>
      </c>
      <c r="BY6" s="15">
        <v>0.7</v>
      </c>
      <c r="BZ6" s="15">
        <v>0.1</v>
      </c>
      <c r="CA6" s="15">
        <v>0.1</v>
      </c>
      <c r="CB6" s="20" t="s">
        <v>76</v>
      </c>
      <c r="CC6" s="14">
        <v>600</v>
      </c>
      <c r="CD6" s="14">
        <v>10</v>
      </c>
      <c r="CE6" s="15" t="s">
        <v>73</v>
      </c>
    </row>
    <row r="7" spans="1:83" s="14" customFormat="1" ht="14.25" x14ac:dyDescent="0.2">
      <c r="A7" s="15">
        <f>A6+1</f>
        <v>6</v>
      </c>
      <c r="B7" s="15">
        <v>3</v>
      </c>
      <c r="C7" s="15">
        <v>133</v>
      </c>
      <c r="D7" s="15">
        <v>1</v>
      </c>
      <c r="E7" s="15">
        <v>1</v>
      </c>
      <c r="F7" s="3" t="s">
        <v>68</v>
      </c>
      <c r="G7" s="3">
        <f>IF(F7="rectangle",B7*C7,IF(F7="hook",B7*C7-(D7*E7),IF(F7="eight",B7*C7-2*(D7*E7),IF(F7="tee",B7*C7-2*(D7*E7),IF(F7="cross",B7*C7-4*(D7*E7),"ERROR")))))</f>
        <v>399</v>
      </c>
      <c r="H7" s="3" t="s">
        <v>75</v>
      </c>
      <c r="I7" s="3">
        <f>IF(F7="rectangle",B7/C7,"NA")</f>
        <v>2.2556390977443608E-2</v>
      </c>
      <c r="J7" s="2">
        <v>1</v>
      </c>
      <c r="K7" s="15">
        <v>120</v>
      </c>
      <c r="L7" s="15">
        <v>4</v>
      </c>
      <c r="M7" s="16">
        <v>1</v>
      </c>
      <c r="N7" s="17">
        <v>1</v>
      </c>
      <c r="O7" s="14">
        <f>N7</f>
        <v>1</v>
      </c>
      <c r="P7" s="4">
        <f>Y7/T7</f>
        <v>99.75</v>
      </c>
      <c r="Q7" s="18">
        <v>1</v>
      </c>
      <c r="R7" s="14">
        <f>Q7</f>
        <v>1</v>
      </c>
      <c r="S7" s="4">
        <f>Z7/U7</f>
        <v>99.75</v>
      </c>
      <c r="T7" s="3">
        <f>ROUND((O7/100)*G7,0)</f>
        <v>4</v>
      </c>
      <c r="U7" s="3">
        <f>ROUND(((R7/100)*G7)/J7,0)</f>
        <v>4</v>
      </c>
      <c r="V7" s="3">
        <f>ROUND(IF(J7&gt;=2,((R7/100)*G7)/J7,0),0)</f>
        <v>0</v>
      </c>
      <c r="W7" s="3">
        <f>ROUND(IF(J7&gt;=3,((R7/100)*G7)/J7,0),0)</f>
        <v>0</v>
      </c>
      <c r="X7" s="3">
        <f>ROUND(IF(J7&gt;=4,((R7/100)*G7)/J7,0),0)</f>
        <v>0</v>
      </c>
      <c r="Y7" s="4">
        <f>G7*N7</f>
        <v>399</v>
      </c>
      <c r="Z7" s="4">
        <f>(G7*Q7)/J7</f>
        <v>399</v>
      </c>
      <c r="AA7" s="4">
        <f>IF(J7&gt;=2,(G7*Q7)/J7,0)</f>
        <v>0</v>
      </c>
      <c r="AB7" s="4">
        <f>IF(J7&gt;=3,(G7*Q7)/J7,0)</f>
        <v>0</v>
      </c>
      <c r="AC7" s="4">
        <f>IF(J7&gt;=4,(G7*Q7)/J7,0)</f>
        <v>0</v>
      </c>
      <c r="AD7" s="14">
        <v>100</v>
      </c>
      <c r="AE7" s="14">
        <v>0</v>
      </c>
      <c r="AF7" s="14">
        <v>1</v>
      </c>
      <c r="AG7" s="14">
        <v>100</v>
      </c>
      <c r="AH7" s="14">
        <v>0</v>
      </c>
      <c r="AI7" s="14">
        <v>1</v>
      </c>
      <c r="AJ7" s="14">
        <v>0.5</v>
      </c>
      <c r="AK7" s="14">
        <v>0.5</v>
      </c>
      <c r="AL7" s="14">
        <v>0</v>
      </c>
      <c r="AM7" s="14">
        <v>0</v>
      </c>
      <c r="AN7" s="14">
        <v>0</v>
      </c>
      <c r="AO7" s="14">
        <v>0.01</v>
      </c>
      <c r="AP7" s="14">
        <v>0.01</v>
      </c>
      <c r="AQ7" s="14">
        <v>0</v>
      </c>
      <c r="AR7" s="14">
        <v>0</v>
      </c>
      <c r="AS7" s="14">
        <v>0</v>
      </c>
      <c r="AT7" s="14">
        <v>0</v>
      </c>
      <c r="AU7" s="14">
        <v>0.2</v>
      </c>
      <c r="AV7" s="14">
        <v>0</v>
      </c>
      <c r="AW7" s="14">
        <v>0</v>
      </c>
      <c r="AX7" s="14">
        <v>0</v>
      </c>
      <c r="AY7" s="14">
        <v>0.04</v>
      </c>
      <c r="AZ7" s="14">
        <v>0</v>
      </c>
      <c r="BA7" s="2">
        <v>0.05</v>
      </c>
      <c r="BB7" s="2">
        <v>0.05</v>
      </c>
      <c r="BC7" s="2">
        <v>7.0000000000000007E-2</v>
      </c>
      <c r="BD7" s="2">
        <v>0.05</v>
      </c>
      <c r="BE7" s="2">
        <v>0.02</v>
      </c>
      <c r="BF7" s="2">
        <v>0.02</v>
      </c>
      <c r="BG7" s="2">
        <v>4.4999999999999998E-2</v>
      </c>
      <c r="BH7" s="2">
        <v>0.05</v>
      </c>
      <c r="BI7" s="2">
        <v>7.0000000000000007E-2</v>
      </c>
      <c r="BJ7" s="2">
        <v>0.1</v>
      </c>
      <c r="BK7" s="2">
        <v>0.03</v>
      </c>
      <c r="BL7" s="2">
        <v>0.02</v>
      </c>
      <c r="BM7" s="2">
        <v>0.09</v>
      </c>
      <c r="BN7" s="2">
        <v>0.1</v>
      </c>
      <c r="BO7" s="14">
        <v>0.1</v>
      </c>
      <c r="BP7" s="14">
        <v>0.1</v>
      </c>
      <c r="BQ7" s="14">
        <v>0</v>
      </c>
      <c r="BR7" s="14">
        <v>0</v>
      </c>
      <c r="BS7" s="14">
        <v>0</v>
      </c>
      <c r="BT7" s="19">
        <v>0.5</v>
      </c>
      <c r="BU7" s="14">
        <v>0.5</v>
      </c>
      <c r="BV7" s="6">
        <f>BT7/(BT7+BU7)</f>
        <v>0.5</v>
      </c>
      <c r="BW7" s="6">
        <f>SQRT((BT7*BU7)/((BT7+BU7)^2*(BT7+BU7+1)))</f>
        <v>0.35355339059327379</v>
      </c>
      <c r="BX7" s="15">
        <v>0.1</v>
      </c>
      <c r="BY7" s="15">
        <v>0.7</v>
      </c>
      <c r="BZ7" s="15">
        <v>0.1</v>
      </c>
      <c r="CA7" s="15">
        <v>0.1</v>
      </c>
      <c r="CB7" s="20" t="s">
        <v>76</v>
      </c>
      <c r="CC7" s="14">
        <v>600</v>
      </c>
      <c r="CD7" s="14">
        <v>10</v>
      </c>
      <c r="CE7" s="15" t="s">
        <v>73</v>
      </c>
    </row>
    <row r="8" spans="1:83" s="14" customFormat="1" ht="14.25" x14ac:dyDescent="0.2">
      <c r="A8" s="15">
        <f>A7+1</f>
        <v>7</v>
      </c>
      <c r="B8" s="15">
        <v>3</v>
      </c>
      <c r="C8" s="15">
        <v>133</v>
      </c>
      <c r="D8" s="15">
        <v>1</v>
      </c>
      <c r="E8" s="15">
        <v>1</v>
      </c>
      <c r="F8" s="3" t="s">
        <v>68</v>
      </c>
      <c r="G8" s="3">
        <f>IF(F8="rectangle",B8*C8,IF(F8="hook",B8*C8-(D8*E8),IF(F8="eight",B8*C8-2*(D8*E8),IF(F8="tee",B8*C8-2*(D8*E8),IF(F8="cross",B8*C8-4*(D8*E8),"ERROR")))))</f>
        <v>399</v>
      </c>
      <c r="H8" s="3" t="s">
        <v>75</v>
      </c>
      <c r="I8" s="3">
        <f>IF(F8="rectangle",B8/C8,"NA")</f>
        <v>2.2556390977443608E-2</v>
      </c>
      <c r="J8" s="2">
        <v>1</v>
      </c>
      <c r="K8" s="15">
        <v>120</v>
      </c>
      <c r="L8" s="15">
        <v>4</v>
      </c>
      <c r="M8" s="16">
        <v>1</v>
      </c>
      <c r="N8" s="17">
        <v>1</v>
      </c>
      <c r="O8" s="14">
        <f>N8</f>
        <v>1</v>
      </c>
      <c r="P8" s="4">
        <f>Y8/T8</f>
        <v>99.75</v>
      </c>
      <c r="Q8" s="18">
        <v>5</v>
      </c>
      <c r="R8" s="14">
        <f>Q8</f>
        <v>5</v>
      </c>
      <c r="S8" s="4">
        <f>Z8/U8</f>
        <v>99.75</v>
      </c>
      <c r="T8" s="3">
        <f>ROUND((O8/100)*G8,0)</f>
        <v>4</v>
      </c>
      <c r="U8" s="3">
        <f>ROUND(((R8/100)*G8)/J8,0)</f>
        <v>20</v>
      </c>
      <c r="V8" s="3">
        <f>ROUND(IF(J8&gt;=2,((R8/100)*G8)/J8,0),0)</f>
        <v>0</v>
      </c>
      <c r="W8" s="3">
        <f>ROUND(IF(J8&gt;=3,((R8/100)*G8)/J8,0),0)</f>
        <v>0</v>
      </c>
      <c r="X8" s="3">
        <f>ROUND(IF(J8&gt;=4,((R8/100)*G8)/J8,0),0)</f>
        <v>0</v>
      </c>
      <c r="Y8" s="4">
        <f>G8*N8</f>
        <v>399</v>
      </c>
      <c r="Z8" s="4">
        <f>(G8*Q8)/J8</f>
        <v>1995</v>
      </c>
      <c r="AA8" s="4">
        <f>IF(J8&gt;=2,(G8*Q8)/J8,0)</f>
        <v>0</v>
      </c>
      <c r="AB8" s="4">
        <f>IF(J8&gt;=3,(G8*Q8)/J8,0)</f>
        <v>0</v>
      </c>
      <c r="AC8" s="4">
        <f>IF(J8&gt;=4,(G8*Q8)/J8,0)</f>
        <v>0</v>
      </c>
      <c r="AD8" s="14">
        <v>100</v>
      </c>
      <c r="AE8" s="14">
        <v>0</v>
      </c>
      <c r="AF8" s="14">
        <v>1</v>
      </c>
      <c r="AG8" s="14">
        <v>100</v>
      </c>
      <c r="AH8" s="14">
        <v>0</v>
      </c>
      <c r="AI8" s="14">
        <v>1</v>
      </c>
      <c r="AJ8" s="14">
        <v>0.5</v>
      </c>
      <c r="AK8" s="14">
        <v>0.5</v>
      </c>
      <c r="AL8" s="14">
        <v>0</v>
      </c>
      <c r="AM8" s="14">
        <v>0</v>
      </c>
      <c r="AN8" s="14">
        <v>0</v>
      </c>
      <c r="AO8" s="14">
        <v>0.01</v>
      </c>
      <c r="AP8" s="14">
        <v>0.01</v>
      </c>
      <c r="AQ8" s="14">
        <v>0</v>
      </c>
      <c r="AR8" s="14">
        <v>0</v>
      </c>
      <c r="AS8" s="14">
        <v>0</v>
      </c>
      <c r="AT8" s="14">
        <v>0</v>
      </c>
      <c r="AU8" s="14">
        <v>0.2</v>
      </c>
      <c r="AV8" s="14">
        <v>0</v>
      </c>
      <c r="AW8" s="14">
        <v>0</v>
      </c>
      <c r="AX8" s="14">
        <v>0</v>
      </c>
      <c r="AY8" s="14">
        <v>0.04</v>
      </c>
      <c r="AZ8" s="14">
        <v>0</v>
      </c>
      <c r="BA8" s="2">
        <v>0.05</v>
      </c>
      <c r="BB8" s="2">
        <v>0.05</v>
      </c>
      <c r="BC8" s="2">
        <v>7.0000000000000007E-2</v>
      </c>
      <c r="BD8" s="2">
        <v>0.05</v>
      </c>
      <c r="BE8" s="2">
        <v>0.02</v>
      </c>
      <c r="BF8" s="2">
        <v>0.02</v>
      </c>
      <c r="BG8" s="2">
        <v>4.4999999999999998E-2</v>
      </c>
      <c r="BH8" s="2">
        <v>0.05</v>
      </c>
      <c r="BI8" s="2">
        <v>7.0000000000000007E-2</v>
      </c>
      <c r="BJ8" s="2">
        <v>0.1</v>
      </c>
      <c r="BK8" s="2">
        <v>0.03</v>
      </c>
      <c r="BL8" s="2">
        <v>0.02</v>
      </c>
      <c r="BM8" s="2">
        <v>0.09</v>
      </c>
      <c r="BN8" s="2">
        <v>0.1</v>
      </c>
      <c r="BO8" s="14">
        <v>0.1</v>
      </c>
      <c r="BP8" s="14">
        <v>0.1</v>
      </c>
      <c r="BQ8" s="14">
        <v>0</v>
      </c>
      <c r="BR8" s="14">
        <v>0</v>
      </c>
      <c r="BS8" s="14">
        <v>0</v>
      </c>
      <c r="BT8" s="19">
        <v>0.01</v>
      </c>
      <c r="BU8" s="14">
        <v>0.5</v>
      </c>
      <c r="BV8" s="6">
        <f>BT8/(BT8+BU8)</f>
        <v>1.9607843137254902E-2</v>
      </c>
      <c r="BW8" s="6">
        <f>SQRT((BT8*BU8)/((BT8+BU8)^2*(BT8+BU8+1)))</f>
        <v>0.11283045836243843</v>
      </c>
      <c r="BX8" s="15">
        <v>0.25</v>
      </c>
      <c r="BY8" s="15">
        <v>0.25</v>
      </c>
      <c r="BZ8" s="15">
        <v>0.25</v>
      </c>
      <c r="CA8" s="15">
        <v>0.25</v>
      </c>
      <c r="CB8" s="20" t="s">
        <v>47</v>
      </c>
      <c r="CC8" s="14">
        <v>600</v>
      </c>
      <c r="CD8" s="14">
        <v>10</v>
      </c>
      <c r="CE8" s="15" t="s">
        <v>73</v>
      </c>
    </row>
    <row r="9" spans="1:83" s="14" customFormat="1" ht="14.25" x14ac:dyDescent="0.2">
      <c r="A9" s="15">
        <f>A8+1</f>
        <v>8</v>
      </c>
      <c r="B9" s="15">
        <v>3</v>
      </c>
      <c r="C9" s="15">
        <v>133</v>
      </c>
      <c r="D9" s="15">
        <v>1</v>
      </c>
      <c r="E9" s="15">
        <v>1</v>
      </c>
      <c r="F9" s="3" t="s">
        <v>68</v>
      </c>
      <c r="G9" s="3">
        <f>IF(F9="rectangle",B9*C9,IF(F9="hook",B9*C9-(D9*E9),IF(F9="eight",B9*C9-2*(D9*E9),IF(F9="tee",B9*C9-2*(D9*E9),IF(F9="cross",B9*C9-4*(D9*E9),"ERROR")))))</f>
        <v>399</v>
      </c>
      <c r="H9" s="3" t="s">
        <v>75</v>
      </c>
      <c r="I9" s="3">
        <f>IF(F9="rectangle",B9/C9,"NA")</f>
        <v>2.2556390977443608E-2</v>
      </c>
      <c r="J9" s="2">
        <v>1</v>
      </c>
      <c r="K9" s="15">
        <v>120</v>
      </c>
      <c r="L9" s="15">
        <v>4</v>
      </c>
      <c r="M9" s="16">
        <v>1</v>
      </c>
      <c r="N9" s="17">
        <v>1</v>
      </c>
      <c r="O9" s="14">
        <f>N9</f>
        <v>1</v>
      </c>
      <c r="P9" s="4">
        <f>Y9/T9</f>
        <v>99.75</v>
      </c>
      <c r="Q9" s="18">
        <v>5</v>
      </c>
      <c r="R9" s="14">
        <f>Q9</f>
        <v>5</v>
      </c>
      <c r="S9" s="4">
        <f>Z9/U9</f>
        <v>99.75</v>
      </c>
      <c r="T9" s="3">
        <f>ROUND((O9/100)*G9,0)</f>
        <v>4</v>
      </c>
      <c r="U9" s="3">
        <f>ROUND(((R9/100)*G9)/J9,0)</f>
        <v>20</v>
      </c>
      <c r="V9" s="3">
        <f>ROUND(IF(J9&gt;=2,((R9/100)*G9)/J9,0),0)</f>
        <v>0</v>
      </c>
      <c r="W9" s="3">
        <f>ROUND(IF(J9&gt;=3,((R9/100)*G9)/J9,0),0)</f>
        <v>0</v>
      </c>
      <c r="X9" s="3">
        <f>ROUND(IF(J9&gt;=4,((R9/100)*G9)/J9,0),0)</f>
        <v>0</v>
      </c>
      <c r="Y9" s="4">
        <f>G9*N9</f>
        <v>399</v>
      </c>
      <c r="Z9" s="4">
        <f>(G9*Q9)/J9</f>
        <v>1995</v>
      </c>
      <c r="AA9" s="4">
        <f>IF(J9&gt;=2,(G9*Q9)/J9,0)</f>
        <v>0</v>
      </c>
      <c r="AB9" s="4">
        <f>IF(J9&gt;=3,(G9*Q9)/J9,0)</f>
        <v>0</v>
      </c>
      <c r="AC9" s="4">
        <f>IF(J9&gt;=4,(G9*Q9)/J9,0)</f>
        <v>0</v>
      </c>
      <c r="AD9" s="14">
        <v>100</v>
      </c>
      <c r="AE9" s="14">
        <v>0</v>
      </c>
      <c r="AF9" s="14">
        <v>1</v>
      </c>
      <c r="AG9" s="14">
        <v>100</v>
      </c>
      <c r="AH9" s="14">
        <v>0</v>
      </c>
      <c r="AI9" s="14">
        <v>1</v>
      </c>
      <c r="AJ9" s="14">
        <v>0.5</v>
      </c>
      <c r="AK9" s="14">
        <v>0.5</v>
      </c>
      <c r="AL9" s="14">
        <v>0</v>
      </c>
      <c r="AM9" s="14">
        <v>0</v>
      </c>
      <c r="AN9" s="14">
        <v>0</v>
      </c>
      <c r="AO9" s="14">
        <v>0.01</v>
      </c>
      <c r="AP9" s="14">
        <v>0.01</v>
      </c>
      <c r="AQ9" s="14">
        <v>0</v>
      </c>
      <c r="AR9" s="14">
        <v>0</v>
      </c>
      <c r="AS9" s="14">
        <v>0</v>
      </c>
      <c r="AT9" s="14">
        <v>0</v>
      </c>
      <c r="AU9" s="14">
        <v>0.2</v>
      </c>
      <c r="AV9" s="14">
        <v>0</v>
      </c>
      <c r="AW9" s="14">
        <v>0</v>
      </c>
      <c r="AX9" s="14">
        <v>0</v>
      </c>
      <c r="AY9" s="14">
        <v>0.04</v>
      </c>
      <c r="AZ9" s="14">
        <v>0</v>
      </c>
      <c r="BA9" s="2">
        <v>0.05</v>
      </c>
      <c r="BB9" s="2">
        <v>0.05</v>
      </c>
      <c r="BC9" s="2">
        <v>7.0000000000000007E-2</v>
      </c>
      <c r="BD9" s="2">
        <v>0.05</v>
      </c>
      <c r="BE9" s="2">
        <v>0.02</v>
      </c>
      <c r="BF9" s="2">
        <v>0.02</v>
      </c>
      <c r="BG9" s="2">
        <v>4.4999999999999998E-2</v>
      </c>
      <c r="BH9" s="2">
        <v>0.05</v>
      </c>
      <c r="BI9" s="2">
        <v>7.0000000000000007E-2</v>
      </c>
      <c r="BJ9" s="2">
        <v>0.1</v>
      </c>
      <c r="BK9" s="2">
        <v>0.03</v>
      </c>
      <c r="BL9" s="2">
        <v>0.02</v>
      </c>
      <c r="BM9" s="2">
        <v>0.09</v>
      </c>
      <c r="BN9" s="2">
        <v>0.1</v>
      </c>
      <c r="BO9" s="14">
        <v>0.1</v>
      </c>
      <c r="BP9" s="14">
        <v>0.1</v>
      </c>
      <c r="BQ9" s="14">
        <v>0</v>
      </c>
      <c r="BR9" s="14">
        <v>0</v>
      </c>
      <c r="BS9" s="14">
        <v>0</v>
      </c>
      <c r="BT9" s="19">
        <v>0.5</v>
      </c>
      <c r="BU9" s="14">
        <v>0.5</v>
      </c>
      <c r="BV9" s="6">
        <f>BT9/(BT9+BU9)</f>
        <v>0.5</v>
      </c>
      <c r="BW9" s="6">
        <f>SQRT((BT9*BU9)/((BT9+BU9)^2*(BT9+BU9+1)))</f>
        <v>0.35355339059327379</v>
      </c>
      <c r="BX9" s="15">
        <v>0.25</v>
      </c>
      <c r="BY9" s="15">
        <v>0.25</v>
      </c>
      <c r="BZ9" s="15">
        <v>0.25</v>
      </c>
      <c r="CA9" s="15">
        <v>0.25</v>
      </c>
      <c r="CB9" s="20" t="s">
        <v>47</v>
      </c>
      <c r="CC9" s="14">
        <v>600</v>
      </c>
      <c r="CD9" s="14">
        <v>10</v>
      </c>
      <c r="CE9" s="15" t="s">
        <v>73</v>
      </c>
    </row>
    <row r="10" spans="1:83" s="14" customFormat="1" ht="14.25" x14ac:dyDescent="0.2">
      <c r="A10" s="15">
        <f>A9+1</f>
        <v>9</v>
      </c>
      <c r="B10" s="15">
        <v>3</v>
      </c>
      <c r="C10" s="15">
        <v>133</v>
      </c>
      <c r="D10" s="15">
        <v>1</v>
      </c>
      <c r="E10" s="15">
        <v>1</v>
      </c>
      <c r="F10" s="3" t="s">
        <v>68</v>
      </c>
      <c r="G10" s="3">
        <f>IF(F10="rectangle",B10*C10,IF(F10="hook",B10*C10-(D10*E10),IF(F10="eight",B10*C10-2*(D10*E10),IF(F10="tee",B10*C10-2*(D10*E10),IF(F10="cross",B10*C10-4*(D10*E10),"ERROR")))))</f>
        <v>399</v>
      </c>
      <c r="H10" s="3" t="s">
        <v>75</v>
      </c>
      <c r="I10" s="3">
        <f>IF(F10="rectangle",B10/C10,"NA")</f>
        <v>2.2556390977443608E-2</v>
      </c>
      <c r="J10" s="2">
        <v>1</v>
      </c>
      <c r="K10" s="15">
        <v>120</v>
      </c>
      <c r="L10" s="15">
        <v>4</v>
      </c>
      <c r="M10" s="16">
        <v>1</v>
      </c>
      <c r="N10" s="17">
        <v>1</v>
      </c>
      <c r="O10" s="14">
        <f>N10</f>
        <v>1</v>
      </c>
      <c r="P10" s="4">
        <f>Y10/T10</f>
        <v>99.75</v>
      </c>
      <c r="Q10" s="18">
        <v>5</v>
      </c>
      <c r="R10" s="14">
        <f>Q10</f>
        <v>5</v>
      </c>
      <c r="S10" s="4">
        <f>Z10/U10</f>
        <v>99.75</v>
      </c>
      <c r="T10" s="3">
        <f>ROUND((O10/100)*G10,0)</f>
        <v>4</v>
      </c>
      <c r="U10" s="3">
        <f>ROUND(((R10/100)*G10)/J10,0)</f>
        <v>20</v>
      </c>
      <c r="V10" s="3">
        <f>ROUND(IF(J10&gt;=2,((R10/100)*G10)/J10,0),0)</f>
        <v>0</v>
      </c>
      <c r="W10" s="3">
        <f>ROUND(IF(J10&gt;=3,((R10/100)*G10)/J10,0),0)</f>
        <v>0</v>
      </c>
      <c r="X10" s="3">
        <f>ROUND(IF(J10&gt;=4,((R10/100)*G10)/J10,0),0)</f>
        <v>0</v>
      </c>
      <c r="Y10" s="4">
        <f>G10*N10</f>
        <v>399</v>
      </c>
      <c r="Z10" s="4">
        <f>(G10*Q10)/J10</f>
        <v>1995</v>
      </c>
      <c r="AA10" s="4">
        <f>IF(J10&gt;=2,(G10*Q10)/J10,0)</f>
        <v>0</v>
      </c>
      <c r="AB10" s="4">
        <f>IF(J10&gt;=3,(G10*Q10)/J10,0)</f>
        <v>0</v>
      </c>
      <c r="AC10" s="4">
        <f>IF(J10&gt;=4,(G10*Q10)/J10,0)</f>
        <v>0</v>
      </c>
      <c r="AD10" s="14">
        <v>100</v>
      </c>
      <c r="AE10" s="14">
        <v>0</v>
      </c>
      <c r="AF10" s="14">
        <v>1</v>
      </c>
      <c r="AG10" s="14">
        <v>100</v>
      </c>
      <c r="AH10" s="14">
        <v>0</v>
      </c>
      <c r="AI10" s="14">
        <v>1</v>
      </c>
      <c r="AJ10" s="14">
        <v>0.5</v>
      </c>
      <c r="AK10" s="14">
        <v>0.5</v>
      </c>
      <c r="AL10" s="14">
        <v>0</v>
      </c>
      <c r="AM10" s="14">
        <v>0</v>
      </c>
      <c r="AN10" s="14">
        <v>0</v>
      </c>
      <c r="AO10" s="14">
        <v>0.01</v>
      </c>
      <c r="AP10" s="14">
        <v>0.01</v>
      </c>
      <c r="AQ10" s="14">
        <v>0</v>
      </c>
      <c r="AR10" s="14">
        <v>0</v>
      </c>
      <c r="AS10" s="14">
        <v>0</v>
      </c>
      <c r="AT10" s="14">
        <v>0</v>
      </c>
      <c r="AU10" s="14">
        <v>0.2</v>
      </c>
      <c r="AV10" s="14">
        <v>0</v>
      </c>
      <c r="AW10" s="14">
        <v>0</v>
      </c>
      <c r="AX10" s="14">
        <v>0</v>
      </c>
      <c r="AY10" s="14">
        <v>0.04</v>
      </c>
      <c r="AZ10" s="14">
        <v>0</v>
      </c>
      <c r="BA10" s="2">
        <v>0.05</v>
      </c>
      <c r="BB10" s="2">
        <v>0.05</v>
      </c>
      <c r="BC10" s="2">
        <v>7.0000000000000007E-2</v>
      </c>
      <c r="BD10" s="2">
        <v>0.05</v>
      </c>
      <c r="BE10" s="2">
        <v>0.02</v>
      </c>
      <c r="BF10" s="2">
        <v>0.02</v>
      </c>
      <c r="BG10" s="2">
        <v>4.4999999999999998E-2</v>
      </c>
      <c r="BH10" s="2">
        <v>0.05</v>
      </c>
      <c r="BI10" s="2">
        <v>7.0000000000000007E-2</v>
      </c>
      <c r="BJ10" s="2">
        <v>0.1</v>
      </c>
      <c r="BK10" s="2">
        <v>0.03</v>
      </c>
      <c r="BL10" s="2">
        <v>0.02</v>
      </c>
      <c r="BM10" s="2">
        <v>0.09</v>
      </c>
      <c r="BN10" s="2">
        <v>0.1</v>
      </c>
      <c r="BO10" s="14">
        <v>0.1</v>
      </c>
      <c r="BP10" s="14">
        <v>0.1</v>
      </c>
      <c r="BQ10" s="14">
        <v>0</v>
      </c>
      <c r="BR10" s="14">
        <v>0</v>
      </c>
      <c r="BS10" s="14">
        <v>0</v>
      </c>
      <c r="BT10" s="19">
        <v>0.01</v>
      </c>
      <c r="BU10" s="14">
        <v>0.5</v>
      </c>
      <c r="BV10" s="6">
        <f>BT10/(BT10+BU10)</f>
        <v>1.9607843137254902E-2</v>
      </c>
      <c r="BW10" s="6">
        <f>SQRT((BT10*BU10)/((BT10+BU10)^2*(BT10+BU10+1)))</f>
        <v>0.11283045836243843</v>
      </c>
      <c r="BX10" s="15">
        <v>0.1</v>
      </c>
      <c r="BY10" s="15">
        <v>0.1</v>
      </c>
      <c r="BZ10" s="15">
        <v>0.1</v>
      </c>
      <c r="CA10" s="15">
        <v>0.7</v>
      </c>
      <c r="CB10" s="20" t="s">
        <v>89</v>
      </c>
      <c r="CC10" s="14">
        <v>600</v>
      </c>
      <c r="CD10" s="14">
        <v>10</v>
      </c>
      <c r="CE10" s="15" t="s">
        <v>73</v>
      </c>
    </row>
    <row r="11" spans="1:83" s="14" customFormat="1" ht="14.25" x14ac:dyDescent="0.2">
      <c r="A11" s="15">
        <f>A10+1</f>
        <v>10</v>
      </c>
      <c r="B11" s="15">
        <v>3</v>
      </c>
      <c r="C11" s="15">
        <v>133</v>
      </c>
      <c r="D11" s="15">
        <v>1</v>
      </c>
      <c r="E11" s="15">
        <v>1</v>
      </c>
      <c r="F11" s="3" t="s">
        <v>68</v>
      </c>
      <c r="G11" s="3">
        <f>IF(F11="rectangle",B11*C11,IF(F11="hook",B11*C11-(D11*E11),IF(F11="eight",B11*C11-2*(D11*E11),IF(F11="tee",B11*C11-2*(D11*E11),IF(F11="cross",B11*C11-4*(D11*E11),"ERROR")))))</f>
        <v>399</v>
      </c>
      <c r="H11" s="3" t="s">
        <v>75</v>
      </c>
      <c r="I11" s="3">
        <f>IF(F11="rectangle",B11/C11,"NA")</f>
        <v>2.2556390977443608E-2</v>
      </c>
      <c r="J11" s="2">
        <v>1</v>
      </c>
      <c r="K11" s="15">
        <v>120</v>
      </c>
      <c r="L11" s="15">
        <v>4</v>
      </c>
      <c r="M11" s="16">
        <v>1</v>
      </c>
      <c r="N11" s="17">
        <v>1</v>
      </c>
      <c r="O11" s="14">
        <f>N11</f>
        <v>1</v>
      </c>
      <c r="P11" s="4">
        <f>Y11/T11</f>
        <v>99.75</v>
      </c>
      <c r="Q11" s="18">
        <v>5</v>
      </c>
      <c r="R11" s="14">
        <f>Q11</f>
        <v>5</v>
      </c>
      <c r="S11" s="4">
        <f>Z11/U11</f>
        <v>99.75</v>
      </c>
      <c r="T11" s="3">
        <f>ROUND((O11/100)*G11,0)</f>
        <v>4</v>
      </c>
      <c r="U11" s="3">
        <f>ROUND(((R11/100)*G11)/J11,0)</f>
        <v>20</v>
      </c>
      <c r="V11" s="3">
        <f>ROUND(IF(J11&gt;=2,((R11/100)*G11)/J11,0),0)</f>
        <v>0</v>
      </c>
      <c r="W11" s="3">
        <f>ROUND(IF(J11&gt;=3,((R11/100)*G11)/J11,0),0)</f>
        <v>0</v>
      </c>
      <c r="X11" s="3">
        <f>ROUND(IF(J11&gt;=4,((R11/100)*G11)/J11,0),0)</f>
        <v>0</v>
      </c>
      <c r="Y11" s="4">
        <f>G11*N11</f>
        <v>399</v>
      </c>
      <c r="Z11" s="4">
        <f>(G11*Q11)/J11</f>
        <v>1995</v>
      </c>
      <c r="AA11" s="4">
        <f>IF(J11&gt;=2,(G11*Q11)/J11,0)</f>
        <v>0</v>
      </c>
      <c r="AB11" s="4">
        <f>IF(J11&gt;=3,(G11*Q11)/J11,0)</f>
        <v>0</v>
      </c>
      <c r="AC11" s="4">
        <f>IF(J11&gt;=4,(G11*Q11)/J11,0)</f>
        <v>0</v>
      </c>
      <c r="AD11" s="14">
        <v>100</v>
      </c>
      <c r="AE11" s="14">
        <v>0</v>
      </c>
      <c r="AF11" s="14">
        <v>1</v>
      </c>
      <c r="AG11" s="14">
        <v>100</v>
      </c>
      <c r="AH11" s="14">
        <v>0</v>
      </c>
      <c r="AI11" s="14">
        <v>1</v>
      </c>
      <c r="AJ11" s="14">
        <v>0.5</v>
      </c>
      <c r="AK11" s="14">
        <v>0.5</v>
      </c>
      <c r="AL11" s="14">
        <v>0</v>
      </c>
      <c r="AM11" s="14">
        <v>0</v>
      </c>
      <c r="AN11" s="14">
        <v>0</v>
      </c>
      <c r="AO11" s="14">
        <v>0.01</v>
      </c>
      <c r="AP11" s="14">
        <v>0.01</v>
      </c>
      <c r="AQ11" s="14">
        <v>0</v>
      </c>
      <c r="AR11" s="14">
        <v>0</v>
      </c>
      <c r="AS11" s="14">
        <v>0</v>
      </c>
      <c r="AT11" s="14">
        <v>0</v>
      </c>
      <c r="AU11" s="14">
        <v>0.2</v>
      </c>
      <c r="AV11" s="14">
        <v>0</v>
      </c>
      <c r="AW11" s="14">
        <v>0</v>
      </c>
      <c r="AX11" s="14">
        <v>0</v>
      </c>
      <c r="AY11" s="14">
        <v>0.04</v>
      </c>
      <c r="AZ11" s="14">
        <v>0</v>
      </c>
      <c r="BA11" s="2">
        <v>0.05</v>
      </c>
      <c r="BB11" s="2">
        <v>0.05</v>
      </c>
      <c r="BC11" s="2">
        <v>7.0000000000000007E-2</v>
      </c>
      <c r="BD11" s="2">
        <v>0.05</v>
      </c>
      <c r="BE11" s="2">
        <v>0.02</v>
      </c>
      <c r="BF11" s="2">
        <v>0.02</v>
      </c>
      <c r="BG11" s="2">
        <v>4.4999999999999998E-2</v>
      </c>
      <c r="BH11" s="2">
        <v>0.05</v>
      </c>
      <c r="BI11" s="2">
        <v>7.0000000000000007E-2</v>
      </c>
      <c r="BJ11" s="2">
        <v>0.1</v>
      </c>
      <c r="BK11" s="2">
        <v>0.03</v>
      </c>
      <c r="BL11" s="2">
        <v>0.02</v>
      </c>
      <c r="BM11" s="2">
        <v>0.09</v>
      </c>
      <c r="BN11" s="2">
        <v>0.1</v>
      </c>
      <c r="BO11" s="14">
        <v>0.1</v>
      </c>
      <c r="BP11" s="14">
        <v>0.1</v>
      </c>
      <c r="BQ11" s="14">
        <v>0</v>
      </c>
      <c r="BR11" s="14">
        <v>0</v>
      </c>
      <c r="BS11" s="14">
        <v>0</v>
      </c>
      <c r="BT11" s="19">
        <v>0.5</v>
      </c>
      <c r="BU11" s="14">
        <v>0.5</v>
      </c>
      <c r="BV11" s="6">
        <f>BT11/(BT11+BU11)</f>
        <v>0.5</v>
      </c>
      <c r="BW11" s="6">
        <f>SQRT((BT11*BU11)/((BT11+BU11)^2*(BT11+BU11+1)))</f>
        <v>0.35355339059327379</v>
      </c>
      <c r="BX11" s="15">
        <v>0.1</v>
      </c>
      <c r="BY11" s="15">
        <v>0.1</v>
      </c>
      <c r="BZ11" s="15">
        <v>0.1</v>
      </c>
      <c r="CA11" s="15">
        <v>0.7</v>
      </c>
      <c r="CB11" s="20" t="s">
        <v>89</v>
      </c>
      <c r="CC11" s="14">
        <v>600</v>
      </c>
      <c r="CD11" s="14">
        <v>10</v>
      </c>
      <c r="CE11" s="15" t="s">
        <v>73</v>
      </c>
    </row>
    <row r="12" spans="1:83" s="14" customFormat="1" ht="14.25" x14ac:dyDescent="0.2">
      <c r="A12" s="15">
        <f>A11+1</f>
        <v>11</v>
      </c>
      <c r="B12" s="15">
        <v>3</v>
      </c>
      <c r="C12" s="15">
        <v>133</v>
      </c>
      <c r="D12" s="15">
        <v>1</v>
      </c>
      <c r="E12" s="15">
        <v>1</v>
      </c>
      <c r="F12" s="3" t="s">
        <v>68</v>
      </c>
      <c r="G12" s="3">
        <f>IF(F12="rectangle",B12*C12,IF(F12="hook",B12*C12-(D12*E12),IF(F12="eight",B12*C12-2*(D12*E12),IF(F12="tee",B12*C12-2*(D12*E12),IF(F12="cross",B12*C12-4*(D12*E12),"ERROR")))))</f>
        <v>399</v>
      </c>
      <c r="H12" s="3" t="s">
        <v>75</v>
      </c>
      <c r="I12" s="3">
        <f>IF(F12="rectangle",B12/C12,"NA")</f>
        <v>2.2556390977443608E-2</v>
      </c>
      <c r="J12" s="2">
        <v>1</v>
      </c>
      <c r="K12" s="15">
        <v>120</v>
      </c>
      <c r="L12" s="15">
        <v>4</v>
      </c>
      <c r="M12" s="16">
        <v>1</v>
      </c>
      <c r="N12" s="17">
        <v>1</v>
      </c>
      <c r="O12" s="14">
        <f>N12</f>
        <v>1</v>
      </c>
      <c r="P12" s="4">
        <f>Y12/T12</f>
        <v>99.75</v>
      </c>
      <c r="Q12" s="18">
        <v>5</v>
      </c>
      <c r="R12" s="14">
        <f>Q12</f>
        <v>5</v>
      </c>
      <c r="S12" s="4">
        <f>Z12/U12</f>
        <v>99.75</v>
      </c>
      <c r="T12" s="3">
        <f>ROUND((O12/100)*G12,0)</f>
        <v>4</v>
      </c>
      <c r="U12" s="3">
        <f>ROUND(((R12/100)*G12)/J12,0)</f>
        <v>20</v>
      </c>
      <c r="V12" s="3">
        <f>ROUND(IF(J12&gt;=2,((R12/100)*G12)/J12,0),0)</f>
        <v>0</v>
      </c>
      <c r="W12" s="3">
        <f>ROUND(IF(J12&gt;=3,((R12/100)*G12)/J12,0),0)</f>
        <v>0</v>
      </c>
      <c r="X12" s="3">
        <f>ROUND(IF(J12&gt;=4,((R12/100)*G12)/J12,0),0)</f>
        <v>0</v>
      </c>
      <c r="Y12" s="4">
        <f>G12*N12</f>
        <v>399</v>
      </c>
      <c r="Z12" s="4">
        <f>(G12*Q12)/J12</f>
        <v>1995</v>
      </c>
      <c r="AA12" s="4">
        <f>IF(J12&gt;=2,(G12*Q12)/J12,0)</f>
        <v>0</v>
      </c>
      <c r="AB12" s="4">
        <f>IF(J12&gt;=3,(G12*Q12)/J12,0)</f>
        <v>0</v>
      </c>
      <c r="AC12" s="4">
        <f>IF(J12&gt;=4,(G12*Q12)/J12,0)</f>
        <v>0</v>
      </c>
      <c r="AD12" s="14">
        <v>100</v>
      </c>
      <c r="AE12" s="14">
        <v>0</v>
      </c>
      <c r="AF12" s="14">
        <v>1</v>
      </c>
      <c r="AG12" s="14">
        <v>100</v>
      </c>
      <c r="AH12" s="14">
        <v>0</v>
      </c>
      <c r="AI12" s="14">
        <v>1</v>
      </c>
      <c r="AJ12" s="14">
        <v>0.5</v>
      </c>
      <c r="AK12" s="14">
        <v>0.5</v>
      </c>
      <c r="AL12" s="14">
        <v>0</v>
      </c>
      <c r="AM12" s="14">
        <v>0</v>
      </c>
      <c r="AN12" s="14">
        <v>0</v>
      </c>
      <c r="AO12" s="14">
        <v>0.01</v>
      </c>
      <c r="AP12" s="14">
        <v>0.01</v>
      </c>
      <c r="AQ12" s="14">
        <v>0</v>
      </c>
      <c r="AR12" s="14">
        <v>0</v>
      </c>
      <c r="AS12" s="14">
        <v>0</v>
      </c>
      <c r="AT12" s="14">
        <v>0</v>
      </c>
      <c r="AU12" s="14">
        <v>0.2</v>
      </c>
      <c r="AV12" s="14">
        <v>0</v>
      </c>
      <c r="AW12" s="14">
        <v>0</v>
      </c>
      <c r="AX12" s="14">
        <v>0</v>
      </c>
      <c r="AY12" s="14">
        <v>0.04</v>
      </c>
      <c r="AZ12" s="14">
        <v>0</v>
      </c>
      <c r="BA12" s="2">
        <v>0.05</v>
      </c>
      <c r="BB12" s="2">
        <v>0.05</v>
      </c>
      <c r="BC12" s="2">
        <v>7.0000000000000007E-2</v>
      </c>
      <c r="BD12" s="2">
        <v>0.05</v>
      </c>
      <c r="BE12" s="2">
        <v>0.02</v>
      </c>
      <c r="BF12" s="2">
        <v>0.02</v>
      </c>
      <c r="BG12" s="2">
        <v>4.4999999999999998E-2</v>
      </c>
      <c r="BH12" s="2">
        <v>0.05</v>
      </c>
      <c r="BI12" s="2">
        <v>7.0000000000000007E-2</v>
      </c>
      <c r="BJ12" s="2">
        <v>0.1</v>
      </c>
      <c r="BK12" s="2">
        <v>0.03</v>
      </c>
      <c r="BL12" s="2">
        <v>0.02</v>
      </c>
      <c r="BM12" s="2">
        <v>0.09</v>
      </c>
      <c r="BN12" s="2">
        <v>0.1</v>
      </c>
      <c r="BO12" s="14">
        <v>0.1</v>
      </c>
      <c r="BP12" s="14">
        <v>0.1</v>
      </c>
      <c r="BQ12" s="14">
        <v>0</v>
      </c>
      <c r="BR12" s="14">
        <v>0</v>
      </c>
      <c r="BS12" s="14">
        <v>0</v>
      </c>
      <c r="BT12" s="19">
        <v>0.01</v>
      </c>
      <c r="BU12" s="14">
        <v>0.5</v>
      </c>
      <c r="BV12" s="6">
        <f>BT12/(BT12+BU12)</f>
        <v>1.9607843137254902E-2</v>
      </c>
      <c r="BW12" s="6">
        <f>SQRT((BT12*BU12)/((BT12+BU12)^2*(BT12+BU12+1)))</f>
        <v>0.11283045836243843</v>
      </c>
      <c r="BX12" s="15">
        <v>0.1</v>
      </c>
      <c r="BY12" s="15">
        <v>0.7</v>
      </c>
      <c r="BZ12" s="15">
        <v>0.1</v>
      </c>
      <c r="CA12" s="15">
        <v>0.1</v>
      </c>
      <c r="CB12" s="20" t="s">
        <v>76</v>
      </c>
      <c r="CC12" s="14">
        <v>600</v>
      </c>
      <c r="CD12" s="14">
        <v>10</v>
      </c>
      <c r="CE12" s="15" t="s">
        <v>74</v>
      </c>
    </row>
    <row r="13" spans="1:83" s="14" customFormat="1" ht="14.25" x14ac:dyDescent="0.2">
      <c r="A13" s="15">
        <f>A12+1</f>
        <v>12</v>
      </c>
      <c r="B13" s="15">
        <v>3</v>
      </c>
      <c r="C13" s="15">
        <v>133</v>
      </c>
      <c r="D13" s="15">
        <v>1</v>
      </c>
      <c r="E13" s="15">
        <v>1</v>
      </c>
      <c r="F13" s="3" t="s">
        <v>68</v>
      </c>
      <c r="G13" s="3">
        <f>IF(F13="rectangle",B13*C13,IF(F13="hook",B13*C13-(D13*E13),IF(F13="eight",B13*C13-2*(D13*E13),IF(F13="tee",B13*C13-2*(D13*E13),IF(F13="cross",B13*C13-4*(D13*E13),"ERROR")))))</f>
        <v>399</v>
      </c>
      <c r="H13" s="3" t="s">
        <v>75</v>
      </c>
      <c r="I13" s="3">
        <f>IF(F13="rectangle",B13/C13,"NA")</f>
        <v>2.2556390977443608E-2</v>
      </c>
      <c r="J13" s="2">
        <v>1</v>
      </c>
      <c r="K13" s="15">
        <v>120</v>
      </c>
      <c r="L13" s="15">
        <v>4</v>
      </c>
      <c r="M13" s="16">
        <v>1</v>
      </c>
      <c r="N13" s="17">
        <v>1</v>
      </c>
      <c r="O13" s="14">
        <f>N13</f>
        <v>1</v>
      </c>
      <c r="P13" s="4">
        <f>Y13/T13</f>
        <v>99.75</v>
      </c>
      <c r="Q13" s="18">
        <v>5</v>
      </c>
      <c r="R13" s="14">
        <f>Q13</f>
        <v>5</v>
      </c>
      <c r="S13" s="4">
        <f>Z13/U13</f>
        <v>99.75</v>
      </c>
      <c r="T13" s="3">
        <f>ROUND((O13/100)*G13,0)</f>
        <v>4</v>
      </c>
      <c r="U13" s="3">
        <f>ROUND(((R13/100)*G13)/J13,0)</f>
        <v>20</v>
      </c>
      <c r="V13" s="3">
        <f>ROUND(IF(J13&gt;=2,((R13/100)*G13)/J13,0),0)</f>
        <v>0</v>
      </c>
      <c r="W13" s="3">
        <f>ROUND(IF(J13&gt;=3,((R13/100)*G13)/J13,0),0)</f>
        <v>0</v>
      </c>
      <c r="X13" s="3">
        <f>ROUND(IF(J13&gt;=4,((R13/100)*G13)/J13,0),0)</f>
        <v>0</v>
      </c>
      <c r="Y13" s="4">
        <f>G13*N13</f>
        <v>399</v>
      </c>
      <c r="Z13" s="4">
        <f>(G13*Q13)/J13</f>
        <v>1995</v>
      </c>
      <c r="AA13" s="4">
        <f>IF(J13&gt;=2,(G13*Q13)/J13,0)</f>
        <v>0</v>
      </c>
      <c r="AB13" s="4">
        <f>IF(J13&gt;=3,(G13*Q13)/J13,0)</f>
        <v>0</v>
      </c>
      <c r="AC13" s="4">
        <f>IF(J13&gt;=4,(G13*Q13)/J13,0)</f>
        <v>0</v>
      </c>
      <c r="AD13" s="14">
        <v>100</v>
      </c>
      <c r="AE13" s="14">
        <v>0</v>
      </c>
      <c r="AF13" s="14">
        <v>1</v>
      </c>
      <c r="AG13" s="14">
        <v>100</v>
      </c>
      <c r="AH13" s="14">
        <v>0</v>
      </c>
      <c r="AI13" s="14">
        <v>1</v>
      </c>
      <c r="AJ13" s="14">
        <v>0.5</v>
      </c>
      <c r="AK13" s="14">
        <v>0.5</v>
      </c>
      <c r="AL13" s="14">
        <v>0</v>
      </c>
      <c r="AM13" s="14">
        <v>0</v>
      </c>
      <c r="AN13" s="14">
        <v>0</v>
      </c>
      <c r="AO13" s="14">
        <v>0.01</v>
      </c>
      <c r="AP13" s="14">
        <v>0.01</v>
      </c>
      <c r="AQ13" s="14">
        <v>0</v>
      </c>
      <c r="AR13" s="14">
        <v>0</v>
      </c>
      <c r="AS13" s="14">
        <v>0</v>
      </c>
      <c r="AT13" s="14">
        <v>0</v>
      </c>
      <c r="AU13" s="14">
        <v>0.2</v>
      </c>
      <c r="AV13" s="14">
        <v>0</v>
      </c>
      <c r="AW13" s="14">
        <v>0</v>
      </c>
      <c r="AX13" s="14">
        <v>0</v>
      </c>
      <c r="AY13" s="14">
        <v>0.04</v>
      </c>
      <c r="AZ13" s="14">
        <v>0</v>
      </c>
      <c r="BA13" s="2">
        <v>0.05</v>
      </c>
      <c r="BB13" s="2">
        <v>0.05</v>
      </c>
      <c r="BC13" s="2">
        <v>7.0000000000000007E-2</v>
      </c>
      <c r="BD13" s="2">
        <v>0.05</v>
      </c>
      <c r="BE13" s="2">
        <v>0.02</v>
      </c>
      <c r="BF13" s="2">
        <v>0.02</v>
      </c>
      <c r="BG13" s="2">
        <v>4.4999999999999998E-2</v>
      </c>
      <c r="BH13" s="2">
        <v>0.05</v>
      </c>
      <c r="BI13" s="2">
        <v>7.0000000000000007E-2</v>
      </c>
      <c r="BJ13" s="2">
        <v>0.1</v>
      </c>
      <c r="BK13" s="2">
        <v>0.03</v>
      </c>
      <c r="BL13" s="2">
        <v>0.02</v>
      </c>
      <c r="BM13" s="2">
        <v>0.09</v>
      </c>
      <c r="BN13" s="2">
        <v>0.1</v>
      </c>
      <c r="BO13" s="14">
        <v>0.1</v>
      </c>
      <c r="BP13" s="14">
        <v>0.1</v>
      </c>
      <c r="BQ13" s="14">
        <v>0</v>
      </c>
      <c r="BR13" s="14">
        <v>0</v>
      </c>
      <c r="BS13" s="14">
        <v>0</v>
      </c>
      <c r="BT13" s="19">
        <v>0.5</v>
      </c>
      <c r="BU13" s="14">
        <v>0.5</v>
      </c>
      <c r="BV13" s="6">
        <f>BT13/(BT13+BU13)</f>
        <v>0.5</v>
      </c>
      <c r="BW13" s="6">
        <f>SQRT((BT13*BU13)/((BT13+BU13)^2*(BT13+BU13+1)))</f>
        <v>0.35355339059327379</v>
      </c>
      <c r="BX13" s="15">
        <v>0.1</v>
      </c>
      <c r="BY13" s="15">
        <v>0.7</v>
      </c>
      <c r="BZ13" s="15">
        <v>0.1</v>
      </c>
      <c r="CA13" s="15">
        <v>0.1</v>
      </c>
      <c r="CB13" s="20" t="s">
        <v>76</v>
      </c>
      <c r="CC13" s="14">
        <v>600</v>
      </c>
      <c r="CD13" s="14">
        <v>10</v>
      </c>
      <c r="CE13" s="15" t="s">
        <v>74</v>
      </c>
    </row>
    <row r="14" spans="1:83" s="14" customFormat="1" ht="14.25" x14ac:dyDescent="0.2">
      <c r="A14" s="15">
        <f>A13+1</f>
        <v>13</v>
      </c>
      <c r="B14" s="15">
        <v>3</v>
      </c>
      <c r="C14" s="15">
        <v>133</v>
      </c>
      <c r="D14" s="15">
        <v>1</v>
      </c>
      <c r="E14" s="15">
        <v>1</v>
      </c>
      <c r="F14" s="3" t="s">
        <v>68</v>
      </c>
      <c r="G14" s="3">
        <f>IF(F14="rectangle",B14*C14,IF(F14="hook",B14*C14-(D14*E14),IF(F14="eight",B14*C14-2*(D14*E14),IF(F14="tee",B14*C14-2*(D14*E14),IF(F14="cross",B14*C14-4*(D14*E14),"ERROR")))))</f>
        <v>399</v>
      </c>
      <c r="H14" s="3" t="s">
        <v>75</v>
      </c>
      <c r="I14" s="3">
        <f>IF(F14="rectangle",B14/C14,"NA")</f>
        <v>2.2556390977443608E-2</v>
      </c>
      <c r="J14" s="2">
        <v>1</v>
      </c>
      <c r="K14" s="15">
        <v>120</v>
      </c>
      <c r="L14" s="15">
        <v>4</v>
      </c>
      <c r="M14" s="16">
        <v>1</v>
      </c>
      <c r="N14" s="17">
        <v>1</v>
      </c>
      <c r="O14" s="14">
        <f>N14</f>
        <v>1</v>
      </c>
      <c r="P14" s="4">
        <f>Y14/T14</f>
        <v>99.75</v>
      </c>
      <c r="Q14" s="18">
        <v>15</v>
      </c>
      <c r="R14" s="14">
        <f>Q14</f>
        <v>15</v>
      </c>
      <c r="S14" s="4">
        <f>Z14/U14</f>
        <v>99.75</v>
      </c>
      <c r="T14" s="3">
        <f>ROUND((O14/100)*G14,0)</f>
        <v>4</v>
      </c>
      <c r="U14" s="3">
        <f>ROUND(((R14/100)*G14)/J14,0)</f>
        <v>60</v>
      </c>
      <c r="V14" s="3">
        <f>ROUND(IF(J14&gt;=2,((R14/100)*G14)/J14,0),0)</f>
        <v>0</v>
      </c>
      <c r="W14" s="3">
        <f>ROUND(IF(J14&gt;=3,((R14/100)*G14)/J14,0),0)</f>
        <v>0</v>
      </c>
      <c r="X14" s="3">
        <f>ROUND(IF(J14&gt;=4,((R14/100)*G14)/J14,0),0)</f>
        <v>0</v>
      </c>
      <c r="Y14" s="4">
        <f>G14*N14</f>
        <v>399</v>
      </c>
      <c r="Z14" s="4">
        <f>(G14*Q14)/J14</f>
        <v>5985</v>
      </c>
      <c r="AA14" s="4">
        <f>IF(J14&gt;=2,(G14*Q14)/J14,0)</f>
        <v>0</v>
      </c>
      <c r="AB14" s="4">
        <f>IF(J14&gt;=3,(G14*Q14)/J14,0)</f>
        <v>0</v>
      </c>
      <c r="AC14" s="4">
        <f>IF(J14&gt;=4,(G14*Q14)/J14,0)</f>
        <v>0</v>
      </c>
      <c r="AD14" s="14">
        <v>100</v>
      </c>
      <c r="AE14" s="14">
        <v>0</v>
      </c>
      <c r="AF14" s="14">
        <v>1</v>
      </c>
      <c r="AG14" s="14">
        <v>100</v>
      </c>
      <c r="AH14" s="14">
        <v>0</v>
      </c>
      <c r="AI14" s="14">
        <v>1</v>
      </c>
      <c r="AJ14" s="14">
        <v>0.5</v>
      </c>
      <c r="AK14" s="14">
        <v>0.5</v>
      </c>
      <c r="AL14" s="14">
        <v>0</v>
      </c>
      <c r="AM14" s="14">
        <v>0</v>
      </c>
      <c r="AN14" s="14">
        <v>0</v>
      </c>
      <c r="AO14" s="14">
        <v>0.01</v>
      </c>
      <c r="AP14" s="14">
        <v>0.01</v>
      </c>
      <c r="AQ14" s="14">
        <v>0</v>
      </c>
      <c r="AR14" s="14">
        <v>0</v>
      </c>
      <c r="AS14" s="14">
        <v>0</v>
      </c>
      <c r="AT14" s="14">
        <v>0</v>
      </c>
      <c r="AU14" s="14">
        <v>0.2</v>
      </c>
      <c r="AV14" s="14">
        <v>0</v>
      </c>
      <c r="AW14" s="14">
        <v>0</v>
      </c>
      <c r="AX14" s="14">
        <v>0</v>
      </c>
      <c r="AY14" s="14">
        <v>0.04</v>
      </c>
      <c r="AZ14" s="14">
        <v>0</v>
      </c>
      <c r="BA14" s="2">
        <v>0.05</v>
      </c>
      <c r="BB14" s="2">
        <v>0.05</v>
      </c>
      <c r="BC14" s="2">
        <v>7.0000000000000007E-2</v>
      </c>
      <c r="BD14" s="2">
        <v>0.05</v>
      </c>
      <c r="BE14" s="2">
        <v>0.02</v>
      </c>
      <c r="BF14" s="2">
        <v>0.02</v>
      </c>
      <c r="BG14" s="2">
        <v>4.4999999999999998E-2</v>
      </c>
      <c r="BH14" s="2">
        <v>0.05</v>
      </c>
      <c r="BI14" s="2">
        <v>7.0000000000000007E-2</v>
      </c>
      <c r="BJ14" s="2">
        <v>0.1</v>
      </c>
      <c r="BK14" s="2">
        <v>0.03</v>
      </c>
      <c r="BL14" s="2">
        <v>0.02</v>
      </c>
      <c r="BM14" s="2">
        <v>0.09</v>
      </c>
      <c r="BN14" s="2">
        <v>0.1</v>
      </c>
      <c r="BO14" s="14">
        <v>0.1</v>
      </c>
      <c r="BP14" s="14">
        <v>0.1</v>
      </c>
      <c r="BQ14" s="14">
        <v>0</v>
      </c>
      <c r="BR14" s="14">
        <v>0</v>
      </c>
      <c r="BS14" s="14">
        <v>0</v>
      </c>
      <c r="BT14" s="19">
        <v>0.01</v>
      </c>
      <c r="BU14" s="14">
        <v>0.5</v>
      </c>
      <c r="BV14" s="6">
        <f>BT14/(BT14+BU14)</f>
        <v>1.9607843137254902E-2</v>
      </c>
      <c r="BW14" s="6">
        <f>SQRT((BT14*BU14)/((BT14+BU14)^2*(BT14+BU14+1)))</f>
        <v>0.11283045836243843</v>
      </c>
      <c r="BX14" s="15">
        <v>0.25</v>
      </c>
      <c r="BY14" s="15">
        <v>0.25</v>
      </c>
      <c r="BZ14" s="15">
        <v>0.25</v>
      </c>
      <c r="CA14" s="15">
        <v>0.25</v>
      </c>
      <c r="CB14" s="20" t="s">
        <v>47</v>
      </c>
      <c r="CC14" s="14">
        <v>600</v>
      </c>
      <c r="CD14" s="14">
        <v>10</v>
      </c>
      <c r="CE14" s="15" t="s">
        <v>74</v>
      </c>
    </row>
    <row r="15" spans="1:83" s="14" customFormat="1" ht="14.25" x14ac:dyDescent="0.2">
      <c r="A15" s="15">
        <f>A14+1</f>
        <v>14</v>
      </c>
      <c r="B15" s="15">
        <v>3</v>
      </c>
      <c r="C15" s="15">
        <v>133</v>
      </c>
      <c r="D15" s="15">
        <v>1</v>
      </c>
      <c r="E15" s="15">
        <v>1</v>
      </c>
      <c r="F15" s="3" t="s">
        <v>68</v>
      </c>
      <c r="G15" s="3">
        <f>IF(F15="rectangle",B15*C15,IF(F15="hook",B15*C15-(D15*E15),IF(F15="eight",B15*C15-2*(D15*E15),IF(F15="tee",B15*C15-2*(D15*E15),IF(F15="cross",B15*C15-4*(D15*E15),"ERROR")))))</f>
        <v>399</v>
      </c>
      <c r="H15" s="3" t="s">
        <v>75</v>
      </c>
      <c r="I15" s="3">
        <f>IF(F15="rectangle",B15/C15,"NA")</f>
        <v>2.2556390977443608E-2</v>
      </c>
      <c r="J15" s="2">
        <v>1</v>
      </c>
      <c r="K15" s="15">
        <v>120</v>
      </c>
      <c r="L15" s="15">
        <v>4</v>
      </c>
      <c r="M15" s="16">
        <v>1</v>
      </c>
      <c r="N15" s="17">
        <v>1</v>
      </c>
      <c r="O15" s="14">
        <f>N15</f>
        <v>1</v>
      </c>
      <c r="P15" s="4">
        <f>Y15/T15</f>
        <v>99.75</v>
      </c>
      <c r="Q15" s="18">
        <v>15</v>
      </c>
      <c r="R15" s="14">
        <f>Q15</f>
        <v>15</v>
      </c>
      <c r="S15" s="4">
        <f>Z15/U15</f>
        <v>99.75</v>
      </c>
      <c r="T15" s="3">
        <f>ROUND((O15/100)*G15,0)</f>
        <v>4</v>
      </c>
      <c r="U15" s="3">
        <f>ROUND(((R15/100)*G15)/J15,0)</f>
        <v>60</v>
      </c>
      <c r="V15" s="3">
        <f>ROUND(IF(J15&gt;=2,((R15/100)*G15)/J15,0),0)</f>
        <v>0</v>
      </c>
      <c r="W15" s="3">
        <f>ROUND(IF(J15&gt;=3,((R15/100)*G15)/J15,0),0)</f>
        <v>0</v>
      </c>
      <c r="X15" s="3">
        <f>ROUND(IF(J15&gt;=4,((R15/100)*G15)/J15,0),0)</f>
        <v>0</v>
      </c>
      <c r="Y15" s="4">
        <f>G15*N15</f>
        <v>399</v>
      </c>
      <c r="Z15" s="4">
        <f>(G15*Q15)/J15</f>
        <v>5985</v>
      </c>
      <c r="AA15" s="4">
        <f>IF(J15&gt;=2,(G15*Q15)/J15,0)</f>
        <v>0</v>
      </c>
      <c r="AB15" s="4">
        <f>IF(J15&gt;=3,(G15*Q15)/J15,0)</f>
        <v>0</v>
      </c>
      <c r="AC15" s="4">
        <f>IF(J15&gt;=4,(G15*Q15)/J15,0)</f>
        <v>0</v>
      </c>
      <c r="AD15" s="14">
        <v>100</v>
      </c>
      <c r="AE15" s="14">
        <v>0</v>
      </c>
      <c r="AF15" s="14">
        <v>1</v>
      </c>
      <c r="AG15" s="14">
        <v>100</v>
      </c>
      <c r="AH15" s="14">
        <v>0</v>
      </c>
      <c r="AI15" s="14">
        <v>1</v>
      </c>
      <c r="AJ15" s="14">
        <v>0.5</v>
      </c>
      <c r="AK15" s="14">
        <v>0.5</v>
      </c>
      <c r="AL15" s="14">
        <v>0</v>
      </c>
      <c r="AM15" s="14">
        <v>0</v>
      </c>
      <c r="AN15" s="14">
        <v>0</v>
      </c>
      <c r="AO15" s="14">
        <v>0.01</v>
      </c>
      <c r="AP15" s="14">
        <v>0.01</v>
      </c>
      <c r="AQ15" s="14">
        <v>0</v>
      </c>
      <c r="AR15" s="14">
        <v>0</v>
      </c>
      <c r="AS15" s="14">
        <v>0</v>
      </c>
      <c r="AT15" s="14">
        <v>0</v>
      </c>
      <c r="AU15" s="14">
        <v>0.2</v>
      </c>
      <c r="AV15" s="14">
        <v>0</v>
      </c>
      <c r="AW15" s="14">
        <v>0</v>
      </c>
      <c r="AX15" s="14">
        <v>0</v>
      </c>
      <c r="AY15" s="14">
        <v>0.04</v>
      </c>
      <c r="AZ15" s="14">
        <v>0</v>
      </c>
      <c r="BA15" s="2">
        <v>0.05</v>
      </c>
      <c r="BB15" s="2">
        <v>0.05</v>
      </c>
      <c r="BC15" s="2">
        <v>7.0000000000000007E-2</v>
      </c>
      <c r="BD15" s="2">
        <v>0.05</v>
      </c>
      <c r="BE15" s="2">
        <v>0.02</v>
      </c>
      <c r="BF15" s="2">
        <v>0.02</v>
      </c>
      <c r="BG15" s="2">
        <v>4.4999999999999998E-2</v>
      </c>
      <c r="BH15" s="2">
        <v>0.05</v>
      </c>
      <c r="BI15" s="2">
        <v>7.0000000000000007E-2</v>
      </c>
      <c r="BJ15" s="2">
        <v>0.1</v>
      </c>
      <c r="BK15" s="2">
        <v>0.03</v>
      </c>
      <c r="BL15" s="2">
        <v>0.02</v>
      </c>
      <c r="BM15" s="2">
        <v>0.09</v>
      </c>
      <c r="BN15" s="2">
        <v>0.1</v>
      </c>
      <c r="BO15" s="14">
        <v>0.1</v>
      </c>
      <c r="BP15" s="14">
        <v>0.1</v>
      </c>
      <c r="BQ15" s="14">
        <v>0</v>
      </c>
      <c r="BR15" s="14">
        <v>0</v>
      </c>
      <c r="BS15" s="14">
        <v>0</v>
      </c>
      <c r="BT15" s="19">
        <v>0.5</v>
      </c>
      <c r="BU15" s="14">
        <v>0.5</v>
      </c>
      <c r="BV15" s="6">
        <f>BT15/(BT15+BU15)</f>
        <v>0.5</v>
      </c>
      <c r="BW15" s="6">
        <f>SQRT((BT15*BU15)/((BT15+BU15)^2*(BT15+BU15+1)))</f>
        <v>0.35355339059327379</v>
      </c>
      <c r="BX15" s="15">
        <v>0.25</v>
      </c>
      <c r="BY15" s="15">
        <v>0.25</v>
      </c>
      <c r="BZ15" s="15">
        <v>0.25</v>
      </c>
      <c r="CA15" s="15">
        <v>0.25</v>
      </c>
      <c r="CB15" s="20" t="s">
        <v>47</v>
      </c>
      <c r="CC15" s="14">
        <v>600</v>
      </c>
      <c r="CD15" s="14">
        <v>10</v>
      </c>
      <c r="CE15" s="15" t="s">
        <v>74</v>
      </c>
    </row>
    <row r="16" spans="1:83" s="14" customFormat="1" ht="14.25" x14ac:dyDescent="0.2">
      <c r="A16" s="15">
        <f>A15+1</f>
        <v>15</v>
      </c>
      <c r="B16" s="15">
        <v>3</v>
      </c>
      <c r="C16" s="15">
        <v>133</v>
      </c>
      <c r="D16" s="15">
        <v>1</v>
      </c>
      <c r="E16" s="15">
        <v>1</v>
      </c>
      <c r="F16" s="3" t="s">
        <v>68</v>
      </c>
      <c r="G16" s="3">
        <f>IF(F16="rectangle",B16*C16,IF(F16="hook",B16*C16-(D16*E16),IF(F16="eight",B16*C16-2*(D16*E16),IF(F16="tee",B16*C16-2*(D16*E16),IF(F16="cross",B16*C16-4*(D16*E16),"ERROR")))))</f>
        <v>399</v>
      </c>
      <c r="H16" s="3" t="s">
        <v>75</v>
      </c>
      <c r="I16" s="3">
        <f>IF(F16="rectangle",B16/C16,"NA")</f>
        <v>2.2556390977443608E-2</v>
      </c>
      <c r="J16" s="2">
        <v>1</v>
      </c>
      <c r="K16" s="15">
        <v>120</v>
      </c>
      <c r="L16" s="15">
        <v>4</v>
      </c>
      <c r="M16" s="16">
        <v>1</v>
      </c>
      <c r="N16" s="17">
        <v>1</v>
      </c>
      <c r="O16" s="14">
        <f>N16</f>
        <v>1</v>
      </c>
      <c r="P16" s="4">
        <f>Y16/T16</f>
        <v>99.75</v>
      </c>
      <c r="Q16" s="18">
        <v>15</v>
      </c>
      <c r="R16" s="14">
        <f>Q16</f>
        <v>15</v>
      </c>
      <c r="S16" s="4">
        <f>Z16/U16</f>
        <v>99.75</v>
      </c>
      <c r="T16" s="3">
        <f>ROUND((O16/100)*G16,0)</f>
        <v>4</v>
      </c>
      <c r="U16" s="3">
        <f>ROUND(((R16/100)*G16)/J16,0)</f>
        <v>60</v>
      </c>
      <c r="V16" s="3">
        <f>ROUND(IF(J16&gt;=2,((R16/100)*G16)/J16,0),0)</f>
        <v>0</v>
      </c>
      <c r="W16" s="3">
        <f>ROUND(IF(J16&gt;=3,((R16/100)*G16)/J16,0),0)</f>
        <v>0</v>
      </c>
      <c r="X16" s="3">
        <f>ROUND(IF(J16&gt;=4,((R16/100)*G16)/J16,0),0)</f>
        <v>0</v>
      </c>
      <c r="Y16" s="4">
        <f>G16*N16</f>
        <v>399</v>
      </c>
      <c r="Z16" s="4">
        <f>(G16*Q16)/J16</f>
        <v>5985</v>
      </c>
      <c r="AA16" s="4">
        <f>IF(J16&gt;=2,(G16*Q16)/J16,0)</f>
        <v>0</v>
      </c>
      <c r="AB16" s="4">
        <f>IF(J16&gt;=3,(G16*Q16)/J16,0)</f>
        <v>0</v>
      </c>
      <c r="AC16" s="4">
        <f>IF(J16&gt;=4,(G16*Q16)/J16,0)</f>
        <v>0</v>
      </c>
      <c r="AD16" s="14">
        <v>100</v>
      </c>
      <c r="AE16" s="14">
        <v>0</v>
      </c>
      <c r="AF16" s="14">
        <v>1</v>
      </c>
      <c r="AG16" s="14">
        <v>100</v>
      </c>
      <c r="AH16" s="14">
        <v>0</v>
      </c>
      <c r="AI16" s="14">
        <v>1</v>
      </c>
      <c r="AJ16" s="14">
        <v>0.5</v>
      </c>
      <c r="AK16" s="14">
        <v>0.5</v>
      </c>
      <c r="AL16" s="14">
        <v>0</v>
      </c>
      <c r="AM16" s="14">
        <v>0</v>
      </c>
      <c r="AN16" s="14">
        <v>0</v>
      </c>
      <c r="AO16" s="14">
        <v>0.01</v>
      </c>
      <c r="AP16" s="14">
        <v>0.01</v>
      </c>
      <c r="AQ16" s="14">
        <v>0</v>
      </c>
      <c r="AR16" s="14">
        <v>0</v>
      </c>
      <c r="AS16" s="14">
        <v>0</v>
      </c>
      <c r="AT16" s="14">
        <v>0</v>
      </c>
      <c r="AU16" s="14">
        <v>0.2</v>
      </c>
      <c r="AV16" s="14">
        <v>0</v>
      </c>
      <c r="AW16" s="14">
        <v>0</v>
      </c>
      <c r="AX16" s="14">
        <v>0</v>
      </c>
      <c r="AY16" s="14">
        <v>0.04</v>
      </c>
      <c r="AZ16" s="14">
        <v>0</v>
      </c>
      <c r="BA16" s="2">
        <v>0.05</v>
      </c>
      <c r="BB16" s="2">
        <v>0.05</v>
      </c>
      <c r="BC16" s="2">
        <v>7.0000000000000007E-2</v>
      </c>
      <c r="BD16" s="2">
        <v>0.05</v>
      </c>
      <c r="BE16" s="2">
        <v>0.02</v>
      </c>
      <c r="BF16" s="2">
        <v>0.02</v>
      </c>
      <c r="BG16" s="2">
        <v>4.4999999999999998E-2</v>
      </c>
      <c r="BH16" s="2">
        <v>0.05</v>
      </c>
      <c r="BI16" s="2">
        <v>7.0000000000000007E-2</v>
      </c>
      <c r="BJ16" s="2">
        <v>0.1</v>
      </c>
      <c r="BK16" s="2">
        <v>0.03</v>
      </c>
      <c r="BL16" s="2">
        <v>0.02</v>
      </c>
      <c r="BM16" s="2">
        <v>0.09</v>
      </c>
      <c r="BN16" s="2">
        <v>0.1</v>
      </c>
      <c r="BO16" s="14">
        <v>0.1</v>
      </c>
      <c r="BP16" s="14">
        <v>0.1</v>
      </c>
      <c r="BQ16" s="14">
        <v>0</v>
      </c>
      <c r="BR16" s="14">
        <v>0</v>
      </c>
      <c r="BS16" s="14">
        <v>0</v>
      </c>
      <c r="BT16" s="19">
        <v>0.01</v>
      </c>
      <c r="BU16" s="14">
        <v>0.5</v>
      </c>
      <c r="BV16" s="6">
        <f>BT16/(BT16+BU16)</f>
        <v>1.9607843137254902E-2</v>
      </c>
      <c r="BW16" s="6">
        <f>SQRT((BT16*BU16)/((BT16+BU16)^2*(BT16+BU16+1)))</f>
        <v>0.11283045836243843</v>
      </c>
      <c r="BX16" s="15">
        <v>0.1</v>
      </c>
      <c r="BY16" s="15">
        <v>0.1</v>
      </c>
      <c r="BZ16" s="15">
        <v>0.1</v>
      </c>
      <c r="CA16" s="15">
        <v>0.7</v>
      </c>
      <c r="CB16" s="20" t="s">
        <v>89</v>
      </c>
      <c r="CC16" s="14">
        <v>600</v>
      </c>
      <c r="CD16" s="14">
        <v>10</v>
      </c>
      <c r="CE16" s="15" t="s">
        <v>74</v>
      </c>
    </row>
    <row r="17" spans="1:83" s="14" customFormat="1" ht="14.25" x14ac:dyDescent="0.2">
      <c r="A17" s="15">
        <f>A16+1</f>
        <v>16</v>
      </c>
      <c r="B17" s="15">
        <v>3</v>
      </c>
      <c r="C17" s="15">
        <v>133</v>
      </c>
      <c r="D17" s="15">
        <v>1</v>
      </c>
      <c r="E17" s="15">
        <v>1</v>
      </c>
      <c r="F17" s="3" t="s">
        <v>68</v>
      </c>
      <c r="G17" s="3">
        <f>IF(F17="rectangle",B17*C17,IF(F17="hook",B17*C17-(D17*E17),IF(F17="eight",B17*C17-2*(D17*E17),IF(F17="tee",B17*C17-2*(D17*E17),IF(F17="cross",B17*C17-4*(D17*E17),"ERROR")))))</f>
        <v>399</v>
      </c>
      <c r="H17" s="3" t="s">
        <v>75</v>
      </c>
      <c r="I17" s="3">
        <f>IF(F17="rectangle",B17/C17,"NA")</f>
        <v>2.2556390977443608E-2</v>
      </c>
      <c r="J17" s="2">
        <v>1</v>
      </c>
      <c r="K17" s="15">
        <v>120</v>
      </c>
      <c r="L17" s="15">
        <v>4</v>
      </c>
      <c r="M17" s="16">
        <v>1</v>
      </c>
      <c r="N17" s="17">
        <v>1</v>
      </c>
      <c r="O17" s="14">
        <f>N17</f>
        <v>1</v>
      </c>
      <c r="P17" s="4">
        <f>Y17/T17</f>
        <v>99.75</v>
      </c>
      <c r="Q17" s="18">
        <v>15</v>
      </c>
      <c r="R17" s="14">
        <f>Q17</f>
        <v>15</v>
      </c>
      <c r="S17" s="4">
        <f>Z17/U17</f>
        <v>99.75</v>
      </c>
      <c r="T17" s="3">
        <f>ROUND((O17/100)*G17,0)</f>
        <v>4</v>
      </c>
      <c r="U17" s="3">
        <f>ROUND(((R17/100)*G17)/J17,0)</f>
        <v>60</v>
      </c>
      <c r="V17" s="3">
        <f>ROUND(IF(J17&gt;=2,((R17/100)*G17)/J17,0),0)</f>
        <v>0</v>
      </c>
      <c r="W17" s="3">
        <f>ROUND(IF(J17&gt;=3,((R17/100)*G17)/J17,0),0)</f>
        <v>0</v>
      </c>
      <c r="X17" s="3">
        <f>ROUND(IF(J17&gt;=4,((R17/100)*G17)/J17,0),0)</f>
        <v>0</v>
      </c>
      <c r="Y17" s="4">
        <f>G17*N17</f>
        <v>399</v>
      </c>
      <c r="Z17" s="4">
        <f>(G17*Q17)/J17</f>
        <v>5985</v>
      </c>
      <c r="AA17" s="4">
        <f>IF(J17&gt;=2,(G17*Q17)/J17,0)</f>
        <v>0</v>
      </c>
      <c r="AB17" s="4">
        <f>IF(J17&gt;=3,(G17*Q17)/J17,0)</f>
        <v>0</v>
      </c>
      <c r="AC17" s="4">
        <f>IF(J17&gt;=4,(G17*Q17)/J17,0)</f>
        <v>0</v>
      </c>
      <c r="AD17" s="14">
        <v>100</v>
      </c>
      <c r="AE17" s="14">
        <v>0</v>
      </c>
      <c r="AF17" s="14">
        <v>1</v>
      </c>
      <c r="AG17" s="14">
        <v>100</v>
      </c>
      <c r="AH17" s="14">
        <v>0</v>
      </c>
      <c r="AI17" s="14">
        <v>1</v>
      </c>
      <c r="AJ17" s="14">
        <v>0.5</v>
      </c>
      <c r="AK17" s="14">
        <v>0.5</v>
      </c>
      <c r="AL17" s="14">
        <v>0</v>
      </c>
      <c r="AM17" s="14">
        <v>0</v>
      </c>
      <c r="AN17" s="14">
        <v>0</v>
      </c>
      <c r="AO17" s="14">
        <v>0.01</v>
      </c>
      <c r="AP17" s="14">
        <v>0.01</v>
      </c>
      <c r="AQ17" s="14">
        <v>0</v>
      </c>
      <c r="AR17" s="14">
        <v>0</v>
      </c>
      <c r="AS17" s="14">
        <v>0</v>
      </c>
      <c r="AT17" s="14">
        <v>0</v>
      </c>
      <c r="AU17" s="14">
        <v>0.2</v>
      </c>
      <c r="AV17" s="14">
        <v>0</v>
      </c>
      <c r="AW17" s="14">
        <v>0</v>
      </c>
      <c r="AX17" s="14">
        <v>0</v>
      </c>
      <c r="AY17" s="14">
        <v>0.04</v>
      </c>
      <c r="AZ17" s="14">
        <v>0</v>
      </c>
      <c r="BA17" s="2">
        <v>0.05</v>
      </c>
      <c r="BB17" s="2">
        <v>0.05</v>
      </c>
      <c r="BC17" s="2">
        <v>7.0000000000000007E-2</v>
      </c>
      <c r="BD17" s="2">
        <v>0.05</v>
      </c>
      <c r="BE17" s="2">
        <v>0.02</v>
      </c>
      <c r="BF17" s="2">
        <v>0.02</v>
      </c>
      <c r="BG17" s="2">
        <v>4.4999999999999998E-2</v>
      </c>
      <c r="BH17" s="2">
        <v>0.05</v>
      </c>
      <c r="BI17" s="2">
        <v>7.0000000000000007E-2</v>
      </c>
      <c r="BJ17" s="2">
        <v>0.1</v>
      </c>
      <c r="BK17" s="2">
        <v>0.03</v>
      </c>
      <c r="BL17" s="2">
        <v>0.02</v>
      </c>
      <c r="BM17" s="2">
        <v>0.09</v>
      </c>
      <c r="BN17" s="2">
        <v>0.1</v>
      </c>
      <c r="BO17" s="14">
        <v>0.1</v>
      </c>
      <c r="BP17" s="14">
        <v>0.1</v>
      </c>
      <c r="BQ17" s="14">
        <v>0</v>
      </c>
      <c r="BR17" s="14">
        <v>0</v>
      </c>
      <c r="BS17" s="14">
        <v>0</v>
      </c>
      <c r="BT17" s="19">
        <v>0.5</v>
      </c>
      <c r="BU17" s="14">
        <v>0.5</v>
      </c>
      <c r="BV17" s="6">
        <f>BT17/(BT17+BU17)</f>
        <v>0.5</v>
      </c>
      <c r="BW17" s="6">
        <f>SQRT((BT17*BU17)/((BT17+BU17)^2*(BT17+BU17+1)))</f>
        <v>0.35355339059327379</v>
      </c>
      <c r="BX17" s="15">
        <v>0.1</v>
      </c>
      <c r="BY17" s="15">
        <v>0.1</v>
      </c>
      <c r="BZ17" s="15">
        <v>0.1</v>
      </c>
      <c r="CA17" s="15">
        <v>0.7</v>
      </c>
      <c r="CB17" s="20" t="s">
        <v>89</v>
      </c>
      <c r="CC17" s="14">
        <v>600</v>
      </c>
      <c r="CD17" s="14">
        <v>10</v>
      </c>
      <c r="CE17" s="15" t="s">
        <v>74</v>
      </c>
    </row>
    <row r="18" spans="1:83" s="14" customFormat="1" ht="14.25" x14ac:dyDescent="0.2">
      <c r="A18" s="15">
        <f>A17+1</f>
        <v>17</v>
      </c>
      <c r="B18" s="15">
        <v>3</v>
      </c>
      <c r="C18" s="15">
        <v>133</v>
      </c>
      <c r="D18" s="15">
        <v>1</v>
      </c>
      <c r="E18" s="15">
        <v>1</v>
      </c>
      <c r="F18" s="3" t="s">
        <v>68</v>
      </c>
      <c r="G18" s="3">
        <f>IF(F18="rectangle",B18*C18,IF(F18="hook",B18*C18-(D18*E18),IF(F18="eight",B18*C18-2*(D18*E18),IF(F18="tee",B18*C18-2*(D18*E18),IF(F18="cross",B18*C18-4*(D18*E18),"ERROR")))))</f>
        <v>399</v>
      </c>
      <c r="H18" s="3" t="s">
        <v>75</v>
      </c>
      <c r="I18" s="3">
        <f>IF(F18="rectangle",B18/C18,"NA")</f>
        <v>2.2556390977443608E-2</v>
      </c>
      <c r="J18" s="2">
        <v>1</v>
      </c>
      <c r="K18" s="15">
        <v>120</v>
      </c>
      <c r="L18" s="15">
        <v>4</v>
      </c>
      <c r="M18" s="16">
        <v>1</v>
      </c>
      <c r="N18" s="17">
        <v>1</v>
      </c>
      <c r="O18" s="14">
        <f>N18</f>
        <v>1</v>
      </c>
      <c r="P18" s="4">
        <f>Y18/T18</f>
        <v>99.75</v>
      </c>
      <c r="Q18" s="18">
        <v>15</v>
      </c>
      <c r="R18" s="14">
        <f>Q18</f>
        <v>15</v>
      </c>
      <c r="S18" s="4">
        <f>Z18/U18</f>
        <v>99.75</v>
      </c>
      <c r="T18" s="3">
        <f>ROUND((O18/100)*G18,0)</f>
        <v>4</v>
      </c>
      <c r="U18" s="3">
        <f>ROUND(((R18/100)*G18)/J18,0)</f>
        <v>60</v>
      </c>
      <c r="V18" s="3">
        <f>ROUND(IF(J18&gt;=2,((R18/100)*G18)/J18,0),0)</f>
        <v>0</v>
      </c>
      <c r="W18" s="3">
        <f>ROUND(IF(J18&gt;=3,((R18/100)*G18)/J18,0),0)</f>
        <v>0</v>
      </c>
      <c r="X18" s="3">
        <f>ROUND(IF(J18&gt;=4,((R18/100)*G18)/J18,0),0)</f>
        <v>0</v>
      </c>
      <c r="Y18" s="4">
        <f>G18*N18</f>
        <v>399</v>
      </c>
      <c r="Z18" s="4">
        <f>(G18*Q18)/J18</f>
        <v>5985</v>
      </c>
      <c r="AA18" s="4">
        <f>IF(J18&gt;=2,(G18*Q18)/J18,0)</f>
        <v>0</v>
      </c>
      <c r="AB18" s="4">
        <f>IF(J18&gt;=3,(G18*Q18)/J18,0)</f>
        <v>0</v>
      </c>
      <c r="AC18" s="4">
        <f>IF(J18&gt;=4,(G18*Q18)/J18,0)</f>
        <v>0</v>
      </c>
      <c r="AD18" s="14">
        <v>100</v>
      </c>
      <c r="AE18" s="14">
        <v>0</v>
      </c>
      <c r="AF18" s="14">
        <v>1</v>
      </c>
      <c r="AG18" s="14">
        <v>100</v>
      </c>
      <c r="AH18" s="14">
        <v>0</v>
      </c>
      <c r="AI18" s="14">
        <v>1</v>
      </c>
      <c r="AJ18" s="14">
        <v>0.5</v>
      </c>
      <c r="AK18" s="14">
        <v>0.5</v>
      </c>
      <c r="AL18" s="14">
        <v>0</v>
      </c>
      <c r="AM18" s="14">
        <v>0</v>
      </c>
      <c r="AN18" s="14">
        <v>0</v>
      </c>
      <c r="AO18" s="14">
        <v>0.01</v>
      </c>
      <c r="AP18" s="14">
        <v>0.01</v>
      </c>
      <c r="AQ18" s="14">
        <v>0</v>
      </c>
      <c r="AR18" s="14">
        <v>0</v>
      </c>
      <c r="AS18" s="14">
        <v>0</v>
      </c>
      <c r="AT18" s="14">
        <v>0</v>
      </c>
      <c r="AU18" s="14">
        <v>0.2</v>
      </c>
      <c r="AV18" s="14">
        <v>0</v>
      </c>
      <c r="AW18" s="14">
        <v>0</v>
      </c>
      <c r="AX18" s="14">
        <v>0</v>
      </c>
      <c r="AY18" s="14">
        <v>0.04</v>
      </c>
      <c r="AZ18" s="14">
        <v>0</v>
      </c>
      <c r="BA18" s="2">
        <v>0.05</v>
      </c>
      <c r="BB18" s="2">
        <v>0.05</v>
      </c>
      <c r="BC18" s="2">
        <v>7.0000000000000007E-2</v>
      </c>
      <c r="BD18" s="2">
        <v>0.05</v>
      </c>
      <c r="BE18" s="2">
        <v>0.02</v>
      </c>
      <c r="BF18" s="2">
        <v>0.02</v>
      </c>
      <c r="BG18" s="2">
        <v>4.4999999999999998E-2</v>
      </c>
      <c r="BH18" s="2">
        <v>0.05</v>
      </c>
      <c r="BI18" s="2">
        <v>7.0000000000000007E-2</v>
      </c>
      <c r="BJ18" s="2">
        <v>0.1</v>
      </c>
      <c r="BK18" s="2">
        <v>0.03</v>
      </c>
      <c r="BL18" s="2">
        <v>0.02</v>
      </c>
      <c r="BM18" s="2">
        <v>0.09</v>
      </c>
      <c r="BN18" s="2">
        <v>0.1</v>
      </c>
      <c r="BO18" s="14">
        <v>0.1</v>
      </c>
      <c r="BP18" s="14">
        <v>0.1</v>
      </c>
      <c r="BQ18" s="14">
        <v>0</v>
      </c>
      <c r="BR18" s="14">
        <v>0</v>
      </c>
      <c r="BS18" s="14">
        <v>0</v>
      </c>
      <c r="BT18" s="19">
        <v>0.01</v>
      </c>
      <c r="BU18" s="14">
        <v>0.5</v>
      </c>
      <c r="BV18" s="6">
        <f>BT18/(BT18+BU18)</f>
        <v>1.9607843137254902E-2</v>
      </c>
      <c r="BW18" s="6">
        <f>SQRT((BT18*BU18)/((BT18+BU18)^2*(BT18+BU18+1)))</f>
        <v>0.11283045836243843</v>
      </c>
      <c r="BX18" s="15">
        <v>0.1</v>
      </c>
      <c r="BY18" s="15">
        <v>0.7</v>
      </c>
      <c r="BZ18" s="15">
        <v>0.1</v>
      </c>
      <c r="CA18" s="15">
        <v>0.1</v>
      </c>
      <c r="CB18" s="20" t="s">
        <v>76</v>
      </c>
      <c r="CC18" s="14">
        <v>600</v>
      </c>
      <c r="CD18" s="14">
        <v>10</v>
      </c>
      <c r="CE18" s="15" t="s">
        <v>73</v>
      </c>
    </row>
    <row r="19" spans="1:83" s="14" customFormat="1" ht="14.25" x14ac:dyDescent="0.2">
      <c r="A19" s="15">
        <f>A18+1</f>
        <v>18</v>
      </c>
      <c r="B19" s="15">
        <v>3</v>
      </c>
      <c r="C19" s="15">
        <v>133</v>
      </c>
      <c r="D19" s="15">
        <v>1</v>
      </c>
      <c r="E19" s="15">
        <v>1</v>
      </c>
      <c r="F19" s="3" t="s">
        <v>68</v>
      </c>
      <c r="G19" s="3">
        <f>IF(F19="rectangle",B19*C19,IF(F19="hook",B19*C19-(D19*E19),IF(F19="eight",B19*C19-2*(D19*E19),IF(F19="tee",B19*C19-2*(D19*E19),IF(F19="cross",B19*C19-4*(D19*E19),"ERROR")))))</f>
        <v>399</v>
      </c>
      <c r="H19" s="3" t="s">
        <v>75</v>
      </c>
      <c r="I19" s="3">
        <f>IF(F19="rectangle",B19/C19,"NA")</f>
        <v>2.2556390977443608E-2</v>
      </c>
      <c r="J19" s="2">
        <v>1</v>
      </c>
      <c r="K19" s="15">
        <v>120</v>
      </c>
      <c r="L19" s="15">
        <v>4</v>
      </c>
      <c r="M19" s="16">
        <v>1</v>
      </c>
      <c r="N19" s="17">
        <v>1</v>
      </c>
      <c r="O19" s="14">
        <f>N19</f>
        <v>1</v>
      </c>
      <c r="P19" s="4">
        <f>Y19/T19</f>
        <v>99.75</v>
      </c>
      <c r="Q19" s="18">
        <v>15</v>
      </c>
      <c r="R19" s="14">
        <f>Q19</f>
        <v>15</v>
      </c>
      <c r="S19" s="4">
        <f>Z19/U19</f>
        <v>99.75</v>
      </c>
      <c r="T19" s="3">
        <f>ROUND((O19/100)*G19,0)</f>
        <v>4</v>
      </c>
      <c r="U19" s="3">
        <f>ROUND(((R19/100)*G19)/J19,0)</f>
        <v>60</v>
      </c>
      <c r="V19" s="3">
        <f>ROUND(IF(J19&gt;=2,((R19/100)*G19)/J19,0),0)</f>
        <v>0</v>
      </c>
      <c r="W19" s="3">
        <f>ROUND(IF(J19&gt;=3,((R19/100)*G19)/J19,0),0)</f>
        <v>0</v>
      </c>
      <c r="X19" s="3">
        <f>ROUND(IF(J19&gt;=4,((R19/100)*G19)/J19,0),0)</f>
        <v>0</v>
      </c>
      <c r="Y19" s="4">
        <f>G19*N19</f>
        <v>399</v>
      </c>
      <c r="Z19" s="4">
        <f>(G19*Q19)/J19</f>
        <v>5985</v>
      </c>
      <c r="AA19" s="4">
        <f>IF(J19&gt;=2,(G19*Q19)/J19,0)</f>
        <v>0</v>
      </c>
      <c r="AB19" s="4">
        <f>IF(J19&gt;=3,(G19*Q19)/J19,0)</f>
        <v>0</v>
      </c>
      <c r="AC19" s="4">
        <f>IF(J19&gt;=4,(G19*Q19)/J19,0)</f>
        <v>0</v>
      </c>
      <c r="AD19" s="14">
        <v>100</v>
      </c>
      <c r="AE19" s="14">
        <v>0</v>
      </c>
      <c r="AF19" s="14">
        <v>1</v>
      </c>
      <c r="AG19" s="14">
        <v>100</v>
      </c>
      <c r="AH19" s="14">
        <v>0</v>
      </c>
      <c r="AI19" s="14">
        <v>1</v>
      </c>
      <c r="AJ19" s="14">
        <v>0.5</v>
      </c>
      <c r="AK19" s="14">
        <v>0.5</v>
      </c>
      <c r="AL19" s="14">
        <v>0</v>
      </c>
      <c r="AM19" s="14">
        <v>0</v>
      </c>
      <c r="AN19" s="14">
        <v>0</v>
      </c>
      <c r="AO19" s="14">
        <v>0.01</v>
      </c>
      <c r="AP19" s="14">
        <v>0.01</v>
      </c>
      <c r="AQ19" s="14">
        <v>0</v>
      </c>
      <c r="AR19" s="14">
        <v>0</v>
      </c>
      <c r="AS19" s="14">
        <v>0</v>
      </c>
      <c r="AT19" s="14">
        <v>0</v>
      </c>
      <c r="AU19" s="14">
        <v>0.2</v>
      </c>
      <c r="AV19" s="14">
        <v>0</v>
      </c>
      <c r="AW19" s="14">
        <v>0</v>
      </c>
      <c r="AX19" s="14">
        <v>0</v>
      </c>
      <c r="AY19" s="14">
        <v>0.04</v>
      </c>
      <c r="AZ19" s="14">
        <v>0</v>
      </c>
      <c r="BA19" s="2">
        <v>0.05</v>
      </c>
      <c r="BB19" s="2">
        <v>0.05</v>
      </c>
      <c r="BC19" s="2">
        <v>7.0000000000000007E-2</v>
      </c>
      <c r="BD19" s="2">
        <v>0.05</v>
      </c>
      <c r="BE19" s="2">
        <v>0.02</v>
      </c>
      <c r="BF19" s="2">
        <v>0.02</v>
      </c>
      <c r="BG19" s="2">
        <v>4.4999999999999998E-2</v>
      </c>
      <c r="BH19" s="2">
        <v>0.05</v>
      </c>
      <c r="BI19" s="2">
        <v>7.0000000000000007E-2</v>
      </c>
      <c r="BJ19" s="2">
        <v>0.1</v>
      </c>
      <c r="BK19" s="2">
        <v>0.03</v>
      </c>
      <c r="BL19" s="2">
        <v>0.02</v>
      </c>
      <c r="BM19" s="2">
        <v>0.09</v>
      </c>
      <c r="BN19" s="2">
        <v>0.1</v>
      </c>
      <c r="BO19" s="14">
        <v>0.1</v>
      </c>
      <c r="BP19" s="14">
        <v>0.1</v>
      </c>
      <c r="BQ19" s="14">
        <v>0</v>
      </c>
      <c r="BR19" s="14">
        <v>0</v>
      </c>
      <c r="BS19" s="14">
        <v>0</v>
      </c>
      <c r="BT19" s="19">
        <v>0.5</v>
      </c>
      <c r="BU19" s="14">
        <v>0.5</v>
      </c>
      <c r="BV19" s="6">
        <f>BT19/(BT19+BU19)</f>
        <v>0.5</v>
      </c>
      <c r="BW19" s="6">
        <f>SQRT((BT19*BU19)/((BT19+BU19)^2*(BT19+BU19+1)))</f>
        <v>0.35355339059327379</v>
      </c>
      <c r="BX19" s="15">
        <v>0.1</v>
      </c>
      <c r="BY19" s="15">
        <v>0.7</v>
      </c>
      <c r="BZ19" s="15">
        <v>0.1</v>
      </c>
      <c r="CA19" s="15">
        <v>0.1</v>
      </c>
      <c r="CB19" s="20" t="s">
        <v>76</v>
      </c>
      <c r="CC19" s="14">
        <v>600</v>
      </c>
      <c r="CD19" s="14">
        <v>10</v>
      </c>
      <c r="CE19" s="15" t="s">
        <v>73</v>
      </c>
    </row>
    <row r="20" spans="1:83" s="14" customFormat="1" ht="14.25" x14ac:dyDescent="0.2">
      <c r="A20" s="15">
        <f>A19+1</f>
        <v>19</v>
      </c>
      <c r="B20" s="15">
        <v>3</v>
      </c>
      <c r="C20" s="15">
        <v>133</v>
      </c>
      <c r="D20" s="15">
        <v>1</v>
      </c>
      <c r="E20" s="15">
        <v>1</v>
      </c>
      <c r="F20" s="3" t="s">
        <v>68</v>
      </c>
      <c r="G20" s="3">
        <f>IF(F20="rectangle",B20*C20,IF(F20="hook",B20*C20-(D20*E20),IF(F20="eight",B20*C20-2*(D20*E20),IF(F20="tee",B20*C20-2*(D20*E20),IF(F20="cross",B20*C20-4*(D20*E20),"ERROR")))))</f>
        <v>399</v>
      </c>
      <c r="H20" s="3" t="s">
        <v>75</v>
      </c>
      <c r="I20" s="3">
        <f>IF(F20="rectangle",B20/C20,"NA")</f>
        <v>2.2556390977443608E-2</v>
      </c>
      <c r="J20" s="2">
        <v>1</v>
      </c>
      <c r="K20" s="15">
        <v>120</v>
      </c>
      <c r="L20" s="15">
        <v>4</v>
      </c>
      <c r="M20" s="16">
        <v>1</v>
      </c>
      <c r="N20" s="17">
        <v>1</v>
      </c>
      <c r="O20" s="14">
        <f>N20</f>
        <v>1</v>
      </c>
      <c r="P20" s="4">
        <f>Y20/T20</f>
        <v>99.75</v>
      </c>
      <c r="Q20" s="18">
        <v>30</v>
      </c>
      <c r="R20" s="14">
        <f>Q20</f>
        <v>30</v>
      </c>
      <c r="S20" s="4">
        <f>Z20/U20</f>
        <v>99.75</v>
      </c>
      <c r="T20" s="3">
        <f>ROUND((O20/100)*G20,0)</f>
        <v>4</v>
      </c>
      <c r="U20" s="3">
        <f>ROUND(((R20/100)*G20)/J20,0)</f>
        <v>120</v>
      </c>
      <c r="V20" s="3">
        <f>ROUND(IF(J20&gt;=2,((R20/100)*G20)/J20,0),0)</f>
        <v>0</v>
      </c>
      <c r="W20" s="3">
        <f>ROUND(IF(J20&gt;=3,((R20/100)*G20)/J20,0),0)</f>
        <v>0</v>
      </c>
      <c r="X20" s="3">
        <f>ROUND(IF(J20&gt;=4,((R20/100)*G20)/J20,0),0)</f>
        <v>0</v>
      </c>
      <c r="Y20" s="4">
        <f>G20*N20</f>
        <v>399</v>
      </c>
      <c r="Z20" s="4">
        <f>(G20*Q20)/J20</f>
        <v>11970</v>
      </c>
      <c r="AA20" s="4">
        <f>IF(J20&gt;=2,(G20*Q20)/J20,0)</f>
        <v>0</v>
      </c>
      <c r="AB20" s="4">
        <f>IF(J20&gt;=3,(G20*Q20)/J20,0)</f>
        <v>0</v>
      </c>
      <c r="AC20" s="4">
        <f>IF(J20&gt;=4,(G20*Q20)/J20,0)</f>
        <v>0</v>
      </c>
      <c r="AD20" s="14">
        <v>100</v>
      </c>
      <c r="AE20" s="14">
        <v>0</v>
      </c>
      <c r="AF20" s="14">
        <v>1</v>
      </c>
      <c r="AG20" s="14">
        <v>100</v>
      </c>
      <c r="AH20" s="14">
        <v>0</v>
      </c>
      <c r="AI20" s="14">
        <v>1</v>
      </c>
      <c r="AJ20" s="14">
        <v>0.5</v>
      </c>
      <c r="AK20" s="14">
        <v>0.5</v>
      </c>
      <c r="AL20" s="14">
        <v>0</v>
      </c>
      <c r="AM20" s="14">
        <v>0</v>
      </c>
      <c r="AN20" s="14">
        <v>0</v>
      </c>
      <c r="AO20" s="14">
        <v>0.01</v>
      </c>
      <c r="AP20" s="14">
        <v>0.01</v>
      </c>
      <c r="AQ20" s="14">
        <v>0</v>
      </c>
      <c r="AR20" s="14">
        <v>0</v>
      </c>
      <c r="AS20" s="14">
        <v>0</v>
      </c>
      <c r="AT20" s="14">
        <v>0</v>
      </c>
      <c r="AU20" s="14">
        <v>0.2</v>
      </c>
      <c r="AV20" s="14">
        <v>0</v>
      </c>
      <c r="AW20" s="14">
        <v>0</v>
      </c>
      <c r="AX20" s="14">
        <v>0</v>
      </c>
      <c r="AY20" s="14">
        <v>0.04</v>
      </c>
      <c r="AZ20" s="14">
        <v>0</v>
      </c>
      <c r="BA20" s="2">
        <v>0.05</v>
      </c>
      <c r="BB20" s="2">
        <v>0.05</v>
      </c>
      <c r="BC20" s="2">
        <v>7.0000000000000007E-2</v>
      </c>
      <c r="BD20" s="2">
        <v>0.05</v>
      </c>
      <c r="BE20" s="2">
        <v>0.02</v>
      </c>
      <c r="BF20" s="2">
        <v>0.02</v>
      </c>
      <c r="BG20" s="2">
        <v>4.4999999999999998E-2</v>
      </c>
      <c r="BH20" s="2">
        <v>0.05</v>
      </c>
      <c r="BI20" s="2">
        <v>7.0000000000000007E-2</v>
      </c>
      <c r="BJ20" s="2">
        <v>0.1</v>
      </c>
      <c r="BK20" s="2">
        <v>0.03</v>
      </c>
      <c r="BL20" s="2">
        <v>0.02</v>
      </c>
      <c r="BM20" s="2">
        <v>0.09</v>
      </c>
      <c r="BN20" s="2">
        <v>0.1</v>
      </c>
      <c r="BO20" s="14">
        <v>0.1</v>
      </c>
      <c r="BP20" s="14">
        <v>0.1</v>
      </c>
      <c r="BQ20" s="14">
        <v>0</v>
      </c>
      <c r="BR20" s="14">
        <v>0</v>
      </c>
      <c r="BS20" s="14">
        <v>0</v>
      </c>
      <c r="BT20" s="19">
        <v>0.01</v>
      </c>
      <c r="BU20" s="14">
        <v>0.5</v>
      </c>
      <c r="BV20" s="6">
        <f>BT20/(BT20+BU20)</f>
        <v>1.9607843137254902E-2</v>
      </c>
      <c r="BW20" s="6">
        <f>SQRT((BT20*BU20)/((BT20+BU20)^2*(BT20+BU20+1)))</f>
        <v>0.11283045836243843</v>
      </c>
      <c r="BX20" s="15">
        <v>0.25</v>
      </c>
      <c r="BY20" s="15">
        <v>0.25</v>
      </c>
      <c r="BZ20" s="15">
        <v>0.25</v>
      </c>
      <c r="CA20" s="15">
        <v>0.25</v>
      </c>
      <c r="CB20" s="20" t="s">
        <v>47</v>
      </c>
      <c r="CC20" s="14">
        <v>600</v>
      </c>
      <c r="CD20" s="14">
        <v>10</v>
      </c>
      <c r="CE20" s="15" t="s">
        <v>73</v>
      </c>
    </row>
    <row r="21" spans="1:83" s="14" customFormat="1" ht="14.25" x14ac:dyDescent="0.2">
      <c r="A21" s="15">
        <f>A20+1</f>
        <v>20</v>
      </c>
      <c r="B21" s="15">
        <v>3</v>
      </c>
      <c r="C21" s="15">
        <v>133</v>
      </c>
      <c r="D21" s="15">
        <v>1</v>
      </c>
      <c r="E21" s="15">
        <v>1</v>
      </c>
      <c r="F21" s="3" t="s">
        <v>68</v>
      </c>
      <c r="G21" s="3">
        <f>IF(F21="rectangle",B21*C21,IF(F21="hook",B21*C21-(D21*E21),IF(F21="eight",B21*C21-2*(D21*E21),IF(F21="tee",B21*C21-2*(D21*E21),IF(F21="cross",B21*C21-4*(D21*E21),"ERROR")))))</f>
        <v>399</v>
      </c>
      <c r="H21" s="3" t="s">
        <v>75</v>
      </c>
      <c r="I21" s="3">
        <f>IF(F21="rectangle",B21/C21,"NA")</f>
        <v>2.2556390977443608E-2</v>
      </c>
      <c r="J21" s="2">
        <v>1</v>
      </c>
      <c r="K21" s="15">
        <v>120</v>
      </c>
      <c r="L21" s="15">
        <v>4</v>
      </c>
      <c r="M21" s="16">
        <v>1</v>
      </c>
      <c r="N21" s="17">
        <v>1</v>
      </c>
      <c r="O21" s="14">
        <f>N21</f>
        <v>1</v>
      </c>
      <c r="P21" s="4">
        <f>Y21/T21</f>
        <v>99.75</v>
      </c>
      <c r="Q21" s="18">
        <v>30</v>
      </c>
      <c r="R21" s="14">
        <f>Q21</f>
        <v>30</v>
      </c>
      <c r="S21" s="4">
        <f>Z21/U21</f>
        <v>99.75</v>
      </c>
      <c r="T21" s="3">
        <f>ROUND((O21/100)*G21,0)</f>
        <v>4</v>
      </c>
      <c r="U21" s="3">
        <f>ROUND(((R21/100)*G21)/J21,0)</f>
        <v>120</v>
      </c>
      <c r="V21" s="3">
        <f>ROUND(IF(J21&gt;=2,((R21/100)*G21)/J21,0),0)</f>
        <v>0</v>
      </c>
      <c r="W21" s="3">
        <f>ROUND(IF(J21&gt;=3,((R21/100)*G21)/J21,0),0)</f>
        <v>0</v>
      </c>
      <c r="X21" s="3">
        <f>ROUND(IF(J21&gt;=4,((R21/100)*G21)/J21,0),0)</f>
        <v>0</v>
      </c>
      <c r="Y21" s="4">
        <f>G21*N21</f>
        <v>399</v>
      </c>
      <c r="Z21" s="4">
        <f>(G21*Q21)/J21</f>
        <v>11970</v>
      </c>
      <c r="AA21" s="4">
        <f>IF(J21&gt;=2,(G21*Q21)/J21,0)</f>
        <v>0</v>
      </c>
      <c r="AB21" s="4">
        <f>IF(J21&gt;=3,(G21*Q21)/J21,0)</f>
        <v>0</v>
      </c>
      <c r="AC21" s="4">
        <f>IF(J21&gt;=4,(G21*Q21)/J21,0)</f>
        <v>0</v>
      </c>
      <c r="AD21" s="14">
        <v>100</v>
      </c>
      <c r="AE21" s="14">
        <v>0</v>
      </c>
      <c r="AF21" s="14">
        <v>1</v>
      </c>
      <c r="AG21" s="14">
        <v>100</v>
      </c>
      <c r="AH21" s="14">
        <v>0</v>
      </c>
      <c r="AI21" s="14">
        <v>1</v>
      </c>
      <c r="AJ21" s="14">
        <v>0.5</v>
      </c>
      <c r="AK21" s="14">
        <v>0.5</v>
      </c>
      <c r="AL21" s="14">
        <v>0</v>
      </c>
      <c r="AM21" s="14">
        <v>0</v>
      </c>
      <c r="AN21" s="14">
        <v>0</v>
      </c>
      <c r="AO21" s="14">
        <v>0.01</v>
      </c>
      <c r="AP21" s="14">
        <v>0.01</v>
      </c>
      <c r="AQ21" s="14">
        <v>0</v>
      </c>
      <c r="AR21" s="14">
        <v>0</v>
      </c>
      <c r="AS21" s="14">
        <v>0</v>
      </c>
      <c r="AT21" s="14">
        <v>0</v>
      </c>
      <c r="AU21" s="14">
        <v>0.2</v>
      </c>
      <c r="AV21" s="14">
        <v>0</v>
      </c>
      <c r="AW21" s="14">
        <v>0</v>
      </c>
      <c r="AX21" s="14">
        <v>0</v>
      </c>
      <c r="AY21" s="14">
        <v>0.04</v>
      </c>
      <c r="AZ21" s="14">
        <v>0</v>
      </c>
      <c r="BA21" s="2">
        <v>0.05</v>
      </c>
      <c r="BB21" s="2">
        <v>0.05</v>
      </c>
      <c r="BC21" s="2">
        <v>7.0000000000000007E-2</v>
      </c>
      <c r="BD21" s="2">
        <v>0.05</v>
      </c>
      <c r="BE21" s="2">
        <v>0.02</v>
      </c>
      <c r="BF21" s="2">
        <v>0.02</v>
      </c>
      <c r="BG21" s="2">
        <v>4.4999999999999998E-2</v>
      </c>
      <c r="BH21" s="2">
        <v>0.05</v>
      </c>
      <c r="BI21" s="2">
        <v>7.0000000000000007E-2</v>
      </c>
      <c r="BJ21" s="2">
        <v>0.1</v>
      </c>
      <c r="BK21" s="2">
        <v>0.03</v>
      </c>
      <c r="BL21" s="2">
        <v>0.02</v>
      </c>
      <c r="BM21" s="2">
        <v>0.09</v>
      </c>
      <c r="BN21" s="2">
        <v>0.1</v>
      </c>
      <c r="BO21" s="14">
        <v>0.1</v>
      </c>
      <c r="BP21" s="14">
        <v>0.1</v>
      </c>
      <c r="BQ21" s="14">
        <v>0</v>
      </c>
      <c r="BR21" s="14">
        <v>0</v>
      </c>
      <c r="BS21" s="14">
        <v>0</v>
      </c>
      <c r="BT21" s="19">
        <v>0.5</v>
      </c>
      <c r="BU21" s="14">
        <v>0.5</v>
      </c>
      <c r="BV21" s="6">
        <f>BT21/(BT21+BU21)</f>
        <v>0.5</v>
      </c>
      <c r="BW21" s="6">
        <f>SQRT((BT21*BU21)/((BT21+BU21)^2*(BT21+BU21+1)))</f>
        <v>0.35355339059327379</v>
      </c>
      <c r="BX21" s="15">
        <v>0.25</v>
      </c>
      <c r="BY21" s="15">
        <v>0.25</v>
      </c>
      <c r="BZ21" s="15">
        <v>0.25</v>
      </c>
      <c r="CA21" s="15">
        <v>0.25</v>
      </c>
      <c r="CB21" s="20" t="s">
        <v>47</v>
      </c>
      <c r="CC21" s="14">
        <v>600</v>
      </c>
      <c r="CD21" s="14">
        <v>10</v>
      </c>
      <c r="CE21" s="15" t="s">
        <v>73</v>
      </c>
    </row>
    <row r="22" spans="1:83" s="14" customFormat="1" ht="14.25" x14ac:dyDescent="0.2">
      <c r="A22" s="15">
        <f>A21+1</f>
        <v>21</v>
      </c>
      <c r="B22" s="15">
        <v>3</v>
      </c>
      <c r="C22" s="15">
        <v>133</v>
      </c>
      <c r="D22" s="15">
        <v>1</v>
      </c>
      <c r="E22" s="15">
        <v>1</v>
      </c>
      <c r="F22" s="3" t="s">
        <v>68</v>
      </c>
      <c r="G22" s="3">
        <f>IF(F22="rectangle",B22*C22,IF(F22="hook",B22*C22-(D22*E22),IF(F22="eight",B22*C22-2*(D22*E22),IF(F22="tee",B22*C22-2*(D22*E22),IF(F22="cross",B22*C22-4*(D22*E22),"ERROR")))))</f>
        <v>399</v>
      </c>
      <c r="H22" s="3" t="s">
        <v>75</v>
      </c>
      <c r="I22" s="3">
        <f>IF(F22="rectangle",B22/C22,"NA")</f>
        <v>2.2556390977443608E-2</v>
      </c>
      <c r="J22" s="2">
        <v>1</v>
      </c>
      <c r="K22" s="15">
        <v>120</v>
      </c>
      <c r="L22" s="15">
        <v>4</v>
      </c>
      <c r="M22" s="16">
        <v>1</v>
      </c>
      <c r="N22" s="17">
        <v>1</v>
      </c>
      <c r="O22" s="14">
        <f>N22</f>
        <v>1</v>
      </c>
      <c r="P22" s="4">
        <f>Y22/T22</f>
        <v>99.75</v>
      </c>
      <c r="Q22" s="18">
        <v>30</v>
      </c>
      <c r="R22" s="14">
        <f>Q22</f>
        <v>30</v>
      </c>
      <c r="S22" s="4">
        <f>Z22/U22</f>
        <v>99.75</v>
      </c>
      <c r="T22" s="3">
        <f>ROUND((O22/100)*G22,0)</f>
        <v>4</v>
      </c>
      <c r="U22" s="3">
        <f>ROUND(((R22/100)*G22)/J22,0)</f>
        <v>120</v>
      </c>
      <c r="V22" s="3">
        <f>ROUND(IF(J22&gt;=2,((R22/100)*G22)/J22,0),0)</f>
        <v>0</v>
      </c>
      <c r="W22" s="3">
        <f>ROUND(IF(J22&gt;=3,((R22/100)*G22)/J22,0),0)</f>
        <v>0</v>
      </c>
      <c r="X22" s="3">
        <f>ROUND(IF(J22&gt;=4,((R22/100)*G22)/J22,0),0)</f>
        <v>0</v>
      </c>
      <c r="Y22" s="4">
        <f>G22*N22</f>
        <v>399</v>
      </c>
      <c r="Z22" s="4">
        <f>(G22*Q22)/J22</f>
        <v>11970</v>
      </c>
      <c r="AA22" s="4">
        <f>IF(J22&gt;=2,(G22*Q22)/J22,0)</f>
        <v>0</v>
      </c>
      <c r="AB22" s="4">
        <f>IF(J22&gt;=3,(G22*Q22)/J22,0)</f>
        <v>0</v>
      </c>
      <c r="AC22" s="4">
        <f>IF(J22&gt;=4,(G22*Q22)/J22,0)</f>
        <v>0</v>
      </c>
      <c r="AD22" s="14">
        <v>100</v>
      </c>
      <c r="AE22" s="14">
        <v>0</v>
      </c>
      <c r="AF22" s="14">
        <v>1</v>
      </c>
      <c r="AG22" s="14">
        <v>100</v>
      </c>
      <c r="AH22" s="14">
        <v>0</v>
      </c>
      <c r="AI22" s="14">
        <v>1</v>
      </c>
      <c r="AJ22" s="14">
        <v>0.5</v>
      </c>
      <c r="AK22" s="14">
        <v>0.5</v>
      </c>
      <c r="AL22" s="14">
        <v>0</v>
      </c>
      <c r="AM22" s="14">
        <v>0</v>
      </c>
      <c r="AN22" s="14">
        <v>0</v>
      </c>
      <c r="AO22" s="14">
        <v>0.01</v>
      </c>
      <c r="AP22" s="14">
        <v>0.01</v>
      </c>
      <c r="AQ22" s="14">
        <v>0</v>
      </c>
      <c r="AR22" s="14">
        <v>0</v>
      </c>
      <c r="AS22" s="14">
        <v>0</v>
      </c>
      <c r="AT22" s="14">
        <v>0</v>
      </c>
      <c r="AU22" s="14">
        <v>0.2</v>
      </c>
      <c r="AV22" s="14">
        <v>0</v>
      </c>
      <c r="AW22" s="14">
        <v>0</v>
      </c>
      <c r="AX22" s="14">
        <v>0</v>
      </c>
      <c r="AY22" s="14">
        <v>0.04</v>
      </c>
      <c r="AZ22" s="14">
        <v>0</v>
      </c>
      <c r="BA22" s="2">
        <v>0.05</v>
      </c>
      <c r="BB22" s="2">
        <v>0.05</v>
      </c>
      <c r="BC22" s="2">
        <v>7.0000000000000007E-2</v>
      </c>
      <c r="BD22" s="2">
        <v>0.05</v>
      </c>
      <c r="BE22" s="2">
        <v>0.02</v>
      </c>
      <c r="BF22" s="2">
        <v>0.02</v>
      </c>
      <c r="BG22" s="2">
        <v>4.4999999999999998E-2</v>
      </c>
      <c r="BH22" s="2">
        <v>0.05</v>
      </c>
      <c r="BI22" s="2">
        <v>7.0000000000000007E-2</v>
      </c>
      <c r="BJ22" s="2">
        <v>0.1</v>
      </c>
      <c r="BK22" s="2">
        <v>0.03</v>
      </c>
      <c r="BL22" s="2">
        <v>0.02</v>
      </c>
      <c r="BM22" s="2">
        <v>0.09</v>
      </c>
      <c r="BN22" s="2">
        <v>0.1</v>
      </c>
      <c r="BO22" s="14">
        <v>0.1</v>
      </c>
      <c r="BP22" s="14">
        <v>0.1</v>
      </c>
      <c r="BQ22" s="14">
        <v>0</v>
      </c>
      <c r="BR22" s="14">
        <v>0</v>
      </c>
      <c r="BS22" s="14">
        <v>0</v>
      </c>
      <c r="BT22" s="19">
        <v>0.01</v>
      </c>
      <c r="BU22" s="14">
        <v>0.5</v>
      </c>
      <c r="BV22" s="6">
        <f>BT22/(BT22+BU22)</f>
        <v>1.9607843137254902E-2</v>
      </c>
      <c r="BW22" s="6">
        <f>SQRT((BT22*BU22)/((BT22+BU22)^2*(BT22+BU22+1)))</f>
        <v>0.11283045836243843</v>
      </c>
      <c r="BX22" s="15">
        <v>0.1</v>
      </c>
      <c r="BY22" s="15">
        <v>0.1</v>
      </c>
      <c r="BZ22" s="15">
        <v>0.1</v>
      </c>
      <c r="CA22" s="15">
        <v>0.7</v>
      </c>
      <c r="CB22" s="20" t="s">
        <v>89</v>
      </c>
      <c r="CC22" s="14">
        <v>600</v>
      </c>
      <c r="CD22" s="14">
        <v>10</v>
      </c>
      <c r="CE22" s="15" t="s">
        <v>73</v>
      </c>
    </row>
    <row r="23" spans="1:83" s="14" customFormat="1" ht="14.25" x14ac:dyDescent="0.2">
      <c r="A23" s="15">
        <f>A22+1</f>
        <v>22</v>
      </c>
      <c r="B23" s="15">
        <v>3</v>
      </c>
      <c r="C23" s="15">
        <v>133</v>
      </c>
      <c r="D23" s="15">
        <v>1</v>
      </c>
      <c r="E23" s="15">
        <v>1</v>
      </c>
      <c r="F23" s="3" t="s">
        <v>68</v>
      </c>
      <c r="G23" s="3">
        <f>IF(F23="rectangle",B23*C23,IF(F23="hook",B23*C23-(D23*E23),IF(F23="eight",B23*C23-2*(D23*E23),IF(F23="tee",B23*C23-2*(D23*E23),IF(F23="cross",B23*C23-4*(D23*E23),"ERROR")))))</f>
        <v>399</v>
      </c>
      <c r="H23" s="3" t="s">
        <v>75</v>
      </c>
      <c r="I23" s="3">
        <f>IF(F23="rectangle",B23/C23,"NA")</f>
        <v>2.2556390977443608E-2</v>
      </c>
      <c r="J23" s="2">
        <v>1</v>
      </c>
      <c r="K23" s="15">
        <v>120</v>
      </c>
      <c r="L23" s="15">
        <v>4</v>
      </c>
      <c r="M23" s="16">
        <v>1</v>
      </c>
      <c r="N23" s="17">
        <v>1</v>
      </c>
      <c r="O23" s="14">
        <f>N23</f>
        <v>1</v>
      </c>
      <c r="P23" s="4">
        <f>Y23/T23</f>
        <v>99.75</v>
      </c>
      <c r="Q23" s="18">
        <v>30</v>
      </c>
      <c r="R23" s="14">
        <f>Q23</f>
        <v>30</v>
      </c>
      <c r="S23" s="4">
        <f>Z23/U23</f>
        <v>99.75</v>
      </c>
      <c r="T23" s="3">
        <f>ROUND((O23/100)*G23,0)</f>
        <v>4</v>
      </c>
      <c r="U23" s="3">
        <f>ROUND(((R23/100)*G23)/J23,0)</f>
        <v>120</v>
      </c>
      <c r="V23" s="3">
        <f>ROUND(IF(J23&gt;=2,((R23/100)*G23)/J23,0),0)</f>
        <v>0</v>
      </c>
      <c r="W23" s="3">
        <f>ROUND(IF(J23&gt;=3,((R23/100)*G23)/J23,0),0)</f>
        <v>0</v>
      </c>
      <c r="X23" s="3">
        <f>ROUND(IF(J23&gt;=4,((R23/100)*G23)/J23,0),0)</f>
        <v>0</v>
      </c>
      <c r="Y23" s="4">
        <f>G23*N23</f>
        <v>399</v>
      </c>
      <c r="Z23" s="4">
        <f>(G23*Q23)/J23</f>
        <v>11970</v>
      </c>
      <c r="AA23" s="4">
        <f>IF(J23&gt;=2,(G23*Q23)/J23,0)</f>
        <v>0</v>
      </c>
      <c r="AB23" s="4">
        <f>IF(J23&gt;=3,(G23*Q23)/J23,0)</f>
        <v>0</v>
      </c>
      <c r="AC23" s="4">
        <f>IF(J23&gt;=4,(G23*Q23)/J23,0)</f>
        <v>0</v>
      </c>
      <c r="AD23" s="14">
        <v>100</v>
      </c>
      <c r="AE23" s="14">
        <v>0</v>
      </c>
      <c r="AF23" s="14">
        <v>1</v>
      </c>
      <c r="AG23" s="14">
        <v>100</v>
      </c>
      <c r="AH23" s="14">
        <v>0</v>
      </c>
      <c r="AI23" s="14">
        <v>1</v>
      </c>
      <c r="AJ23" s="14">
        <v>0.5</v>
      </c>
      <c r="AK23" s="14">
        <v>0.5</v>
      </c>
      <c r="AL23" s="14">
        <v>0</v>
      </c>
      <c r="AM23" s="14">
        <v>0</v>
      </c>
      <c r="AN23" s="14">
        <v>0</v>
      </c>
      <c r="AO23" s="14">
        <v>0.01</v>
      </c>
      <c r="AP23" s="14">
        <v>0.01</v>
      </c>
      <c r="AQ23" s="14">
        <v>0</v>
      </c>
      <c r="AR23" s="14">
        <v>0</v>
      </c>
      <c r="AS23" s="14">
        <v>0</v>
      </c>
      <c r="AT23" s="14">
        <v>0</v>
      </c>
      <c r="AU23" s="14">
        <v>0.2</v>
      </c>
      <c r="AV23" s="14">
        <v>0</v>
      </c>
      <c r="AW23" s="14">
        <v>0</v>
      </c>
      <c r="AX23" s="14">
        <v>0</v>
      </c>
      <c r="AY23" s="14">
        <v>0.04</v>
      </c>
      <c r="AZ23" s="14">
        <v>0</v>
      </c>
      <c r="BA23" s="2">
        <v>0.05</v>
      </c>
      <c r="BB23" s="2">
        <v>0.05</v>
      </c>
      <c r="BC23" s="2">
        <v>7.0000000000000007E-2</v>
      </c>
      <c r="BD23" s="2">
        <v>0.05</v>
      </c>
      <c r="BE23" s="2">
        <v>0.02</v>
      </c>
      <c r="BF23" s="2">
        <v>0.02</v>
      </c>
      <c r="BG23" s="2">
        <v>4.4999999999999998E-2</v>
      </c>
      <c r="BH23" s="2">
        <v>0.05</v>
      </c>
      <c r="BI23" s="2">
        <v>7.0000000000000007E-2</v>
      </c>
      <c r="BJ23" s="2">
        <v>0.1</v>
      </c>
      <c r="BK23" s="2">
        <v>0.03</v>
      </c>
      <c r="BL23" s="2">
        <v>0.02</v>
      </c>
      <c r="BM23" s="2">
        <v>0.09</v>
      </c>
      <c r="BN23" s="2">
        <v>0.1</v>
      </c>
      <c r="BO23" s="14">
        <v>0.1</v>
      </c>
      <c r="BP23" s="14">
        <v>0.1</v>
      </c>
      <c r="BQ23" s="14">
        <v>0</v>
      </c>
      <c r="BR23" s="14">
        <v>0</v>
      </c>
      <c r="BS23" s="14">
        <v>0</v>
      </c>
      <c r="BT23" s="19">
        <v>0.5</v>
      </c>
      <c r="BU23" s="14">
        <v>0.5</v>
      </c>
      <c r="BV23" s="6">
        <f>BT23/(BT23+BU23)</f>
        <v>0.5</v>
      </c>
      <c r="BW23" s="6">
        <f>SQRT((BT23*BU23)/((BT23+BU23)^2*(BT23+BU23+1)))</f>
        <v>0.35355339059327379</v>
      </c>
      <c r="BX23" s="15">
        <v>0.1</v>
      </c>
      <c r="BY23" s="15">
        <v>0.1</v>
      </c>
      <c r="BZ23" s="15">
        <v>0.1</v>
      </c>
      <c r="CA23" s="15">
        <v>0.7</v>
      </c>
      <c r="CB23" s="20" t="s">
        <v>89</v>
      </c>
      <c r="CC23" s="14">
        <v>600</v>
      </c>
      <c r="CD23" s="14">
        <v>10</v>
      </c>
      <c r="CE23" s="15" t="s">
        <v>73</v>
      </c>
    </row>
    <row r="24" spans="1:83" s="14" customFormat="1" ht="14.25" x14ac:dyDescent="0.2">
      <c r="A24" s="15">
        <f>A23+1</f>
        <v>23</v>
      </c>
      <c r="B24" s="15">
        <v>3</v>
      </c>
      <c r="C24" s="15">
        <v>133</v>
      </c>
      <c r="D24" s="15">
        <v>1</v>
      </c>
      <c r="E24" s="15">
        <v>1</v>
      </c>
      <c r="F24" s="3" t="s">
        <v>68</v>
      </c>
      <c r="G24" s="3">
        <f>IF(F24="rectangle",B24*C24,IF(F24="hook",B24*C24-(D24*E24),IF(F24="eight",B24*C24-2*(D24*E24),IF(F24="tee",B24*C24-2*(D24*E24),IF(F24="cross",B24*C24-4*(D24*E24),"ERROR")))))</f>
        <v>399</v>
      </c>
      <c r="H24" s="3" t="s">
        <v>75</v>
      </c>
      <c r="I24" s="3">
        <f>IF(F24="rectangle",B24/C24,"NA")</f>
        <v>2.2556390977443608E-2</v>
      </c>
      <c r="J24" s="2">
        <v>1</v>
      </c>
      <c r="K24" s="15">
        <v>120</v>
      </c>
      <c r="L24" s="15">
        <v>4</v>
      </c>
      <c r="M24" s="16">
        <v>1</v>
      </c>
      <c r="N24" s="17">
        <v>1</v>
      </c>
      <c r="O24" s="14">
        <f>N24</f>
        <v>1</v>
      </c>
      <c r="P24" s="4">
        <f>Y24/T24</f>
        <v>99.75</v>
      </c>
      <c r="Q24" s="18">
        <v>30</v>
      </c>
      <c r="R24" s="14">
        <f>Q24</f>
        <v>30</v>
      </c>
      <c r="S24" s="4">
        <f>Z24/U24</f>
        <v>99.75</v>
      </c>
      <c r="T24" s="3">
        <f>ROUND((O24/100)*G24,0)</f>
        <v>4</v>
      </c>
      <c r="U24" s="3">
        <f>ROUND(((R24/100)*G24)/J24,0)</f>
        <v>120</v>
      </c>
      <c r="V24" s="3">
        <f>ROUND(IF(J24&gt;=2,((R24/100)*G24)/J24,0),0)</f>
        <v>0</v>
      </c>
      <c r="W24" s="3">
        <f>ROUND(IF(J24&gt;=3,((R24/100)*G24)/J24,0),0)</f>
        <v>0</v>
      </c>
      <c r="X24" s="3">
        <f>ROUND(IF(J24&gt;=4,((R24/100)*G24)/J24,0),0)</f>
        <v>0</v>
      </c>
      <c r="Y24" s="4">
        <f>G24*N24</f>
        <v>399</v>
      </c>
      <c r="Z24" s="4">
        <f>(G24*Q24)/J24</f>
        <v>11970</v>
      </c>
      <c r="AA24" s="4">
        <f>IF(J24&gt;=2,(G24*Q24)/J24,0)</f>
        <v>0</v>
      </c>
      <c r="AB24" s="4">
        <f>IF(J24&gt;=3,(G24*Q24)/J24,0)</f>
        <v>0</v>
      </c>
      <c r="AC24" s="4">
        <f>IF(J24&gt;=4,(G24*Q24)/J24,0)</f>
        <v>0</v>
      </c>
      <c r="AD24" s="14">
        <v>100</v>
      </c>
      <c r="AE24" s="14">
        <v>0</v>
      </c>
      <c r="AF24" s="14">
        <v>1</v>
      </c>
      <c r="AG24" s="14">
        <v>100</v>
      </c>
      <c r="AH24" s="14">
        <v>0</v>
      </c>
      <c r="AI24" s="14">
        <v>1</v>
      </c>
      <c r="AJ24" s="14">
        <v>0.5</v>
      </c>
      <c r="AK24" s="14">
        <v>0.5</v>
      </c>
      <c r="AL24" s="14">
        <v>0</v>
      </c>
      <c r="AM24" s="14">
        <v>0</v>
      </c>
      <c r="AN24" s="14">
        <v>0</v>
      </c>
      <c r="AO24" s="14">
        <v>0.01</v>
      </c>
      <c r="AP24" s="14">
        <v>0.01</v>
      </c>
      <c r="AQ24" s="14">
        <v>0</v>
      </c>
      <c r="AR24" s="14">
        <v>0</v>
      </c>
      <c r="AS24" s="14">
        <v>0</v>
      </c>
      <c r="AT24" s="14">
        <v>0</v>
      </c>
      <c r="AU24" s="14">
        <v>0.2</v>
      </c>
      <c r="AV24" s="14">
        <v>0</v>
      </c>
      <c r="AW24" s="14">
        <v>0</v>
      </c>
      <c r="AX24" s="14">
        <v>0</v>
      </c>
      <c r="AY24" s="14">
        <v>0.04</v>
      </c>
      <c r="AZ24" s="14">
        <v>0</v>
      </c>
      <c r="BA24" s="2">
        <v>0.05</v>
      </c>
      <c r="BB24" s="2">
        <v>0.05</v>
      </c>
      <c r="BC24" s="2">
        <v>7.0000000000000007E-2</v>
      </c>
      <c r="BD24" s="2">
        <v>0.05</v>
      </c>
      <c r="BE24" s="2">
        <v>0.02</v>
      </c>
      <c r="BF24" s="2">
        <v>0.02</v>
      </c>
      <c r="BG24" s="2">
        <v>4.4999999999999998E-2</v>
      </c>
      <c r="BH24" s="2">
        <v>0.05</v>
      </c>
      <c r="BI24" s="2">
        <v>7.0000000000000007E-2</v>
      </c>
      <c r="BJ24" s="2">
        <v>0.1</v>
      </c>
      <c r="BK24" s="2">
        <v>0.03</v>
      </c>
      <c r="BL24" s="2">
        <v>0.02</v>
      </c>
      <c r="BM24" s="2">
        <v>0.09</v>
      </c>
      <c r="BN24" s="2">
        <v>0.1</v>
      </c>
      <c r="BO24" s="14">
        <v>0.1</v>
      </c>
      <c r="BP24" s="14">
        <v>0.1</v>
      </c>
      <c r="BQ24" s="14">
        <v>0</v>
      </c>
      <c r="BR24" s="14">
        <v>0</v>
      </c>
      <c r="BS24" s="14">
        <v>0</v>
      </c>
      <c r="BT24" s="19">
        <v>0.01</v>
      </c>
      <c r="BU24" s="14">
        <v>0.5</v>
      </c>
      <c r="BV24" s="6">
        <f>BT24/(BT24+BU24)</f>
        <v>1.9607843137254902E-2</v>
      </c>
      <c r="BW24" s="6">
        <f>SQRT((BT24*BU24)/((BT24+BU24)^2*(BT24+BU24+1)))</f>
        <v>0.11283045836243843</v>
      </c>
      <c r="BX24" s="15">
        <v>0.1</v>
      </c>
      <c r="BY24" s="15">
        <v>0.7</v>
      </c>
      <c r="BZ24" s="15">
        <v>0.1</v>
      </c>
      <c r="CA24" s="15">
        <v>0.1</v>
      </c>
      <c r="CB24" s="20" t="s">
        <v>76</v>
      </c>
      <c r="CC24" s="14">
        <v>600</v>
      </c>
      <c r="CD24" s="14">
        <v>10</v>
      </c>
      <c r="CE24" s="15" t="s">
        <v>74</v>
      </c>
    </row>
    <row r="25" spans="1:83" s="14" customFormat="1" ht="14.25" x14ac:dyDescent="0.2">
      <c r="A25" s="15">
        <f>A24+1</f>
        <v>24</v>
      </c>
      <c r="B25" s="15">
        <v>3</v>
      </c>
      <c r="C25" s="15">
        <v>133</v>
      </c>
      <c r="D25" s="15">
        <v>1</v>
      </c>
      <c r="E25" s="15">
        <v>1</v>
      </c>
      <c r="F25" s="3" t="s">
        <v>68</v>
      </c>
      <c r="G25" s="3">
        <f>IF(F25="rectangle",B25*C25,IF(F25="hook",B25*C25-(D25*E25),IF(F25="eight",B25*C25-2*(D25*E25),IF(F25="tee",B25*C25-2*(D25*E25),IF(F25="cross",B25*C25-4*(D25*E25),"ERROR")))))</f>
        <v>399</v>
      </c>
      <c r="H25" s="3" t="s">
        <v>75</v>
      </c>
      <c r="I25" s="3">
        <f>IF(F25="rectangle",B25/C25,"NA")</f>
        <v>2.2556390977443608E-2</v>
      </c>
      <c r="J25" s="2">
        <v>1</v>
      </c>
      <c r="K25" s="15">
        <v>120</v>
      </c>
      <c r="L25" s="15">
        <v>4</v>
      </c>
      <c r="M25" s="16">
        <v>1</v>
      </c>
      <c r="N25" s="17">
        <v>1</v>
      </c>
      <c r="O25" s="14">
        <f>N25</f>
        <v>1</v>
      </c>
      <c r="P25" s="4">
        <f>Y25/T25</f>
        <v>99.75</v>
      </c>
      <c r="Q25" s="18">
        <v>30</v>
      </c>
      <c r="R25" s="14">
        <f>Q25</f>
        <v>30</v>
      </c>
      <c r="S25" s="4">
        <f>Z25/U25</f>
        <v>99.75</v>
      </c>
      <c r="T25" s="3">
        <f>ROUND((O25/100)*G25,0)</f>
        <v>4</v>
      </c>
      <c r="U25" s="3">
        <f>ROUND(((R25/100)*G25)/J25,0)</f>
        <v>120</v>
      </c>
      <c r="V25" s="3">
        <f>ROUND(IF(J25&gt;=2,((R25/100)*G25)/J25,0),0)</f>
        <v>0</v>
      </c>
      <c r="W25" s="3">
        <f>ROUND(IF(J25&gt;=3,((R25/100)*G25)/J25,0),0)</f>
        <v>0</v>
      </c>
      <c r="X25" s="3">
        <f>ROUND(IF(J25&gt;=4,((R25/100)*G25)/J25,0),0)</f>
        <v>0</v>
      </c>
      <c r="Y25" s="4">
        <f>G25*N25</f>
        <v>399</v>
      </c>
      <c r="Z25" s="4">
        <f>(G25*Q25)/J25</f>
        <v>11970</v>
      </c>
      <c r="AA25" s="4">
        <f>IF(J25&gt;=2,(G25*Q25)/J25,0)</f>
        <v>0</v>
      </c>
      <c r="AB25" s="4">
        <f>IF(J25&gt;=3,(G25*Q25)/J25,0)</f>
        <v>0</v>
      </c>
      <c r="AC25" s="4">
        <f>IF(J25&gt;=4,(G25*Q25)/J25,0)</f>
        <v>0</v>
      </c>
      <c r="AD25" s="14">
        <v>100</v>
      </c>
      <c r="AE25" s="14">
        <v>0</v>
      </c>
      <c r="AF25" s="14">
        <v>1</v>
      </c>
      <c r="AG25" s="14">
        <v>100</v>
      </c>
      <c r="AH25" s="14">
        <v>0</v>
      </c>
      <c r="AI25" s="14">
        <v>1</v>
      </c>
      <c r="AJ25" s="14">
        <v>0.5</v>
      </c>
      <c r="AK25" s="14">
        <v>0.5</v>
      </c>
      <c r="AL25" s="14">
        <v>0</v>
      </c>
      <c r="AM25" s="14">
        <v>0</v>
      </c>
      <c r="AN25" s="14">
        <v>0</v>
      </c>
      <c r="AO25" s="14">
        <v>0.01</v>
      </c>
      <c r="AP25" s="14">
        <v>0.01</v>
      </c>
      <c r="AQ25" s="14">
        <v>0</v>
      </c>
      <c r="AR25" s="14">
        <v>0</v>
      </c>
      <c r="AS25" s="14">
        <v>0</v>
      </c>
      <c r="AT25" s="14">
        <v>0</v>
      </c>
      <c r="AU25" s="14">
        <v>0.2</v>
      </c>
      <c r="AV25" s="14">
        <v>0</v>
      </c>
      <c r="AW25" s="14">
        <v>0</v>
      </c>
      <c r="AX25" s="14">
        <v>0</v>
      </c>
      <c r="AY25" s="14">
        <v>0.04</v>
      </c>
      <c r="AZ25" s="14">
        <v>0</v>
      </c>
      <c r="BA25" s="2">
        <v>0.05</v>
      </c>
      <c r="BB25" s="2">
        <v>0.05</v>
      </c>
      <c r="BC25" s="2">
        <v>7.0000000000000007E-2</v>
      </c>
      <c r="BD25" s="2">
        <v>0.05</v>
      </c>
      <c r="BE25" s="2">
        <v>0.02</v>
      </c>
      <c r="BF25" s="2">
        <v>0.02</v>
      </c>
      <c r="BG25" s="2">
        <v>4.4999999999999998E-2</v>
      </c>
      <c r="BH25" s="2">
        <v>0.05</v>
      </c>
      <c r="BI25" s="2">
        <v>7.0000000000000007E-2</v>
      </c>
      <c r="BJ25" s="2">
        <v>0.1</v>
      </c>
      <c r="BK25" s="2">
        <v>0.03</v>
      </c>
      <c r="BL25" s="2">
        <v>0.02</v>
      </c>
      <c r="BM25" s="2">
        <v>0.09</v>
      </c>
      <c r="BN25" s="2">
        <v>0.1</v>
      </c>
      <c r="BO25" s="14">
        <v>0.1</v>
      </c>
      <c r="BP25" s="14">
        <v>0.1</v>
      </c>
      <c r="BQ25" s="14">
        <v>0</v>
      </c>
      <c r="BR25" s="14">
        <v>0</v>
      </c>
      <c r="BS25" s="14">
        <v>0</v>
      </c>
      <c r="BT25" s="19">
        <v>0.5</v>
      </c>
      <c r="BU25" s="14">
        <v>0.5</v>
      </c>
      <c r="BV25" s="6">
        <f>BT25/(BT25+BU25)</f>
        <v>0.5</v>
      </c>
      <c r="BW25" s="6">
        <f>SQRT((BT25*BU25)/((BT25+BU25)^2*(BT25+BU25+1)))</f>
        <v>0.35355339059327379</v>
      </c>
      <c r="BX25" s="15">
        <v>0.1</v>
      </c>
      <c r="BY25" s="15">
        <v>0.7</v>
      </c>
      <c r="BZ25" s="15">
        <v>0.1</v>
      </c>
      <c r="CA25" s="15">
        <v>0.1</v>
      </c>
      <c r="CB25" s="20" t="s">
        <v>76</v>
      </c>
      <c r="CC25" s="14">
        <v>600</v>
      </c>
      <c r="CD25" s="14">
        <v>10</v>
      </c>
      <c r="CE25" s="15" t="s">
        <v>74</v>
      </c>
    </row>
    <row r="26" spans="1:83" s="14" customFormat="1" ht="14.25" x14ac:dyDescent="0.2">
      <c r="A26" s="15">
        <f>A25+1</f>
        <v>25</v>
      </c>
      <c r="B26" s="15">
        <v>3</v>
      </c>
      <c r="C26" s="15">
        <v>133</v>
      </c>
      <c r="D26" s="15">
        <v>1</v>
      </c>
      <c r="E26" s="15">
        <v>1</v>
      </c>
      <c r="F26" s="3" t="s">
        <v>68</v>
      </c>
      <c r="G26" s="3">
        <f>IF(F26="rectangle",B26*C26,IF(F26="hook",B26*C26-(D26*E26),IF(F26="eight",B26*C26-2*(D26*E26),IF(F26="tee",B26*C26-2*(D26*E26),IF(F26="cross",B26*C26-4*(D26*E26),"ERROR")))))</f>
        <v>399</v>
      </c>
      <c r="H26" s="3" t="s">
        <v>75</v>
      </c>
      <c r="I26" s="3">
        <f>IF(F26="rectangle",B26/C26,"NA")</f>
        <v>2.2556390977443608E-2</v>
      </c>
      <c r="J26" s="2">
        <v>1</v>
      </c>
      <c r="K26" s="15">
        <v>120</v>
      </c>
      <c r="L26" s="15">
        <v>4</v>
      </c>
      <c r="M26" s="16">
        <v>1</v>
      </c>
      <c r="N26" s="17">
        <v>5</v>
      </c>
      <c r="O26" s="14">
        <f>N26</f>
        <v>5</v>
      </c>
      <c r="P26" s="4">
        <f>Y26/T26</f>
        <v>99.75</v>
      </c>
      <c r="Q26" s="18">
        <v>1</v>
      </c>
      <c r="R26" s="14">
        <f>Q26</f>
        <v>1</v>
      </c>
      <c r="S26" s="4">
        <f>Z26/U26</f>
        <v>99.75</v>
      </c>
      <c r="T26" s="3">
        <f>ROUND((O26/100)*G26,0)</f>
        <v>20</v>
      </c>
      <c r="U26" s="3">
        <f>ROUND(((R26/100)*G26)/J26,0)</f>
        <v>4</v>
      </c>
      <c r="V26" s="3">
        <f>ROUND(IF(J26&gt;=2,((R26/100)*G26)/J26,0),0)</f>
        <v>0</v>
      </c>
      <c r="W26" s="3">
        <f>ROUND(IF(J26&gt;=3,((R26/100)*G26)/J26,0),0)</f>
        <v>0</v>
      </c>
      <c r="X26" s="3">
        <f>ROUND(IF(J26&gt;=4,((R26/100)*G26)/J26,0),0)</f>
        <v>0</v>
      </c>
      <c r="Y26" s="4">
        <f>G26*N26</f>
        <v>1995</v>
      </c>
      <c r="Z26" s="4">
        <f>(G26*Q26)/J26</f>
        <v>399</v>
      </c>
      <c r="AA26" s="4">
        <f>IF(J26&gt;=2,(G26*Q26)/J26,0)</f>
        <v>0</v>
      </c>
      <c r="AB26" s="4">
        <f>IF(J26&gt;=3,(G26*Q26)/J26,0)</f>
        <v>0</v>
      </c>
      <c r="AC26" s="4">
        <f>IF(J26&gt;=4,(G26*Q26)/J26,0)</f>
        <v>0</v>
      </c>
      <c r="AD26" s="14">
        <v>100</v>
      </c>
      <c r="AE26" s="14">
        <v>0</v>
      </c>
      <c r="AF26" s="14">
        <v>1</v>
      </c>
      <c r="AG26" s="14">
        <v>100</v>
      </c>
      <c r="AH26" s="14">
        <v>0</v>
      </c>
      <c r="AI26" s="14">
        <v>1</v>
      </c>
      <c r="AJ26" s="14">
        <v>0.5</v>
      </c>
      <c r="AK26" s="14">
        <v>0.5</v>
      </c>
      <c r="AL26" s="14">
        <v>0</v>
      </c>
      <c r="AM26" s="14">
        <v>0</v>
      </c>
      <c r="AN26" s="14">
        <v>0</v>
      </c>
      <c r="AO26" s="14">
        <v>0.01</v>
      </c>
      <c r="AP26" s="14">
        <v>0.01</v>
      </c>
      <c r="AQ26" s="14">
        <v>0</v>
      </c>
      <c r="AR26" s="14">
        <v>0</v>
      </c>
      <c r="AS26" s="14">
        <v>0</v>
      </c>
      <c r="AT26" s="14">
        <v>0</v>
      </c>
      <c r="AU26" s="14">
        <v>0.2</v>
      </c>
      <c r="AV26" s="14">
        <v>0</v>
      </c>
      <c r="AW26" s="14">
        <v>0</v>
      </c>
      <c r="AX26" s="14">
        <v>0</v>
      </c>
      <c r="AY26" s="14">
        <v>0.04</v>
      </c>
      <c r="AZ26" s="14">
        <v>0</v>
      </c>
      <c r="BA26" s="2">
        <v>0.05</v>
      </c>
      <c r="BB26" s="2">
        <v>0.05</v>
      </c>
      <c r="BC26" s="2">
        <v>7.0000000000000007E-2</v>
      </c>
      <c r="BD26" s="2">
        <v>0.05</v>
      </c>
      <c r="BE26" s="2">
        <v>0.02</v>
      </c>
      <c r="BF26" s="2">
        <v>0.02</v>
      </c>
      <c r="BG26" s="2">
        <v>4.4999999999999998E-2</v>
      </c>
      <c r="BH26" s="2">
        <v>0.05</v>
      </c>
      <c r="BI26" s="2">
        <v>7.0000000000000007E-2</v>
      </c>
      <c r="BJ26" s="2">
        <v>0.1</v>
      </c>
      <c r="BK26" s="2">
        <v>0.03</v>
      </c>
      <c r="BL26" s="2">
        <v>0.02</v>
      </c>
      <c r="BM26" s="2">
        <v>0.09</v>
      </c>
      <c r="BN26" s="2">
        <v>0.1</v>
      </c>
      <c r="BO26" s="14">
        <v>0.1</v>
      </c>
      <c r="BP26" s="14">
        <v>0.1</v>
      </c>
      <c r="BQ26" s="14">
        <v>0</v>
      </c>
      <c r="BR26" s="14">
        <v>0</v>
      </c>
      <c r="BS26" s="14">
        <v>0</v>
      </c>
      <c r="BT26" s="19">
        <v>0.01</v>
      </c>
      <c r="BU26" s="14">
        <v>0.5</v>
      </c>
      <c r="BV26" s="6">
        <f>BT26/(BT26+BU26)</f>
        <v>1.9607843137254902E-2</v>
      </c>
      <c r="BW26" s="6">
        <f>SQRT((BT26*BU26)/((BT26+BU26)^2*(BT26+BU26+1)))</f>
        <v>0.11283045836243843</v>
      </c>
      <c r="BX26" s="15">
        <v>0.25</v>
      </c>
      <c r="BY26" s="15">
        <v>0.25</v>
      </c>
      <c r="BZ26" s="15">
        <v>0.25</v>
      </c>
      <c r="CA26" s="15">
        <v>0.25</v>
      </c>
      <c r="CB26" s="20" t="s">
        <v>47</v>
      </c>
      <c r="CC26" s="14">
        <v>600</v>
      </c>
      <c r="CD26" s="14">
        <v>10</v>
      </c>
      <c r="CE26" s="15" t="s">
        <v>74</v>
      </c>
    </row>
    <row r="27" spans="1:83" s="14" customFormat="1" ht="14.25" x14ac:dyDescent="0.2">
      <c r="A27" s="15">
        <f>A26+1</f>
        <v>26</v>
      </c>
      <c r="B27" s="15">
        <v>3</v>
      </c>
      <c r="C27" s="15">
        <v>133</v>
      </c>
      <c r="D27" s="15">
        <v>1</v>
      </c>
      <c r="E27" s="15">
        <v>1</v>
      </c>
      <c r="F27" s="3" t="s">
        <v>68</v>
      </c>
      <c r="G27" s="3">
        <f>IF(F27="rectangle",B27*C27,IF(F27="hook",B27*C27-(D27*E27),IF(F27="eight",B27*C27-2*(D27*E27),IF(F27="tee",B27*C27-2*(D27*E27),IF(F27="cross",B27*C27-4*(D27*E27),"ERROR")))))</f>
        <v>399</v>
      </c>
      <c r="H27" s="3" t="s">
        <v>75</v>
      </c>
      <c r="I27" s="3">
        <f>IF(F27="rectangle",B27/C27,"NA")</f>
        <v>2.2556390977443608E-2</v>
      </c>
      <c r="J27" s="2">
        <v>1</v>
      </c>
      <c r="K27" s="15">
        <v>120</v>
      </c>
      <c r="L27" s="15">
        <v>4</v>
      </c>
      <c r="M27" s="16">
        <v>1</v>
      </c>
      <c r="N27" s="17">
        <v>5</v>
      </c>
      <c r="O27" s="14">
        <f>N27</f>
        <v>5</v>
      </c>
      <c r="P27" s="4">
        <f>Y27/T27</f>
        <v>99.75</v>
      </c>
      <c r="Q27" s="18">
        <v>1</v>
      </c>
      <c r="R27" s="14">
        <f>Q27</f>
        <v>1</v>
      </c>
      <c r="S27" s="4">
        <f>Z27/U27</f>
        <v>99.75</v>
      </c>
      <c r="T27" s="3">
        <f>ROUND((O27/100)*G27,0)</f>
        <v>20</v>
      </c>
      <c r="U27" s="3">
        <f>ROUND(((R27/100)*G27)/J27,0)</f>
        <v>4</v>
      </c>
      <c r="V27" s="3">
        <f>ROUND(IF(J27&gt;=2,((R27/100)*G27)/J27,0),0)</f>
        <v>0</v>
      </c>
      <c r="W27" s="3">
        <f>ROUND(IF(J27&gt;=3,((R27/100)*G27)/J27,0),0)</f>
        <v>0</v>
      </c>
      <c r="X27" s="3">
        <f>ROUND(IF(J27&gt;=4,((R27/100)*G27)/J27,0),0)</f>
        <v>0</v>
      </c>
      <c r="Y27" s="4">
        <f>G27*N27</f>
        <v>1995</v>
      </c>
      <c r="Z27" s="4">
        <f>(G27*Q27)/J27</f>
        <v>399</v>
      </c>
      <c r="AA27" s="4">
        <f>IF(J27&gt;=2,(G27*Q27)/J27,0)</f>
        <v>0</v>
      </c>
      <c r="AB27" s="4">
        <f>IF(J27&gt;=3,(G27*Q27)/J27,0)</f>
        <v>0</v>
      </c>
      <c r="AC27" s="4">
        <f>IF(J27&gt;=4,(G27*Q27)/J27,0)</f>
        <v>0</v>
      </c>
      <c r="AD27" s="14">
        <v>100</v>
      </c>
      <c r="AE27" s="14">
        <v>0</v>
      </c>
      <c r="AF27" s="14">
        <v>1</v>
      </c>
      <c r="AG27" s="14">
        <v>100</v>
      </c>
      <c r="AH27" s="14">
        <v>0</v>
      </c>
      <c r="AI27" s="14">
        <v>1</v>
      </c>
      <c r="AJ27" s="14">
        <v>0.5</v>
      </c>
      <c r="AK27" s="14">
        <v>0.5</v>
      </c>
      <c r="AL27" s="14">
        <v>0</v>
      </c>
      <c r="AM27" s="14">
        <v>0</v>
      </c>
      <c r="AN27" s="14">
        <v>0</v>
      </c>
      <c r="AO27" s="14">
        <v>0.01</v>
      </c>
      <c r="AP27" s="14">
        <v>0.01</v>
      </c>
      <c r="AQ27" s="14">
        <v>0</v>
      </c>
      <c r="AR27" s="14">
        <v>0</v>
      </c>
      <c r="AS27" s="14">
        <v>0</v>
      </c>
      <c r="AT27" s="14">
        <v>0</v>
      </c>
      <c r="AU27" s="14">
        <v>0.2</v>
      </c>
      <c r="AV27" s="14">
        <v>0</v>
      </c>
      <c r="AW27" s="14">
        <v>0</v>
      </c>
      <c r="AX27" s="14">
        <v>0</v>
      </c>
      <c r="AY27" s="14">
        <v>0.04</v>
      </c>
      <c r="AZ27" s="14">
        <v>0</v>
      </c>
      <c r="BA27" s="2">
        <v>0.05</v>
      </c>
      <c r="BB27" s="2">
        <v>0.05</v>
      </c>
      <c r="BC27" s="2">
        <v>7.0000000000000007E-2</v>
      </c>
      <c r="BD27" s="2">
        <v>0.05</v>
      </c>
      <c r="BE27" s="2">
        <v>0.02</v>
      </c>
      <c r="BF27" s="2">
        <v>0.02</v>
      </c>
      <c r="BG27" s="2">
        <v>4.4999999999999998E-2</v>
      </c>
      <c r="BH27" s="2">
        <v>0.05</v>
      </c>
      <c r="BI27" s="2">
        <v>7.0000000000000007E-2</v>
      </c>
      <c r="BJ27" s="2">
        <v>0.1</v>
      </c>
      <c r="BK27" s="2">
        <v>0.03</v>
      </c>
      <c r="BL27" s="2">
        <v>0.02</v>
      </c>
      <c r="BM27" s="2">
        <v>0.09</v>
      </c>
      <c r="BN27" s="2">
        <v>0.1</v>
      </c>
      <c r="BO27" s="14">
        <v>0.1</v>
      </c>
      <c r="BP27" s="14">
        <v>0.1</v>
      </c>
      <c r="BQ27" s="14">
        <v>0</v>
      </c>
      <c r="BR27" s="14">
        <v>0</v>
      </c>
      <c r="BS27" s="14">
        <v>0</v>
      </c>
      <c r="BT27" s="19">
        <v>0.5</v>
      </c>
      <c r="BU27" s="14">
        <v>0.5</v>
      </c>
      <c r="BV27" s="6">
        <f>BT27/(BT27+BU27)</f>
        <v>0.5</v>
      </c>
      <c r="BW27" s="6">
        <f>SQRT((BT27*BU27)/((BT27+BU27)^2*(BT27+BU27+1)))</f>
        <v>0.35355339059327379</v>
      </c>
      <c r="BX27" s="15">
        <v>0.25</v>
      </c>
      <c r="BY27" s="15">
        <v>0.25</v>
      </c>
      <c r="BZ27" s="15">
        <v>0.25</v>
      </c>
      <c r="CA27" s="15">
        <v>0.25</v>
      </c>
      <c r="CB27" s="20" t="s">
        <v>47</v>
      </c>
      <c r="CC27" s="14">
        <v>600</v>
      </c>
      <c r="CD27" s="14">
        <v>10</v>
      </c>
      <c r="CE27" s="15" t="s">
        <v>74</v>
      </c>
    </row>
    <row r="28" spans="1:83" s="14" customFormat="1" ht="14.25" x14ac:dyDescent="0.2">
      <c r="A28" s="15">
        <f>A27+1</f>
        <v>27</v>
      </c>
      <c r="B28" s="15">
        <v>3</v>
      </c>
      <c r="C28" s="15">
        <v>133</v>
      </c>
      <c r="D28" s="15">
        <v>1</v>
      </c>
      <c r="E28" s="15">
        <v>1</v>
      </c>
      <c r="F28" s="3" t="s">
        <v>68</v>
      </c>
      <c r="G28" s="3">
        <f>IF(F28="rectangle",B28*C28,IF(F28="hook",B28*C28-(D28*E28),IF(F28="eight",B28*C28-2*(D28*E28),IF(F28="tee",B28*C28-2*(D28*E28),IF(F28="cross",B28*C28-4*(D28*E28),"ERROR")))))</f>
        <v>399</v>
      </c>
      <c r="H28" s="3" t="s">
        <v>75</v>
      </c>
      <c r="I28" s="3">
        <f>IF(F28="rectangle",B28/C28,"NA")</f>
        <v>2.2556390977443608E-2</v>
      </c>
      <c r="J28" s="2">
        <v>1</v>
      </c>
      <c r="K28" s="15">
        <v>120</v>
      </c>
      <c r="L28" s="15">
        <v>4</v>
      </c>
      <c r="M28" s="16">
        <v>1</v>
      </c>
      <c r="N28" s="17">
        <v>5</v>
      </c>
      <c r="O28" s="14">
        <f>N28</f>
        <v>5</v>
      </c>
      <c r="P28" s="4">
        <f>Y28/T28</f>
        <v>99.75</v>
      </c>
      <c r="Q28" s="18">
        <v>1</v>
      </c>
      <c r="R28" s="14">
        <f>Q28</f>
        <v>1</v>
      </c>
      <c r="S28" s="4">
        <f>Z28/U28</f>
        <v>99.75</v>
      </c>
      <c r="T28" s="3">
        <f>ROUND((O28/100)*G28,0)</f>
        <v>20</v>
      </c>
      <c r="U28" s="3">
        <f>ROUND(((R28/100)*G28)/J28,0)</f>
        <v>4</v>
      </c>
      <c r="V28" s="3">
        <f>ROUND(IF(J28&gt;=2,((R28/100)*G28)/J28,0),0)</f>
        <v>0</v>
      </c>
      <c r="W28" s="3">
        <f>ROUND(IF(J28&gt;=3,((R28/100)*G28)/J28,0),0)</f>
        <v>0</v>
      </c>
      <c r="X28" s="3">
        <f>ROUND(IF(J28&gt;=4,((R28/100)*G28)/J28,0),0)</f>
        <v>0</v>
      </c>
      <c r="Y28" s="4">
        <f>G28*N28</f>
        <v>1995</v>
      </c>
      <c r="Z28" s="4">
        <f>(G28*Q28)/J28</f>
        <v>399</v>
      </c>
      <c r="AA28" s="4">
        <f>IF(J28&gt;=2,(G28*Q28)/J28,0)</f>
        <v>0</v>
      </c>
      <c r="AB28" s="4">
        <f>IF(J28&gt;=3,(G28*Q28)/J28,0)</f>
        <v>0</v>
      </c>
      <c r="AC28" s="4">
        <f>IF(J28&gt;=4,(G28*Q28)/J28,0)</f>
        <v>0</v>
      </c>
      <c r="AD28" s="14">
        <v>100</v>
      </c>
      <c r="AE28" s="14">
        <v>0</v>
      </c>
      <c r="AF28" s="14">
        <v>1</v>
      </c>
      <c r="AG28" s="14">
        <v>100</v>
      </c>
      <c r="AH28" s="14">
        <v>0</v>
      </c>
      <c r="AI28" s="14">
        <v>1</v>
      </c>
      <c r="AJ28" s="14">
        <v>0.5</v>
      </c>
      <c r="AK28" s="14">
        <v>0.5</v>
      </c>
      <c r="AL28" s="14">
        <v>0</v>
      </c>
      <c r="AM28" s="14">
        <v>0</v>
      </c>
      <c r="AN28" s="14">
        <v>0</v>
      </c>
      <c r="AO28" s="14">
        <v>0.01</v>
      </c>
      <c r="AP28" s="14">
        <v>0.01</v>
      </c>
      <c r="AQ28" s="14">
        <v>0</v>
      </c>
      <c r="AR28" s="14">
        <v>0</v>
      </c>
      <c r="AS28" s="14">
        <v>0</v>
      </c>
      <c r="AT28" s="14">
        <v>0</v>
      </c>
      <c r="AU28" s="14">
        <v>0.2</v>
      </c>
      <c r="AV28" s="14">
        <v>0</v>
      </c>
      <c r="AW28" s="14">
        <v>0</v>
      </c>
      <c r="AX28" s="14">
        <v>0</v>
      </c>
      <c r="AY28" s="14">
        <v>0.04</v>
      </c>
      <c r="AZ28" s="14">
        <v>0</v>
      </c>
      <c r="BA28" s="2">
        <v>0.05</v>
      </c>
      <c r="BB28" s="2">
        <v>0.05</v>
      </c>
      <c r="BC28" s="2">
        <v>7.0000000000000007E-2</v>
      </c>
      <c r="BD28" s="2">
        <v>0.05</v>
      </c>
      <c r="BE28" s="2">
        <v>0.02</v>
      </c>
      <c r="BF28" s="2">
        <v>0.02</v>
      </c>
      <c r="BG28" s="2">
        <v>4.4999999999999998E-2</v>
      </c>
      <c r="BH28" s="2">
        <v>0.05</v>
      </c>
      <c r="BI28" s="2">
        <v>7.0000000000000007E-2</v>
      </c>
      <c r="BJ28" s="2">
        <v>0.1</v>
      </c>
      <c r="BK28" s="2">
        <v>0.03</v>
      </c>
      <c r="BL28" s="2">
        <v>0.02</v>
      </c>
      <c r="BM28" s="2">
        <v>0.09</v>
      </c>
      <c r="BN28" s="2">
        <v>0.1</v>
      </c>
      <c r="BO28" s="14">
        <v>0.1</v>
      </c>
      <c r="BP28" s="14">
        <v>0.1</v>
      </c>
      <c r="BQ28" s="14">
        <v>0</v>
      </c>
      <c r="BR28" s="14">
        <v>0</v>
      </c>
      <c r="BS28" s="14">
        <v>0</v>
      </c>
      <c r="BT28" s="19">
        <v>0.01</v>
      </c>
      <c r="BU28" s="14">
        <v>0.5</v>
      </c>
      <c r="BV28" s="6">
        <f>BT28/(BT28+BU28)</f>
        <v>1.9607843137254902E-2</v>
      </c>
      <c r="BW28" s="6">
        <f>SQRT((BT28*BU28)/((BT28+BU28)^2*(BT28+BU28+1)))</f>
        <v>0.11283045836243843</v>
      </c>
      <c r="BX28" s="15">
        <v>0.1</v>
      </c>
      <c r="BY28" s="15">
        <v>0.1</v>
      </c>
      <c r="BZ28" s="15">
        <v>0.1</v>
      </c>
      <c r="CA28" s="15">
        <v>0.7</v>
      </c>
      <c r="CB28" s="20" t="s">
        <v>89</v>
      </c>
      <c r="CC28" s="14">
        <v>600</v>
      </c>
      <c r="CD28" s="14">
        <v>10</v>
      </c>
      <c r="CE28" s="15" t="s">
        <v>74</v>
      </c>
    </row>
    <row r="29" spans="1:83" s="14" customFormat="1" ht="14.25" x14ac:dyDescent="0.2">
      <c r="A29" s="15">
        <f>A28+1</f>
        <v>28</v>
      </c>
      <c r="B29" s="15">
        <v>3</v>
      </c>
      <c r="C29" s="15">
        <v>133</v>
      </c>
      <c r="D29" s="15">
        <v>1</v>
      </c>
      <c r="E29" s="15">
        <v>1</v>
      </c>
      <c r="F29" s="3" t="s">
        <v>68</v>
      </c>
      <c r="G29" s="3">
        <f>IF(F29="rectangle",B29*C29,IF(F29="hook",B29*C29-(D29*E29),IF(F29="eight",B29*C29-2*(D29*E29),IF(F29="tee",B29*C29-2*(D29*E29),IF(F29="cross",B29*C29-4*(D29*E29),"ERROR")))))</f>
        <v>399</v>
      </c>
      <c r="H29" s="3" t="s">
        <v>75</v>
      </c>
      <c r="I29" s="3">
        <f>IF(F29="rectangle",B29/C29,"NA")</f>
        <v>2.2556390977443608E-2</v>
      </c>
      <c r="J29" s="2">
        <v>1</v>
      </c>
      <c r="K29" s="15">
        <v>120</v>
      </c>
      <c r="L29" s="15">
        <v>4</v>
      </c>
      <c r="M29" s="16">
        <v>1</v>
      </c>
      <c r="N29" s="17">
        <v>5</v>
      </c>
      <c r="O29" s="14">
        <f>N29</f>
        <v>5</v>
      </c>
      <c r="P29" s="4">
        <f>Y29/T29</f>
        <v>99.75</v>
      </c>
      <c r="Q29" s="18">
        <v>1</v>
      </c>
      <c r="R29" s="14">
        <f>Q29</f>
        <v>1</v>
      </c>
      <c r="S29" s="4">
        <f>Z29/U29</f>
        <v>99.75</v>
      </c>
      <c r="T29" s="3">
        <f>ROUND((O29/100)*G29,0)</f>
        <v>20</v>
      </c>
      <c r="U29" s="3">
        <f>ROUND(((R29/100)*G29)/J29,0)</f>
        <v>4</v>
      </c>
      <c r="V29" s="3">
        <f>ROUND(IF(J29&gt;=2,((R29/100)*G29)/J29,0),0)</f>
        <v>0</v>
      </c>
      <c r="W29" s="3">
        <f>ROUND(IF(J29&gt;=3,((R29/100)*G29)/J29,0),0)</f>
        <v>0</v>
      </c>
      <c r="X29" s="3">
        <f>ROUND(IF(J29&gt;=4,((R29/100)*G29)/J29,0),0)</f>
        <v>0</v>
      </c>
      <c r="Y29" s="4">
        <f>G29*N29</f>
        <v>1995</v>
      </c>
      <c r="Z29" s="4">
        <f>(G29*Q29)/J29</f>
        <v>399</v>
      </c>
      <c r="AA29" s="4">
        <f>IF(J29&gt;=2,(G29*Q29)/J29,0)</f>
        <v>0</v>
      </c>
      <c r="AB29" s="4">
        <f>IF(J29&gt;=3,(G29*Q29)/J29,0)</f>
        <v>0</v>
      </c>
      <c r="AC29" s="4">
        <f>IF(J29&gt;=4,(G29*Q29)/J29,0)</f>
        <v>0</v>
      </c>
      <c r="AD29" s="14">
        <v>100</v>
      </c>
      <c r="AE29" s="14">
        <v>0</v>
      </c>
      <c r="AF29" s="14">
        <v>1</v>
      </c>
      <c r="AG29" s="14">
        <v>100</v>
      </c>
      <c r="AH29" s="14">
        <v>0</v>
      </c>
      <c r="AI29" s="14">
        <v>1</v>
      </c>
      <c r="AJ29" s="14">
        <v>0.5</v>
      </c>
      <c r="AK29" s="14">
        <v>0.5</v>
      </c>
      <c r="AL29" s="14">
        <v>0</v>
      </c>
      <c r="AM29" s="14">
        <v>0</v>
      </c>
      <c r="AN29" s="14">
        <v>0</v>
      </c>
      <c r="AO29" s="14">
        <v>0.01</v>
      </c>
      <c r="AP29" s="14">
        <v>0.01</v>
      </c>
      <c r="AQ29" s="14">
        <v>0</v>
      </c>
      <c r="AR29" s="14">
        <v>0</v>
      </c>
      <c r="AS29" s="14">
        <v>0</v>
      </c>
      <c r="AT29" s="14">
        <v>0</v>
      </c>
      <c r="AU29" s="14">
        <v>0.2</v>
      </c>
      <c r="AV29" s="14">
        <v>0</v>
      </c>
      <c r="AW29" s="14">
        <v>0</v>
      </c>
      <c r="AX29" s="14">
        <v>0</v>
      </c>
      <c r="AY29" s="14">
        <v>0.04</v>
      </c>
      <c r="AZ29" s="14">
        <v>0</v>
      </c>
      <c r="BA29" s="2">
        <v>0.05</v>
      </c>
      <c r="BB29" s="2">
        <v>0.05</v>
      </c>
      <c r="BC29" s="2">
        <v>7.0000000000000007E-2</v>
      </c>
      <c r="BD29" s="2">
        <v>0.05</v>
      </c>
      <c r="BE29" s="2">
        <v>0.02</v>
      </c>
      <c r="BF29" s="2">
        <v>0.02</v>
      </c>
      <c r="BG29" s="2">
        <v>4.4999999999999998E-2</v>
      </c>
      <c r="BH29" s="2">
        <v>0.05</v>
      </c>
      <c r="BI29" s="2">
        <v>7.0000000000000007E-2</v>
      </c>
      <c r="BJ29" s="2">
        <v>0.1</v>
      </c>
      <c r="BK29" s="2">
        <v>0.03</v>
      </c>
      <c r="BL29" s="2">
        <v>0.02</v>
      </c>
      <c r="BM29" s="2">
        <v>0.09</v>
      </c>
      <c r="BN29" s="2">
        <v>0.1</v>
      </c>
      <c r="BO29" s="14">
        <v>0.1</v>
      </c>
      <c r="BP29" s="14">
        <v>0.1</v>
      </c>
      <c r="BQ29" s="14">
        <v>0</v>
      </c>
      <c r="BR29" s="14">
        <v>0</v>
      </c>
      <c r="BS29" s="14">
        <v>0</v>
      </c>
      <c r="BT29" s="19">
        <v>0.5</v>
      </c>
      <c r="BU29" s="14">
        <v>0.5</v>
      </c>
      <c r="BV29" s="6">
        <f>BT29/(BT29+BU29)</f>
        <v>0.5</v>
      </c>
      <c r="BW29" s="6">
        <f>SQRT((BT29*BU29)/((BT29+BU29)^2*(BT29+BU29+1)))</f>
        <v>0.35355339059327379</v>
      </c>
      <c r="BX29" s="15">
        <v>0.1</v>
      </c>
      <c r="BY29" s="15">
        <v>0.1</v>
      </c>
      <c r="BZ29" s="15">
        <v>0.1</v>
      </c>
      <c r="CA29" s="15">
        <v>0.7</v>
      </c>
      <c r="CB29" s="20" t="s">
        <v>89</v>
      </c>
      <c r="CC29" s="14">
        <v>600</v>
      </c>
      <c r="CD29" s="14">
        <v>10</v>
      </c>
      <c r="CE29" s="15" t="s">
        <v>74</v>
      </c>
    </row>
    <row r="30" spans="1:83" s="14" customFormat="1" ht="14.25" x14ac:dyDescent="0.2">
      <c r="A30" s="15">
        <f>A29+1</f>
        <v>29</v>
      </c>
      <c r="B30" s="15">
        <v>3</v>
      </c>
      <c r="C30" s="15">
        <v>133</v>
      </c>
      <c r="D30" s="15">
        <v>1</v>
      </c>
      <c r="E30" s="15">
        <v>1</v>
      </c>
      <c r="F30" s="3" t="s">
        <v>68</v>
      </c>
      <c r="G30" s="3">
        <f>IF(F30="rectangle",B30*C30,IF(F30="hook",B30*C30-(D30*E30),IF(F30="eight",B30*C30-2*(D30*E30),IF(F30="tee",B30*C30-2*(D30*E30),IF(F30="cross",B30*C30-4*(D30*E30),"ERROR")))))</f>
        <v>399</v>
      </c>
      <c r="H30" s="3" t="s">
        <v>75</v>
      </c>
      <c r="I30" s="3">
        <f>IF(F30="rectangle",B30/C30,"NA")</f>
        <v>2.2556390977443608E-2</v>
      </c>
      <c r="J30" s="2">
        <v>1</v>
      </c>
      <c r="K30" s="15">
        <v>120</v>
      </c>
      <c r="L30" s="15">
        <v>4</v>
      </c>
      <c r="M30" s="16">
        <v>1</v>
      </c>
      <c r="N30" s="17">
        <v>5</v>
      </c>
      <c r="O30" s="14">
        <f>N30</f>
        <v>5</v>
      </c>
      <c r="P30" s="4">
        <f>Y30/T30</f>
        <v>99.75</v>
      </c>
      <c r="Q30" s="18">
        <v>1</v>
      </c>
      <c r="R30" s="14">
        <f>Q30</f>
        <v>1</v>
      </c>
      <c r="S30" s="4">
        <f>Z30/U30</f>
        <v>99.75</v>
      </c>
      <c r="T30" s="3">
        <f>ROUND((O30/100)*G30,0)</f>
        <v>20</v>
      </c>
      <c r="U30" s="3">
        <f>ROUND(((R30/100)*G30)/J30,0)</f>
        <v>4</v>
      </c>
      <c r="V30" s="3">
        <f>ROUND(IF(J30&gt;=2,((R30/100)*G30)/J30,0),0)</f>
        <v>0</v>
      </c>
      <c r="W30" s="3">
        <f>ROUND(IF(J30&gt;=3,((R30/100)*G30)/J30,0),0)</f>
        <v>0</v>
      </c>
      <c r="X30" s="3">
        <f>ROUND(IF(J30&gt;=4,((R30/100)*G30)/J30,0),0)</f>
        <v>0</v>
      </c>
      <c r="Y30" s="4">
        <f>G30*N30</f>
        <v>1995</v>
      </c>
      <c r="Z30" s="4">
        <f>(G30*Q30)/J30</f>
        <v>399</v>
      </c>
      <c r="AA30" s="4">
        <f>IF(J30&gt;=2,(G30*Q30)/J30,0)</f>
        <v>0</v>
      </c>
      <c r="AB30" s="4">
        <f>IF(J30&gt;=3,(G30*Q30)/J30,0)</f>
        <v>0</v>
      </c>
      <c r="AC30" s="4">
        <f>IF(J30&gt;=4,(G30*Q30)/J30,0)</f>
        <v>0</v>
      </c>
      <c r="AD30" s="14">
        <v>100</v>
      </c>
      <c r="AE30" s="14">
        <v>0</v>
      </c>
      <c r="AF30" s="14">
        <v>1</v>
      </c>
      <c r="AG30" s="14">
        <v>100</v>
      </c>
      <c r="AH30" s="14">
        <v>0</v>
      </c>
      <c r="AI30" s="14">
        <v>1</v>
      </c>
      <c r="AJ30" s="14">
        <v>0.5</v>
      </c>
      <c r="AK30" s="14">
        <v>0.5</v>
      </c>
      <c r="AL30" s="14">
        <v>0</v>
      </c>
      <c r="AM30" s="14">
        <v>0</v>
      </c>
      <c r="AN30" s="14">
        <v>0</v>
      </c>
      <c r="AO30" s="14">
        <v>0.01</v>
      </c>
      <c r="AP30" s="14">
        <v>0.01</v>
      </c>
      <c r="AQ30" s="14">
        <v>0</v>
      </c>
      <c r="AR30" s="14">
        <v>0</v>
      </c>
      <c r="AS30" s="14">
        <v>0</v>
      </c>
      <c r="AT30" s="14">
        <v>0</v>
      </c>
      <c r="AU30" s="14">
        <v>0.2</v>
      </c>
      <c r="AV30" s="14">
        <v>0</v>
      </c>
      <c r="AW30" s="14">
        <v>0</v>
      </c>
      <c r="AX30" s="14">
        <v>0</v>
      </c>
      <c r="AY30" s="14">
        <v>0.04</v>
      </c>
      <c r="AZ30" s="14">
        <v>0</v>
      </c>
      <c r="BA30" s="2">
        <v>0.05</v>
      </c>
      <c r="BB30" s="2">
        <v>0.05</v>
      </c>
      <c r="BC30" s="2">
        <v>7.0000000000000007E-2</v>
      </c>
      <c r="BD30" s="2">
        <v>0.05</v>
      </c>
      <c r="BE30" s="2">
        <v>0.02</v>
      </c>
      <c r="BF30" s="2">
        <v>0.02</v>
      </c>
      <c r="BG30" s="2">
        <v>4.4999999999999998E-2</v>
      </c>
      <c r="BH30" s="2">
        <v>0.05</v>
      </c>
      <c r="BI30" s="2">
        <v>7.0000000000000007E-2</v>
      </c>
      <c r="BJ30" s="2">
        <v>0.1</v>
      </c>
      <c r="BK30" s="2">
        <v>0.03</v>
      </c>
      <c r="BL30" s="2">
        <v>0.02</v>
      </c>
      <c r="BM30" s="2">
        <v>0.09</v>
      </c>
      <c r="BN30" s="2">
        <v>0.1</v>
      </c>
      <c r="BO30" s="14">
        <v>0.1</v>
      </c>
      <c r="BP30" s="14">
        <v>0.1</v>
      </c>
      <c r="BQ30" s="14">
        <v>0</v>
      </c>
      <c r="BR30" s="14">
        <v>0</v>
      </c>
      <c r="BS30" s="14">
        <v>0</v>
      </c>
      <c r="BT30" s="19">
        <v>0.01</v>
      </c>
      <c r="BU30" s="14">
        <v>0.5</v>
      </c>
      <c r="BV30" s="6">
        <f>BT30/(BT30+BU30)</f>
        <v>1.9607843137254902E-2</v>
      </c>
      <c r="BW30" s="6">
        <f>SQRT((BT30*BU30)/((BT30+BU30)^2*(BT30+BU30+1)))</f>
        <v>0.11283045836243843</v>
      </c>
      <c r="BX30" s="15">
        <v>0.1</v>
      </c>
      <c r="BY30" s="15">
        <v>0.7</v>
      </c>
      <c r="BZ30" s="15">
        <v>0.1</v>
      </c>
      <c r="CA30" s="15">
        <v>0.1</v>
      </c>
      <c r="CB30" s="20" t="s">
        <v>76</v>
      </c>
      <c r="CC30" s="14">
        <v>600</v>
      </c>
      <c r="CD30" s="14">
        <v>10</v>
      </c>
      <c r="CE30" s="15" t="s">
        <v>73</v>
      </c>
    </row>
    <row r="31" spans="1:83" s="14" customFormat="1" ht="14.25" x14ac:dyDescent="0.2">
      <c r="A31" s="15">
        <f>A30+1</f>
        <v>30</v>
      </c>
      <c r="B31" s="15">
        <v>3</v>
      </c>
      <c r="C31" s="15">
        <v>133</v>
      </c>
      <c r="D31" s="15">
        <v>1</v>
      </c>
      <c r="E31" s="15">
        <v>1</v>
      </c>
      <c r="F31" s="3" t="s">
        <v>68</v>
      </c>
      <c r="G31" s="3">
        <f>IF(F31="rectangle",B31*C31,IF(F31="hook",B31*C31-(D31*E31),IF(F31="eight",B31*C31-2*(D31*E31),IF(F31="tee",B31*C31-2*(D31*E31),IF(F31="cross",B31*C31-4*(D31*E31),"ERROR")))))</f>
        <v>399</v>
      </c>
      <c r="H31" s="3" t="s">
        <v>75</v>
      </c>
      <c r="I31" s="3">
        <f>IF(F31="rectangle",B31/C31,"NA")</f>
        <v>2.2556390977443608E-2</v>
      </c>
      <c r="J31" s="2">
        <v>1</v>
      </c>
      <c r="K31" s="15">
        <v>120</v>
      </c>
      <c r="L31" s="15">
        <v>4</v>
      </c>
      <c r="M31" s="16">
        <v>1</v>
      </c>
      <c r="N31" s="17">
        <v>5</v>
      </c>
      <c r="O31" s="14">
        <f>N31</f>
        <v>5</v>
      </c>
      <c r="P31" s="4">
        <f>Y31/T31</f>
        <v>99.75</v>
      </c>
      <c r="Q31" s="18">
        <v>1</v>
      </c>
      <c r="R31" s="14">
        <f>Q31</f>
        <v>1</v>
      </c>
      <c r="S31" s="4">
        <f>Z31/U31</f>
        <v>99.75</v>
      </c>
      <c r="T31" s="3">
        <f>ROUND((O31/100)*G31,0)</f>
        <v>20</v>
      </c>
      <c r="U31" s="3">
        <f>ROUND(((R31/100)*G31)/J31,0)</f>
        <v>4</v>
      </c>
      <c r="V31" s="3">
        <f>ROUND(IF(J31&gt;=2,((R31/100)*G31)/J31,0),0)</f>
        <v>0</v>
      </c>
      <c r="W31" s="3">
        <f>ROUND(IF(J31&gt;=3,((R31/100)*G31)/J31,0),0)</f>
        <v>0</v>
      </c>
      <c r="X31" s="3">
        <f>ROUND(IF(J31&gt;=4,((R31/100)*G31)/J31,0),0)</f>
        <v>0</v>
      </c>
      <c r="Y31" s="4">
        <f>G31*N31</f>
        <v>1995</v>
      </c>
      <c r="Z31" s="4">
        <f>(G31*Q31)/J31</f>
        <v>399</v>
      </c>
      <c r="AA31" s="4">
        <f>IF(J31&gt;=2,(G31*Q31)/J31,0)</f>
        <v>0</v>
      </c>
      <c r="AB31" s="4">
        <f>IF(J31&gt;=3,(G31*Q31)/J31,0)</f>
        <v>0</v>
      </c>
      <c r="AC31" s="4">
        <f>IF(J31&gt;=4,(G31*Q31)/J31,0)</f>
        <v>0</v>
      </c>
      <c r="AD31" s="14">
        <v>100</v>
      </c>
      <c r="AE31" s="14">
        <v>0</v>
      </c>
      <c r="AF31" s="14">
        <v>1</v>
      </c>
      <c r="AG31" s="14">
        <v>100</v>
      </c>
      <c r="AH31" s="14">
        <v>0</v>
      </c>
      <c r="AI31" s="14">
        <v>1</v>
      </c>
      <c r="AJ31" s="14">
        <v>0.5</v>
      </c>
      <c r="AK31" s="14">
        <v>0.5</v>
      </c>
      <c r="AL31" s="14">
        <v>0</v>
      </c>
      <c r="AM31" s="14">
        <v>0</v>
      </c>
      <c r="AN31" s="14">
        <v>0</v>
      </c>
      <c r="AO31" s="14">
        <v>0.01</v>
      </c>
      <c r="AP31" s="14">
        <v>0.01</v>
      </c>
      <c r="AQ31" s="14">
        <v>0</v>
      </c>
      <c r="AR31" s="14">
        <v>0</v>
      </c>
      <c r="AS31" s="14">
        <v>0</v>
      </c>
      <c r="AT31" s="14">
        <v>0</v>
      </c>
      <c r="AU31" s="14">
        <v>0.2</v>
      </c>
      <c r="AV31" s="14">
        <v>0</v>
      </c>
      <c r="AW31" s="14">
        <v>0</v>
      </c>
      <c r="AX31" s="14">
        <v>0</v>
      </c>
      <c r="AY31" s="14">
        <v>0.04</v>
      </c>
      <c r="AZ31" s="14">
        <v>0</v>
      </c>
      <c r="BA31" s="2">
        <v>0.05</v>
      </c>
      <c r="BB31" s="2">
        <v>0.05</v>
      </c>
      <c r="BC31" s="2">
        <v>7.0000000000000007E-2</v>
      </c>
      <c r="BD31" s="2">
        <v>0.05</v>
      </c>
      <c r="BE31" s="2">
        <v>0.02</v>
      </c>
      <c r="BF31" s="2">
        <v>0.02</v>
      </c>
      <c r="BG31" s="2">
        <v>4.4999999999999998E-2</v>
      </c>
      <c r="BH31" s="2">
        <v>0.05</v>
      </c>
      <c r="BI31" s="2">
        <v>7.0000000000000007E-2</v>
      </c>
      <c r="BJ31" s="2">
        <v>0.1</v>
      </c>
      <c r="BK31" s="2">
        <v>0.03</v>
      </c>
      <c r="BL31" s="2">
        <v>0.02</v>
      </c>
      <c r="BM31" s="2">
        <v>0.09</v>
      </c>
      <c r="BN31" s="2">
        <v>0.1</v>
      </c>
      <c r="BO31" s="14">
        <v>0.1</v>
      </c>
      <c r="BP31" s="14">
        <v>0.1</v>
      </c>
      <c r="BQ31" s="14">
        <v>0</v>
      </c>
      <c r="BR31" s="14">
        <v>0</v>
      </c>
      <c r="BS31" s="14">
        <v>0</v>
      </c>
      <c r="BT31" s="19">
        <v>0.5</v>
      </c>
      <c r="BU31" s="14">
        <v>0.5</v>
      </c>
      <c r="BV31" s="6">
        <f>BT31/(BT31+BU31)</f>
        <v>0.5</v>
      </c>
      <c r="BW31" s="6">
        <f>SQRT((BT31*BU31)/((BT31+BU31)^2*(BT31+BU31+1)))</f>
        <v>0.35355339059327379</v>
      </c>
      <c r="BX31" s="15">
        <v>0.1</v>
      </c>
      <c r="BY31" s="15">
        <v>0.7</v>
      </c>
      <c r="BZ31" s="15">
        <v>0.1</v>
      </c>
      <c r="CA31" s="15">
        <v>0.1</v>
      </c>
      <c r="CB31" s="20" t="s">
        <v>76</v>
      </c>
      <c r="CC31" s="14">
        <v>600</v>
      </c>
      <c r="CD31" s="14">
        <v>10</v>
      </c>
      <c r="CE31" s="15" t="s">
        <v>73</v>
      </c>
    </row>
    <row r="32" spans="1:83" s="14" customFormat="1" ht="14.25" x14ac:dyDescent="0.2">
      <c r="A32" s="15">
        <f>A31+1</f>
        <v>31</v>
      </c>
      <c r="B32" s="15">
        <v>3</v>
      </c>
      <c r="C32" s="15">
        <v>133</v>
      </c>
      <c r="D32" s="15">
        <v>1</v>
      </c>
      <c r="E32" s="15">
        <v>1</v>
      </c>
      <c r="F32" s="3" t="s">
        <v>68</v>
      </c>
      <c r="G32" s="3">
        <f>IF(F32="rectangle",B32*C32,IF(F32="hook",B32*C32-(D32*E32),IF(F32="eight",B32*C32-2*(D32*E32),IF(F32="tee",B32*C32-2*(D32*E32),IF(F32="cross",B32*C32-4*(D32*E32),"ERROR")))))</f>
        <v>399</v>
      </c>
      <c r="H32" s="3" t="s">
        <v>75</v>
      </c>
      <c r="I32" s="3">
        <f>IF(F32="rectangle",B32/C32,"NA")</f>
        <v>2.2556390977443608E-2</v>
      </c>
      <c r="J32" s="2">
        <v>1</v>
      </c>
      <c r="K32" s="15">
        <v>120</v>
      </c>
      <c r="L32" s="15">
        <v>4</v>
      </c>
      <c r="M32" s="16">
        <v>1</v>
      </c>
      <c r="N32" s="17">
        <v>5</v>
      </c>
      <c r="O32" s="14">
        <f>N32</f>
        <v>5</v>
      </c>
      <c r="P32" s="4">
        <f>Y32/T32</f>
        <v>99.75</v>
      </c>
      <c r="Q32" s="18">
        <v>5</v>
      </c>
      <c r="R32" s="14">
        <f>Q32</f>
        <v>5</v>
      </c>
      <c r="S32" s="4">
        <f>Z32/U32</f>
        <v>99.75</v>
      </c>
      <c r="T32" s="3">
        <f>ROUND((O32/100)*G32,0)</f>
        <v>20</v>
      </c>
      <c r="U32" s="3">
        <f>ROUND(((R32/100)*G32)/J32,0)</f>
        <v>20</v>
      </c>
      <c r="V32" s="3">
        <f>ROUND(IF(J32&gt;=2,((R32/100)*G32)/J32,0),0)</f>
        <v>0</v>
      </c>
      <c r="W32" s="3">
        <f>ROUND(IF(J32&gt;=3,((R32/100)*G32)/J32,0),0)</f>
        <v>0</v>
      </c>
      <c r="X32" s="3">
        <f>ROUND(IF(J32&gt;=4,((R32/100)*G32)/J32,0),0)</f>
        <v>0</v>
      </c>
      <c r="Y32" s="4">
        <f>G32*N32</f>
        <v>1995</v>
      </c>
      <c r="Z32" s="4">
        <f>(G32*Q32)/J32</f>
        <v>1995</v>
      </c>
      <c r="AA32" s="4">
        <f>IF(J32&gt;=2,(G32*Q32)/J32,0)</f>
        <v>0</v>
      </c>
      <c r="AB32" s="4">
        <f>IF(J32&gt;=3,(G32*Q32)/J32,0)</f>
        <v>0</v>
      </c>
      <c r="AC32" s="4">
        <f>IF(J32&gt;=4,(G32*Q32)/J32,0)</f>
        <v>0</v>
      </c>
      <c r="AD32" s="14">
        <v>100</v>
      </c>
      <c r="AE32" s="14">
        <v>0</v>
      </c>
      <c r="AF32" s="14">
        <v>1</v>
      </c>
      <c r="AG32" s="14">
        <v>100</v>
      </c>
      <c r="AH32" s="14">
        <v>0</v>
      </c>
      <c r="AI32" s="14">
        <v>1</v>
      </c>
      <c r="AJ32" s="14">
        <v>0.5</v>
      </c>
      <c r="AK32" s="14">
        <v>0.5</v>
      </c>
      <c r="AL32" s="14">
        <v>0</v>
      </c>
      <c r="AM32" s="14">
        <v>0</v>
      </c>
      <c r="AN32" s="14">
        <v>0</v>
      </c>
      <c r="AO32" s="14">
        <v>0.01</v>
      </c>
      <c r="AP32" s="14">
        <v>0.01</v>
      </c>
      <c r="AQ32" s="14">
        <v>0</v>
      </c>
      <c r="AR32" s="14">
        <v>0</v>
      </c>
      <c r="AS32" s="14">
        <v>0</v>
      </c>
      <c r="AT32" s="14">
        <v>0</v>
      </c>
      <c r="AU32" s="14">
        <v>0.2</v>
      </c>
      <c r="AV32" s="14">
        <v>0</v>
      </c>
      <c r="AW32" s="14">
        <v>0</v>
      </c>
      <c r="AX32" s="14">
        <v>0</v>
      </c>
      <c r="AY32" s="14">
        <v>0.04</v>
      </c>
      <c r="AZ32" s="14">
        <v>0</v>
      </c>
      <c r="BA32" s="2">
        <v>0.05</v>
      </c>
      <c r="BB32" s="2">
        <v>0.05</v>
      </c>
      <c r="BC32" s="2">
        <v>7.0000000000000007E-2</v>
      </c>
      <c r="BD32" s="2">
        <v>0.05</v>
      </c>
      <c r="BE32" s="2">
        <v>0.02</v>
      </c>
      <c r="BF32" s="2">
        <v>0.02</v>
      </c>
      <c r="BG32" s="2">
        <v>4.4999999999999998E-2</v>
      </c>
      <c r="BH32" s="2">
        <v>0.05</v>
      </c>
      <c r="BI32" s="2">
        <v>7.0000000000000007E-2</v>
      </c>
      <c r="BJ32" s="2">
        <v>0.1</v>
      </c>
      <c r="BK32" s="2">
        <v>0.03</v>
      </c>
      <c r="BL32" s="2">
        <v>0.02</v>
      </c>
      <c r="BM32" s="2">
        <v>0.09</v>
      </c>
      <c r="BN32" s="2">
        <v>0.1</v>
      </c>
      <c r="BO32" s="14">
        <v>0.1</v>
      </c>
      <c r="BP32" s="14">
        <v>0.1</v>
      </c>
      <c r="BQ32" s="14">
        <v>0</v>
      </c>
      <c r="BR32" s="14">
        <v>0</v>
      </c>
      <c r="BS32" s="14">
        <v>0</v>
      </c>
      <c r="BT32" s="19">
        <v>0.01</v>
      </c>
      <c r="BU32" s="14">
        <v>0.5</v>
      </c>
      <c r="BV32" s="6">
        <f>BT32/(BT32+BU32)</f>
        <v>1.9607843137254902E-2</v>
      </c>
      <c r="BW32" s="6">
        <f>SQRT((BT32*BU32)/((BT32+BU32)^2*(BT32+BU32+1)))</f>
        <v>0.11283045836243843</v>
      </c>
      <c r="BX32" s="15">
        <v>0.25</v>
      </c>
      <c r="BY32" s="15">
        <v>0.25</v>
      </c>
      <c r="BZ32" s="15">
        <v>0.25</v>
      </c>
      <c r="CA32" s="15">
        <v>0.25</v>
      </c>
      <c r="CB32" s="20" t="s">
        <v>47</v>
      </c>
      <c r="CC32" s="14">
        <v>600</v>
      </c>
      <c r="CD32" s="14">
        <v>10</v>
      </c>
      <c r="CE32" s="15" t="s">
        <v>73</v>
      </c>
    </row>
    <row r="33" spans="1:83" s="14" customFormat="1" ht="14.25" x14ac:dyDescent="0.2">
      <c r="A33" s="15">
        <f>A32+1</f>
        <v>32</v>
      </c>
      <c r="B33" s="15">
        <v>3</v>
      </c>
      <c r="C33" s="15">
        <v>133</v>
      </c>
      <c r="D33" s="15">
        <v>1</v>
      </c>
      <c r="E33" s="15">
        <v>1</v>
      </c>
      <c r="F33" s="3" t="s">
        <v>68</v>
      </c>
      <c r="G33" s="3">
        <f>IF(F33="rectangle",B33*C33,IF(F33="hook",B33*C33-(D33*E33),IF(F33="eight",B33*C33-2*(D33*E33),IF(F33="tee",B33*C33-2*(D33*E33),IF(F33="cross",B33*C33-4*(D33*E33),"ERROR")))))</f>
        <v>399</v>
      </c>
      <c r="H33" s="3" t="s">
        <v>75</v>
      </c>
      <c r="I33" s="3">
        <f>IF(F33="rectangle",B33/C33,"NA")</f>
        <v>2.2556390977443608E-2</v>
      </c>
      <c r="J33" s="2">
        <v>1</v>
      </c>
      <c r="K33" s="15">
        <v>120</v>
      </c>
      <c r="L33" s="15">
        <v>4</v>
      </c>
      <c r="M33" s="16">
        <v>1</v>
      </c>
      <c r="N33" s="17">
        <v>5</v>
      </c>
      <c r="O33" s="14">
        <f>N33</f>
        <v>5</v>
      </c>
      <c r="P33" s="4">
        <f>Y33/T33</f>
        <v>99.75</v>
      </c>
      <c r="Q33" s="18">
        <v>5</v>
      </c>
      <c r="R33" s="14">
        <f>Q33</f>
        <v>5</v>
      </c>
      <c r="S33" s="4">
        <f>Z33/U33</f>
        <v>99.75</v>
      </c>
      <c r="T33" s="3">
        <f>ROUND((O33/100)*G33,0)</f>
        <v>20</v>
      </c>
      <c r="U33" s="3">
        <f>ROUND(((R33/100)*G33)/J33,0)</f>
        <v>20</v>
      </c>
      <c r="V33" s="3">
        <f>ROUND(IF(J33&gt;=2,((R33/100)*G33)/J33,0),0)</f>
        <v>0</v>
      </c>
      <c r="W33" s="3">
        <f>ROUND(IF(J33&gt;=3,((R33/100)*G33)/J33,0),0)</f>
        <v>0</v>
      </c>
      <c r="X33" s="3">
        <f>ROUND(IF(J33&gt;=4,((R33/100)*G33)/J33,0),0)</f>
        <v>0</v>
      </c>
      <c r="Y33" s="4">
        <f>G33*N33</f>
        <v>1995</v>
      </c>
      <c r="Z33" s="4">
        <f>(G33*Q33)/J33</f>
        <v>1995</v>
      </c>
      <c r="AA33" s="4">
        <f>IF(J33&gt;=2,(G33*Q33)/J33,0)</f>
        <v>0</v>
      </c>
      <c r="AB33" s="4">
        <f>IF(J33&gt;=3,(G33*Q33)/J33,0)</f>
        <v>0</v>
      </c>
      <c r="AC33" s="4">
        <f>IF(J33&gt;=4,(G33*Q33)/J33,0)</f>
        <v>0</v>
      </c>
      <c r="AD33" s="14">
        <v>100</v>
      </c>
      <c r="AE33" s="14">
        <v>0</v>
      </c>
      <c r="AF33" s="14">
        <v>1</v>
      </c>
      <c r="AG33" s="14">
        <v>100</v>
      </c>
      <c r="AH33" s="14">
        <v>0</v>
      </c>
      <c r="AI33" s="14">
        <v>1</v>
      </c>
      <c r="AJ33" s="14">
        <v>0.5</v>
      </c>
      <c r="AK33" s="14">
        <v>0.5</v>
      </c>
      <c r="AL33" s="14">
        <v>0</v>
      </c>
      <c r="AM33" s="14">
        <v>0</v>
      </c>
      <c r="AN33" s="14">
        <v>0</v>
      </c>
      <c r="AO33" s="14">
        <v>0.01</v>
      </c>
      <c r="AP33" s="14">
        <v>0.01</v>
      </c>
      <c r="AQ33" s="14">
        <v>0</v>
      </c>
      <c r="AR33" s="14">
        <v>0</v>
      </c>
      <c r="AS33" s="14">
        <v>0</v>
      </c>
      <c r="AT33" s="14">
        <v>0</v>
      </c>
      <c r="AU33" s="14">
        <v>0.2</v>
      </c>
      <c r="AV33" s="14">
        <v>0</v>
      </c>
      <c r="AW33" s="14">
        <v>0</v>
      </c>
      <c r="AX33" s="14">
        <v>0</v>
      </c>
      <c r="AY33" s="14">
        <v>0.04</v>
      </c>
      <c r="AZ33" s="14">
        <v>0</v>
      </c>
      <c r="BA33" s="2">
        <v>0.05</v>
      </c>
      <c r="BB33" s="2">
        <v>0.05</v>
      </c>
      <c r="BC33" s="2">
        <v>7.0000000000000007E-2</v>
      </c>
      <c r="BD33" s="2">
        <v>0.05</v>
      </c>
      <c r="BE33" s="2">
        <v>0.02</v>
      </c>
      <c r="BF33" s="2">
        <v>0.02</v>
      </c>
      <c r="BG33" s="2">
        <v>4.4999999999999998E-2</v>
      </c>
      <c r="BH33" s="2">
        <v>0.05</v>
      </c>
      <c r="BI33" s="2">
        <v>7.0000000000000007E-2</v>
      </c>
      <c r="BJ33" s="2">
        <v>0.1</v>
      </c>
      <c r="BK33" s="2">
        <v>0.03</v>
      </c>
      <c r="BL33" s="2">
        <v>0.02</v>
      </c>
      <c r="BM33" s="2">
        <v>0.09</v>
      </c>
      <c r="BN33" s="2">
        <v>0.1</v>
      </c>
      <c r="BO33" s="14">
        <v>0.1</v>
      </c>
      <c r="BP33" s="14">
        <v>0.1</v>
      </c>
      <c r="BQ33" s="14">
        <v>0</v>
      </c>
      <c r="BR33" s="14">
        <v>0</v>
      </c>
      <c r="BS33" s="14">
        <v>0</v>
      </c>
      <c r="BT33" s="19">
        <v>0.5</v>
      </c>
      <c r="BU33" s="14">
        <v>0.5</v>
      </c>
      <c r="BV33" s="6">
        <f>BT33/(BT33+BU33)</f>
        <v>0.5</v>
      </c>
      <c r="BW33" s="6">
        <f>SQRT((BT33*BU33)/((BT33+BU33)^2*(BT33+BU33+1)))</f>
        <v>0.35355339059327379</v>
      </c>
      <c r="BX33" s="15">
        <v>0.25</v>
      </c>
      <c r="BY33" s="15">
        <v>0.25</v>
      </c>
      <c r="BZ33" s="15">
        <v>0.25</v>
      </c>
      <c r="CA33" s="15">
        <v>0.25</v>
      </c>
      <c r="CB33" s="20" t="s">
        <v>47</v>
      </c>
      <c r="CC33" s="14">
        <v>600</v>
      </c>
      <c r="CD33" s="14">
        <v>10</v>
      </c>
      <c r="CE33" s="15" t="s">
        <v>73</v>
      </c>
    </row>
    <row r="34" spans="1:83" s="14" customFormat="1" ht="14.25" x14ac:dyDescent="0.2">
      <c r="A34" s="15">
        <f>A33+1</f>
        <v>33</v>
      </c>
      <c r="B34" s="15">
        <v>3</v>
      </c>
      <c r="C34" s="15">
        <v>133</v>
      </c>
      <c r="D34" s="15">
        <v>1</v>
      </c>
      <c r="E34" s="15">
        <v>1</v>
      </c>
      <c r="F34" s="3" t="s">
        <v>68</v>
      </c>
      <c r="G34" s="3">
        <f>IF(F34="rectangle",B34*C34,IF(F34="hook",B34*C34-(D34*E34),IF(F34="eight",B34*C34-2*(D34*E34),IF(F34="tee",B34*C34-2*(D34*E34),IF(F34="cross",B34*C34-4*(D34*E34),"ERROR")))))</f>
        <v>399</v>
      </c>
      <c r="H34" s="3" t="s">
        <v>75</v>
      </c>
      <c r="I34" s="3">
        <f>IF(F34="rectangle",B34/C34,"NA")</f>
        <v>2.2556390977443608E-2</v>
      </c>
      <c r="J34" s="2">
        <v>1</v>
      </c>
      <c r="K34" s="15">
        <v>120</v>
      </c>
      <c r="L34" s="15">
        <v>4</v>
      </c>
      <c r="M34" s="16">
        <v>1</v>
      </c>
      <c r="N34" s="17">
        <v>5</v>
      </c>
      <c r="O34" s="14">
        <f>N34</f>
        <v>5</v>
      </c>
      <c r="P34" s="4">
        <f>Y34/T34</f>
        <v>99.75</v>
      </c>
      <c r="Q34" s="18">
        <v>5</v>
      </c>
      <c r="R34" s="14">
        <f>Q34</f>
        <v>5</v>
      </c>
      <c r="S34" s="4">
        <f>Z34/U34</f>
        <v>99.75</v>
      </c>
      <c r="T34" s="3">
        <f>ROUND((O34/100)*G34,0)</f>
        <v>20</v>
      </c>
      <c r="U34" s="3">
        <f>ROUND(((R34/100)*G34)/J34,0)</f>
        <v>20</v>
      </c>
      <c r="V34" s="3">
        <f>ROUND(IF(J34&gt;=2,((R34/100)*G34)/J34,0),0)</f>
        <v>0</v>
      </c>
      <c r="W34" s="3">
        <f>ROUND(IF(J34&gt;=3,((R34/100)*G34)/J34,0),0)</f>
        <v>0</v>
      </c>
      <c r="X34" s="3">
        <f>ROUND(IF(J34&gt;=4,((R34/100)*G34)/J34,0),0)</f>
        <v>0</v>
      </c>
      <c r="Y34" s="4">
        <f>G34*N34</f>
        <v>1995</v>
      </c>
      <c r="Z34" s="4">
        <f>(G34*Q34)/J34</f>
        <v>1995</v>
      </c>
      <c r="AA34" s="4">
        <f>IF(J34&gt;=2,(G34*Q34)/J34,0)</f>
        <v>0</v>
      </c>
      <c r="AB34" s="4">
        <f>IF(J34&gt;=3,(G34*Q34)/J34,0)</f>
        <v>0</v>
      </c>
      <c r="AC34" s="4">
        <f>IF(J34&gt;=4,(G34*Q34)/J34,0)</f>
        <v>0</v>
      </c>
      <c r="AD34" s="14">
        <v>100</v>
      </c>
      <c r="AE34" s="14">
        <v>0</v>
      </c>
      <c r="AF34" s="14">
        <v>1</v>
      </c>
      <c r="AG34" s="14">
        <v>100</v>
      </c>
      <c r="AH34" s="14">
        <v>0</v>
      </c>
      <c r="AI34" s="14">
        <v>1</v>
      </c>
      <c r="AJ34" s="14">
        <v>0.5</v>
      </c>
      <c r="AK34" s="14">
        <v>0.5</v>
      </c>
      <c r="AL34" s="14">
        <v>0</v>
      </c>
      <c r="AM34" s="14">
        <v>0</v>
      </c>
      <c r="AN34" s="14">
        <v>0</v>
      </c>
      <c r="AO34" s="14">
        <v>0.01</v>
      </c>
      <c r="AP34" s="14">
        <v>0.01</v>
      </c>
      <c r="AQ34" s="14">
        <v>0</v>
      </c>
      <c r="AR34" s="14">
        <v>0</v>
      </c>
      <c r="AS34" s="14">
        <v>0</v>
      </c>
      <c r="AT34" s="14">
        <v>0</v>
      </c>
      <c r="AU34" s="14">
        <v>0.2</v>
      </c>
      <c r="AV34" s="14">
        <v>0</v>
      </c>
      <c r="AW34" s="14">
        <v>0</v>
      </c>
      <c r="AX34" s="14">
        <v>0</v>
      </c>
      <c r="AY34" s="14">
        <v>0.04</v>
      </c>
      <c r="AZ34" s="14">
        <v>0</v>
      </c>
      <c r="BA34" s="2">
        <v>0.05</v>
      </c>
      <c r="BB34" s="2">
        <v>0.05</v>
      </c>
      <c r="BC34" s="2">
        <v>7.0000000000000007E-2</v>
      </c>
      <c r="BD34" s="2">
        <v>0.05</v>
      </c>
      <c r="BE34" s="2">
        <v>0.02</v>
      </c>
      <c r="BF34" s="2">
        <v>0.02</v>
      </c>
      <c r="BG34" s="2">
        <v>4.4999999999999998E-2</v>
      </c>
      <c r="BH34" s="2">
        <v>0.05</v>
      </c>
      <c r="BI34" s="2">
        <v>7.0000000000000007E-2</v>
      </c>
      <c r="BJ34" s="2">
        <v>0.1</v>
      </c>
      <c r="BK34" s="2">
        <v>0.03</v>
      </c>
      <c r="BL34" s="2">
        <v>0.02</v>
      </c>
      <c r="BM34" s="2">
        <v>0.09</v>
      </c>
      <c r="BN34" s="2">
        <v>0.1</v>
      </c>
      <c r="BO34" s="14">
        <v>0.1</v>
      </c>
      <c r="BP34" s="14">
        <v>0.1</v>
      </c>
      <c r="BQ34" s="14">
        <v>0</v>
      </c>
      <c r="BR34" s="14">
        <v>0</v>
      </c>
      <c r="BS34" s="14">
        <v>0</v>
      </c>
      <c r="BT34" s="19">
        <v>0.01</v>
      </c>
      <c r="BU34" s="14">
        <v>0.5</v>
      </c>
      <c r="BV34" s="6">
        <f>BT34/(BT34+BU34)</f>
        <v>1.9607843137254902E-2</v>
      </c>
      <c r="BW34" s="6">
        <f>SQRT((BT34*BU34)/((BT34+BU34)^2*(BT34+BU34+1)))</f>
        <v>0.11283045836243843</v>
      </c>
      <c r="BX34" s="15">
        <v>0.1</v>
      </c>
      <c r="BY34" s="15">
        <v>0.1</v>
      </c>
      <c r="BZ34" s="15">
        <v>0.1</v>
      </c>
      <c r="CA34" s="15">
        <v>0.7</v>
      </c>
      <c r="CB34" s="20" t="s">
        <v>89</v>
      </c>
      <c r="CC34" s="14">
        <v>600</v>
      </c>
      <c r="CD34" s="14">
        <v>10</v>
      </c>
      <c r="CE34" s="15" t="s">
        <v>73</v>
      </c>
    </row>
    <row r="35" spans="1:83" s="14" customFormat="1" ht="14.25" x14ac:dyDescent="0.2">
      <c r="A35" s="15">
        <f>A34+1</f>
        <v>34</v>
      </c>
      <c r="B35" s="15">
        <v>3</v>
      </c>
      <c r="C35" s="15">
        <v>133</v>
      </c>
      <c r="D35" s="15">
        <v>1</v>
      </c>
      <c r="E35" s="15">
        <v>1</v>
      </c>
      <c r="F35" s="3" t="s">
        <v>68</v>
      </c>
      <c r="G35" s="3">
        <f>IF(F35="rectangle",B35*C35,IF(F35="hook",B35*C35-(D35*E35),IF(F35="eight",B35*C35-2*(D35*E35),IF(F35="tee",B35*C35-2*(D35*E35),IF(F35="cross",B35*C35-4*(D35*E35),"ERROR")))))</f>
        <v>399</v>
      </c>
      <c r="H35" s="3" t="s">
        <v>75</v>
      </c>
      <c r="I35" s="3">
        <f>IF(F35="rectangle",B35/C35,"NA")</f>
        <v>2.2556390977443608E-2</v>
      </c>
      <c r="J35" s="2">
        <v>1</v>
      </c>
      <c r="K35" s="15">
        <v>120</v>
      </c>
      <c r="L35" s="15">
        <v>4</v>
      </c>
      <c r="M35" s="16">
        <v>1</v>
      </c>
      <c r="N35" s="17">
        <v>5</v>
      </c>
      <c r="O35" s="14">
        <f>N35</f>
        <v>5</v>
      </c>
      <c r="P35" s="4">
        <f>Y35/T35</f>
        <v>99.75</v>
      </c>
      <c r="Q35" s="18">
        <v>5</v>
      </c>
      <c r="R35" s="14">
        <f>Q35</f>
        <v>5</v>
      </c>
      <c r="S35" s="4">
        <f>Z35/U35</f>
        <v>99.75</v>
      </c>
      <c r="T35" s="3">
        <f>ROUND((O35/100)*G35,0)</f>
        <v>20</v>
      </c>
      <c r="U35" s="3">
        <f>ROUND(((R35/100)*G35)/J35,0)</f>
        <v>20</v>
      </c>
      <c r="V35" s="3">
        <f>ROUND(IF(J35&gt;=2,((R35/100)*G35)/J35,0),0)</f>
        <v>0</v>
      </c>
      <c r="W35" s="3">
        <f>ROUND(IF(J35&gt;=3,((R35/100)*G35)/J35,0),0)</f>
        <v>0</v>
      </c>
      <c r="X35" s="3">
        <f>ROUND(IF(J35&gt;=4,((R35/100)*G35)/J35,0),0)</f>
        <v>0</v>
      </c>
      <c r="Y35" s="4">
        <f>G35*N35</f>
        <v>1995</v>
      </c>
      <c r="Z35" s="4">
        <f>(G35*Q35)/J35</f>
        <v>1995</v>
      </c>
      <c r="AA35" s="4">
        <f>IF(J35&gt;=2,(G35*Q35)/J35,0)</f>
        <v>0</v>
      </c>
      <c r="AB35" s="4">
        <f>IF(J35&gt;=3,(G35*Q35)/J35,0)</f>
        <v>0</v>
      </c>
      <c r="AC35" s="4">
        <f>IF(J35&gt;=4,(G35*Q35)/J35,0)</f>
        <v>0</v>
      </c>
      <c r="AD35" s="14">
        <v>100</v>
      </c>
      <c r="AE35" s="14">
        <v>0</v>
      </c>
      <c r="AF35" s="14">
        <v>1</v>
      </c>
      <c r="AG35" s="14">
        <v>100</v>
      </c>
      <c r="AH35" s="14">
        <v>0</v>
      </c>
      <c r="AI35" s="14">
        <v>1</v>
      </c>
      <c r="AJ35" s="14">
        <v>0.5</v>
      </c>
      <c r="AK35" s="14">
        <v>0.5</v>
      </c>
      <c r="AL35" s="14">
        <v>0</v>
      </c>
      <c r="AM35" s="14">
        <v>0</v>
      </c>
      <c r="AN35" s="14">
        <v>0</v>
      </c>
      <c r="AO35" s="14">
        <v>0.01</v>
      </c>
      <c r="AP35" s="14">
        <v>0.01</v>
      </c>
      <c r="AQ35" s="14">
        <v>0</v>
      </c>
      <c r="AR35" s="14">
        <v>0</v>
      </c>
      <c r="AS35" s="14">
        <v>0</v>
      </c>
      <c r="AT35" s="14">
        <v>0</v>
      </c>
      <c r="AU35" s="14">
        <v>0.2</v>
      </c>
      <c r="AV35" s="14">
        <v>0</v>
      </c>
      <c r="AW35" s="14">
        <v>0</v>
      </c>
      <c r="AX35" s="14">
        <v>0</v>
      </c>
      <c r="AY35" s="14">
        <v>0.04</v>
      </c>
      <c r="AZ35" s="14">
        <v>0</v>
      </c>
      <c r="BA35" s="2">
        <v>0.05</v>
      </c>
      <c r="BB35" s="2">
        <v>0.05</v>
      </c>
      <c r="BC35" s="2">
        <v>7.0000000000000007E-2</v>
      </c>
      <c r="BD35" s="2">
        <v>0.05</v>
      </c>
      <c r="BE35" s="2">
        <v>0.02</v>
      </c>
      <c r="BF35" s="2">
        <v>0.02</v>
      </c>
      <c r="BG35" s="2">
        <v>4.4999999999999998E-2</v>
      </c>
      <c r="BH35" s="2">
        <v>0.05</v>
      </c>
      <c r="BI35" s="2">
        <v>7.0000000000000007E-2</v>
      </c>
      <c r="BJ35" s="2">
        <v>0.1</v>
      </c>
      <c r="BK35" s="2">
        <v>0.03</v>
      </c>
      <c r="BL35" s="2">
        <v>0.02</v>
      </c>
      <c r="BM35" s="2">
        <v>0.09</v>
      </c>
      <c r="BN35" s="2">
        <v>0.1</v>
      </c>
      <c r="BO35" s="14">
        <v>0.1</v>
      </c>
      <c r="BP35" s="14">
        <v>0.1</v>
      </c>
      <c r="BQ35" s="14">
        <v>0</v>
      </c>
      <c r="BR35" s="14">
        <v>0</v>
      </c>
      <c r="BS35" s="14">
        <v>0</v>
      </c>
      <c r="BT35" s="19">
        <v>0.5</v>
      </c>
      <c r="BU35" s="14">
        <v>0.5</v>
      </c>
      <c r="BV35" s="6">
        <f>BT35/(BT35+BU35)</f>
        <v>0.5</v>
      </c>
      <c r="BW35" s="6">
        <f>SQRT((BT35*BU35)/((BT35+BU35)^2*(BT35+BU35+1)))</f>
        <v>0.35355339059327379</v>
      </c>
      <c r="BX35" s="15">
        <v>0.1</v>
      </c>
      <c r="BY35" s="15">
        <v>0.1</v>
      </c>
      <c r="BZ35" s="15">
        <v>0.1</v>
      </c>
      <c r="CA35" s="15">
        <v>0.7</v>
      </c>
      <c r="CB35" s="20" t="s">
        <v>89</v>
      </c>
      <c r="CC35" s="14">
        <v>600</v>
      </c>
      <c r="CD35" s="14">
        <v>10</v>
      </c>
      <c r="CE35" s="15" t="s">
        <v>73</v>
      </c>
    </row>
    <row r="36" spans="1:83" s="14" customFormat="1" ht="14.25" x14ac:dyDescent="0.2">
      <c r="A36" s="15">
        <f>A35+1</f>
        <v>35</v>
      </c>
      <c r="B36" s="15">
        <v>3</v>
      </c>
      <c r="C36" s="15">
        <v>133</v>
      </c>
      <c r="D36" s="15">
        <v>1</v>
      </c>
      <c r="E36" s="15">
        <v>1</v>
      </c>
      <c r="F36" s="3" t="s">
        <v>68</v>
      </c>
      <c r="G36" s="3">
        <f>IF(F36="rectangle",B36*C36,IF(F36="hook",B36*C36-(D36*E36),IF(F36="eight",B36*C36-2*(D36*E36),IF(F36="tee",B36*C36-2*(D36*E36),IF(F36="cross",B36*C36-4*(D36*E36),"ERROR")))))</f>
        <v>399</v>
      </c>
      <c r="H36" s="3" t="s">
        <v>75</v>
      </c>
      <c r="I36" s="3">
        <f>IF(F36="rectangle",B36/C36,"NA")</f>
        <v>2.2556390977443608E-2</v>
      </c>
      <c r="J36" s="2">
        <v>1</v>
      </c>
      <c r="K36" s="15">
        <v>120</v>
      </c>
      <c r="L36" s="15">
        <v>4</v>
      </c>
      <c r="M36" s="16">
        <v>1</v>
      </c>
      <c r="N36" s="17">
        <v>5</v>
      </c>
      <c r="O36" s="14">
        <f>N36</f>
        <v>5</v>
      </c>
      <c r="P36" s="4">
        <f>Y36/T36</f>
        <v>99.75</v>
      </c>
      <c r="Q36" s="18">
        <v>5</v>
      </c>
      <c r="R36" s="14">
        <f>Q36</f>
        <v>5</v>
      </c>
      <c r="S36" s="4">
        <f>Z36/U36</f>
        <v>99.75</v>
      </c>
      <c r="T36" s="3">
        <f>ROUND((O36/100)*G36,0)</f>
        <v>20</v>
      </c>
      <c r="U36" s="3">
        <f>ROUND(((R36/100)*G36)/J36,0)</f>
        <v>20</v>
      </c>
      <c r="V36" s="3">
        <f>ROUND(IF(J36&gt;=2,((R36/100)*G36)/J36,0),0)</f>
        <v>0</v>
      </c>
      <c r="W36" s="3">
        <f>ROUND(IF(J36&gt;=3,((R36/100)*G36)/J36,0),0)</f>
        <v>0</v>
      </c>
      <c r="X36" s="3">
        <f>ROUND(IF(J36&gt;=4,((R36/100)*G36)/J36,0),0)</f>
        <v>0</v>
      </c>
      <c r="Y36" s="4">
        <f>G36*N36</f>
        <v>1995</v>
      </c>
      <c r="Z36" s="4">
        <f>(G36*Q36)/J36</f>
        <v>1995</v>
      </c>
      <c r="AA36" s="4">
        <f>IF(J36&gt;=2,(G36*Q36)/J36,0)</f>
        <v>0</v>
      </c>
      <c r="AB36" s="4">
        <f>IF(J36&gt;=3,(G36*Q36)/J36,0)</f>
        <v>0</v>
      </c>
      <c r="AC36" s="4">
        <f>IF(J36&gt;=4,(G36*Q36)/J36,0)</f>
        <v>0</v>
      </c>
      <c r="AD36" s="14">
        <v>100</v>
      </c>
      <c r="AE36" s="14">
        <v>0</v>
      </c>
      <c r="AF36" s="14">
        <v>1</v>
      </c>
      <c r="AG36" s="14">
        <v>100</v>
      </c>
      <c r="AH36" s="14">
        <v>0</v>
      </c>
      <c r="AI36" s="14">
        <v>1</v>
      </c>
      <c r="AJ36" s="14">
        <v>0.5</v>
      </c>
      <c r="AK36" s="14">
        <v>0.5</v>
      </c>
      <c r="AL36" s="14">
        <v>0</v>
      </c>
      <c r="AM36" s="14">
        <v>0</v>
      </c>
      <c r="AN36" s="14">
        <v>0</v>
      </c>
      <c r="AO36" s="14">
        <v>0.01</v>
      </c>
      <c r="AP36" s="14">
        <v>0.01</v>
      </c>
      <c r="AQ36" s="14">
        <v>0</v>
      </c>
      <c r="AR36" s="14">
        <v>0</v>
      </c>
      <c r="AS36" s="14">
        <v>0</v>
      </c>
      <c r="AT36" s="14">
        <v>0</v>
      </c>
      <c r="AU36" s="14">
        <v>0.2</v>
      </c>
      <c r="AV36" s="14">
        <v>0</v>
      </c>
      <c r="AW36" s="14">
        <v>0</v>
      </c>
      <c r="AX36" s="14">
        <v>0</v>
      </c>
      <c r="AY36" s="14">
        <v>0.04</v>
      </c>
      <c r="AZ36" s="14">
        <v>0</v>
      </c>
      <c r="BA36" s="2">
        <v>0.05</v>
      </c>
      <c r="BB36" s="2">
        <v>0.05</v>
      </c>
      <c r="BC36" s="2">
        <v>7.0000000000000007E-2</v>
      </c>
      <c r="BD36" s="2">
        <v>0.05</v>
      </c>
      <c r="BE36" s="2">
        <v>0.02</v>
      </c>
      <c r="BF36" s="2">
        <v>0.02</v>
      </c>
      <c r="BG36" s="2">
        <v>4.4999999999999998E-2</v>
      </c>
      <c r="BH36" s="2">
        <v>0.05</v>
      </c>
      <c r="BI36" s="2">
        <v>7.0000000000000007E-2</v>
      </c>
      <c r="BJ36" s="2">
        <v>0.1</v>
      </c>
      <c r="BK36" s="2">
        <v>0.03</v>
      </c>
      <c r="BL36" s="2">
        <v>0.02</v>
      </c>
      <c r="BM36" s="2">
        <v>0.09</v>
      </c>
      <c r="BN36" s="2">
        <v>0.1</v>
      </c>
      <c r="BO36" s="14">
        <v>0.1</v>
      </c>
      <c r="BP36" s="14">
        <v>0.1</v>
      </c>
      <c r="BQ36" s="14">
        <v>0</v>
      </c>
      <c r="BR36" s="14">
        <v>0</v>
      </c>
      <c r="BS36" s="14">
        <v>0</v>
      </c>
      <c r="BT36" s="19">
        <v>0.01</v>
      </c>
      <c r="BU36" s="14">
        <v>0.5</v>
      </c>
      <c r="BV36" s="6">
        <f>BT36/(BT36+BU36)</f>
        <v>1.9607843137254902E-2</v>
      </c>
      <c r="BW36" s="6">
        <f>SQRT((BT36*BU36)/((BT36+BU36)^2*(BT36+BU36+1)))</f>
        <v>0.11283045836243843</v>
      </c>
      <c r="BX36" s="15">
        <v>0.1</v>
      </c>
      <c r="BY36" s="15">
        <v>0.7</v>
      </c>
      <c r="BZ36" s="15">
        <v>0.1</v>
      </c>
      <c r="CA36" s="15">
        <v>0.1</v>
      </c>
      <c r="CB36" s="20" t="s">
        <v>76</v>
      </c>
      <c r="CC36" s="14">
        <v>600</v>
      </c>
      <c r="CD36" s="14">
        <v>10</v>
      </c>
      <c r="CE36" s="15" t="s">
        <v>74</v>
      </c>
    </row>
    <row r="37" spans="1:83" s="14" customFormat="1" ht="14.25" x14ac:dyDescent="0.2">
      <c r="A37" s="15">
        <f>A36+1</f>
        <v>36</v>
      </c>
      <c r="B37" s="15">
        <v>3</v>
      </c>
      <c r="C37" s="15">
        <v>133</v>
      </c>
      <c r="D37" s="15">
        <v>1</v>
      </c>
      <c r="E37" s="15">
        <v>1</v>
      </c>
      <c r="F37" s="3" t="s">
        <v>68</v>
      </c>
      <c r="G37" s="3">
        <f>IF(F37="rectangle",B37*C37,IF(F37="hook",B37*C37-(D37*E37),IF(F37="eight",B37*C37-2*(D37*E37),IF(F37="tee",B37*C37-2*(D37*E37),IF(F37="cross",B37*C37-4*(D37*E37),"ERROR")))))</f>
        <v>399</v>
      </c>
      <c r="H37" s="3" t="s">
        <v>75</v>
      </c>
      <c r="I37" s="3">
        <f>IF(F37="rectangle",B37/C37,"NA")</f>
        <v>2.2556390977443608E-2</v>
      </c>
      <c r="J37" s="2">
        <v>1</v>
      </c>
      <c r="K37" s="15">
        <v>120</v>
      </c>
      <c r="L37" s="15">
        <v>4</v>
      </c>
      <c r="M37" s="16">
        <v>1</v>
      </c>
      <c r="N37" s="17">
        <v>5</v>
      </c>
      <c r="O37" s="14">
        <f>N37</f>
        <v>5</v>
      </c>
      <c r="P37" s="4">
        <f>Y37/T37</f>
        <v>99.75</v>
      </c>
      <c r="Q37" s="18">
        <v>5</v>
      </c>
      <c r="R37" s="14">
        <f>Q37</f>
        <v>5</v>
      </c>
      <c r="S37" s="4">
        <f>Z37/U37</f>
        <v>99.75</v>
      </c>
      <c r="T37" s="3">
        <f>ROUND((O37/100)*G37,0)</f>
        <v>20</v>
      </c>
      <c r="U37" s="3">
        <f>ROUND(((R37/100)*G37)/J37,0)</f>
        <v>20</v>
      </c>
      <c r="V37" s="3">
        <f>ROUND(IF(J37&gt;=2,((R37/100)*G37)/J37,0),0)</f>
        <v>0</v>
      </c>
      <c r="W37" s="3">
        <f>ROUND(IF(J37&gt;=3,((R37/100)*G37)/J37,0),0)</f>
        <v>0</v>
      </c>
      <c r="X37" s="3">
        <f>ROUND(IF(J37&gt;=4,((R37/100)*G37)/J37,0),0)</f>
        <v>0</v>
      </c>
      <c r="Y37" s="4">
        <f>G37*N37</f>
        <v>1995</v>
      </c>
      <c r="Z37" s="4">
        <f>(G37*Q37)/J37</f>
        <v>1995</v>
      </c>
      <c r="AA37" s="4">
        <f>IF(J37&gt;=2,(G37*Q37)/J37,0)</f>
        <v>0</v>
      </c>
      <c r="AB37" s="4">
        <f>IF(J37&gt;=3,(G37*Q37)/J37,0)</f>
        <v>0</v>
      </c>
      <c r="AC37" s="4">
        <f>IF(J37&gt;=4,(G37*Q37)/J37,0)</f>
        <v>0</v>
      </c>
      <c r="AD37" s="14">
        <v>100</v>
      </c>
      <c r="AE37" s="14">
        <v>0</v>
      </c>
      <c r="AF37" s="14">
        <v>1</v>
      </c>
      <c r="AG37" s="14">
        <v>100</v>
      </c>
      <c r="AH37" s="14">
        <v>0</v>
      </c>
      <c r="AI37" s="14">
        <v>1</v>
      </c>
      <c r="AJ37" s="14">
        <v>0.5</v>
      </c>
      <c r="AK37" s="14">
        <v>0.5</v>
      </c>
      <c r="AL37" s="14">
        <v>0</v>
      </c>
      <c r="AM37" s="14">
        <v>0</v>
      </c>
      <c r="AN37" s="14">
        <v>0</v>
      </c>
      <c r="AO37" s="14">
        <v>0.01</v>
      </c>
      <c r="AP37" s="14">
        <v>0.01</v>
      </c>
      <c r="AQ37" s="14">
        <v>0</v>
      </c>
      <c r="AR37" s="14">
        <v>0</v>
      </c>
      <c r="AS37" s="14">
        <v>0</v>
      </c>
      <c r="AT37" s="14">
        <v>0</v>
      </c>
      <c r="AU37" s="14">
        <v>0.2</v>
      </c>
      <c r="AV37" s="14">
        <v>0</v>
      </c>
      <c r="AW37" s="14">
        <v>0</v>
      </c>
      <c r="AX37" s="14">
        <v>0</v>
      </c>
      <c r="AY37" s="14">
        <v>0.04</v>
      </c>
      <c r="AZ37" s="14">
        <v>0</v>
      </c>
      <c r="BA37" s="2">
        <v>0.05</v>
      </c>
      <c r="BB37" s="2">
        <v>0.05</v>
      </c>
      <c r="BC37" s="2">
        <v>7.0000000000000007E-2</v>
      </c>
      <c r="BD37" s="2">
        <v>0.05</v>
      </c>
      <c r="BE37" s="2">
        <v>0.02</v>
      </c>
      <c r="BF37" s="2">
        <v>0.02</v>
      </c>
      <c r="BG37" s="2">
        <v>4.4999999999999998E-2</v>
      </c>
      <c r="BH37" s="2">
        <v>0.05</v>
      </c>
      <c r="BI37" s="2">
        <v>7.0000000000000007E-2</v>
      </c>
      <c r="BJ37" s="2">
        <v>0.1</v>
      </c>
      <c r="BK37" s="2">
        <v>0.03</v>
      </c>
      <c r="BL37" s="2">
        <v>0.02</v>
      </c>
      <c r="BM37" s="2">
        <v>0.09</v>
      </c>
      <c r="BN37" s="2">
        <v>0.1</v>
      </c>
      <c r="BO37" s="14">
        <v>0.1</v>
      </c>
      <c r="BP37" s="14">
        <v>0.1</v>
      </c>
      <c r="BQ37" s="14">
        <v>0</v>
      </c>
      <c r="BR37" s="14">
        <v>0</v>
      </c>
      <c r="BS37" s="14">
        <v>0</v>
      </c>
      <c r="BT37" s="19">
        <v>0.5</v>
      </c>
      <c r="BU37" s="14">
        <v>0.5</v>
      </c>
      <c r="BV37" s="6">
        <f>BT37/(BT37+BU37)</f>
        <v>0.5</v>
      </c>
      <c r="BW37" s="6">
        <f>SQRT((BT37*BU37)/((BT37+BU37)^2*(BT37+BU37+1)))</f>
        <v>0.35355339059327379</v>
      </c>
      <c r="BX37" s="15">
        <v>0.1</v>
      </c>
      <c r="BY37" s="15">
        <v>0.7</v>
      </c>
      <c r="BZ37" s="15">
        <v>0.1</v>
      </c>
      <c r="CA37" s="15">
        <v>0.1</v>
      </c>
      <c r="CB37" s="20" t="s">
        <v>76</v>
      </c>
      <c r="CC37" s="14">
        <v>600</v>
      </c>
      <c r="CD37" s="14">
        <v>10</v>
      </c>
      <c r="CE37" s="15" t="s">
        <v>74</v>
      </c>
    </row>
    <row r="38" spans="1:83" s="14" customFormat="1" ht="14.25" x14ac:dyDescent="0.2">
      <c r="A38" s="15">
        <f>A37+1</f>
        <v>37</v>
      </c>
      <c r="B38" s="15">
        <v>3</v>
      </c>
      <c r="C38" s="15">
        <v>133</v>
      </c>
      <c r="D38" s="15">
        <v>1</v>
      </c>
      <c r="E38" s="15">
        <v>1</v>
      </c>
      <c r="F38" s="3" t="s">
        <v>68</v>
      </c>
      <c r="G38" s="3">
        <f>IF(F38="rectangle",B38*C38,IF(F38="hook",B38*C38-(D38*E38),IF(F38="eight",B38*C38-2*(D38*E38),IF(F38="tee",B38*C38-2*(D38*E38),IF(F38="cross",B38*C38-4*(D38*E38),"ERROR")))))</f>
        <v>399</v>
      </c>
      <c r="H38" s="3" t="s">
        <v>75</v>
      </c>
      <c r="I38" s="3">
        <f>IF(F38="rectangle",B38/C38,"NA")</f>
        <v>2.2556390977443608E-2</v>
      </c>
      <c r="J38" s="2">
        <v>1</v>
      </c>
      <c r="K38" s="15">
        <v>120</v>
      </c>
      <c r="L38" s="15">
        <v>4</v>
      </c>
      <c r="M38" s="16">
        <v>1</v>
      </c>
      <c r="N38" s="17">
        <v>5</v>
      </c>
      <c r="O38" s="14">
        <f>N38</f>
        <v>5</v>
      </c>
      <c r="P38" s="4">
        <f>Y38/T38</f>
        <v>99.75</v>
      </c>
      <c r="Q38" s="18">
        <v>15</v>
      </c>
      <c r="R38" s="14">
        <f>Q38</f>
        <v>15</v>
      </c>
      <c r="S38" s="4">
        <f>Z38/U38</f>
        <v>99.75</v>
      </c>
      <c r="T38" s="3">
        <f>ROUND((O38/100)*G38,0)</f>
        <v>20</v>
      </c>
      <c r="U38" s="3">
        <f>ROUND(((R38/100)*G38)/J38,0)</f>
        <v>60</v>
      </c>
      <c r="V38" s="3">
        <f>ROUND(IF(J38&gt;=2,((R38/100)*G38)/J38,0),0)</f>
        <v>0</v>
      </c>
      <c r="W38" s="3">
        <f>ROUND(IF(J38&gt;=3,((R38/100)*G38)/J38,0),0)</f>
        <v>0</v>
      </c>
      <c r="X38" s="3">
        <f>ROUND(IF(J38&gt;=4,((R38/100)*G38)/J38,0),0)</f>
        <v>0</v>
      </c>
      <c r="Y38" s="4">
        <f>G38*N38</f>
        <v>1995</v>
      </c>
      <c r="Z38" s="4">
        <f>(G38*Q38)/J38</f>
        <v>5985</v>
      </c>
      <c r="AA38" s="4">
        <f>IF(J38&gt;=2,(G38*Q38)/J38,0)</f>
        <v>0</v>
      </c>
      <c r="AB38" s="4">
        <f>IF(J38&gt;=3,(G38*Q38)/J38,0)</f>
        <v>0</v>
      </c>
      <c r="AC38" s="4">
        <f>IF(J38&gt;=4,(G38*Q38)/J38,0)</f>
        <v>0</v>
      </c>
      <c r="AD38" s="14">
        <v>100</v>
      </c>
      <c r="AE38" s="14">
        <v>0</v>
      </c>
      <c r="AF38" s="14">
        <v>1</v>
      </c>
      <c r="AG38" s="14">
        <v>100</v>
      </c>
      <c r="AH38" s="14">
        <v>0</v>
      </c>
      <c r="AI38" s="14">
        <v>1</v>
      </c>
      <c r="AJ38" s="14">
        <v>0.5</v>
      </c>
      <c r="AK38" s="14">
        <v>0.5</v>
      </c>
      <c r="AL38" s="14">
        <v>0</v>
      </c>
      <c r="AM38" s="14">
        <v>0</v>
      </c>
      <c r="AN38" s="14">
        <v>0</v>
      </c>
      <c r="AO38" s="14">
        <v>0.01</v>
      </c>
      <c r="AP38" s="14">
        <v>0.01</v>
      </c>
      <c r="AQ38" s="14">
        <v>0</v>
      </c>
      <c r="AR38" s="14">
        <v>0</v>
      </c>
      <c r="AS38" s="14">
        <v>0</v>
      </c>
      <c r="AT38" s="14">
        <v>0</v>
      </c>
      <c r="AU38" s="14">
        <v>0.2</v>
      </c>
      <c r="AV38" s="14">
        <v>0</v>
      </c>
      <c r="AW38" s="14">
        <v>0</v>
      </c>
      <c r="AX38" s="14">
        <v>0</v>
      </c>
      <c r="AY38" s="14">
        <v>0.04</v>
      </c>
      <c r="AZ38" s="14">
        <v>0</v>
      </c>
      <c r="BA38" s="2">
        <v>0.05</v>
      </c>
      <c r="BB38" s="2">
        <v>0.05</v>
      </c>
      <c r="BC38" s="2">
        <v>7.0000000000000007E-2</v>
      </c>
      <c r="BD38" s="2">
        <v>0.05</v>
      </c>
      <c r="BE38" s="2">
        <v>0.02</v>
      </c>
      <c r="BF38" s="2">
        <v>0.02</v>
      </c>
      <c r="BG38" s="2">
        <v>4.4999999999999998E-2</v>
      </c>
      <c r="BH38" s="2">
        <v>0.05</v>
      </c>
      <c r="BI38" s="2">
        <v>7.0000000000000007E-2</v>
      </c>
      <c r="BJ38" s="2">
        <v>0.1</v>
      </c>
      <c r="BK38" s="2">
        <v>0.03</v>
      </c>
      <c r="BL38" s="2">
        <v>0.02</v>
      </c>
      <c r="BM38" s="2">
        <v>0.09</v>
      </c>
      <c r="BN38" s="2">
        <v>0.1</v>
      </c>
      <c r="BO38" s="14">
        <v>0.1</v>
      </c>
      <c r="BP38" s="14">
        <v>0.1</v>
      </c>
      <c r="BQ38" s="14">
        <v>0</v>
      </c>
      <c r="BR38" s="14">
        <v>0</v>
      </c>
      <c r="BS38" s="14">
        <v>0</v>
      </c>
      <c r="BT38" s="19">
        <v>0.01</v>
      </c>
      <c r="BU38" s="14">
        <v>0.5</v>
      </c>
      <c r="BV38" s="6">
        <f>BT38/(BT38+BU38)</f>
        <v>1.9607843137254902E-2</v>
      </c>
      <c r="BW38" s="6">
        <f>SQRT((BT38*BU38)/((BT38+BU38)^2*(BT38+BU38+1)))</f>
        <v>0.11283045836243843</v>
      </c>
      <c r="BX38" s="15">
        <v>0.25</v>
      </c>
      <c r="BY38" s="15">
        <v>0.25</v>
      </c>
      <c r="BZ38" s="15">
        <v>0.25</v>
      </c>
      <c r="CA38" s="15">
        <v>0.25</v>
      </c>
      <c r="CB38" s="20" t="s">
        <v>47</v>
      </c>
      <c r="CC38" s="14">
        <v>600</v>
      </c>
      <c r="CD38" s="14">
        <v>10</v>
      </c>
      <c r="CE38" s="15" t="s">
        <v>74</v>
      </c>
    </row>
    <row r="39" spans="1:83" s="14" customFormat="1" ht="14.25" x14ac:dyDescent="0.2">
      <c r="A39" s="15">
        <f>A38+1</f>
        <v>38</v>
      </c>
      <c r="B39" s="15">
        <v>3</v>
      </c>
      <c r="C39" s="15">
        <v>133</v>
      </c>
      <c r="D39" s="15">
        <v>1</v>
      </c>
      <c r="E39" s="15">
        <v>1</v>
      </c>
      <c r="F39" s="3" t="s">
        <v>68</v>
      </c>
      <c r="G39" s="3">
        <f>IF(F39="rectangle",B39*C39,IF(F39="hook",B39*C39-(D39*E39),IF(F39="eight",B39*C39-2*(D39*E39),IF(F39="tee",B39*C39-2*(D39*E39),IF(F39="cross",B39*C39-4*(D39*E39),"ERROR")))))</f>
        <v>399</v>
      </c>
      <c r="H39" s="3" t="s">
        <v>75</v>
      </c>
      <c r="I39" s="3">
        <f>IF(F39="rectangle",B39/C39,"NA")</f>
        <v>2.2556390977443608E-2</v>
      </c>
      <c r="J39" s="2">
        <v>1</v>
      </c>
      <c r="K39" s="14">
        <v>120</v>
      </c>
      <c r="L39" s="14">
        <v>4</v>
      </c>
      <c r="M39" s="16">
        <v>1</v>
      </c>
      <c r="N39" s="17">
        <v>5</v>
      </c>
      <c r="O39" s="14">
        <f>N39</f>
        <v>5</v>
      </c>
      <c r="P39" s="4">
        <f>Y39/T39</f>
        <v>99.75</v>
      </c>
      <c r="Q39" s="18">
        <v>15</v>
      </c>
      <c r="R39" s="14">
        <f>Q39</f>
        <v>15</v>
      </c>
      <c r="S39" s="4">
        <f>Z39/U39</f>
        <v>99.75</v>
      </c>
      <c r="T39" s="3">
        <f>ROUND((O39/100)*G39,0)</f>
        <v>20</v>
      </c>
      <c r="U39" s="3">
        <f>ROUND(((R39/100)*G39)/J39,0)</f>
        <v>60</v>
      </c>
      <c r="V39" s="3">
        <f>ROUND(IF(J39&gt;=2,((R39/100)*G39)/J39,0),0)</f>
        <v>0</v>
      </c>
      <c r="W39" s="3">
        <f>ROUND(IF(J39&gt;=3,((R39/100)*G39)/J39,0),0)</f>
        <v>0</v>
      </c>
      <c r="X39" s="3">
        <f>ROUND(IF(J39&gt;=4,((R39/100)*G39)/J39,0),0)</f>
        <v>0</v>
      </c>
      <c r="Y39" s="4">
        <f>G39*N39</f>
        <v>1995</v>
      </c>
      <c r="Z39" s="4">
        <f>(G39*Q39)/J39</f>
        <v>5985</v>
      </c>
      <c r="AA39" s="4">
        <f>IF(J39&gt;=2,(G39*Q39)/J39,0)</f>
        <v>0</v>
      </c>
      <c r="AB39" s="4">
        <f>IF(J39&gt;=3,(G39*Q39)/J39,0)</f>
        <v>0</v>
      </c>
      <c r="AC39" s="4">
        <f>IF(J39&gt;=4,(G39*Q39)/J39,0)</f>
        <v>0</v>
      </c>
      <c r="AD39" s="14">
        <v>100</v>
      </c>
      <c r="AE39" s="14">
        <v>0</v>
      </c>
      <c r="AF39" s="14">
        <v>1</v>
      </c>
      <c r="AG39" s="14">
        <v>100</v>
      </c>
      <c r="AH39" s="14">
        <v>0</v>
      </c>
      <c r="AI39" s="14">
        <v>1</v>
      </c>
      <c r="AJ39" s="14">
        <v>0.5</v>
      </c>
      <c r="AK39" s="14">
        <v>0.5</v>
      </c>
      <c r="AL39" s="14">
        <v>0</v>
      </c>
      <c r="AM39" s="14">
        <v>0</v>
      </c>
      <c r="AN39" s="14">
        <v>0</v>
      </c>
      <c r="AO39" s="14">
        <v>0.01</v>
      </c>
      <c r="AP39" s="14">
        <v>0.01</v>
      </c>
      <c r="AQ39" s="14">
        <v>0</v>
      </c>
      <c r="AR39" s="14">
        <v>0</v>
      </c>
      <c r="AS39" s="14">
        <v>0</v>
      </c>
      <c r="AT39" s="14">
        <v>0</v>
      </c>
      <c r="AU39" s="14">
        <v>0.2</v>
      </c>
      <c r="AV39" s="14">
        <v>0</v>
      </c>
      <c r="AW39" s="14">
        <v>0</v>
      </c>
      <c r="AX39" s="14">
        <v>0</v>
      </c>
      <c r="AY39" s="14">
        <v>0.04</v>
      </c>
      <c r="AZ39" s="14">
        <v>0</v>
      </c>
      <c r="BA39" s="2">
        <v>0.05</v>
      </c>
      <c r="BB39" s="2">
        <v>0.05</v>
      </c>
      <c r="BC39" s="2">
        <v>7.0000000000000007E-2</v>
      </c>
      <c r="BD39" s="2">
        <v>0.05</v>
      </c>
      <c r="BE39" s="2">
        <v>0.02</v>
      </c>
      <c r="BF39" s="2">
        <v>0.02</v>
      </c>
      <c r="BG39" s="2">
        <v>4.4999999999999998E-2</v>
      </c>
      <c r="BH39" s="2">
        <v>0.05</v>
      </c>
      <c r="BI39" s="2">
        <v>7.0000000000000007E-2</v>
      </c>
      <c r="BJ39" s="2">
        <v>0.1</v>
      </c>
      <c r="BK39" s="2">
        <v>0.03</v>
      </c>
      <c r="BL39" s="2">
        <v>0.02</v>
      </c>
      <c r="BM39" s="2">
        <v>0.09</v>
      </c>
      <c r="BN39" s="2">
        <v>0.1</v>
      </c>
      <c r="BO39" s="14">
        <v>0.1</v>
      </c>
      <c r="BP39" s="14">
        <v>0.1</v>
      </c>
      <c r="BQ39" s="14">
        <v>0</v>
      </c>
      <c r="BR39" s="14">
        <v>0</v>
      </c>
      <c r="BS39" s="14">
        <v>0</v>
      </c>
      <c r="BT39" s="19">
        <v>0.5</v>
      </c>
      <c r="BU39" s="14">
        <v>0.5</v>
      </c>
      <c r="BV39" s="6">
        <f>BT39/(BT39+BU39)</f>
        <v>0.5</v>
      </c>
      <c r="BW39" s="6">
        <f>SQRT((BT39*BU39)/((BT39+BU39)^2*(BT39+BU39+1)))</f>
        <v>0.35355339059327379</v>
      </c>
      <c r="BX39" s="15">
        <v>0.25</v>
      </c>
      <c r="BY39" s="15">
        <v>0.25</v>
      </c>
      <c r="BZ39" s="15">
        <v>0.25</v>
      </c>
      <c r="CA39" s="15">
        <v>0.25</v>
      </c>
      <c r="CB39" s="20" t="s">
        <v>47</v>
      </c>
      <c r="CC39" s="14">
        <v>600</v>
      </c>
      <c r="CD39" s="14">
        <v>10</v>
      </c>
      <c r="CE39" s="15" t="s">
        <v>74</v>
      </c>
    </row>
    <row r="40" spans="1:83" s="14" customFormat="1" ht="14.25" x14ac:dyDescent="0.2">
      <c r="A40" s="15">
        <f>A39+1</f>
        <v>39</v>
      </c>
      <c r="B40" s="15">
        <v>3</v>
      </c>
      <c r="C40" s="15">
        <v>133</v>
      </c>
      <c r="D40" s="15">
        <v>1</v>
      </c>
      <c r="E40" s="15">
        <v>1</v>
      </c>
      <c r="F40" s="3" t="s">
        <v>68</v>
      </c>
      <c r="G40" s="3">
        <f>IF(F40="rectangle",B40*C40,IF(F40="hook",B40*C40-(D40*E40),IF(F40="eight",B40*C40-2*(D40*E40),IF(F40="tee",B40*C40-2*(D40*E40),IF(F40="cross",B40*C40-4*(D40*E40),"ERROR")))))</f>
        <v>399</v>
      </c>
      <c r="H40" s="3" t="s">
        <v>75</v>
      </c>
      <c r="I40" s="3">
        <f>IF(F40="rectangle",B40/C40,"NA")</f>
        <v>2.2556390977443608E-2</v>
      </c>
      <c r="J40" s="2">
        <v>1</v>
      </c>
      <c r="K40" s="15">
        <v>120</v>
      </c>
      <c r="L40" s="15">
        <v>4</v>
      </c>
      <c r="M40" s="16">
        <v>1</v>
      </c>
      <c r="N40" s="17">
        <v>5</v>
      </c>
      <c r="O40" s="14">
        <f>N40</f>
        <v>5</v>
      </c>
      <c r="P40" s="4">
        <f>Y40/T40</f>
        <v>99.75</v>
      </c>
      <c r="Q40" s="18">
        <v>15</v>
      </c>
      <c r="R40" s="14">
        <f>Q40</f>
        <v>15</v>
      </c>
      <c r="S40" s="4">
        <f>Z40/U40</f>
        <v>99.75</v>
      </c>
      <c r="T40" s="3">
        <f>ROUND((O40/100)*G40,0)</f>
        <v>20</v>
      </c>
      <c r="U40" s="3">
        <f>ROUND(((R40/100)*G40)/J40,0)</f>
        <v>60</v>
      </c>
      <c r="V40" s="3">
        <f>ROUND(IF(J40&gt;=2,((R40/100)*G40)/J40,0),0)</f>
        <v>0</v>
      </c>
      <c r="W40" s="3">
        <f>ROUND(IF(J40&gt;=3,((R40/100)*G40)/J40,0),0)</f>
        <v>0</v>
      </c>
      <c r="X40" s="3">
        <f>ROUND(IF(J40&gt;=4,((R40/100)*G40)/J40,0),0)</f>
        <v>0</v>
      </c>
      <c r="Y40" s="4">
        <f>G40*N40</f>
        <v>1995</v>
      </c>
      <c r="Z40" s="4">
        <f>(G40*Q40)/J40</f>
        <v>5985</v>
      </c>
      <c r="AA40" s="4">
        <f>IF(J40&gt;=2,(G40*Q40)/J40,0)</f>
        <v>0</v>
      </c>
      <c r="AB40" s="4">
        <f>IF(J40&gt;=3,(G40*Q40)/J40,0)</f>
        <v>0</v>
      </c>
      <c r="AC40" s="4">
        <f>IF(J40&gt;=4,(G40*Q40)/J40,0)</f>
        <v>0</v>
      </c>
      <c r="AD40" s="14">
        <v>100</v>
      </c>
      <c r="AE40" s="14">
        <v>0</v>
      </c>
      <c r="AF40" s="14">
        <v>1</v>
      </c>
      <c r="AG40" s="14">
        <v>100</v>
      </c>
      <c r="AH40" s="14">
        <v>0</v>
      </c>
      <c r="AI40" s="14">
        <v>1</v>
      </c>
      <c r="AJ40" s="14">
        <v>0.5</v>
      </c>
      <c r="AK40" s="14">
        <v>0.5</v>
      </c>
      <c r="AL40" s="14">
        <v>0</v>
      </c>
      <c r="AM40" s="14">
        <v>0</v>
      </c>
      <c r="AN40" s="14">
        <v>0</v>
      </c>
      <c r="AO40" s="14">
        <v>0.01</v>
      </c>
      <c r="AP40" s="14">
        <v>0.01</v>
      </c>
      <c r="AQ40" s="14">
        <v>0</v>
      </c>
      <c r="AR40" s="14">
        <v>0</v>
      </c>
      <c r="AS40" s="14">
        <v>0</v>
      </c>
      <c r="AT40" s="14">
        <v>0</v>
      </c>
      <c r="AU40" s="14">
        <v>0.2</v>
      </c>
      <c r="AV40" s="14">
        <v>0</v>
      </c>
      <c r="AW40" s="14">
        <v>0</v>
      </c>
      <c r="AX40" s="14">
        <v>0</v>
      </c>
      <c r="AY40" s="14">
        <v>0.04</v>
      </c>
      <c r="AZ40" s="14">
        <v>0</v>
      </c>
      <c r="BA40" s="2">
        <v>0.05</v>
      </c>
      <c r="BB40" s="2">
        <v>0.05</v>
      </c>
      <c r="BC40" s="2">
        <v>7.0000000000000007E-2</v>
      </c>
      <c r="BD40" s="2">
        <v>0.05</v>
      </c>
      <c r="BE40" s="2">
        <v>0.02</v>
      </c>
      <c r="BF40" s="2">
        <v>0.02</v>
      </c>
      <c r="BG40" s="2">
        <v>4.4999999999999998E-2</v>
      </c>
      <c r="BH40" s="2">
        <v>0.05</v>
      </c>
      <c r="BI40" s="2">
        <v>7.0000000000000007E-2</v>
      </c>
      <c r="BJ40" s="2">
        <v>0.1</v>
      </c>
      <c r="BK40" s="2">
        <v>0.03</v>
      </c>
      <c r="BL40" s="2">
        <v>0.02</v>
      </c>
      <c r="BM40" s="2">
        <v>0.09</v>
      </c>
      <c r="BN40" s="2">
        <v>0.1</v>
      </c>
      <c r="BO40" s="14">
        <v>0.1</v>
      </c>
      <c r="BP40" s="14">
        <v>0.1</v>
      </c>
      <c r="BQ40" s="14">
        <v>0</v>
      </c>
      <c r="BR40" s="14">
        <v>0</v>
      </c>
      <c r="BS40" s="14">
        <v>0</v>
      </c>
      <c r="BT40" s="19">
        <v>0.01</v>
      </c>
      <c r="BU40" s="14">
        <v>0.5</v>
      </c>
      <c r="BV40" s="6">
        <f>BT40/(BT40+BU40)</f>
        <v>1.9607843137254902E-2</v>
      </c>
      <c r="BW40" s="6">
        <f>SQRT((BT40*BU40)/((BT40+BU40)^2*(BT40+BU40+1)))</f>
        <v>0.11283045836243843</v>
      </c>
      <c r="BX40" s="15">
        <v>0.1</v>
      </c>
      <c r="BY40" s="15">
        <v>0.1</v>
      </c>
      <c r="BZ40" s="15">
        <v>0.1</v>
      </c>
      <c r="CA40" s="15">
        <v>0.7</v>
      </c>
      <c r="CB40" s="20" t="s">
        <v>89</v>
      </c>
      <c r="CC40" s="14">
        <v>600</v>
      </c>
      <c r="CD40" s="14">
        <v>10</v>
      </c>
      <c r="CE40" s="15" t="s">
        <v>74</v>
      </c>
    </row>
    <row r="41" spans="1:83" s="14" customFormat="1" ht="14.25" x14ac:dyDescent="0.2">
      <c r="A41" s="15">
        <f>A40+1</f>
        <v>40</v>
      </c>
      <c r="B41" s="15">
        <v>3</v>
      </c>
      <c r="C41" s="15">
        <v>133</v>
      </c>
      <c r="D41" s="15">
        <v>1</v>
      </c>
      <c r="E41" s="15">
        <v>1</v>
      </c>
      <c r="F41" s="3" t="s">
        <v>68</v>
      </c>
      <c r="G41" s="3">
        <f>IF(F41="rectangle",B41*C41,IF(F41="hook",B41*C41-(D41*E41),IF(F41="eight",B41*C41-2*(D41*E41),IF(F41="tee",B41*C41-2*(D41*E41),IF(F41="cross",B41*C41-4*(D41*E41),"ERROR")))))</f>
        <v>399</v>
      </c>
      <c r="H41" s="3" t="s">
        <v>75</v>
      </c>
      <c r="I41" s="3">
        <f>IF(F41="rectangle",B41/C41,"NA")</f>
        <v>2.2556390977443608E-2</v>
      </c>
      <c r="J41" s="2">
        <v>1</v>
      </c>
      <c r="K41" s="15">
        <v>120</v>
      </c>
      <c r="L41" s="15">
        <v>4</v>
      </c>
      <c r="M41" s="16">
        <v>1</v>
      </c>
      <c r="N41" s="17">
        <v>5</v>
      </c>
      <c r="O41" s="14">
        <f>N41</f>
        <v>5</v>
      </c>
      <c r="P41" s="4">
        <f>Y41/T41</f>
        <v>99.75</v>
      </c>
      <c r="Q41" s="18">
        <v>15</v>
      </c>
      <c r="R41" s="14">
        <f>Q41</f>
        <v>15</v>
      </c>
      <c r="S41" s="4">
        <f>Z41/U41</f>
        <v>99.75</v>
      </c>
      <c r="T41" s="3">
        <f>ROUND((O41/100)*G41,0)</f>
        <v>20</v>
      </c>
      <c r="U41" s="3">
        <f>ROUND(((R41/100)*G41)/J41,0)</f>
        <v>60</v>
      </c>
      <c r="V41" s="3">
        <f>ROUND(IF(J41&gt;=2,((R41/100)*G41)/J41,0),0)</f>
        <v>0</v>
      </c>
      <c r="W41" s="3">
        <f>ROUND(IF(J41&gt;=3,((R41/100)*G41)/J41,0),0)</f>
        <v>0</v>
      </c>
      <c r="X41" s="3">
        <f>ROUND(IF(J41&gt;=4,((R41/100)*G41)/J41,0),0)</f>
        <v>0</v>
      </c>
      <c r="Y41" s="4">
        <f>G41*N41</f>
        <v>1995</v>
      </c>
      <c r="Z41" s="4">
        <f>(G41*Q41)/J41</f>
        <v>5985</v>
      </c>
      <c r="AA41" s="4">
        <f>IF(J41&gt;=2,(G41*Q41)/J41,0)</f>
        <v>0</v>
      </c>
      <c r="AB41" s="4">
        <f>IF(J41&gt;=3,(G41*Q41)/J41,0)</f>
        <v>0</v>
      </c>
      <c r="AC41" s="4">
        <f>IF(J41&gt;=4,(G41*Q41)/J41,0)</f>
        <v>0</v>
      </c>
      <c r="AD41" s="14">
        <v>100</v>
      </c>
      <c r="AE41" s="14">
        <v>0</v>
      </c>
      <c r="AF41" s="14">
        <v>1</v>
      </c>
      <c r="AG41" s="14">
        <v>100</v>
      </c>
      <c r="AH41" s="14">
        <v>0</v>
      </c>
      <c r="AI41" s="14">
        <v>1</v>
      </c>
      <c r="AJ41" s="14">
        <v>0.5</v>
      </c>
      <c r="AK41" s="14">
        <v>0.5</v>
      </c>
      <c r="AL41" s="14">
        <v>0</v>
      </c>
      <c r="AM41" s="14">
        <v>0</v>
      </c>
      <c r="AN41" s="14">
        <v>0</v>
      </c>
      <c r="AO41" s="14">
        <v>0.01</v>
      </c>
      <c r="AP41" s="14">
        <v>0.01</v>
      </c>
      <c r="AQ41" s="14">
        <v>0</v>
      </c>
      <c r="AR41" s="14">
        <v>0</v>
      </c>
      <c r="AS41" s="14">
        <v>0</v>
      </c>
      <c r="AT41" s="14">
        <v>0</v>
      </c>
      <c r="AU41" s="14">
        <v>0.2</v>
      </c>
      <c r="AV41" s="14">
        <v>0</v>
      </c>
      <c r="AW41" s="14">
        <v>0</v>
      </c>
      <c r="AX41" s="14">
        <v>0</v>
      </c>
      <c r="AY41" s="14">
        <v>0.04</v>
      </c>
      <c r="AZ41" s="14">
        <v>0</v>
      </c>
      <c r="BA41" s="2">
        <v>0.05</v>
      </c>
      <c r="BB41" s="2">
        <v>0.05</v>
      </c>
      <c r="BC41" s="2">
        <v>7.0000000000000007E-2</v>
      </c>
      <c r="BD41" s="2">
        <v>0.05</v>
      </c>
      <c r="BE41" s="2">
        <v>0.02</v>
      </c>
      <c r="BF41" s="2">
        <v>0.02</v>
      </c>
      <c r="BG41" s="2">
        <v>4.4999999999999998E-2</v>
      </c>
      <c r="BH41" s="2">
        <v>0.05</v>
      </c>
      <c r="BI41" s="2">
        <v>7.0000000000000007E-2</v>
      </c>
      <c r="BJ41" s="2">
        <v>0.1</v>
      </c>
      <c r="BK41" s="2">
        <v>0.03</v>
      </c>
      <c r="BL41" s="2">
        <v>0.02</v>
      </c>
      <c r="BM41" s="2">
        <v>0.09</v>
      </c>
      <c r="BN41" s="2">
        <v>0.1</v>
      </c>
      <c r="BO41" s="14">
        <v>0.1</v>
      </c>
      <c r="BP41" s="14">
        <v>0.1</v>
      </c>
      <c r="BQ41" s="14">
        <v>0</v>
      </c>
      <c r="BR41" s="14">
        <v>0</v>
      </c>
      <c r="BS41" s="14">
        <v>0</v>
      </c>
      <c r="BT41" s="19">
        <v>0.5</v>
      </c>
      <c r="BU41" s="14">
        <v>0.5</v>
      </c>
      <c r="BV41" s="6">
        <f>BT41/(BT41+BU41)</f>
        <v>0.5</v>
      </c>
      <c r="BW41" s="6">
        <f>SQRT((BT41*BU41)/((BT41+BU41)^2*(BT41+BU41+1)))</f>
        <v>0.35355339059327379</v>
      </c>
      <c r="BX41" s="15">
        <v>0.1</v>
      </c>
      <c r="BY41" s="15">
        <v>0.1</v>
      </c>
      <c r="BZ41" s="15">
        <v>0.1</v>
      </c>
      <c r="CA41" s="15">
        <v>0.7</v>
      </c>
      <c r="CB41" s="20" t="s">
        <v>89</v>
      </c>
      <c r="CC41" s="14">
        <v>600</v>
      </c>
      <c r="CD41" s="14">
        <v>10</v>
      </c>
      <c r="CE41" s="15" t="s">
        <v>74</v>
      </c>
    </row>
    <row r="42" spans="1:83" s="14" customFormat="1" ht="14.25" x14ac:dyDescent="0.2">
      <c r="A42" s="15">
        <f>A41+1</f>
        <v>41</v>
      </c>
      <c r="B42" s="15">
        <v>3</v>
      </c>
      <c r="C42" s="15">
        <v>133</v>
      </c>
      <c r="D42" s="15">
        <v>1</v>
      </c>
      <c r="E42" s="15">
        <v>1</v>
      </c>
      <c r="F42" s="3" t="s">
        <v>68</v>
      </c>
      <c r="G42" s="3">
        <f>IF(F42="rectangle",B42*C42,IF(F42="hook",B42*C42-(D42*E42),IF(F42="eight",B42*C42-2*(D42*E42),IF(F42="tee",B42*C42-2*(D42*E42),IF(F42="cross",B42*C42-4*(D42*E42),"ERROR")))))</f>
        <v>399</v>
      </c>
      <c r="H42" s="3" t="s">
        <v>75</v>
      </c>
      <c r="I42" s="3">
        <f>IF(F42="rectangle",B42/C42,"NA")</f>
        <v>2.2556390977443608E-2</v>
      </c>
      <c r="J42" s="2">
        <v>1</v>
      </c>
      <c r="K42" s="15">
        <v>120</v>
      </c>
      <c r="L42" s="15">
        <v>4</v>
      </c>
      <c r="M42" s="16">
        <v>1</v>
      </c>
      <c r="N42" s="17">
        <v>5</v>
      </c>
      <c r="O42" s="14">
        <f>N42</f>
        <v>5</v>
      </c>
      <c r="P42" s="4">
        <f>Y42/T42</f>
        <v>99.75</v>
      </c>
      <c r="Q42" s="18">
        <v>15</v>
      </c>
      <c r="R42" s="14">
        <f>Q42</f>
        <v>15</v>
      </c>
      <c r="S42" s="4">
        <f>Z42/U42</f>
        <v>99.75</v>
      </c>
      <c r="T42" s="3">
        <f>ROUND((O42/100)*G42,0)</f>
        <v>20</v>
      </c>
      <c r="U42" s="3">
        <f>ROUND(((R42/100)*G42)/J42,0)</f>
        <v>60</v>
      </c>
      <c r="V42" s="3">
        <f>ROUND(IF(J42&gt;=2,((R42/100)*G42)/J42,0),0)</f>
        <v>0</v>
      </c>
      <c r="W42" s="3">
        <f>ROUND(IF(J42&gt;=3,((R42/100)*G42)/J42,0),0)</f>
        <v>0</v>
      </c>
      <c r="X42" s="3">
        <f>ROUND(IF(J42&gt;=4,((R42/100)*G42)/J42,0),0)</f>
        <v>0</v>
      </c>
      <c r="Y42" s="4">
        <f>G42*N42</f>
        <v>1995</v>
      </c>
      <c r="Z42" s="4">
        <f>(G42*Q42)/J42</f>
        <v>5985</v>
      </c>
      <c r="AA42" s="4">
        <f>IF(J42&gt;=2,(G42*Q42)/J42,0)</f>
        <v>0</v>
      </c>
      <c r="AB42" s="4">
        <f>IF(J42&gt;=3,(G42*Q42)/J42,0)</f>
        <v>0</v>
      </c>
      <c r="AC42" s="4">
        <f>IF(J42&gt;=4,(G42*Q42)/J42,0)</f>
        <v>0</v>
      </c>
      <c r="AD42" s="14">
        <v>100</v>
      </c>
      <c r="AE42" s="14">
        <v>0</v>
      </c>
      <c r="AF42" s="14">
        <v>1</v>
      </c>
      <c r="AG42" s="14">
        <v>100</v>
      </c>
      <c r="AH42" s="14">
        <v>0</v>
      </c>
      <c r="AI42" s="14">
        <v>1</v>
      </c>
      <c r="AJ42" s="14">
        <v>0.5</v>
      </c>
      <c r="AK42" s="14">
        <v>0.5</v>
      </c>
      <c r="AL42" s="14">
        <v>0</v>
      </c>
      <c r="AM42" s="14">
        <v>0</v>
      </c>
      <c r="AN42" s="14">
        <v>0</v>
      </c>
      <c r="AO42" s="14">
        <v>0.01</v>
      </c>
      <c r="AP42" s="14">
        <v>0.01</v>
      </c>
      <c r="AQ42" s="14">
        <v>0</v>
      </c>
      <c r="AR42" s="14">
        <v>0</v>
      </c>
      <c r="AS42" s="14">
        <v>0</v>
      </c>
      <c r="AT42" s="14">
        <v>0</v>
      </c>
      <c r="AU42" s="14">
        <v>0.2</v>
      </c>
      <c r="AV42" s="14">
        <v>0</v>
      </c>
      <c r="AW42" s="14">
        <v>0</v>
      </c>
      <c r="AX42" s="14">
        <v>0</v>
      </c>
      <c r="AY42" s="14">
        <v>0.04</v>
      </c>
      <c r="AZ42" s="14">
        <v>0</v>
      </c>
      <c r="BA42" s="2">
        <v>0.05</v>
      </c>
      <c r="BB42" s="2">
        <v>0.05</v>
      </c>
      <c r="BC42" s="2">
        <v>7.0000000000000007E-2</v>
      </c>
      <c r="BD42" s="2">
        <v>0.05</v>
      </c>
      <c r="BE42" s="2">
        <v>0.02</v>
      </c>
      <c r="BF42" s="2">
        <v>0.02</v>
      </c>
      <c r="BG42" s="2">
        <v>4.4999999999999998E-2</v>
      </c>
      <c r="BH42" s="2">
        <v>0.05</v>
      </c>
      <c r="BI42" s="2">
        <v>7.0000000000000007E-2</v>
      </c>
      <c r="BJ42" s="2">
        <v>0.1</v>
      </c>
      <c r="BK42" s="2">
        <v>0.03</v>
      </c>
      <c r="BL42" s="2">
        <v>0.02</v>
      </c>
      <c r="BM42" s="2">
        <v>0.09</v>
      </c>
      <c r="BN42" s="2">
        <v>0.1</v>
      </c>
      <c r="BO42" s="14">
        <v>0.1</v>
      </c>
      <c r="BP42" s="14">
        <v>0.1</v>
      </c>
      <c r="BQ42" s="14">
        <v>0</v>
      </c>
      <c r="BR42" s="14">
        <v>0</v>
      </c>
      <c r="BS42" s="14">
        <v>0</v>
      </c>
      <c r="BT42" s="19">
        <v>0.01</v>
      </c>
      <c r="BU42" s="14">
        <v>0.5</v>
      </c>
      <c r="BV42" s="6">
        <f>BT42/(BT42+BU42)</f>
        <v>1.9607843137254902E-2</v>
      </c>
      <c r="BW42" s="6">
        <f>SQRT((BT42*BU42)/((BT42+BU42)^2*(BT42+BU42+1)))</f>
        <v>0.11283045836243843</v>
      </c>
      <c r="BX42" s="15">
        <v>0.1</v>
      </c>
      <c r="BY42" s="15">
        <v>0.7</v>
      </c>
      <c r="BZ42" s="15">
        <v>0.1</v>
      </c>
      <c r="CA42" s="15">
        <v>0.1</v>
      </c>
      <c r="CB42" s="20" t="s">
        <v>76</v>
      </c>
      <c r="CC42" s="14">
        <v>600</v>
      </c>
      <c r="CD42" s="14">
        <v>10</v>
      </c>
      <c r="CE42" s="15" t="s">
        <v>73</v>
      </c>
    </row>
    <row r="43" spans="1:83" s="14" customFormat="1" ht="14.25" x14ac:dyDescent="0.2">
      <c r="A43" s="15">
        <f>A42+1</f>
        <v>42</v>
      </c>
      <c r="B43" s="15">
        <v>3</v>
      </c>
      <c r="C43" s="15">
        <v>133</v>
      </c>
      <c r="D43" s="15">
        <v>1</v>
      </c>
      <c r="E43" s="15">
        <v>1</v>
      </c>
      <c r="F43" s="3" t="s">
        <v>68</v>
      </c>
      <c r="G43" s="3">
        <f>IF(F43="rectangle",B43*C43,IF(F43="hook",B43*C43-(D43*E43),IF(F43="eight",B43*C43-2*(D43*E43),IF(F43="tee",B43*C43-2*(D43*E43),IF(F43="cross",B43*C43-4*(D43*E43),"ERROR")))))</f>
        <v>399</v>
      </c>
      <c r="H43" s="3" t="s">
        <v>75</v>
      </c>
      <c r="I43" s="3">
        <f>IF(F43="rectangle",B43/C43,"NA")</f>
        <v>2.2556390977443608E-2</v>
      </c>
      <c r="J43" s="2">
        <v>1</v>
      </c>
      <c r="K43" s="15">
        <v>120</v>
      </c>
      <c r="L43" s="15">
        <v>4</v>
      </c>
      <c r="M43" s="16">
        <v>1</v>
      </c>
      <c r="N43" s="17">
        <v>5</v>
      </c>
      <c r="O43" s="14">
        <f>N43</f>
        <v>5</v>
      </c>
      <c r="P43" s="4">
        <f>Y43/T43</f>
        <v>99.75</v>
      </c>
      <c r="Q43" s="18">
        <v>15</v>
      </c>
      <c r="R43" s="14">
        <f>Q43</f>
        <v>15</v>
      </c>
      <c r="S43" s="4">
        <f>Z43/U43</f>
        <v>99.75</v>
      </c>
      <c r="T43" s="3">
        <f>ROUND((O43/100)*G43,0)</f>
        <v>20</v>
      </c>
      <c r="U43" s="3">
        <f>ROUND(((R43/100)*G43)/J43,0)</f>
        <v>60</v>
      </c>
      <c r="V43" s="3">
        <f>ROUND(IF(J43&gt;=2,((R43/100)*G43)/J43,0),0)</f>
        <v>0</v>
      </c>
      <c r="W43" s="3">
        <f>ROUND(IF(J43&gt;=3,((R43/100)*G43)/J43,0),0)</f>
        <v>0</v>
      </c>
      <c r="X43" s="3">
        <f>ROUND(IF(J43&gt;=4,((R43/100)*G43)/J43,0),0)</f>
        <v>0</v>
      </c>
      <c r="Y43" s="4">
        <f>G43*N43</f>
        <v>1995</v>
      </c>
      <c r="Z43" s="4">
        <f>(G43*Q43)/J43</f>
        <v>5985</v>
      </c>
      <c r="AA43" s="4">
        <f>IF(J43&gt;=2,(G43*Q43)/J43,0)</f>
        <v>0</v>
      </c>
      <c r="AB43" s="4">
        <f>IF(J43&gt;=3,(G43*Q43)/J43,0)</f>
        <v>0</v>
      </c>
      <c r="AC43" s="4">
        <f>IF(J43&gt;=4,(G43*Q43)/J43,0)</f>
        <v>0</v>
      </c>
      <c r="AD43" s="14">
        <v>100</v>
      </c>
      <c r="AE43" s="14">
        <v>0</v>
      </c>
      <c r="AF43" s="14">
        <v>1</v>
      </c>
      <c r="AG43" s="14">
        <v>100</v>
      </c>
      <c r="AH43" s="14">
        <v>0</v>
      </c>
      <c r="AI43" s="14">
        <v>1</v>
      </c>
      <c r="AJ43" s="14">
        <v>0.5</v>
      </c>
      <c r="AK43" s="14">
        <v>0.5</v>
      </c>
      <c r="AL43" s="14">
        <v>0</v>
      </c>
      <c r="AM43" s="14">
        <v>0</v>
      </c>
      <c r="AN43" s="14">
        <v>0</v>
      </c>
      <c r="AO43" s="14">
        <v>0.01</v>
      </c>
      <c r="AP43" s="14">
        <v>0.01</v>
      </c>
      <c r="AQ43" s="14">
        <v>0</v>
      </c>
      <c r="AR43" s="14">
        <v>0</v>
      </c>
      <c r="AS43" s="14">
        <v>0</v>
      </c>
      <c r="AT43" s="14">
        <v>0</v>
      </c>
      <c r="AU43" s="14">
        <v>0.2</v>
      </c>
      <c r="AV43" s="14">
        <v>0</v>
      </c>
      <c r="AW43" s="14">
        <v>0</v>
      </c>
      <c r="AX43" s="14">
        <v>0</v>
      </c>
      <c r="AY43" s="14">
        <v>0.04</v>
      </c>
      <c r="AZ43" s="14">
        <v>0</v>
      </c>
      <c r="BA43" s="2">
        <v>0.05</v>
      </c>
      <c r="BB43" s="2">
        <v>0.05</v>
      </c>
      <c r="BC43" s="2">
        <v>7.0000000000000007E-2</v>
      </c>
      <c r="BD43" s="2">
        <v>0.05</v>
      </c>
      <c r="BE43" s="2">
        <v>0.02</v>
      </c>
      <c r="BF43" s="2">
        <v>0.02</v>
      </c>
      <c r="BG43" s="2">
        <v>4.4999999999999998E-2</v>
      </c>
      <c r="BH43" s="2">
        <v>0.05</v>
      </c>
      <c r="BI43" s="2">
        <v>7.0000000000000007E-2</v>
      </c>
      <c r="BJ43" s="2">
        <v>0.1</v>
      </c>
      <c r="BK43" s="2">
        <v>0.03</v>
      </c>
      <c r="BL43" s="2">
        <v>0.02</v>
      </c>
      <c r="BM43" s="2">
        <v>0.09</v>
      </c>
      <c r="BN43" s="2">
        <v>0.1</v>
      </c>
      <c r="BO43" s="14">
        <v>0.1</v>
      </c>
      <c r="BP43" s="14">
        <v>0.1</v>
      </c>
      <c r="BQ43" s="14">
        <v>0</v>
      </c>
      <c r="BR43" s="14">
        <v>0</v>
      </c>
      <c r="BS43" s="14">
        <v>0</v>
      </c>
      <c r="BT43" s="19">
        <v>0.5</v>
      </c>
      <c r="BU43" s="14">
        <v>0.5</v>
      </c>
      <c r="BV43" s="6">
        <f>BT43/(BT43+BU43)</f>
        <v>0.5</v>
      </c>
      <c r="BW43" s="6">
        <f>SQRT((BT43*BU43)/((BT43+BU43)^2*(BT43+BU43+1)))</f>
        <v>0.35355339059327379</v>
      </c>
      <c r="BX43" s="15">
        <v>0.1</v>
      </c>
      <c r="BY43" s="15">
        <v>0.7</v>
      </c>
      <c r="BZ43" s="15">
        <v>0.1</v>
      </c>
      <c r="CA43" s="15">
        <v>0.1</v>
      </c>
      <c r="CB43" s="20" t="s">
        <v>76</v>
      </c>
      <c r="CC43" s="14">
        <v>600</v>
      </c>
      <c r="CD43" s="14">
        <v>10</v>
      </c>
      <c r="CE43" s="15" t="s">
        <v>73</v>
      </c>
    </row>
    <row r="44" spans="1:83" s="14" customFormat="1" ht="14.25" x14ac:dyDescent="0.2">
      <c r="A44" s="15">
        <f>A43+1</f>
        <v>43</v>
      </c>
      <c r="B44" s="15">
        <v>3</v>
      </c>
      <c r="C44" s="15">
        <v>133</v>
      </c>
      <c r="D44" s="15">
        <v>1</v>
      </c>
      <c r="E44" s="15">
        <v>1</v>
      </c>
      <c r="F44" s="3" t="s">
        <v>68</v>
      </c>
      <c r="G44" s="3">
        <f>IF(F44="rectangle",B44*C44,IF(F44="hook",B44*C44-(D44*E44),IF(F44="eight",B44*C44-2*(D44*E44),IF(F44="tee",B44*C44-2*(D44*E44),IF(F44="cross",B44*C44-4*(D44*E44),"ERROR")))))</f>
        <v>399</v>
      </c>
      <c r="H44" s="3" t="s">
        <v>75</v>
      </c>
      <c r="I44" s="3">
        <f>IF(F44="rectangle",B44/C44,"NA")</f>
        <v>2.2556390977443608E-2</v>
      </c>
      <c r="J44" s="2">
        <v>1</v>
      </c>
      <c r="K44" s="15">
        <v>120</v>
      </c>
      <c r="L44" s="15">
        <v>4</v>
      </c>
      <c r="M44" s="16">
        <v>1</v>
      </c>
      <c r="N44" s="17">
        <v>5</v>
      </c>
      <c r="O44" s="14">
        <f>N44</f>
        <v>5</v>
      </c>
      <c r="P44" s="4">
        <f>Y44/T44</f>
        <v>99.75</v>
      </c>
      <c r="Q44" s="18">
        <v>30</v>
      </c>
      <c r="R44" s="14">
        <f>Q44</f>
        <v>30</v>
      </c>
      <c r="S44" s="4">
        <f>Z44/U44</f>
        <v>99.75</v>
      </c>
      <c r="T44" s="3">
        <f>ROUND((O44/100)*G44,0)</f>
        <v>20</v>
      </c>
      <c r="U44" s="3">
        <f>ROUND(((R44/100)*G44)/J44,0)</f>
        <v>120</v>
      </c>
      <c r="V44" s="3">
        <f>ROUND(IF(J44&gt;=2,((R44/100)*G44)/J44,0),0)</f>
        <v>0</v>
      </c>
      <c r="W44" s="3">
        <f>ROUND(IF(J44&gt;=3,((R44/100)*G44)/J44,0),0)</f>
        <v>0</v>
      </c>
      <c r="X44" s="3">
        <f>ROUND(IF(J44&gt;=4,((R44/100)*G44)/J44,0),0)</f>
        <v>0</v>
      </c>
      <c r="Y44" s="4">
        <f>G44*N44</f>
        <v>1995</v>
      </c>
      <c r="Z44" s="4">
        <f>(G44*Q44)/J44</f>
        <v>11970</v>
      </c>
      <c r="AA44" s="4">
        <f>IF(J44&gt;=2,(G44*Q44)/J44,0)</f>
        <v>0</v>
      </c>
      <c r="AB44" s="4">
        <f>IF(J44&gt;=3,(G44*Q44)/J44,0)</f>
        <v>0</v>
      </c>
      <c r="AC44" s="4">
        <f>IF(J44&gt;=4,(G44*Q44)/J44,0)</f>
        <v>0</v>
      </c>
      <c r="AD44" s="14">
        <v>100</v>
      </c>
      <c r="AE44" s="14">
        <v>0</v>
      </c>
      <c r="AF44" s="14">
        <v>1</v>
      </c>
      <c r="AG44" s="14">
        <v>100</v>
      </c>
      <c r="AH44" s="14">
        <v>0</v>
      </c>
      <c r="AI44" s="14">
        <v>1</v>
      </c>
      <c r="AJ44" s="14">
        <v>0.5</v>
      </c>
      <c r="AK44" s="14">
        <v>0.5</v>
      </c>
      <c r="AL44" s="14">
        <v>0</v>
      </c>
      <c r="AM44" s="14">
        <v>0</v>
      </c>
      <c r="AN44" s="14">
        <v>0</v>
      </c>
      <c r="AO44" s="14">
        <v>0.01</v>
      </c>
      <c r="AP44" s="14">
        <v>0.01</v>
      </c>
      <c r="AQ44" s="14">
        <v>0</v>
      </c>
      <c r="AR44" s="14">
        <v>0</v>
      </c>
      <c r="AS44" s="14">
        <v>0</v>
      </c>
      <c r="AT44" s="14">
        <v>0</v>
      </c>
      <c r="AU44" s="14">
        <v>0.2</v>
      </c>
      <c r="AV44" s="14">
        <v>0</v>
      </c>
      <c r="AW44" s="14">
        <v>0</v>
      </c>
      <c r="AX44" s="14">
        <v>0</v>
      </c>
      <c r="AY44" s="14">
        <v>0.04</v>
      </c>
      <c r="AZ44" s="14">
        <v>0</v>
      </c>
      <c r="BA44" s="2">
        <v>0.05</v>
      </c>
      <c r="BB44" s="2">
        <v>0.05</v>
      </c>
      <c r="BC44" s="2">
        <v>7.0000000000000007E-2</v>
      </c>
      <c r="BD44" s="2">
        <v>0.05</v>
      </c>
      <c r="BE44" s="2">
        <v>0.02</v>
      </c>
      <c r="BF44" s="2">
        <v>0.02</v>
      </c>
      <c r="BG44" s="2">
        <v>4.4999999999999998E-2</v>
      </c>
      <c r="BH44" s="2">
        <v>0.05</v>
      </c>
      <c r="BI44" s="2">
        <v>7.0000000000000007E-2</v>
      </c>
      <c r="BJ44" s="2">
        <v>0.1</v>
      </c>
      <c r="BK44" s="2">
        <v>0.03</v>
      </c>
      <c r="BL44" s="2">
        <v>0.02</v>
      </c>
      <c r="BM44" s="2">
        <v>0.09</v>
      </c>
      <c r="BN44" s="2">
        <v>0.1</v>
      </c>
      <c r="BO44" s="14">
        <v>0.1</v>
      </c>
      <c r="BP44" s="14">
        <v>0.1</v>
      </c>
      <c r="BQ44" s="14">
        <v>0</v>
      </c>
      <c r="BR44" s="14">
        <v>0</v>
      </c>
      <c r="BS44" s="14">
        <v>0</v>
      </c>
      <c r="BT44" s="19">
        <v>0.01</v>
      </c>
      <c r="BU44" s="14">
        <v>0.5</v>
      </c>
      <c r="BV44" s="6">
        <f>BT44/(BT44+BU44)</f>
        <v>1.9607843137254902E-2</v>
      </c>
      <c r="BW44" s="6">
        <f>SQRT((BT44*BU44)/((BT44+BU44)^2*(BT44+BU44+1)))</f>
        <v>0.11283045836243843</v>
      </c>
      <c r="BX44" s="15">
        <v>0.25</v>
      </c>
      <c r="BY44" s="15">
        <v>0.25</v>
      </c>
      <c r="BZ44" s="15">
        <v>0.25</v>
      </c>
      <c r="CA44" s="15">
        <v>0.25</v>
      </c>
      <c r="CB44" s="20" t="s">
        <v>47</v>
      </c>
      <c r="CC44" s="14">
        <v>600</v>
      </c>
      <c r="CD44" s="14">
        <v>10</v>
      </c>
      <c r="CE44" s="15" t="s">
        <v>73</v>
      </c>
    </row>
    <row r="45" spans="1:83" s="14" customFormat="1" ht="14.25" x14ac:dyDescent="0.2">
      <c r="A45" s="15">
        <f>A44+1</f>
        <v>44</v>
      </c>
      <c r="B45" s="15">
        <v>3</v>
      </c>
      <c r="C45" s="15">
        <v>133</v>
      </c>
      <c r="D45" s="15">
        <v>1</v>
      </c>
      <c r="E45" s="15">
        <v>1</v>
      </c>
      <c r="F45" s="3" t="s">
        <v>68</v>
      </c>
      <c r="G45" s="3">
        <f>IF(F45="rectangle",B45*C45,IF(F45="hook",B45*C45-(D45*E45),IF(F45="eight",B45*C45-2*(D45*E45),IF(F45="tee",B45*C45-2*(D45*E45),IF(F45="cross",B45*C45-4*(D45*E45),"ERROR")))))</f>
        <v>399</v>
      </c>
      <c r="H45" s="3" t="s">
        <v>75</v>
      </c>
      <c r="I45" s="3">
        <f>IF(F45="rectangle",B45/C45,"NA")</f>
        <v>2.2556390977443608E-2</v>
      </c>
      <c r="J45" s="2">
        <v>1</v>
      </c>
      <c r="K45" s="15">
        <v>120</v>
      </c>
      <c r="L45" s="15">
        <v>4</v>
      </c>
      <c r="M45" s="16">
        <v>1</v>
      </c>
      <c r="N45" s="17">
        <v>5</v>
      </c>
      <c r="O45" s="14">
        <f>N45</f>
        <v>5</v>
      </c>
      <c r="P45" s="4">
        <f>Y45/T45</f>
        <v>99.75</v>
      </c>
      <c r="Q45" s="18">
        <v>30</v>
      </c>
      <c r="R45" s="14">
        <f>Q45</f>
        <v>30</v>
      </c>
      <c r="S45" s="4">
        <f>Z45/U45</f>
        <v>99.75</v>
      </c>
      <c r="T45" s="3">
        <f>ROUND((O45/100)*G45,0)</f>
        <v>20</v>
      </c>
      <c r="U45" s="3">
        <f>ROUND(((R45/100)*G45)/J45,0)</f>
        <v>120</v>
      </c>
      <c r="V45" s="3">
        <f>ROUND(IF(J45&gt;=2,((R45/100)*G45)/J45,0),0)</f>
        <v>0</v>
      </c>
      <c r="W45" s="3">
        <f>ROUND(IF(J45&gt;=3,((R45/100)*G45)/J45,0),0)</f>
        <v>0</v>
      </c>
      <c r="X45" s="3">
        <f>ROUND(IF(J45&gt;=4,((R45/100)*G45)/J45,0),0)</f>
        <v>0</v>
      </c>
      <c r="Y45" s="4">
        <f>G45*N45</f>
        <v>1995</v>
      </c>
      <c r="Z45" s="4">
        <f>(G45*Q45)/J45</f>
        <v>11970</v>
      </c>
      <c r="AA45" s="4">
        <f>IF(J45&gt;=2,(G45*Q45)/J45,0)</f>
        <v>0</v>
      </c>
      <c r="AB45" s="4">
        <f>IF(J45&gt;=3,(G45*Q45)/J45,0)</f>
        <v>0</v>
      </c>
      <c r="AC45" s="4">
        <f>IF(J45&gt;=4,(G45*Q45)/J45,0)</f>
        <v>0</v>
      </c>
      <c r="AD45" s="14">
        <v>100</v>
      </c>
      <c r="AE45" s="14">
        <v>0</v>
      </c>
      <c r="AF45" s="14">
        <v>1</v>
      </c>
      <c r="AG45" s="14">
        <v>100</v>
      </c>
      <c r="AH45" s="14">
        <v>0</v>
      </c>
      <c r="AI45" s="14">
        <v>1</v>
      </c>
      <c r="AJ45" s="14">
        <v>0.5</v>
      </c>
      <c r="AK45" s="14">
        <v>0.5</v>
      </c>
      <c r="AL45" s="14">
        <v>0</v>
      </c>
      <c r="AM45" s="14">
        <v>0</v>
      </c>
      <c r="AN45" s="14">
        <v>0</v>
      </c>
      <c r="AO45" s="14">
        <v>0.01</v>
      </c>
      <c r="AP45" s="14">
        <v>0.01</v>
      </c>
      <c r="AQ45" s="14">
        <v>0</v>
      </c>
      <c r="AR45" s="14">
        <v>0</v>
      </c>
      <c r="AS45" s="14">
        <v>0</v>
      </c>
      <c r="AT45" s="14">
        <v>0</v>
      </c>
      <c r="AU45" s="14">
        <v>0.2</v>
      </c>
      <c r="AV45" s="14">
        <v>0</v>
      </c>
      <c r="AW45" s="14">
        <v>0</v>
      </c>
      <c r="AX45" s="14">
        <v>0</v>
      </c>
      <c r="AY45" s="14">
        <v>0.04</v>
      </c>
      <c r="AZ45" s="14">
        <v>0</v>
      </c>
      <c r="BA45" s="2">
        <v>0.05</v>
      </c>
      <c r="BB45" s="2">
        <v>0.05</v>
      </c>
      <c r="BC45" s="2">
        <v>7.0000000000000007E-2</v>
      </c>
      <c r="BD45" s="2">
        <v>0.05</v>
      </c>
      <c r="BE45" s="2">
        <v>0.02</v>
      </c>
      <c r="BF45" s="2">
        <v>0.02</v>
      </c>
      <c r="BG45" s="2">
        <v>4.4999999999999998E-2</v>
      </c>
      <c r="BH45" s="2">
        <v>0.05</v>
      </c>
      <c r="BI45" s="2">
        <v>7.0000000000000007E-2</v>
      </c>
      <c r="BJ45" s="2">
        <v>0.1</v>
      </c>
      <c r="BK45" s="2">
        <v>0.03</v>
      </c>
      <c r="BL45" s="2">
        <v>0.02</v>
      </c>
      <c r="BM45" s="2">
        <v>0.09</v>
      </c>
      <c r="BN45" s="2">
        <v>0.1</v>
      </c>
      <c r="BO45" s="14">
        <v>0.1</v>
      </c>
      <c r="BP45" s="14">
        <v>0.1</v>
      </c>
      <c r="BQ45" s="14">
        <v>0</v>
      </c>
      <c r="BR45" s="14">
        <v>0</v>
      </c>
      <c r="BS45" s="14">
        <v>0</v>
      </c>
      <c r="BT45" s="19">
        <v>0.5</v>
      </c>
      <c r="BU45" s="14">
        <v>0.5</v>
      </c>
      <c r="BV45" s="6">
        <f>BT45/(BT45+BU45)</f>
        <v>0.5</v>
      </c>
      <c r="BW45" s="6">
        <f>SQRT((BT45*BU45)/((BT45+BU45)^2*(BT45+BU45+1)))</f>
        <v>0.35355339059327379</v>
      </c>
      <c r="BX45" s="15">
        <v>0.25</v>
      </c>
      <c r="BY45" s="15">
        <v>0.25</v>
      </c>
      <c r="BZ45" s="15">
        <v>0.25</v>
      </c>
      <c r="CA45" s="15">
        <v>0.25</v>
      </c>
      <c r="CB45" s="20" t="s">
        <v>47</v>
      </c>
      <c r="CC45" s="14">
        <v>600</v>
      </c>
      <c r="CD45" s="14">
        <v>10</v>
      </c>
      <c r="CE45" s="15" t="s">
        <v>73</v>
      </c>
    </row>
    <row r="46" spans="1:83" s="14" customFormat="1" ht="14.25" x14ac:dyDescent="0.2">
      <c r="A46" s="15">
        <f>A45+1</f>
        <v>45</v>
      </c>
      <c r="B46" s="15">
        <v>3</v>
      </c>
      <c r="C46" s="15">
        <v>133</v>
      </c>
      <c r="D46" s="15">
        <v>1</v>
      </c>
      <c r="E46" s="15">
        <v>1</v>
      </c>
      <c r="F46" s="3" t="s">
        <v>68</v>
      </c>
      <c r="G46" s="3">
        <f>IF(F46="rectangle",B46*C46,IF(F46="hook",B46*C46-(D46*E46),IF(F46="eight",B46*C46-2*(D46*E46),IF(F46="tee",B46*C46-2*(D46*E46),IF(F46="cross",B46*C46-4*(D46*E46),"ERROR")))))</f>
        <v>399</v>
      </c>
      <c r="H46" s="3" t="s">
        <v>75</v>
      </c>
      <c r="I46" s="3">
        <f>IF(F46="rectangle",B46/C46,"NA")</f>
        <v>2.2556390977443608E-2</v>
      </c>
      <c r="J46" s="2">
        <v>1</v>
      </c>
      <c r="K46" s="15">
        <v>120</v>
      </c>
      <c r="L46" s="15">
        <v>4</v>
      </c>
      <c r="M46" s="16">
        <v>1</v>
      </c>
      <c r="N46" s="17">
        <v>5</v>
      </c>
      <c r="O46" s="14">
        <f>N46</f>
        <v>5</v>
      </c>
      <c r="P46" s="4">
        <f>Y46/T46</f>
        <v>99.75</v>
      </c>
      <c r="Q46" s="18">
        <v>30</v>
      </c>
      <c r="R46" s="14">
        <f>Q46</f>
        <v>30</v>
      </c>
      <c r="S46" s="4">
        <f>Z46/U46</f>
        <v>99.75</v>
      </c>
      <c r="T46" s="3">
        <f>ROUND((O46/100)*G46,0)</f>
        <v>20</v>
      </c>
      <c r="U46" s="3">
        <f>ROUND(((R46/100)*G46)/J46,0)</f>
        <v>120</v>
      </c>
      <c r="V46" s="3">
        <f>ROUND(IF(J46&gt;=2,((R46/100)*G46)/J46,0),0)</f>
        <v>0</v>
      </c>
      <c r="W46" s="3">
        <f>ROUND(IF(J46&gt;=3,((R46/100)*G46)/J46,0),0)</f>
        <v>0</v>
      </c>
      <c r="X46" s="3">
        <f>ROUND(IF(J46&gt;=4,((R46/100)*G46)/J46,0),0)</f>
        <v>0</v>
      </c>
      <c r="Y46" s="4">
        <f>G46*N46</f>
        <v>1995</v>
      </c>
      <c r="Z46" s="4">
        <f>(G46*Q46)/J46</f>
        <v>11970</v>
      </c>
      <c r="AA46" s="4">
        <f>IF(J46&gt;=2,(G46*Q46)/J46,0)</f>
        <v>0</v>
      </c>
      <c r="AB46" s="4">
        <f>IF(J46&gt;=3,(G46*Q46)/J46,0)</f>
        <v>0</v>
      </c>
      <c r="AC46" s="4">
        <f>IF(J46&gt;=4,(G46*Q46)/J46,0)</f>
        <v>0</v>
      </c>
      <c r="AD46" s="14">
        <v>100</v>
      </c>
      <c r="AE46" s="14">
        <v>0</v>
      </c>
      <c r="AF46" s="14">
        <v>1</v>
      </c>
      <c r="AG46" s="14">
        <v>100</v>
      </c>
      <c r="AH46" s="14">
        <v>0</v>
      </c>
      <c r="AI46" s="14">
        <v>1</v>
      </c>
      <c r="AJ46" s="14">
        <v>0.5</v>
      </c>
      <c r="AK46" s="14">
        <v>0.5</v>
      </c>
      <c r="AL46" s="14">
        <v>0</v>
      </c>
      <c r="AM46" s="14">
        <v>0</v>
      </c>
      <c r="AN46" s="14">
        <v>0</v>
      </c>
      <c r="AO46" s="14">
        <v>0.01</v>
      </c>
      <c r="AP46" s="14">
        <v>0.01</v>
      </c>
      <c r="AQ46" s="14">
        <v>0</v>
      </c>
      <c r="AR46" s="14">
        <v>0</v>
      </c>
      <c r="AS46" s="14">
        <v>0</v>
      </c>
      <c r="AT46" s="14">
        <v>0</v>
      </c>
      <c r="AU46" s="14">
        <v>0.2</v>
      </c>
      <c r="AV46" s="14">
        <v>0</v>
      </c>
      <c r="AW46" s="14">
        <v>0</v>
      </c>
      <c r="AX46" s="14">
        <v>0</v>
      </c>
      <c r="AY46" s="14">
        <v>0.04</v>
      </c>
      <c r="AZ46" s="14">
        <v>0</v>
      </c>
      <c r="BA46" s="2">
        <v>0.05</v>
      </c>
      <c r="BB46" s="2">
        <v>0.05</v>
      </c>
      <c r="BC46" s="2">
        <v>7.0000000000000007E-2</v>
      </c>
      <c r="BD46" s="2">
        <v>0.05</v>
      </c>
      <c r="BE46" s="2">
        <v>0.02</v>
      </c>
      <c r="BF46" s="2">
        <v>0.02</v>
      </c>
      <c r="BG46" s="2">
        <v>4.4999999999999998E-2</v>
      </c>
      <c r="BH46" s="2">
        <v>0.05</v>
      </c>
      <c r="BI46" s="2">
        <v>7.0000000000000007E-2</v>
      </c>
      <c r="BJ46" s="2">
        <v>0.1</v>
      </c>
      <c r="BK46" s="2">
        <v>0.03</v>
      </c>
      <c r="BL46" s="2">
        <v>0.02</v>
      </c>
      <c r="BM46" s="2">
        <v>0.09</v>
      </c>
      <c r="BN46" s="2">
        <v>0.1</v>
      </c>
      <c r="BO46" s="14">
        <v>0.1</v>
      </c>
      <c r="BP46" s="14">
        <v>0.1</v>
      </c>
      <c r="BQ46" s="14">
        <v>0</v>
      </c>
      <c r="BR46" s="14">
        <v>0</v>
      </c>
      <c r="BS46" s="14">
        <v>0</v>
      </c>
      <c r="BT46" s="19">
        <v>0.01</v>
      </c>
      <c r="BU46" s="14">
        <v>0.5</v>
      </c>
      <c r="BV46" s="6">
        <f>BT46/(BT46+BU46)</f>
        <v>1.9607843137254902E-2</v>
      </c>
      <c r="BW46" s="6">
        <f>SQRT((BT46*BU46)/((BT46+BU46)^2*(BT46+BU46+1)))</f>
        <v>0.11283045836243843</v>
      </c>
      <c r="BX46" s="15">
        <v>0.1</v>
      </c>
      <c r="BY46" s="15">
        <v>0.1</v>
      </c>
      <c r="BZ46" s="15">
        <v>0.1</v>
      </c>
      <c r="CA46" s="15">
        <v>0.7</v>
      </c>
      <c r="CB46" s="20" t="s">
        <v>89</v>
      </c>
      <c r="CC46" s="14">
        <v>600</v>
      </c>
      <c r="CD46" s="14">
        <v>10</v>
      </c>
      <c r="CE46" s="15" t="s">
        <v>73</v>
      </c>
    </row>
    <row r="47" spans="1:83" s="14" customFormat="1" ht="14.25" x14ac:dyDescent="0.2">
      <c r="A47" s="15">
        <f>A46+1</f>
        <v>46</v>
      </c>
      <c r="B47" s="15">
        <v>3</v>
      </c>
      <c r="C47" s="15">
        <v>133</v>
      </c>
      <c r="D47" s="15">
        <v>1</v>
      </c>
      <c r="E47" s="15">
        <v>1</v>
      </c>
      <c r="F47" s="3" t="s">
        <v>68</v>
      </c>
      <c r="G47" s="3">
        <f>IF(F47="rectangle",B47*C47,IF(F47="hook",B47*C47-(D47*E47),IF(F47="eight",B47*C47-2*(D47*E47),IF(F47="tee",B47*C47-2*(D47*E47),IF(F47="cross",B47*C47-4*(D47*E47),"ERROR")))))</f>
        <v>399</v>
      </c>
      <c r="H47" s="3" t="s">
        <v>75</v>
      </c>
      <c r="I47" s="3">
        <f>IF(F47="rectangle",B47/C47,"NA")</f>
        <v>2.2556390977443608E-2</v>
      </c>
      <c r="J47" s="2">
        <v>1</v>
      </c>
      <c r="K47" s="15">
        <v>120</v>
      </c>
      <c r="L47" s="15">
        <v>4</v>
      </c>
      <c r="M47" s="16">
        <v>1</v>
      </c>
      <c r="N47" s="17">
        <v>5</v>
      </c>
      <c r="O47" s="14">
        <f>N47</f>
        <v>5</v>
      </c>
      <c r="P47" s="4">
        <f>Y47/T47</f>
        <v>99.75</v>
      </c>
      <c r="Q47" s="18">
        <v>30</v>
      </c>
      <c r="R47" s="14">
        <f>Q47</f>
        <v>30</v>
      </c>
      <c r="S47" s="4">
        <f>Z47/U47</f>
        <v>99.75</v>
      </c>
      <c r="T47" s="3">
        <f>ROUND((O47/100)*G47,0)</f>
        <v>20</v>
      </c>
      <c r="U47" s="3">
        <f>ROUND(((R47/100)*G47)/J47,0)</f>
        <v>120</v>
      </c>
      <c r="V47" s="3">
        <f>ROUND(IF(J47&gt;=2,((R47/100)*G47)/J47,0),0)</f>
        <v>0</v>
      </c>
      <c r="W47" s="3">
        <f>ROUND(IF(J47&gt;=3,((R47/100)*G47)/J47,0),0)</f>
        <v>0</v>
      </c>
      <c r="X47" s="3">
        <f>ROUND(IF(J47&gt;=4,((R47/100)*G47)/J47,0),0)</f>
        <v>0</v>
      </c>
      <c r="Y47" s="4">
        <f>G47*N47</f>
        <v>1995</v>
      </c>
      <c r="Z47" s="4">
        <f>(G47*Q47)/J47</f>
        <v>11970</v>
      </c>
      <c r="AA47" s="4">
        <f>IF(J47&gt;=2,(G47*Q47)/J47,0)</f>
        <v>0</v>
      </c>
      <c r="AB47" s="4">
        <f>IF(J47&gt;=3,(G47*Q47)/J47,0)</f>
        <v>0</v>
      </c>
      <c r="AC47" s="4">
        <f>IF(J47&gt;=4,(G47*Q47)/J47,0)</f>
        <v>0</v>
      </c>
      <c r="AD47" s="14">
        <v>100</v>
      </c>
      <c r="AE47" s="14">
        <v>0</v>
      </c>
      <c r="AF47" s="14">
        <v>1</v>
      </c>
      <c r="AG47" s="14">
        <v>100</v>
      </c>
      <c r="AH47" s="14">
        <v>0</v>
      </c>
      <c r="AI47" s="14">
        <v>1</v>
      </c>
      <c r="AJ47" s="14">
        <v>0.5</v>
      </c>
      <c r="AK47" s="14">
        <v>0.5</v>
      </c>
      <c r="AL47" s="14">
        <v>0</v>
      </c>
      <c r="AM47" s="14">
        <v>0</v>
      </c>
      <c r="AN47" s="14">
        <v>0</v>
      </c>
      <c r="AO47" s="14">
        <v>0.01</v>
      </c>
      <c r="AP47" s="14">
        <v>0.01</v>
      </c>
      <c r="AQ47" s="14">
        <v>0</v>
      </c>
      <c r="AR47" s="14">
        <v>0</v>
      </c>
      <c r="AS47" s="14">
        <v>0</v>
      </c>
      <c r="AT47" s="14">
        <v>0</v>
      </c>
      <c r="AU47" s="14">
        <v>0.2</v>
      </c>
      <c r="AV47" s="14">
        <v>0</v>
      </c>
      <c r="AW47" s="14">
        <v>0</v>
      </c>
      <c r="AX47" s="14">
        <v>0</v>
      </c>
      <c r="AY47" s="14">
        <v>0.04</v>
      </c>
      <c r="AZ47" s="14">
        <v>0</v>
      </c>
      <c r="BA47" s="2">
        <v>0.05</v>
      </c>
      <c r="BB47" s="2">
        <v>0.05</v>
      </c>
      <c r="BC47" s="2">
        <v>7.0000000000000007E-2</v>
      </c>
      <c r="BD47" s="2">
        <v>0.05</v>
      </c>
      <c r="BE47" s="2">
        <v>0.02</v>
      </c>
      <c r="BF47" s="2">
        <v>0.02</v>
      </c>
      <c r="BG47" s="2">
        <v>4.4999999999999998E-2</v>
      </c>
      <c r="BH47" s="2">
        <v>0.05</v>
      </c>
      <c r="BI47" s="2">
        <v>7.0000000000000007E-2</v>
      </c>
      <c r="BJ47" s="2">
        <v>0.1</v>
      </c>
      <c r="BK47" s="2">
        <v>0.03</v>
      </c>
      <c r="BL47" s="2">
        <v>0.02</v>
      </c>
      <c r="BM47" s="2">
        <v>0.09</v>
      </c>
      <c r="BN47" s="2">
        <v>0.1</v>
      </c>
      <c r="BO47" s="14">
        <v>0.1</v>
      </c>
      <c r="BP47" s="14">
        <v>0.1</v>
      </c>
      <c r="BQ47" s="14">
        <v>0</v>
      </c>
      <c r="BR47" s="14">
        <v>0</v>
      </c>
      <c r="BS47" s="14">
        <v>0</v>
      </c>
      <c r="BT47" s="19">
        <v>0.5</v>
      </c>
      <c r="BU47" s="14">
        <v>0.5</v>
      </c>
      <c r="BV47" s="6">
        <f>BT47/(BT47+BU47)</f>
        <v>0.5</v>
      </c>
      <c r="BW47" s="6">
        <f>SQRT((BT47*BU47)/((BT47+BU47)^2*(BT47+BU47+1)))</f>
        <v>0.35355339059327379</v>
      </c>
      <c r="BX47" s="15">
        <v>0.1</v>
      </c>
      <c r="BY47" s="15">
        <v>0.1</v>
      </c>
      <c r="BZ47" s="15">
        <v>0.1</v>
      </c>
      <c r="CA47" s="15">
        <v>0.7</v>
      </c>
      <c r="CB47" s="20" t="s">
        <v>89</v>
      </c>
      <c r="CC47" s="14">
        <v>600</v>
      </c>
      <c r="CD47" s="14">
        <v>10</v>
      </c>
      <c r="CE47" s="15" t="s">
        <v>73</v>
      </c>
    </row>
    <row r="48" spans="1:83" s="14" customFormat="1" ht="14.25" x14ac:dyDescent="0.2">
      <c r="A48" s="15">
        <f>A47+1</f>
        <v>47</v>
      </c>
      <c r="B48" s="15">
        <v>3</v>
      </c>
      <c r="C48" s="15">
        <v>133</v>
      </c>
      <c r="D48" s="15">
        <v>1</v>
      </c>
      <c r="E48" s="15">
        <v>1</v>
      </c>
      <c r="F48" s="3" t="s">
        <v>68</v>
      </c>
      <c r="G48" s="3">
        <f>IF(F48="rectangle",B48*C48,IF(F48="hook",B48*C48-(D48*E48),IF(F48="eight",B48*C48-2*(D48*E48),IF(F48="tee",B48*C48-2*(D48*E48),IF(F48="cross",B48*C48-4*(D48*E48),"ERROR")))))</f>
        <v>399</v>
      </c>
      <c r="H48" s="3" t="s">
        <v>75</v>
      </c>
      <c r="I48" s="3">
        <f>IF(F48="rectangle",B48/C48,"NA")</f>
        <v>2.2556390977443608E-2</v>
      </c>
      <c r="J48" s="2">
        <v>1</v>
      </c>
      <c r="K48" s="15">
        <v>120</v>
      </c>
      <c r="L48" s="15">
        <v>4</v>
      </c>
      <c r="M48" s="16">
        <v>1</v>
      </c>
      <c r="N48" s="17">
        <v>5</v>
      </c>
      <c r="O48" s="14">
        <f>N48</f>
        <v>5</v>
      </c>
      <c r="P48" s="4">
        <f>Y48/T48</f>
        <v>99.75</v>
      </c>
      <c r="Q48" s="18">
        <v>30</v>
      </c>
      <c r="R48" s="14">
        <f>Q48</f>
        <v>30</v>
      </c>
      <c r="S48" s="4">
        <f>Z48/U48</f>
        <v>99.75</v>
      </c>
      <c r="T48" s="3">
        <f>ROUND((O48/100)*G48,0)</f>
        <v>20</v>
      </c>
      <c r="U48" s="3">
        <f>ROUND(((R48/100)*G48)/J48,0)</f>
        <v>120</v>
      </c>
      <c r="V48" s="3">
        <f>ROUND(IF(J48&gt;=2,((R48/100)*G48)/J48,0),0)</f>
        <v>0</v>
      </c>
      <c r="W48" s="3">
        <f>ROUND(IF(J48&gt;=3,((R48/100)*G48)/J48,0),0)</f>
        <v>0</v>
      </c>
      <c r="X48" s="3">
        <f>ROUND(IF(J48&gt;=4,((R48/100)*G48)/J48,0),0)</f>
        <v>0</v>
      </c>
      <c r="Y48" s="4">
        <f>G48*N48</f>
        <v>1995</v>
      </c>
      <c r="Z48" s="4">
        <f>(G48*Q48)/J48</f>
        <v>11970</v>
      </c>
      <c r="AA48" s="4">
        <f>IF(J48&gt;=2,(G48*Q48)/J48,0)</f>
        <v>0</v>
      </c>
      <c r="AB48" s="4">
        <f>IF(J48&gt;=3,(G48*Q48)/J48,0)</f>
        <v>0</v>
      </c>
      <c r="AC48" s="4">
        <f>IF(J48&gt;=4,(G48*Q48)/J48,0)</f>
        <v>0</v>
      </c>
      <c r="AD48" s="14">
        <v>100</v>
      </c>
      <c r="AE48" s="14">
        <v>0</v>
      </c>
      <c r="AF48" s="14">
        <v>1</v>
      </c>
      <c r="AG48" s="14">
        <v>100</v>
      </c>
      <c r="AH48" s="14">
        <v>0</v>
      </c>
      <c r="AI48" s="14">
        <v>1</v>
      </c>
      <c r="AJ48" s="14">
        <v>0.5</v>
      </c>
      <c r="AK48" s="14">
        <v>0.5</v>
      </c>
      <c r="AL48" s="14">
        <v>0</v>
      </c>
      <c r="AM48" s="14">
        <v>0</v>
      </c>
      <c r="AN48" s="14">
        <v>0</v>
      </c>
      <c r="AO48" s="14">
        <v>0.01</v>
      </c>
      <c r="AP48" s="14">
        <v>0.01</v>
      </c>
      <c r="AQ48" s="14">
        <v>0</v>
      </c>
      <c r="AR48" s="14">
        <v>0</v>
      </c>
      <c r="AS48" s="14">
        <v>0</v>
      </c>
      <c r="AT48" s="14">
        <v>0</v>
      </c>
      <c r="AU48" s="14">
        <v>0.2</v>
      </c>
      <c r="AV48" s="14">
        <v>0</v>
      </c>
      <c r="AW48" s="14">
        <v>0</v>
      </c>
      <c r="AX48" s="14">
        <v>0</v>
      </c>
      <c r="AY48" s="14">
        <v>0.04</v>
      </c>
      <c r="AZ48" s="14">
        <v>0</v>
      </c>
      <c r="BA48" s="2">
        <v>0.05</v>
      </c>
      <c r="BB48" s="2">
        <v>0.05</v>
      </c>
      <c r="BC48" s="2">
        <v>7.0000000000000007E-2</v>
      </c>
      <c r="BD48" s="2">
        <v>0.05</v>
      </c>
      <c r="BE48" s="2">
        <v>0.02</v>
      </c>
      <c r="BF48" s="2">
        <v>0.02</v>
      </c>
      <c r="BG48" s="2">
        <v>4.4999999999999998E-2</v>
      </c>
      <c r="BH48" s="2">
        <v>0.05</v>
      </c>
      <c r="BI48" s="2">
        <v>7.0000000000000007E-2</v>
      </c>
      <c r="BJ48" s="2">
        <v>0.1</v>
      </c>
      <c r="BK48" s="2">
        <v>0.03</v>
      </c>
      <c r="BL48" s="2">
        <v>0.02</v>
      </c>
      <c r="BM48" s="2">
        <v>0.09</v>
      </c>
      <c r="BN48" s="2">
        <v>0.1</v>
      </c>
      <c r="BO48" s="14">
        <v>0.1</v>
      </c>
      <c r="BP48" s="14">
        <v>0.1</v>
      </c>
      <c r="BQ48" s="14">
        <v>0</v>
      </c>
      <c r="BR48" s="14">
        <v>0</v>
      </c>
      <c r="BS48" s="14">
        <v>0</v>
      </c>
      <c r="BT48" s="19">
        <v>0.01</v>
      </c>
      <c r="BU48" s="14">
        <v>0.5</v>
      </c>
      <c r="BV48" s="6">
        <f>BT48/(BT48+BU48)</f>
        <v>1.9607843137254902E-2</v>
      </c>
      <c r="BW48" s="6">
        <f>SQRT((BT48*BU48)/((BT48+BU48)^2*(BT48+BU48+1)))</f>
        <v>0.11283045836243843</v>
      </c>
      <c r="BX48" s="15">
        <v>0.1</v>
      </c>
      <c r="BY48" s="15">
        <v>0.7</v>
      </c>
      <c r="BZ48" s="15">
        <v>0.1</v>
      </c>
      <c r="CA48" s="15">
        <v>0.1</v>
      </c>
      <c r="CB48" s="20" t="s">
        <v>76</v>
      </c>
      <c r="CC48" s="14">
        <v>600</v>
      </c>
      <c r="CD48" s="14">
        <v>10</v>
      </c>
      <c r="CE48" s="15" t="s">
        <v>74</v>
      </c>
    </row>
    <row r="49" spans="1:83" s="14" customFormat="1" ht="14.25" x14ac:dyDescent="0.2">
      <c r="A49" s="15">
        <f>A48+1</f>
        <v>48</v>
      </c>
      <c r="B49" s="15">
        <v>3</v>
      </c>
      <c r="C49" s="15">
        <v>133</v>
      </c>
      <c r="D49" s="15">
        <v>1</v>
      </c>
      <c r="E49" s="15">
        <v>1</v>
      </c>
      <c r="F49" s="3" t="s">
        <v>68</v>
      </c>
      <c r="G49" s="3">
        <f>IF(F49="rectangle",B49*C49,IF(F49="hook",B49*C49-(D49*E49),IF(F49="eight",B49*C49-2*(D49*E49),IF(F49="tee",B49*C49-2*(D49*E49),IF(F49="cross",B49*C49-4*(D49*E49),"ERROR")))))</f>
        <v>399</v>
      </c>
      <c r="H49" s="3" t="s">
        <v>75</v>
      </c>
      <c r="I49" s="3">
        <f>IF(F49="rectangle",B49/C49,"NA")</f>
        <v>2.2556390977443608E-2</v>
      </c>
      <c r="J49" s="2">
        <v>1</v>
      </c>
      <c r="K49" s="15">
        <v>120</v>
      </c>
      <c r="L49" s="15">
        <v>4</v>
      </c>
      <c r="M49" s="16">
        <v>1</v>
      </c>
      <c r="N49" s="17">
        <v>5</v>
      </c>
      <c r="O49" s="14">
        <f>N49</f>
        <v>5</v>
      </c>
      <c r="P49" s="4">
        <f>Y49/T49</f>
        <v>99.75</v>
      </c>
      <c r="Q49" s="18">
        <v>30</v>
      </c>
      <c r="R49" s="14">
        <f>Q49</f>
        <v>30</v>
      </c>
      <c r="S49" s="4">
        <f>Z49/U49</f>
        <v>99.75</v>
      </c>
      <c r="T49" s="3">
        <f>ROUND((O49/100)*G49,0)</f>
        <v>20</v>
      </c>
      <c r="U49" s="3">
        <f>ROUND(((R49/100)*G49)/J49,0)</f>
        <v>120</v>
      </c>
      <c r="V49" s="3">
        <f>ROUND(IF(J49&gt;=2,((R49/100)*G49)/J49,0),0)</f>
        <v>0</v>
      </c>
      <c r="W49" s="3">
        <f>ROUND(IF(J49&gt;=3,((R49/100)*G49)/J49,0),0)</f>
        <v>0</v>
      </c>
      <c r="X49" s="3">
        <f>ROUND(IF(J49&gt;=4,((R49/100)*G49)/J49,0),0)</f>
        <v>0</v>
      </c>
      <c r="Y49" s="4">
        <f>G49*N49</f>
        <v>1995</v>
      </c>
      <c r="Z49" s="4">
        <f>(G49*Q49)/J49</f>
        <v>11970</v>
      </c>
      <c r="AA49" s="4">
        <f>IF(J49&gt;=2,(G49*Q49)/J49,0)</f>
        <v>0</v>
      </c>
      <c r="AB49" s="4">
        <f>IF(J49&gt;=3,(G49*Q49)/J49,0)</f>
        <v>0</v>
      </c>
      <c r="AC49" s="4">
        <f>IF(J49&gt;=4,(G49*Q49)/J49,0)</f>
        <v>0</v>
      </c>
      <c r="AD49" s="14">
        <v>100</v>
      </c>
      <c r="AE49" s="14">
        <v>0</v>
      </c>
      <c r="AF49" s="14">
        <v>1</v>
      </c>
      <c r="AG49" s="14">
        <v>100</v>
      </c>
      <c r="AH49" s="14">
        <v>0</v>
      </c>
      <c r="AI49" s="14">
        <v>1</v>
      </c>
      <c r="AJ49" s="14">
        <v>0.5</v>
      </c>
      <c r="AK49" s="14">
        <v>0.5</v>
      </c>
      <c r="AL49" s="14">
        <v>0</v>
      </c>
      <c r="AM49" s="14">
        <v>0</v>
      </c>
      <c r="AN49" s="14">
        <v>0</v>
      </c>
      <c r="AO49" s="14">
        <v>0.01</v>
      </c>
      <c r="AP49" s="14">
        <v>0.01</v>
      </c>
      <c r="AQ49" s="14">
        <v>0</v>
      </c>
      <c r="AR49" s="14">
        <v>0</v>
      </c>
      <c r="AS49" s="14">
        <v>0</v>
      </c>
      <c r="AT49" s="14">
        <v>0</v>
      </c>
      <c r="AU49" s="14">
        <v>0.2</v>
      </c>
      <c r="AV49" s="14">
        <v>0</v>
      </c>
      <c r="AW49" s="14">
        <v>0</v>
      </c>
      <c r="AX49" s="14">
        <v>0</v>
      </c>
      <c r="AY49" s="14">
        <v>0.04</v>
      </c>
      <c r="AZ49" s="14">
        <v>0</v>
      </c>
      <c r="BA49" s="2">
        <v>0.05</v>
      </c>
      <c r="BB49" s="2">
        <v>0.05</v>
      </c>
      <c r="BC49" s="2">
        <v>7.0000000000000007E-2</v>
      </c>
      <c r="BD49" s="2">
        <v>0.05</v>
      </c>
      <c r="BE49" s="2">
        <v>0.02</v>
      </c>
      <c r="BF49" s="2">
        <v>0.02</v>
      </c>
      <c r="BG49" s="2">
        <v>4.4999999999999998E-2</v>
      </c>
      <c r="BH49" s="2">
        <v>0.05</v>
      </c>
      <c r="BI49" s="2">
        <v>7.0000000000000007E-2</v>
      </c>
      <c r="BJ49" s="2">
        <v>0.1</v>
      </c>
      <c r="BK49" s="2">
        <v>0.03</v>
      </c>
      <c r="BL49" s="2">
        <v>0.02</v>
      </c>
      <c r="BM49" s="2">
        <v>0.09</v>
      </c>
      <c r="BN49" s="2">
        <v>0.1</v>
      </c>
      <c r="BO49" s="14">
        <v>0.1</v>
      </c>
      <c r="BP49" s="14">
        <v>0.1</v>
      </c>
      <c r="BQ49" s="14">
        <v>0</v>
      </c>
      <c r="BR49" s="14">
        <v>0</v>
      </c>
      <c r="BS49" s="14">
        <v>0</v>
      </c>
      <c r="BT49" s="19">
        <v>0.5</v>
      </c>
      <c r="BU49" s="14">
        <v>0.5</v>
      </c>
      <c r="BV49" s="6">
        <f>BT49/(BT49+BU49)</f>
        <v>0.5</v>
      </c>
      <c r="BW49" s="6">
        <f>SQRT((BT49*BU49)/((BT49+BU49)^2*(BT49+BU49+1)))</f>
        <v>0.35355339059327379</v>
      </c>
      <c r="BX49" s="15">
        <v>0.1</v>
      </c>
      <c r="BY49" s="15">
        <v>0.7</v>
      </c>
      <c r="BZ49" s="15">
        <v>0.1</v>
      </c>
      <c r="CA49" s="15">
        <v>0.1</v>
      </c>
      <c r="CB49" s="20" t="s">
        <v>76</v>
      </c>
      <c r="CC49" s="14">
        <v>600</v>
      </c>
      <c r="CD49" s="14">
        <v>10</v>
      </c>
      <c r="CE49" s="15" t="s">
        <v>74</v>
      </c>
    </row>
    <row r="50" spans="1:83" s="14" customFormat="1" ht="14.25" x14ac:dyDescent="0.2">
      <c r="A50" s="15">
        <f>A49+1</f>
        <v>49</v>
      </c>
      <c r="B50" s="15">
        <v>3</v>
      </c>
      <c r="C50" s="15">
        <v>133</v>
      </c>
      <c r="D50" s="15">
        <v>1</v>
      </c>
      <c r="E50" s="15">
        <v>1</v>
      </c>
      <c r="F50" s="3" t="s">
        <v>68</v>
      </c>
      <c r="G50" s="3">
        <f>IF(F50="rectangle",B50*C50,IF(F50="hook",B50*C50-(D50*E50),IF(F50="eight",B50*C50-2*(D50*E50),IF(F50="tee",B50*C50-2*(D50*E50),IF(F50="cross",B50*C50-4*(D50*E50),"ERROR")))))</f>
        <v>399</v>
      </c>
      <c r="H50" s="3" t="s">
        <v>75</v>
      </c>
      <c r="I50" s="3">
        <f>IF(F50="rectangle",B50/C50,"NA")</f>
        <v>2.2556390977443608E-2</v>
      </c>
      <c r="J50" s="2">
        <v>1</v>
      </c>
      <c r="K50" s="15">
        <v>120</v>
      </c>
      <c r="L50" s="15">
        <v>4</v>
      </c>
      <c r="M50" s="16">
        <v>1</v>
      </c>
      <c r="N50" s="17">
        <v>15</v>
      </c>
      <c r="O50" s="14">
        <f>N50</f>
        <v>15</v>
      </c>
      <c r="P50" s="4">
        <f>Y50/T50</f>
        <v>99.75</v>
      </c>
      <c r="Q50" s="18">
        <v>1</v>
      </c>
      <c r="R50" s="14">
        <f>Q50</f>
        <v>1</v>
      </c>
      <c r="S50" s="4">
        <f>Z50/U50</f>
        <v>99.75</v>
      </c>
      <c r="T50" s="3">
        <f>ROUND((O50/100)*G50,0)</f>
        <v>60</v>
      </c>
      <c r="U50" s="3">
        <f>ROUND(((R50/100)*G50)/J50,0)</f>
        <v>4</v>
      </c>
      <c r="V50" s="3">
        <f>ROUND(IF(J50&gt;=2,((R50/100)*G50)/J50,0),0)</f>
        <v>0</v>
      </c>
      <c r="W50" s="3">
        <f>ROUND(IF(J50&gt;=3,((R50/100)*G50)/J50,0),0)</f>
        <v>0</v>
      </c>
      <c r="X50" s="3">
        <f>ROUND(IF(J50&gt;=4,((R50/100)*G50)/J50,0),0)</f>
        <v>0</v>
      </c>
      <c r="Y50" s="4">
        <f>G50*N50</f>
        <v>5985</v>
      </c>
      <c r="Z50" s="4">
        <f>(G50*Q50)/J50</f>
        <v>399</v>
      </c>
      <c r="AA50" s="4">
        <f>IF(J50&gt;=2,(G50*Q50)/J50,0)</f>
        <v>0</v>
      </c>
      <c r="AB50" s="4">
        <f>IF(J50&gt;=3,(G50*Q50)/J50,0)</f>
        <v>0</v>
      </c>
      <c r="AC50" s="4">
        <f>IF(J50&gt;=4,(G50*Q50)/J50,0)</f>
        <v>0</v>
      </c>
      <c r="AD50" s="14">
        <v>100</v>
      </c>
      <c r="AE50" s="14">
        <v>0</v>
      </c>
      <c r="AF50" s="14">
        <v>1</v>
      </c>
      <c r="AG50" s="14">
        <v>100</v>
      </c>
      <c r="AH50" s="14">
        <v>0</v>
      </c>
      <c r="AI50" s="14">
        <v>1</v>
      </c>
      <c r="AJ50" s="14">
        <v>0.5</v>
      </c>
      <c r="AK50" s="14">
        <v>0.5</v>
      </c>
      <c r="AL50" s="14">
        <v>0</v>
      </c>
      <c r="AM50" s="14">
        <v>0</v>
      </c>
      <c r="AN50" s="14">
        <v>0</v>
      </c>
      <c r="AO50" s="14">
        <v>0.01</v>
      </c>
      <c r="AP50" s="14">
        <v>0.01</v>
      </c>
      <c r="AQ50" s="14">
        <v>0</v>
      </c>
      <c r="AR50" s="14">
        <v>0</v>
      </c>
      <c r="AS50" s="14">
        <v>0</v>
      </c>
      <c r="AT50" s="14">
        <v>0</v>
      </c>
      <c r="AU50" s="14">
        <v>0.2</v>
      </c>
      <c r="AV50" s="14">
        <v>0</v>
      </c>
      <c r="AW50" s="14">
        <v>0</v>
      </c>
      <c r="AX50" s="14">
        <v>0</v>
      </c>
      <c r="AY50" s="14">
        <v>0.04</v>
      </c>
      <c r="AZ50" s="14">
        <v>0</v>
      </c>
      <c r="BA50" s="2">
        <v>0.05</v>
      </c>
      <c r="BB50" s="2">
        <v>0.05</v>
      </c>
      <c r="BC50" s="2">
        <v>7.0000000000000007E-2</v>
      </c>
      <c r="BD50" s="2">
        <v>0.05</v>
      </c>
      <c r="BE50" s="2">
        <v>0.02</v>
      </c>
      <c r="BF50" s="2">
        <v>0.02</v>
      </c>
      <c r="BG50" s="2">
        <v>4.4999999999999998E-2</v>
      </c>
      <c r="BH50" s="2">
        <v>0.05</v>
      </c>
      <c r="BI50" s="2">
        <v>7.0000000000000007E-2</v>
      </c>
      <c r="BJ50" s="2">
        <v>0.1</v>
      </c>
      <c r="BK50" s="2">
        <v>0.03</v>
      </c>
      <c r="BL50" s="2">
        <v>0.02</v>
      </c>
      <c r="BM50" s="2">
        <v>0.09</v>
      </c>
      <c r="BN50" s="2">
        <v>0.1</v>
      </c>
      <c r="BO50" s="14">
        <v>0.1</v>
      </c>
      <c r="BP50" s="14">
        <v>0.1</v>
      </c>
      <c r="BQ50" s="14">
        <v>0</v>
      </c>
      <c r="BR50" s="14">
        <v>0</v>
      </c>
      <c r="BS50" s="14">
        <v>0</v>
      </c>
      <c r="BT50" s="19">
        <v>0.01</v>
      </c>
      <c r="BU50" s="14">
        <v>0.5</v>
      </c>
      <c r="BV50" s="6">
        <f>BT50/(BT50+BU50)</f>
        <v>1.9607843137254902E-2</v>
      </c>
      <c r="BW50" s="6">
        <f>SQRT((BT50*BU50)/((BT50+BU50)^2*(BT50+BU50+1)))</f>
        <v>0.11283045836243843</v>
      </c>
      <c r="BX50" s="15">
        <v>0.25</v>
      </c>
      <c r="BY50" s="15">
        <v>0.25</v>
      </c>
      <c r="BZ50" s="15">
        <v>0.25</v>
      </c>
      <c r="CA50" s="15">
        <v>0.25</v>
      </c>
      <c r="CB50" s="20" t="s">
        <v>47</v>
      </c>
      <c r="CC50" s="14">
        <v>600</v>
      </c>
      <c r="CD50" s="14">
        <v>10</v>
      </c>
      <c r="CE50" s="15" t="s">
        <v>74</v>
      </c>
    </row>
    <row r="51" spans="1:83" s="14" customFormat="1" ht="14.25" x14ac:dyDescent="0.2">
      <c r="A51" s="15">
        <f>A50+1</f>
        <v>50</v>
      </c>
      <c r="B51" s="15">
        <v>3</v>
      </c>
      <c r="C51" s="15">
        <v>133</v>
      </c>
      <c r="D51" s="15">
        <v>1</v>
      </c>
      <c r="E51" s="15">
        <v>1</v>
      </c>
      <c r="F51" s="3" t="s">
        <v>68</v>
      </c>
      <c r="G51" s="3">
        <f>IF(F51="rectangle",B51*C51,IF(F51="hook",B51*C51-(D51*E51),IF(F51="eight",B51*C51-2*(D51*E51),IF(F51="tee",B51*C51-2*(D51*E51),IF(F51="cross",B51*C51-4*(D51*E51),"ERROR")))))</f>
        <v>399</v>
      </c>
      <c r="H51" s="3" t="s">
        <v>75</v>
      </c>
      <c r="I51" s="3">
        <f>IF(F51="rectangle",B51/C51,"NA")</f>
        <v>2.2556390977443608E-2</v>
      </c>
      <c r="J51" s="2">
        <v>1</v>
      </c>
      <c r="K51" s="15">
        <v>120</v>
      </c>
      <c r="L51" s="15">
        <v>4</v>
      </c>
      <c r="M51" s="16">
        <v>1</v>
      </c>
      <c r="N51" s="17">
        <v>15</v>
      </c>
      <c r="O51" s="14">
        <f>N51</f>
        <v>15</v>
      </c>
      <c r="P51" s="4">
        <f>Y51/T51</f>
        <v>99.75</v>
      </c>
      <c r="Q51" s="18">
        <v>1</v>
      </c>
      <c r="R51" s="14">
        <f>Q51</f>
        <v>1</v>
      </c>
      <c r="S51" s="4">
        <f>Z51/U51</f>
        <v>99.75</v>
      </c>
      <c r="T51" s="3">
        <f>ROUND((O51/100)*G51,0)</f>
        <v>60</v>
      </c>
      <c r="U51" s="3">
        <f>ROUND(((R51/100)*G51)/J51,0)</f>
        <v>4</v>
      </c>
      <c r="V51" s="3">
        <f>ROUND(IF(J51&gt;=2,((R51/100)*G51)/J51,0),0)</f>
        <v>0</v>
      </c>
      <c r="W51" s="3">
        <f>ROUND(IF(J51&gt;=3,((R51/100)*G51)/J51,0),0)</f>
        <v>0</v>
      </c>
      <c r="X51" s="3">
        <f>ROUND(IF(J51&gt;=4,((R51/100)*G51)/J51,0),0)</f>
        <v>0</v>
      </c>
      <c r="Y51" s="4">
        <f>G51*N51</f>
        <v>5985</v>
      </c>
      <c r="Z51" s="4">
        <f>(G51*Q51)/J51</f>
        <v>399</v>
      </c>
      <c r="AA51" s="4">
        <f>IF(J51&gt;=2,(G51*Q51)/J51,0)</f>
        <v>0</v>
      </c>
      <c r="AB51" s="4">
        <f>IF(J51&gt;=3,(G51*Q51)/J51,0)</f>
        <v>0</v>
      </c>
      <c r="AC51" s="4">
        <f>IF(J51&gt;=4,(G51*Q51)/J51,0)</f>
        <v>0</v>
      </c>
      <c r="AD51" s="14">
        <v>100</v>
      </c>
      <c r="AE51" s="14">
        <v>0</v>
      </c>
      <c r="AF51" s="14">
        <v>1</v>
      </c>
      <c r="AG51" s="14">
        <v>100</v>
      </c>
      <c r="AH51" s="14">
        <v>0</v>
      </c>
      <c r="AI51" s="14">
        <v>1</v>
      </c>
      <c r="AJ51" s="14">
        <v>0.5</v>
      </c>
      <c r="AK51" s="14">
        <v>0.5</v>
      </c>
      <c r="AL51" s="14">
        <v>0</v>
      </c>
      <c r="AM51" s="14">
        <v>0</v>
      </c>
      <c r="AN51" s="14">
        <v>0</v>
      </c>
      <c r="AO51" s="14">
        <v>0.01</v>
      </c>
      <c r="AP51" s="14">
        <v>0.01</v>
      </c>
      <c r="AQ51" s="14">
        <v>0</v>
      </c>
      <c r="AR51" s="14">
        <v>0</v>
      </c>
      <c r="AS51" s="14">
        <v>0</v>
      </c>
      <c r="AT51" s="14">
        <v>0</v>
      </c>
      <c r="AU51" s="14">
        <v>0.2</v>
      </c>
      <c r="AV51" s="14">
        <v>0</v>
      </c>
      <c r="AW51" s="14">
        <v>0</v>
      </c>
      <c r="AX51" s="14">
        <v>0</v>
      </c>
      <c r="AY51" s="14">
        <v>0.04</v>
      </c>
      <c r="AZ51" s="14">
        <v>0</v>
      </c>
      <c r="BA51" s="2">
        <v>0.05</v>
      </c>
      <c r="BB51" s="2">
        <v>0.05</v>
      </c>
      <c r="BC51" s="2">
        <v>7.0000000000000007E-2</v>
      </c>
      <c r="BD51" s="2">
        <v>0.05</v>
      </c>
      <c r="BE51" s="2">
        <v>0.02</v>
      </c>
      <c r="BF51" s="2">
        <v>0.02</v>
      </c>
      <c r="BG51" s="2">
        <v>4.4999999999999998E-2</v>
      </c>
      <c r="BH51" s="2">
        <v>0.05</v>
      </c>
      <c r="BI51" s="2">
        <v>7.0000000000000007E-2</v>
      </c>
      <c r="BJ51" s="2">
        <v>0.1</v>
      </c>
      <c r="BK51" s="2">
        <v>0.03</v>
      </c>
      <c r="BL51" s="2">
        <v>0.02</v>
      </c>
      <c r="BM51" s="2">
        <v>0.09</v>
      </c>
      <c r="BN51" s="2">
        <v>0.1</v>
      </c>
      <c r="BO51" s="14">
        <v>0.1</v>
      </c>
      <c r="BP51" s="14">
        <v>0.1</v>
      </c>
      <c r="BQ51" s="14">
        <v>0</v>
      </c>
      <c r="BR51" s="14">
        <v>0</v>
      </c>
      <c r="BS51" s="14">
        <v>0</v>
      </c>
      <c r="BT51" s="19">
        <v>0.5</v>
      </c>
      <c r="BU51" s="14">
        <v>0.5</v>
      </c>
      <c r="BV51" s="6">
        <f>BT51/(BT51+BU51)</f>
        <v>0.5</v>
      </c>
      <c r="BW51" s="6">
        <f>SQRT((BT51*BU51)/((BT51+BU51)^2*(BT51+BU51+1)))</f>
        <v>0.35355339059327379</v>
      </c>
      <c r="BX51" s="15">
        <v>0.25</v>
      </c>
      <c r="BY51" s="15">
        <v>0.25</v>
      </c>
      <c r="BZ51" s="15">
        <v>0.25</v>
      </c>
      <c r="CA51" s="15">
        <v>0.25</v>
      </c>
      <c r="CB51" s="20" t="s">
        <v>47</v>
      </c>
      <c r="CC51" s="14">
        <v>600</v>
      </c>
      <c r="CD51" s="14">
        <v>10</v>
      </c>
      <c r="CE51" s="15" t="s">
        <v>74</v>
      </c>
    </row>
    <row r="52" spans="1:83" s="14" customFormat="1" ht="14.25" x14ac:dyDescent="0.2">
      <c r="A52" s="15">
        <f>A51+1</f>
        <v>51</v>
      </c>
      <c r="B52" s="15">
        <v>3</v>
      </c>
      <c r="C52" s="15">
        <v>133</v>
      </c>
      <c r="D52" s="15">
        <v>1</v>
      </c>
      <c r="E52" s="15">
        <v>1</v>
      </c>
      <c r="F52" s="3" t="s">
        <v>68</v>
      </c>
      <c r="G52" s="3">
        <f>IF(F52="rectangle",B52*C52,IF(F52="hook",B52*C52-(D52*E52),IF(F52="eight",B52*C52-2*(D52*E52),IF(F52="tee",B52*C52-2*(D52*E52),IF(F52="cross",B52*C52-4*(D52*E52),"ERROR")))))</f>
        <v>399</v>
      </c>
      <c r="H52" s="3" t="s">
        <v>75</v>
      </c>
      <c r="I52" s="3">
        <f>IF(F52="rectangle",B52/C52,"NA")</f>
        <v>2.2556390977443608E-2</v>
      </c>
      <c r="J52" s="2">
        <v>1</v>
      </c>
      <c r="K52" s="15">
        <v>120</v>
      </c>
      <c r="L52" s="15">
        <v>4</v>
      </c>
      <c r="M52" s="16">
        <v>1</v>
      </c>
      <c r="N52" s="17">
        <v>15</v>
      </c>
      <c r="O52" s="14">
        <f>N52</f>
        <v>15</v>
      </c>
      <c r="P52" s="4">
        <f>Y52/T52</f>
        <v>99.75</v>
      </c>
      <c r="Q52" s="18">
        <v>1</v>
      </c>
      <c r="R52" s="14">
        <f>Q52</f>
        <v>1</v>
      </c>
      <c r="S52" s="4">
        <f>Z52/U52</f>
        <v>99.75</v>
      </c>
      <c r="T52" s="3">
        <f>ROUND((O52/100)*G52,0)</f>
        <v>60</v>
      </c>
      <c r="U52" s="3">
        <f>ROUND(((R52/100)*G52)/J52,0)</f>
        <v>4</v>
      </c>
      <c r="V52" s="3">
        <f>ROUND(IF(J52&gt;=2,((R52/100)*G52)/J52,0),0)</f>
        <v>0</v>
      </c>
      <c r="W52" s="3">
        <f>ROUND(IF(J52&gt;=3,((R52/100)*G52)/J52,0),0)</f>
        <v>0</v>
      </c>
      <c r="X52" s="3">
        <f>ROUND(IF(J52&gt;=4,((R52/100)*G52)/J52,0),0)</f>
        <v>0</v>
      </c>
      <c r="Y52" s="4">
        <f>G52*N52</f>
        <v>5985</v>
      </c>
      <c r="Z52" s="4">
        <f>(G52*Q52)/J52</f>
        <v>399</v>
      </c>
      <c r="AA52" s="4">
        <f>IF(J52&gt;=2,(G52*Q52)/J52,0)</f>
        <v>0</v>
      </c>
      <c r="AB52" s="4">
        <f>IF(J52&gt;=3,(G52*Q52)/J52,0)</f>
        <v>0</v>
      </c>
      <c r="AC52" s="4">
        <f>IF(J52&gt;=4,(G52*Q52)/J52,0)</f>
        <v>0</v>
      </c>
      <c r="AD52" s="14">
        <v>100</v>
      </c>
      <c r="AE52" s="14">
        <v>0</v>
      </c>
      <c r="AF52" s="14">
        <v>1</v>
      </c>
      <c r="AG52" s="14">
        <v>100</v>
      </c>
      <c r="AH52" s="14">
        <v>0</v>
      </c>
      <c r="AI52" s="14">
        <v>1</v>
      </c>
      <c r="AJ52" s="14">
        <v>0.5</v>
      </c>
      <c r="AK52" s="14">
        <v>0.5</v>
      </c>
      <c r="AL52" s="14">
        <v>0</v>
      </c>
      <c r="AM52" s="14">
        <v>0</v>
      </c>
      <c r="AN52" s="14">
        <v>0</v>
      </c>
      <c r="AO52" s="14">
        <v>0.01</v>
      </c>
      <c r="AP52" s="14">
        <v>0.01</v>
      </c>
      <c r="AQ52" s="14">
        <v>0</v>
      </c>
      <c r="AR52" s="14">
        <v>0</v>
      </c>
      <c r="AS52" s="14">
        <v>0</v>
      </c>
      <c r="AT52" s="14">
        <v>0</v>
      </c>
      <c r="AU52" s="14">
        <v>0.2</v>
      </c>
      <c r="AV52" s="14">
        <v>0</v>
      </c>
      <c r="AW52" s="14">
        <v>0</v>
      </c>
      <c r="AX52" s="14">
        <v>0</v>
      </c>
      <c r="AY52" s="14">
        <v>0.04</v>
      </c>
      <c r="AZ52" s="14">
        <v>0</v>
      </c>
      <c r="BA52" s="2">
        <v>0.05</v>
      </c>
      <c r="BB52" s="2">
        <v>0.05</v>
      </c>
      <c r="BC52" s="2">
        <v>7.0000000000000007E-2</v>
      </c>
      <c r="BD52" s="2">
        <v>0.05</v>
      </c>
      <c r="BE52" s="2">
        <v>0.02</v>
      </c>
      <c r="BF52" s="2">
        <v>0.02</v>
      </c>
      <c r="BG52" s="2">
        <v>4.4999999999999998E-2</v>
      </c>
      <c r="BH52" s="2">
        <v>0.05</v>
      </c>
      <c r="BI52" s="2">
        <v>7.0000000000000007E-2</v>
      </c>
      <c r="BJ52" s="2">
        <v>0.1</v>
      </c>
      <c r="BK52" s="2">
        <v>0.03</v>
      </c>
      <c r="BL52" s="2">
        <v>0.02</v>
      </c>
      <c r="BM52" s="2">
        <v>0.09</v>
      </c>
      <c r="BN52" s="2">
        <v>0.1</v>
      </c>
      <c r="BO52" s="14">
        <v>0.1</v>
      </c>
      <c r="BP52" s="14">
        <v>0.1</v>
      </c>
      <c r="BQ52" s="14">
        <v>0</v>
      </c>
      <c r="BR52" s="14">
        <v>0</v>
      </c>
      <c r="BS52" s="14">
        <v>0</v>
      </c>
      <c r="BT52" s="19">
        <v>0.01</v>
      </c>
      <c r="BU52" s="14">
        <v>0.5</v>
      </c>
      <c r="BV52" s="6">
        <f>BT52/(BT52+BU52)</f>
        <v>1.9607843137254902E-2</v>
      </c>
      <c r="BW52" s="6">
        <f>SQRT((BT52*BU52)/((BT52+BU52)^2*(BT52+BU52+1)))</f>
        <v>0.11283045836243843</v>
      </c>
      <c r="BX52" s="15">
        <v>0.1</v>
      </c>
      <c r="BY52" s="15">
        <v>0.1</v>
      </c>
      <c r="BZ52" s="15">
        <v>0.1</v>
      </c>
      <c r="CA52" s="15">
        <v>0.7</v>
      </c>
      <c r="CB52" s="20" t="s">
        <v>89</v>
      </c>
      <c r="CC52" s="14">
        <v>600</v>
      </c>
      <c r="CD52" s="14">
        <v>10</v>
      </c>
      <c r="CE52" s="15" t="s">
        <v>74</v>
      </c>
    </row>
    <row r="53" spans="1:83" s="14" customFormat="1" ht="14.25" x14ac:dyDescent="0.2">
      <c r="A53" s="15">
        <f>A52+1</f>
        <v>52</v>
      </c>
      <c r="B53" s="15">
        <v>3</v>
      </c>
      <c r="C53" s="15">
        <v>133</v>
      </c>
      <c r="D53" s="15">
        <v>1</v>
      </c>
      <c r="E53" s="15">
        <v>1</v>
      </c>
      <c r="F53" s="3" t="s">
        <v>68</v>
      </c>
      <c r="G53" s="3">
        <f>IF(F53="rectangle",B53*C53,IF(F53="hook",B53*C53-(D53*E53),IF(F53="eight",B53*C53-2*(D53*E53),IF(F53="tee",B53*C53-2*(D53*E53),IF(F53="cross",B53*C53-4*(D53*E53),"ERROR")))))</f>
        <v>399</v>
      </c>
      <c r="H53" s="3" t="s">
        <v>75</v>
      </c>
      <c r="I53" s="3">
        <f>IF(F53="rectangle",B53/C53,"NA")</f>
        <v>2.2556390977443608E-2</v>
      </c>
      <c r="J53" s="2">
        <v>1</v>
      </c>
      <c r="K53" s="15">
        <v>120</v>
      </c>
      <c r="L53" s="15">
        <v>4</v>
      </c>
      <c r="M53" s="16">
        <v>1</v>
      </c>
      <c r="N53" s="17">
        <v>15</v>
      </c>
      <c r="O53" s="14">
        <f>N53</f>
        <v>15</v>
      </c>
      <c r="P53" s="4">
        <f>Y53/T53</f>
        <v>99.75</v>
      </c>
      <c r="Q53" s="18">
        <v>1</v>
      </c>
      <c r="R53" s="14">
        <f>Q53</f>
        <v>1</v>
      </c>
      <c r="S53" s="4">
        <f>Z53/U53</f>
        <v>99.75</v>
      </c>
      <c r="T53" s="3">
        <f>ROUND((O53/100)*G53,0)</f>
        <v>60</v>
      </c>
      <c r="U53" s="3">
        <f>ROUND(((R53/100)*G53)/J53,0)</f>
        <v>4</v>
      </c>
      <c r="V53" s="3">
        <f>ROUND(IF(J53&gt;=2,((R53/100)*G53)/J53,0),0)</f>
        <v>0</v>
      </c>
      <c r="W53" s="3">
        <f>ROUND(IF(J53&gt;=3,((R53/100)*G53)/J53,0),0)</f>
        <v>0</v>
      </c>
      <c r="X53" s="3">
        <f>ROUND(IF(J53&gt;=4,((R53/100)*G53)/J53,0),0)</f>
        <v>0</v>
      </c>
      <c r="Y53" s="4">
        <f>G53*N53</f>
        <v>5985</v>
      </c>
      <c r="Z53" s="4">
        <f>(G53*Q53)/J53</f>
        <v>399</v>
      </c>
      <c r="AA53" s="4">
        <f>IF(J53&gt;=2,(G53*Q53)/J53,0)</f>
        <v>0</v>
      </c>
      <c r="AB53" s="4">
        <f>IF(J53&gt;=3,(G53*Q53)/J53,0)</f>
        <v>0</v>
      </c>
      <c r="AC53" s="4">
        <f>IF(J53&gt;=4,(G53*Q53)/J53,0)</f>
        <v>0</v>
      </c>
      <c r="AD53" s="14">
        <v>100</v>
      </c>
      <c r="AE53" s="14">
        <v>0</v>
      </c>
      <c r="AF53" s="14">
        <v>1</v>
      </c>
      <c r="AG53" s="14">
        <v>100</v>
      </c>
      <c r="AH53" s="14">
        <v>0</v>
      </c>
      <c r="AI53" s="14">
        <v>1</v>
      </c>
      <c r="AJ53" s="14">
        <v>0.5</v>
      </c>
      <c r="AK53" s="14">
        <v>0.5</v>
      </c>
      <c r="AL53" s="14">
        <v>0</v>
      </c>
      <c r="AM53" s="14">
        <v>0</v>
      </c>
      <c r="AN53" s="14">
        <v>0</v>
      </c>
      <c r="AO53" s="14">
        <v>0.01</v>
      </c>
      <c r="AP53" s="14">
        <v>0.01</v>
      </c>
      <c r="AQ53" s="14">
        <v>0</v>
      </c>
      <c r="AR53" s="14">
        <v>0</v>
      </c>
      <c r="AS53" s="14">
        <v>0</v>
      </c>
      <c r="AT53" s="14">
        <v>0</v>
      </c>
      <c r="AU53" s="14">
        <v>0.2</v>
      </c>
      <c r="AV53" s="14">
        <v>0</v>
      </c>
      <c r="AW53" s="14">
        <v>0</v>
      </c>
      <c r="AX53" s="14">
        <v>0</v>
      </c>
      <c r="AY53" s="14">
        <v>0.04</v>
      </c>
      <c r="AZ53" s="14">
        <v>0</v>
      </c>
      <c r="BA53" s="2">
        <v>0.05</v>
      </c>
      <c r="BB53" s="2">
        <v>0.05</v>
      </c>
      <c r="BC53" s="2">
        <v>7.0000000000000007E-2</v>
      </c>
      <c r="BD53" s="2">
        <v>0.05</v>
      </c>
      <c r="BE53" s="2">
        <v>0.02</v>
      </c>
      <c r="BF53" s="2">
        <v>0.02</v>
      </c>
      <c r="BG53" s="2">
        <v>4.4999999999999998E-2</v>
      </c>
      <c r="BH53" s="2">
        <v>0.05</v>
      </c>
      <c r="BI53" s="2">
        <v>7.0000000000000007E-2</v>
      </c>
      <c r="BJ53" s="2">
        <v>0.1</v>
      </c>
      <c r="BK53" s="2">
        <v>0.03</v>
      </c>
      <c r="BL53" s="2">
        <v>0.02</v>
      </c>
      <c r="BM53" s="2">
        <v>0.09</v>
      </c>
      <c r="BN53" s="2">
        <v>0.1</v>
      </c>
      <c r="BO53" s="14">
        <v>0.1</v>
      </c>
      <c r="BP53" s="14">
        <v>0.1</v>
      </c>
      <c r="BQ53" s="14">
        <v>0</v>
      </c>
      <c r="BR53" s="14">
        <v>0</v>
      </c>
      <c r="BS53" s="14">
        <v>0</v>
      </c>
      <c r="BT53" s="19">
        <v>0.5</v>
      </c>
      <c r="BU53" s="14">
        <v>0.5</v>
      </c>
      <c r="BV53" s="6">
        <f>BT53/(BT53+BU53)</f>
        <v>0.5</v>
      </c>
      <c r="BW53" s="6">
        <f>SQRT((BT53*BU53)/((BT53+BU53)^2*(BT53+BU53+1)))</f>
        <v>0.35355339059327379</v>
      </c>
      <c r="BX53" s="15">
        <v>0.1</v>
      </c>
      <c r="BY53" s="15">
        <v>0.1</v>
      </c>
      <c r="BZ53" s="15">
        <v>0.1</v>
      </c>
      <c r="CA53" s="15">
        <v>0.7</v>
      </c>
      <c r="CB53" s="20" t="s">
        <v>89</v>
      </c>
      <c r="CC53" s="14">
        <v>600</v>
      </c>
      <c r="CD53" s="14">
        <v>10</v>
      </c>
      <c r="CE53" s="15" t="s">
        <v>74</v>
      </c>
    </row>
    <row r="54" spans="1:83" s="14" customFormat="1" ht="14.25" x14ac:dyDescent="0.2">
      <c r="A54" s="15">
        <f>A53+1</f>
        <v>53</v>
      </c>
      <c r="B54" s="15">
        <v>3</v>
      </c>
      <c r="C54" s="15">
        <v>133</v>
      </c>
      <c r="D54" s="15">
        <v>1</v>
      </c>
      <c r="E54" s="15">
        <v>1</v>
      </c>
      <c r="F54" s="3" t="s">
        <v>68</v>
      </c>
      <c r="G54" s="3">
        <f>IF(F54="rectangle",B54*C54,IF(F54="hook",B54*C54-(D54*E54),IF(F54="eight",B54*C54-2*(D54*E54),IF(F54="tee",B54*C54-2*(D54*E54),IF(F54="cross",B54*C54-4*(D54*E54),"ERROR")))))</f>
        <v>399</v>
      </c>
      <c r="H54" s="3" t="s">
        <v>75</v>
      </c>
      <c r="I54" s="3">
        <f>IF(F54="rectangle",B54/C54,"NA")</f>
        <v>2.2556390977443608E-2</v>
      </c>
      <c r="J54" s="2">
        <v>1</v>
      </c>
      <c r="K54" s="15">
        <v>120</v>
      </c>
      <c r="L54" s="15">
        <v>4</v>
      </c>
      <c r="M54" s="16">
        <v>1</v>
      </c>
      <c r="N54" s="17">
        <v>15</v>
      </c>
      <c r="O54" s="14">
        <f>N54</f>
        <v>15</v>
      </c>
      <c r="P54" s="4">
        <f>Y54/T54</f>
        <v>99.75</v>
      </c>
      <c r="Q54" s="18">
        <v>1</v>
      </c>
      <c r="R54" s="14">
        <f>Q54</f>
        <v>1</v>
      </c>
      <c r="S54" s="4">
        <f>Z54/U54</f>
        <v>99.75</v>
      </c>
      <c r="T54" s="3">
        <f>ROUND((O54/100)*G54,0)</f>
        <v>60</v>
      </c>
      <c r="U54" s="3">
        <f>ROUND(((R54/100)*G54)/J54,0)</f>
        <v>4</v>
      </c>
      <c r="V54" s="3">
        <f>ROUND(IF(J54&gt;=2,((R54/100)*G54)/J54,0),0)</f>
        <v>0</v>
      </c>
      <c r="W54" s="3">
        <f>ROUND(IF(J54&gt;=3,((R54/100)*G54)/J54,0),0)</f>
        <v>0</v>
      </c>
      <c r="X54" s="3">
        <f>ROUND(IF(J54&gt;=4,((R54/100)*G54)/J54,0),0)</f>
        <v>0</v>
      </c>
      <c r="Y54" s="4">
        <f>G54*N54</f>
        <v>5985</v>
      </c>
      <c r="Z54" s="4">
        <f>(G54*Q54)/J54</f>
        <v>399</v>
      </c>
      <c r="AA54" s="4">
        <f>IF(J54&gt;=2,(G54*Q54)/J54,0)</f>
        <v>0</v>
      </c>
      <c r="AB54" s="4">
        <f>IF(J54&gt;=3,(G54*Q54)/J54,0)</f>
        <v>0</v>
      </c>
      <c r="AC54" s="4">
        <f>IF(J54&gt;=4,(G54*Q54)/J54,0)</f>
        <v>0</v>
      </c>
      <c r="AD54" s="14">
        <v>100</v>
      </c>
      <c r="AE54" s="14">
        <v>0</v>
      </c>
      <c r="AF54" s="14">
        <v>1</v>
      </c>
      <c r="AG54" s="14">
        <v>100</v>
      </c>
      <c r="AH54" s="14">
        <v>0</v>
      </c>
      <c r="AI54" s="14">
        <v>1</v>
      </c>
      <c r="AJ54" s="14">
        <v>0.5</v>
      </c>
      <c r="AK54" s="14">
        <v>0.5</v>
      </c>
      <c r="AL54" s="14">
        <v>0</v>
      </c>
      <c r="AM54" s="14">
        <v>0</v>
      </c>
      <c r="AN54" s="14">
        <v>0</v>
      </c>
      <c r="AO54" s="14">
        <v>0.01</v>
      </c>
      <c r="AP54" s="14">
        <v>0.01</v>
      </c>
      <c r="AQ54" s="14">
        <v>0</v>
      </c>
      <c r="AR54" s="14">
        <v>0</v>
      </c>
      <c r="AS54" s="14">
        <v>0</v>
      </c>
      <c r="AT54" s="14">
        <v>0</v>
      </c>
      <c r="AU54" s="14">
        <v>0.2</v>
      </c>
      <c r="AV54" s="14">
        <v>0</v>
      </c>
      <c r="AW54" s="14">
        <v>0</v>
      </c>
      <c r="AX54" s="14">
        <v>0</v>
      </c>
      <c r="AY54" s="14">
        <v>0.04</v>
      </c>
      <c r="AZ54" s="14">
        <v>0</v>
      </c>
      <c r="BA54" s="2">
        <v>0.05</v>
      </c>
      <c r="BB54" s="2">
        <v>0.05</v>
      </c>
      <c r="BC54" s="2">
        <v>7.0000000000000007E-2</v>
      </c>
      <c r="BD54" s="2">
        <v>0.05</v>
      </c>
      <c r="BE54" s="2">
        <v>0.02</v>
      </c>
      <c r="BF54" s="2">
        <v>0.02</v>
      </c>
      <c r="BG54" s="2">
        <v>4.4999999999999998E-2</v>
      </c>
      <c r="BH54" s="2">
        <v>0.05</v>
      </c>
      <c r="BI54" s="2">
        <v>7.0000000000000007E-2</v>
      </c>
      <c r="BJ54" s="2">
        <v>0.1</v>
      </c>
      <c r="BK54" s="2">
        <v>0.03</v>
      </c>
      <c r="BL54" s="2">
        <v>0.02</v>
      </c>
      <c r="BM54" s="2">
        <v>0.09</v>
      </c>
      <c r="BN54" s="2">
        <v>0.1</v>
      </c>
      <c r="BO54" s="14">
        <v>0.1</v>
      </c>
      <c r="BP54" s="14">
        <v>0.1</v>
      </c>
      <c r="BQ54" s="14">
        <v>0</v>
      </c>
      <c r="BR54" s="14">
        <v>0</v>
      </c>
      <c r="BS54" s="14">
        <v>0</v>
      </c>
      <c r="BT54" s="19">
        <v>0.01</v>
      </c>
      <c r="BU54" s="14">
        <v>0.5</v>
      </c>
      <c r="BV54" s="6">
        <f>BT54/(BT54+BU54)</f>
        <v>1.9607843137254902E-2</v>
      </c>
      <c r="BW54" s="6">
        <f>SQRT((BT54*BU54)/((BT54+BU54)^2*(BT54+BU54+1)))</f>
        <v>0.11283045836243843</v>
      </c>
      <c r="BX54" s="15">
        <v>0.1</v>
      </c>
      <c r="BY54" s="15">
        <v>0.7</v>
      </c>
      <c r="BZ54" s="15">
        <v>0.1</v>
      </c>
      <c r="CA54" s="15">
        <v>0.1</v>
      </c>
      <c r="CB54" s="20" t="s">
        <v>76</v>
      </c>
      <c r="CC54" s="14">
        <v>600</v>
      </c>
      <c r="CD54" s="14">
        <v>10</v>
      </c>
      <c r="CE54" s="15" t="s">
        <v>73</v>
      </c>
    </row>
    <row r="55" spans="1:83" s="14" customFormat="1" ht="14.25" x14ac:dyDescent="0.2">
      <c r="A55" s="15">
        <f>A54+1</f>
        <v>54</v>
      </c>
      <c r="B55" s="15">
        <v>3</v>
      </c>
      <c r="C55" s="15">
        <v>133</v>
      </c>
      <c r="D55" s="15">
        <v>1</v>
      </c>
      <c r="E55" s="15">
        <v>1</v>
      </c>
      <c r="F55" s="3" t="s">
        <v>68</v>
      </c>
      <c r="G55" s="3">
        <f>IF(F55="rectangle",B55*C55,IF(F55="hook",B55*C55-(D55*E55),IF(F55="eight",B55*C55-2*(D55*E55),IF(F55="tee",B55*C55-2*(D55*E55),IF(F55="cross",B55*C55-4*(D55*E55),"ERROR")))))</f>
        <v>399</v>
      </c>
      <c r="H55" s="3" t="s">
        <v>75</v>
      </c>
      <c r="I55" s="3">
        <f>IF(F55="rectangle",B55/C55,"NA")</f>
        <v>2.2556390977443608E-2</v>
      </c>
      <c r="J55" s="2">
        <v>1</v>
      </c>
      <c r="K55" s="15">
        <v>120</v>
      </c>
      <c r="L55" s="15">
        <v>4</v>
      </c>
      <c r="M55" s="16">
        <v>1</v>
      </c>
      <c r="N55" s="17">
        <v>15</v>
      </c>
      <c r="O55" s="14">
        <f>N55</f>
        <v>15</v>
      </c>
      <c r="P55" s="4">
        <f>Y55/T55</f>
        <v>99.75</v>
      </c>
      <c r="Q55" s="18">
        <v>1</v>
      </c>
      <c r="R55" s="14">
        <f>Q55</f>
        <v>1</v>
      </c>
      <c r="S55" s="4">
        <f>Z55/U55</f>
        <v>99.75</v>
      </c>
      <c r="T55" s="3">
        <f>ROUND((O55/100)*G55,0)</f>
        <v>60</v>
      </c>
      <c r="U55" s="3">
        <f>ROUND(((R55/100)*G55)/J55,0)</f>
        <v>4</v>
      </c>
      <c r="V55" s="3">
        <f>ROUND(IF(J55&gt;=2,((R55/100)*G55)/J55,0),0)</f>
        <v>0</v>
      </c>
      <c r="W55" s="3">
        <f>ROUND(IF(J55&gt;=3,((R55/100)*G55)/J55,0),0)</f>
        <v>0</v>
      </c>
      <c r="X55" s="3">
        <f>ROUND(IF(J55&gt;=4,((R55/100)*G55)/J55,0),0)</f>
        <v>0</v>
      </c>
      <c r="Y55" s="4">
        <f>G55*N55</f>
        <v>5985</v>
      </c>
      <c r="Z55" s="4">
        <f>(G55*Q55)/J55</f>
        <v>399</v>
      </c>
      <c r="AA55" s="4">
        <f>IF(J55&gt;=2,(G55*Q55)/J55,0)</f>
        <v>0</v>
      </c>
      <c r="AB55" s="4">
        <f>IF(J55&gt;=3,(G55*Q55)/J55,0)</f>
        <v>0</v>
      </c>
      <c r="AC55" s="4">
        <f>IF(J55&gt;=4,(G55*Q55)/J55,0)</f>
        <v>0</v>
      </c>
      <c r="AD55" s="14">
        <v>100</v>
      </c>
      <c r="AE55" s="14">
        <v>0</v>
      </c>
      <c r="AF55" s="14">
        <v>1</v>
      </c>
      <c r="AG55" s="14">
        <v>100</v>
      </c>
      <c r="AH55" s="14">
        <v>0</v>
      </c>
      <c r="AI55" s="14">
        <v>1</v>
      </c>
      <c r="AJ55" s="14">
        <v>0.5</v>
      </c>
      <c r="AK55" s="14">
        <v>0.5</v>
      </c>
      <c r="AL55" s="14">
        <v>0</v>
      </c>
      <c r="AM55" s="14">
        <v>0</v>
      </c>
      <c r="AN55" s="14">
        <v>0</v>
      </c>
      <c r="AO55" s="14">
        <v>0.01</v>
      </c>
      <c r="AP55" s="14">
        <v>0.01</v>
      </c>
      <c r="AQ55" s="14">
        <v>0</v>
      </c>
      <c r="AR55" s="14">
        <v>0</v>
      </c>
      <c r="AS55" s="14">
        <v>0</v>
      </c>
      <c r="AT55" s="14">
        <v>0</v>
      </c>
      <c r="AU55" s="14">
        <v>0.2</v>
      </c>
      <c r="AV55" s="14">
        <v>0</v>
      </c>
      <c r="AW55" s="14">
        <v>0</v>
      </c>
      <c r="AX55" s="14">
        <v>0</v>
      </c>
      <c r="AY55" s="14">
        <v>0.04</v>
      </c>
      <c r="AZ55" s="14">
        <v>0</v>
      </c>
      <c r="BA55" s="2">
        <v>0.05</v>
      </c>
      <c r="BB55" s="2">
        <v>0.05</v>
      </c>
      <c r="BC55" s="2">
        <v>7.0000000000000007E-2</v>
      </c>
      <c r="BD55" s="2">
        <v>0.05</v>
      </c>
      <c r="BE55" s="2">
        <v>0.02</v>
      </c>
      <c r="BF55" s="2">
        <v>0.02</v>
      </c>
      <c r="BG55" s="2">
        <v>4.4999999999999998E-2</v>
      </c>
      <c r="BH55" s="2">
        <v>0.05</v>
      </c>
      <c r="BI55" s="2">
        <v>7.0000000000000007E-2</v>
      </c>
      <c r="BJ55" s="2">
        <v>0.1</v>
      </c>
      <c r="BK55" s="2">
        <v>0.03</v>
      </c>
      <c r="BL55" s="2">
        <v>0.02</v>
      </c>
      <c r="BM55" s="2">
        <v>0.09</v>
      </c>
      <c r="BN55" s="2">
        <v>0.1</v>
      </c>
      <c r="BO55" s="14">
        <v>0.1</v>
      </c>
      <c r="BP55" s="14">
        <v>0.1</v>
      </c>
      <c r="BQ55" s="14">
        <v>0</v>
      </c>
      <c r="BR55" s="14">
        <v>0</v>
      </c>
      <c r="BS55" s="14">
        <v>0</v>
      </c>
      <c r="BT55" s="19">
        <v>0.5</v>
      </c>
      <c r="BU55" s="14">
        <v>0.5</v>
      </c>
      <c r="BV55" s="6">
        <f>BT55/(BT55+BU55)</f>
        <v>0.5</v>
      </c>
      <c r="BW55" s="6">
        <f>SQRT((BT55*BU55)/((BT55+BU55)^2*(BT55+BU55+1)))</f>
        <v>0.35355339059327379</v>
      </c>
      <c r="BX55" s="15">
        <v>0.1</v>
      </c>
      <c r="BY55" s="15">
        <v>0.7</v>
      </c>
      <c r="BZ55" s="15">
        <v>0.1</v>
      </c>
      <c r="CA55" s="15">
        <v>0.1</v>
      </c>
      <c r="CB55" s="20" t="s">
        <v>76</v>
      </c>
      <c r="CC55" s="14">
        <v>600</v>
      </c>
      <c r="CD55" s="14">
        <v>10</v>
      </c>
      <c r="CE55" s="15" t="s">
        <v>73</v>
      </c>
    </row>
    <row r="56" spans="1:83" s="14" customFormat="1" ht="14.25" x14ac:dyDescent="0.2">
      <c r="A56" s="15">
        <f>A55+1</f>
        <v>55</v>
      </c>
      <c r="B56" s="15">
        <v>3</v>
      </c>
      <c r="C56" s="15">
        <v>133</v>
      </c>
      <c r="D56" s="15">
        <v>1</v>
      </c>
      <c r="E56" s="15">
        <v>1</v>
      </c>
      <c r="F56" s="3" t="s">
        <v>68</v>
      </c>
      <c r="G56" s="3">
        <f>IF(F56="rectangle",B56*C56,IF(F56="hook",B56*C56-(D56*E56),IF(F56="eight",B56*C56-2*(D56*E56),IF(F56="tee",B56*C56-2*(D56*E56),IF(F56="cross",B56*C56-4*(D56*E56),"ERROR")))))</f>
        <v>399</v>
      </c>
      <c r="H56" s="3" t="s">
        <v>75</v>
      </c>
      <c r="I56" s="3">
        <f>IF(F56="rectangle",B56/C56,"NA")</f>
        <v>2.2556390977443608E-2</v>
      </c>
      <c r="J56" s="2">
        <v>1</v>
      </c>
      <c r="K56" s="15">
        <v>120</v>
      </c>
      <c r="L56" s="15">
        <v>4</v>
      </c>
      <c r="M56" s="16">
        <v>1</v>
      </c>
      <c r="N56" s="17">
        <v>15</v>
      </c>
      <c r="O56" s="14">
        <f>N56</f>
        <v>15</v>
      </c>
      <c r="P56" s="4">
        <f>Y56/T56</f>
        <v>99.75</v>
      </c>
      <c r="Q56" s="18">
        <v>5</v>
      </c>
      <c r="R56" s="14">
        <f>Q56</f>
        <v>5</v>
      </c>
      <c r="S56" s="4">
        <f>Z56/U56</f>
        <v>99.75</v>
      </c>
      <c r="T56" s="3">
        <f>ROUND((O56/100)*G56,0)</f>
        <v>60</v>
      </c>
      <c r="U56" s="3">
        <f>ROUND(((R56/100)*G56)/J56,0)</f>
        <v>20</v>
      </c>
      <c r="V56" s="3">
        <f>ROUND(IF(J56&gt;=2,((R56/100)*G56)/J56,0),0)</f>
        <v>0</v>
      </c>
      <c r="W56" s="3">
        <f>ROUND(IF(J56&gt;=3,((R56/100)*G56)/J56,0),0)</f>
        <v>0</v>
      </c>
      <c r="X56" s="3">
        <f>ROUND(IF(J56&gt;=4,((R56/100)*G56)/J56,0),0)</f>
        <v>0</v>
      </c>
      <c r="Y56" s="4">
        <f>G56*N56</f>
        <v>5985</v>
      </c>
      <c r="Z56" s="4">
        <f>(G56*Q56)/J56</f>
        <v>1995</v>
      </c>
      <c r="AA56" s="4">
        <f>IF(J56&gt;=2,(G56*Q56)/J56,0)</f>
        <v>0</v>
      </c>
      <c r="AB56" s="4">
        <f>IF(J56&gt;=3,(G56*Q56)/J56,0)</f>
        <v>0</v>
      </c>
      <c r="AC56" s="4">
        <f>IF(J56&gt;=4,(G56*Q56)/J56,0)</f>
        <v>0</v>
      </c>
      <c r="AD56" s="14">
        <v>100</v>
      </c>
      <c r="AE56" s="14">
        <v>0</v>
      </c>
      <c r="AF56" s="14">
        <v>1</v>
      </c>
      <c r="AG56" s="14">
        <v>100</v>
      </c>
      <c r="AH56" s="14">
        <v>0</v>
      </c>
      <c r="AI56" s="14">
        <v>1</v>
      </c>
      <c r="AJ56" s="14">
        <v>0.5</v>
      </c>
      <c r="AK56" s="14">
        <v>0.5</v>
      </c>
      <c r="AL56" s="14">
        <v>0</v>
      </c>
      <c r="AM56" s="14">
        <v>0</v>
      </c>
      <c r="AN56" s="14">
        <v>0</v>
      </c>
      <c r="AO56" s="14">
        <v>0.01</v>
      </c>
      <c r="AP56" s="14">
        <v>0.01</v>
      </c>
      <c r="AQ56" s="14">
        <v>0</v>
      </c>
      <c r="AR56" s="14">
        <v>0</v>
      </c>
      <c r="AS56" s="14">
        <v>0</v>
      </c>
      <c r="AT56" s="14">
        <v>0</v>
      </c>
      <c r="AU56" s="14">
        <v>0.2</v>
      </c>
      <c r="AV56" s="14">
        <v>0</v>
      </c>
      <c r="AW56" s="14">
        <v>0</v>
      </c>
      <c r="AX56" s="14">
        <v>0</v>
      </c>
      <c r="AY56" s="14">
        <v>0.04</v>
      </c>
      <c r="AZ56" s="14">
        <v>0</v>
      </c>
      <c r="BA56" s="2">
        <v>0.05</v>
      </c>
      <c r="BB56" s="2">
        <v>0.05</v>
      </c>
      <c r="BC56" s="2">
        <v>7.0000000000000007E-2</v>
      </c>
      <c r="BD56" s="2">
        <v>0.05</v>
      </c>
      <c r="BE56" s="2">
        <v>0.02</v>
      </c>
      <c r="BF56" s="2">
        <v>0.02</v>
      </c>
      <c r="BG56" s="2">
        <v>4.4999999999999998E-2</v>
      </c>
      <c r="BH56" s="2">
        <v>0.05</v>
      </c>
      <c r="BI56" s="2">
        <v>7.0000000000000007E-2</v>
      </c>
      <c r="BJ56" s="2">
        <v>0.1</v>
      </c>
      <c r="BK56" s="2">
        <v>0.03</v>
      </c>
      <c r="BL56" s="2">
        <v>0.02</v>
      </c>
      <c r="BM56" s="2">
        <v>0.09</v>
      </c>
      <c r="BN56" s="2">
        <v>0.1</v>
      </c>
      <c r="BO56" s="14">
        <v>0.1</v>
      </c>
      <c r="BP56" s="14">
        <v>0.1</v>
      </c>
      <c r="BQ56" s="14">
        <v>0</v>
      </c>
      <c r="BR56" s="14">
        <v>0</v>
      </c>
      <c r="BS56" s="14">
        <v>0</v>
      </c>
      <c r="BT56" s="19">
        <v>0.01</v>
      </c>
      <c r="BU56" s="14">
        <v>0.5</v>
      </c>
      <c r="BV56" s="6">
        <f>BT56/(BT56+BU56)</f>
        <v>1.9607843137254902E-2</v>
      </c>
      <c r="BW56" s="6">
        <f>SQRT((BT56*BU56)/((BT56+BU56)^2*(BT56+BU56+1)))</f>
        <v>0.11283045836243843</v>
      </c>
      <c r="BX56" s="15">
        <v>0.25</v>
      </c>
      <c r="BY56" s="15">
        <v>0.25</v>
      </c>
      <c r="BZ56" s="15">
        <v>0.25</v>
      </c>
      <c r="CA56" s="15">
        <v>0.25</v>
      </c>
      <c r="CB56" s="20" t="s">
        <v>47</v>
      </c>
      <c r="CC56" s="14">
        <v>600</v>
      </c>
      <c r="CD56" s="14">
        <v>10</v>
      </c>
      <c r="CE56" s="15" t="s">
        <v>73</v>
      </c>
    </row>
    <row r="57" spans="1:83" s="14" customFormat="1" ht="14.25" x14ac:dyDescent="0.2">
      <c r="A57" s="15">
        <f>A56+1</f>
        <v>56</v>
      </c>
      <c r="B57" s="15">
        <v>3</v>
      </c>
      <c r="C57" s="15">
        <v>133</v>
      </c>
      <c r="D57" s="15">
        <v>1</v>
      </c>
      <c r="E57" s="15">
        <v>1</v>
      </c>
      <c r="F57" s="3" t="s">
        <v>68</v>
      </c>
      <c r="G57" s="3">
        <f>IF(F57="rectangle",B57*C57,IF(F57="hook",B57*C57-(D57*E57),IF(F57="eight",B57*C57-2*(D57*E57),IF(F57="tee",B57*C57-2*(D57*E57),IF(F57="cross",B57*C57-4*(D57*E57),"ERROR")))))</f>
        <v>399</v>
      </c>
      <c r="H57" s="3" t="s">
        <v>75</v>
      </c>
      <c r="I57" s="3">
        <f>IF(F57="rectangle",B57/C57,"NA")</f>
        <v>2.2556390977443608E-2</v>
      </c>
      <c r="J57" s="2">
        <v>1</v>
      </c>
      <c r="K57" s="15">
        <v>120</v>
      </c>
      <c r="L57" s="15">
        <v>4</v>
      </c>
      <c r="M57" s="16">
        <v>1</v>
      </c>
      <c r="N57" s="17">
        <v>15</v>
      </c>
      <c r="O57" s="14">
        <f>N57</f>
        <v>15</v>
      </c>
      <c r="P57" s="4">
        <f>Y57/T57</f>
        <v>99.75</v>
      </c>
      <c r="Q57" s="18">
        <v>5</v>
      </c>
      <c r="R57" s="14">
        <f>Q57</f>
        <v>5</v>
      </c>
      <c r="S57" s="4">
        <f>Z57/U57</f>
        <v>99.75</v>
      </c>
      <c r="T57" s="3">
        <f>ROUND((O57/100)*G57,0)</f>
        <v>60</v>
      </c>
      <c r="U57" s="3">
        <f>ROUND(((R57/100)*G57)/J57,0)</f>
        <v>20</v>
      </c>
      <c r="V57" s="3">
        <f>ROUND(IF(J57&gt;=2,((R57/100)*G57)/J57,0),0)</f>
        <v>0</v>
      </c>
      <c r="W57" s="3">
        <f>ROUND(IF(J57&gt;=3,((R57/100)*G57)/J57,0),0)</f>
        <v>0</v>
      </c>
      <c r="X57" s="3">
        <f>ROUND(IF(J57&gt;=4,((R57/100)*G57)/J57,0),0)</f>
        <v>0</v>
      </c>
      <c r="Y57" s="4">
        <f>G57*N57</f>
        <v>5985</v>
      </c>
      <c r="Z57" s="4">
        <f>(G57*Q57)/J57</f>
        <v>1995</v>
      </c>
      <c r="AA57" s="4">
        <f>IF(J57&gt;=2,(G57*Q57)/J57,0)</f>
        <v>0</v>
      </c>
      <c r="AB57" s="4">
        <f>IF(J57&gt;=3,(G57*Q57)/J57,0)</f>
        <v>0</v>
      </c>
      <c r="AC57" s="4">
        <f>IF(J57&gt;=4,(G57*Q57)/J57,0)</f>
        <v>0</v>
      </c>
      <c r="AD57" s="14">
        <v>100</v>
      </c>
      <c r="AE57" s="14">
        <v>0</v>
      </c>
      <c r="AF57" s="14">
        <v>1</v>
      </c>
      <c r="AG57" s="14">
        <v>100</v>
      </c>
      <c r="AH57" s="14">
        <v>0</v>
      </c>
      <c r="AI57" s="14">
        <v>1</v>
      </c>
      <c r="AJ57" s="14">
        <v>0.5</v>
      </c>
      <c r="AK57" s="14">
        <v>0.5</v>
      </c>
      <c r="AL57" s="14">
        <v>0</v>
      </c>
      <c r="AM57" s="14">
        <v>0</v>
      </c>
      <c r="AN57" s="14">
        <v>0</v>
      </c>
      <c r="AO57" s="14">
        <v>0.01</v>
      </c>
      <c r="AP57" s="14">
        <v>0.01</v>
      </c>
      <c r="AQ57" s="14">
        <v>0</v>
      </c>
      <c r="AR57" s="14">
        <v>0</v>
      </c>
      <c r="AS57" s="14">
        <v>0</v>
      </c>
      <c r="AT57" s="14">
        <v>0</v>
      </c>
      <c r="AU57" s="14">
        <v>0.2</v>
      </c>
      <c r="AV57" s="14">
        <v>0</v>
      </c>
      <c r="AW57" s="14">
        <v>0</v>
      </c>
      <c r="AX57" s="14">
        <v>0</v>
      </c>
      <c r="AY57" s="14">
        <v>0.04</v>
      </c>
      <c r="AZ57" s="14">
        <v>0</v>
      </c>
      <c r="BA57" s="2">
        <v>0.05</v>
      </c>
      <c r="BB57" s="2">
        <v>0.05</v>
      </c>
      <c r="BC57" s="2">
        <v>7.0000000000000007E-2</v>
      </c>
      <c r="BD57" s="2">
        <v>0.05</v>
      </c>
      <c r="BE57" s="2">
        <v>0.02</v>
      </c>
      <c r="BF57" s="2">
        <v>0.02</v>
      </c>
      <c r="BG57" s="2">
        <v>4.4999999999999998E-2</v>
      </c>
      <c r="BH57" s="2">
        <v>0.05</v>
      </c>
      <c r="BI57" s="2">
        <v>7.0000000000000007E-2</v>
      </c>
      <c r="BJ57" s="2">
        <v>0.1</v>
      </c>
      <c r="BK57" s="2">
        <v>0.03</v>
      </c>
      <c r="BL57" s="2">
        <v>0.02</v>
      </c>
      <c r="BM57" s="2">
        <v>0.09</v>
      </c>
      <c r="BN57" s="2">
        <v>0.1</v>
      </c>
      <c r="BO57" s="14">
        <v>0.1</v>
      </c>
      <c r="BP57" s="14">
        <v>0.1</v>
      </c>
      <c r="BQ57" s="14">
        <v>0</v>
      </c>
      <c r="BR57" s="14">
        <v>0</v>
      </c>
      <c r="BS57" s="14">
        <v>0</v>
      </c>
      <c r="BT57" s="19">
        <v>0.5</v>
      </c>
      <c r="BU57" s="14">
        <v>0.5</v>
      </c>
      <c r="BV57" s="6">
        <f>BT57/(BT57+BU57)</f>
        <v>0.5</v>
      </c>
      <c r="BW57" s="6">
        <f>SQRT((BT57*BU57)/((BT57+BU57)^2*(BT57+BU57+1)))</f>
        <v>0.35355339059327379</v>
      </c>
      <c r="BX57" s="15">
        <v>0.25</v>
      </c>
      <c r="BY57" s="15">
        <v>0.25</v>
      </c>
      <c r="BZ57" s="15">
        <v>0.25</v>
      </c>
      <c r="CA57" s="15">
        <v>0.25</v>
      </c>
      <c r="CB57" s="20" t="s">
        <v>47</v>
      </c>
      <c r="CC57" s="14">
        <v>600</v>
      </c>
      <c r="CD57" s="14">
        <v>10</v>
      </c>
      <c r="CE57" s="15" t="s">
        <v>73</v>
      </c>
    </row>
    <row r="58" spans="1:83" s="14" customFormat="1" ht="14.25" x14ac:dyDescent="0.2">
      <c r="A58" s="15">
        <f>A57+1</f>
        <v>57</v>
      </c>
      <c r="B58" s="15">
        <v>3</v>
      </c>
      <c r="C58" s="15">
        <v>133</v>
      </c>
      <c r="D58" s="15">
        <v>1</v>
      </c>
      <c r="E58" s="15">
        <v>1</v>
      </c>
      <c r="F58" s="3" t="s">
        <v>68</v>
      </c>
      <c r="G58" s="3">
        <f>IF(F58="rectangle",B58*C58,IF(F58="hook",B58*C58-(D58*E58),IF(F58="eight",B58*C58-2*(D58*E58),IF(F58="tee",B58*C58-2*(D58*E58),IF(F58="cross",B58*C58-4*(D58*E58),"ERROR")))))</f>
        <v>399</v>
      </c>
      <c r="H58" s="3" t="s">
        <v>75</v>
      </c>
      <c r="I58" s="3">
        <f>IF(F58="rectangle",B58/C58,"NA")</f>
        <v>2.2556390977443608E-2</v>
      </c>
      <c r="J58" s="2">
        <v>1</v>
      </c>
      <c r="K58" s="15">
        <v>120</v>
      </c>
      <c r="L58" s="15">
        <v>4</v>
      </c>
      <c r="M58" s="16">
        <v>1</v>
      </c>
      <c r="N58" s="17">
        <v>15</v>
      </c>
      <c r="O58" s="14">
        <f>N58</f>
        <v>15</v>
      </c>
      <c r="P58" s="4">
        <f>Y58/T58</f>
        <v>99.75</v>
      </c>
      <c r="Q58" s="18">
        <v>5</v>
      </c>
      <c r="R58" s="14">
        <f>Q58</f>
        <v>5</v>
      </c>
      <c r="S58" s="4">
        <f>Z58/U58</f>
        <v>99.75</v>
      </c>
      <c r="T58" s="3">
        <f>ROUND((O58/100)*G58,0)</f>
        <v>60</v>
      </c>
      <c r="U58" s="3">
        <f>ROUND(((R58/100)*G58)/J58,0)</f>
        <v>20</v>
      </c>
      <c r="V58" s="3">
        <f>ROUND(IF(J58&gt;=2,((R58/100)*G58)/J58,0),0)</f>
        <v>0</v>
      </c>
      <c r="W58" s="3">
        <f>ROUND(IF(J58&gt;=3,((R58/100)*G58)/J58,0),0)</f>
        <v>0</v>
      </c>
      <c r="X58" s="3">
        <f>ROUND(IF(J58&gt;=4,((R58/100)*G58)/J58,0),0)</f>
        <v>0</v>
      </c>
      <c r="Y58" s="4">
        <f>G58*N58</f>
        <v>5985</v>
      </c>
      <c r="Z58" s="4">
        <f>(G58*Q58)/J58</f>
        <v>1995</v>
      </c>
      <c r="AA58" s="4">
        <f>IF(J58&gt;=2,(G58*Q58)/J58,0)</f>
        <v>0</v>
      </c>
      <c r="AB58" s="4">
        <f>IF(J58&gt;=3,(G58*Q58)/J58,0)</f>
        <v>0</v>
      </c>
      <c r="AC58" s="4">
        <f>IF(J58&gt;=4,(G58*Q58)/J58,0)</f>
        <v>0</v>
      </c>
      <c r="AD58" s="14">
        <v>100</v>
      </c>
      <c r="AE58" s="14">
        <v>0</v>
      </c>
      <c r="AF58" s="14">
        <v>1</v>
      </c>
      <c r="AG58" s="14">
        <v>100</v>
      </c>
      <c r="AH58" s="14">
        <v>0</v>
      </c>
      <c r="AI58" s="14">
        <v>1</v>
      </c>
      <c r="AJ58" s="14">
        <v>0.5</v>
      </c>
      <c r="AK58" s="14">
        <v>0.5</v>
      </c>
      <c r="AL58" s="14">
        <v>0</v>
      </c>
      <c r="AM58" s="14">
        <v>0</v>
      </c>
      <c r="AN58" s="14">
        <v>0</v>
      </c>
      <c r="AO58" s="14">
        <v>0.01</v>
      </c>
      <c r="AP58" s="14">
        <v>0.01</v>
      </c>
      <c r="AQ58" s="14">
        <v>0</v>
      </c>
      <c r="AR58" s="14">
        <v>0</v>
      </c>
      <c r="AS58" s="14">
        <v>0</v>
      </c>
      <c r="AT58" s="14">
        <v>0</v>
      </c>
      <c r="AU58" s="14">
        <v>0.2</v>
      </c>
      <c r="AV58" s="14">
        <v>0</v>
      </c>
      <c r="AW58" s="14">
        <v>0</v>
      </c>
      <c r="AX58" s="14">
        <v>0</v>
      </c>
      <c r="AY58" s="14">
        <v>0.04</v>
      </c>
      <c r="AZ58" s="14">
        <v>0</v>
      </c>
      <c r="BA58" s="2">
        <v>0.05</v>
      </c>
      <c r="BB58" s="2">
        <v>0.05</v>
      </c>
      <c r="BC58" s="2">
        <v>7.0000000000000007E-2</v>
      </c>
      <c r="BD58" s="2">
        <v>0.05</v>
      </c>
      <c r="BE58" s="2">
        <v>0.02</v>
      </c>
      <c r="BF58" s="2">
        <v>0.02</v>
      </c>
      <c r="BG58" s="2">
        <v>4.4999999999999998E-2</v>
      </c>
      <c r="BH58" s="2">
        <v>0.05</v>
      </c>
      <c r="BI58" s="2">
        <v>7.0000000000000007E-2</v>
      </c>
      <c r="BJ58" s="2">
        <v>0.1</v>
      </c>
      <c r="BK58" s="2">
        <v>0.03</v>
      </c>
      <c r="BL58" s="2">
        <v>0.02</v>
      </c>
      <c r="BM58" s="2">
        <v>0.09</v>
      </c>
      <c r="BN58" s="2">
        <v>0.1</v>
      </c>
      <c r="BO58" s="14">
        <v>0.1</v>
      </c>
      <c r="BP58" s="14">
        <v>0.1</v>
      </c>
      <c r="BQ58" s="14">
        <v>0</v>
      </c>
      <c r="BR58" s="14">
        <v>0</v>
      </c>
      <c r="BS58" s="14">
        <v>0</v>
      </c>
      <c r="BT58" s="19">
        <v>0.01</v>
      </c>
      <c r="BU58" s="14">
        <v>0.5</v>
      </c>
      <c r="BV58" s="6">
        <f>BT58/(BT58+BU58)</f>
        <v>1.9607843137254902E-2</v>
      </c>
      <c r="BW58" s="6">
        <f>SQRT((BT58*BU58)/((BT58+BU58)^2*(BT58+BU58+1)))</f>
        <v>0.11283045836243843</v>
      </c>
      <c r="BX58" s="15">
        <v>0.1</v>
      </c>
      <c r="BY58" s="15">
        <v>0.1</v>
      </c>
      <c r="BZ58" s="15">
        <v>0.1</v>
      </c>
      <c r="CA58" s="15">
        <v>0.7</v>
      </c>
      <c r="CB58" s="20" t="s">
        <v>89</v>
      </c>
      <c r="CC58" s="14">
        <v>600</v>
      </c>
      <c r="CD58" s="14">
        <v>10</v>
      </c>
      <c r="CE58" s="15" t="s">
        <v>73</v>
      </c>
    </row>
    <row r="59" spans="1:83" s="14" customFormat="1" ht="14.25" x14ac:dyDescent="0.2">
      <c r="A59" s="15">
        <f>A58+1</f>
        <v>58</v>
      </c>
      <c r="B59" s="15">
        <v>3</v>
      </c>
      <c r="C59" s="15">
        <v>133</v>
      </c>
      <c r="D59" s="15">
        <v>1</v>
      </c>
      <c r="E59" s="15">
        <v>1</v>
      </c>
      <c r="F59" s="3" t="s">
        <v>68</v>
      </c>
      <c r="G59" s="3">
        <f>IF(F59="rectangle",B59*C59,IF(F59="hook",B59*C59-(D59*E59),IF(F59="eight",B59*C59-2*(D59*E59),IF(F59="tee",B59*C59-2*(D59*E59),IF(F59="cross",B59*C59-4*(D59*E59),"ERROR")))))</f>
        <v>399</v>
      </c>
      <c r="H59" s="3" t="s">
        <v>75</v>
      </c>
      <c r="I59" s="3">
        <f>IF(F59="rectangle",B59/C59,"NA")</f>
        <v>2.2556390977443608E-2</v>
      </c>
      <c r="J59" s="2">
        <v>1</v>
      </c>
      <c r="K59" s="15">
        <v>120</v>
      </c>
      <c r="L59" s="15">
        <v>4</v>
      </c>
      <c r="M59" s="16">
        <v>1</v>
      </c>
      <c r="N59" s="17">
        <v>15</v>
      </c>
      <c r="O59" s="14">
        <f>N59</f>
        <v>15</v>
      </c>
      <c r="P59" s="4">
        <f>Y59/T59</f>
        <v>99.75</v>
      </c>
      <c r="Q59" s="18">
        <v>5</v>
      </c>
      <c r="R59" s="14">
        <f>Q59</f>
        <v>5</v>
      </c>
      <c r="S59" s="4">
        <f>Z59/U59</f>
        <v>99.75</v>
      </c>
      <c r="T59" s="3">
        <f>ROUND((O59/100)*G59,0)</f>
        <v>60</v>
      </c>
      <c r="U59" s="3">
        <f>ROUND(((R59/100)*G59)/J59,0)</f>
        <v>20</v>
      </c>
      <c r="V59" s="3">
        <f>ROUND(IF(J59&gt;=2,((R59/100)*G59)/J59,0),0)</f>
        <v>0</v>
      </c>
      <c r="W59" s="3">
        <f>ROUND(IF(J59&gt;=3,((R59/100)*G59)/J59,0),0)</f>
        <v>0</v>
      </c>
      <c r="X59" s="3">
        <f>ROUND(IF(J59&gt;=4,((R59/100)*G59)/J59,0),0)</f>
        <v>0</v>
      </c>
      <c r="Y59" s="4">
        <f>G59*N59</f>
        <v>5985</v>
      </c>
      <c r="Z59" s="4">
        <f>(G59*Q59)/J59</f>
        <v>1995</v>
      </c>
      <c r="AA59" s="4">
        <f>IF(J59&gt;=2,(G59*Q59)/J59,0)</f>
        <v>0</v>
      </c>
      <c r="AB59" s="4">
        <f>IF(J59&gt;=3,(G59*Q59)/J59,0)</f>
        <v>0</v>
      </c>
      <c r="AC59" s="4">
        <f>IF(J59&gt;=4,(G59*Q59)/J59,0)</f>
        <v>0</v>
      </c>
      <c r="AD59" s="14">
        <v>100</v>
      </c>
      <c r="AE59" s="14">
        <v>0</v>
      </c>
      <c r="AF59" s="14">
        <v>1</v>
      </c>
      <c r="AG59" s="14">
        <v>100</v>
      </c>
      <c r="AH59" s="14">
        <v>0</v>
      </c>
      <c r="AI59" s="14">
        <v>1</v>
      </c>
      <c r="AJ59" s="14">
        <v>0.5</v>
      </c>
      <c r="AK59" s="14">
        <v>0.5</v>
      </c>
      <c r="AL59" s="14">
        <v>0</v>
      </c>
      <c r="AM59" s="14">
        <v>0</v>
      </c>
      <c r="AN59" s="14">
        <v>0</v>
      </c>
      <c r="AO59" s="14">
        <v>0.01</v>
      </c>
      <c r="AP59" s="14">
        <v>0.01</v>
      </c>
      <c r="AQ59" s="14">
        <v>0</v>
      </c>
      <c r="AR59" s="14">
        <v>0</v>
      </c>
      <c r="AS59" s="14">
        <v>0</v>
      </c>
      <c r="AT59" s="14">
        <v>0</v>
      </c>
      <c r="AU59" s="14">
        <v>0.2</v>
      </c>
      <c r="AV59" s="14">
        <v>0</v>
      </c>
      <c r="AW59" s="14">
        <v>0</v>
      </c>
      <c r="AX59" s="14">
        <v>0</v>
      </c>
      <c r="AY59" s="14">
        <v>0.04</v>
      </c>
      <c r="AZ59" s="14">
        <v>0</v>
      </c>
      <c r="BA59" s="2">
        <v>0.05</v>
      </c>
      <c r="BB59" s="2">
        <v>0.05</v>
      </c>
      <c r="BC59" s="2">
        <v>7.0000000000000007E-2</v>
      </c>
      <c r="BD59" s="2">
        <v>0.05</v>
      </c>
      <c r="BE59" s="2">
        <v>0.02</v>
      </c>
      <c r="BF59" s="2">
        <v>0.02</v>
      </c>
      <c r="BG59" s="2">
        <v>4.4999999999999998E-2</v>
      </c>
      <c r="BH59" s="2">
        <v>0.05</v>
      </c>
      <c r="BI59" s="2">
        <v>7.0000000000000007E-2</v>
      </c>
      <c r="BJ59" s="2">
        <v>0.1</v>
      </c>
      <c r="BK59" s="2">
        <v>0.03</v>
      </c>
      <c r="BL59" s="2">
        <v>0.02</v>
      </c>
      <c r="BM59" s="2">
        <v>0.09</v>
      </c>
      <c r="BN59" s="2">
        <v>0.1</v>
      </c>
      <c r="BO59" s="14">
        <v>0.1</v>
      </c>
      <c r="BP59" s="14">
        <v>0.1</v>
      </c>
      <c r="BQ59" s="14">
        <v>0</v>
      </c>
      <c r="BR59" s="14">
        <v>0</v>
      </c>
      <c r="BS59" s="14">
        <v>0</v>
      </c>
      <c r="BT59" s="19">
        <v>0.5</v>
      </c>
      <c r="BU59" s="14">
        <v>0.5</v>
      </c>
      <c r="BV59" s="6">
        <f>BT59/(BT59+BU59)</f>
        <v>0.5</v>
      </c>
      <c r="BW59" s="6">
        <f>SQRT((BT59*BU59)/((BT59+BU59)^2*(BT59+BU59+1)))</f>
        <v>0.35355339059327379</v>
      </c>
      <c r="BX59" s="15">
        <v>0.1</v>
      </c>
      <c r="BY59" s="15">
        <v>0.1</v>
      </c>
      <c r="BZ59" s="15">
        <v>0.1</v>
      </c>
      <c r="CA59" s="15">
        <v>0.7</v>
      </c>
      <c r="CB59" s="20" t="s">
        <v>89</v>
      </c>
      <c r="CC59" s="14">
        <v>600</v>
      </c>
      <c r="CD59" s="14">
        <v>10</v>
      </c>
      <c r="CE59" s="15" t="s">
        <v>73</v>
      </c>
    </row>
    <row r="60" spans="1:83" s="14" customFormat="1" ht="14.25" x14ac:dyDescent="0.2">
      <c r="A60" s="15">
        <f>A59+1</f>
        <v>59</v>
      </c>
      <c r="B60" s="15">
        <v>3</v>
      </c>
      <c r="C60" s="15">
        <v>133</v>
      </c>
      <c r="D60" s="15">
        <v>1</v>
      </c>
      <c r="E60" s="15">
        <v>1</v>
      </c>
      <c r="F60" s="3" t="s">
        <v>68</v>
      </c>
      <c r="G60" s="3">
        <f>IF(F60="rectangle",B60*C60,IF(F60="hook",B60*C60-(D60*E60),IF(F60="eight",B60*C60-2*(D60*E60),IF(F60="tee",B60*C60-2*(D60*E60),IF(F60="cross",B60*C60-4*(D60*E60),"ERROR")))))</f>
        <v>399</v>
      </c>
      <c r="H60" s="3" t="s">
        <v>75</v>
      </c>
      <c r="I60" s="3">
        <f>IF(F60="rectangle",B60/C60,"NA")</f>
        <v>2.2556390977443608E-2</v>
      </c>
      <c r="J60" s="2">
        <v>1</v>
      </c>
      <c r="K60" s="15">
        <v>120</v>
      </c>
      <c r="L60" s="15">
        <v>4</v>
      </c>
      <c r="M60" s="16">
        <v>1</v>
      </c>
      <c r="N60" s="17">
        <v>15</v>
      </c>
      <c r="O60" s="14">
        <f>N60</f>
        <v>15</v>
      </c>
      <c r="P60" s="4">
        <f>Y60/T60</f>
        <v>99.75</v>
      </c>
      <c r="Q60" s="18">
        <v>5</v>
      </c>
      <c r="R60" s="14">
        <f>Q60</f>
        <v>5</v>
      </c>
      <c r="S60" s="4">
        <f>Z60/U60</f>
        <v>99.75</v>
      </c>
      <c r="T60" s="3">
        <f>ROUND((O60/100)*G60,0)</f>
        <v>60</v>
      </c>
      <c r="U60" s="3">
        <f>ROUND(((R60/100)*G60)/J60,0)</f>
        <v>20</v>
      </c>
      <c r="V60" s="3">
        <f>ROUND(IF(J60&gt;=2,((R60/100)*G60)/J60,0),0)</f>
        <v>0</v>
      </c>
      <c r="W60" s="3">
        <f>ROUND(IF(J60&gt;=3,((R60/100)*G60)/J60,0),0)</f>
        <v>0</v>
      </c>
      <c r="X60" s="3">
        <f>ROUND(IF(J60&gt;=4,((R60/100)*G60)/J60,0),0)</f>
        <v>0</v>
      </c>
      <c r="Y60" s="4">
        <f>G60*N60</f>
        <v>5985</v>
      </c>
      <c r="Z60" s="4">
        <f>(G60*Q60)/J60</f>
        <v>1995</v>
      </c>
      <c r="AA60" s="4">
        <f>IF(J60&gt;=2,(G60*Q60)/J60,0)</f>
        <v>0</v>
      </c>
      <c r="AB60" s="4">
        <f>IF(J60&gt;=3,(G60*Q60)/J60,0)</f>
        <v>0</v>
      </c>
      <c r="AC60" s="4">
        <f>IF(J60&gt;=4,(G60*Q60)/J60,0)</f>
        <v>0</v>
      </c>
      <c r="AD60" s="14">
        <v>100</v>
      </c>
      <c r="AE60" s="14">
        <v>0</v>
      </c>
      <c r="AF60" s="14">
        <v>1</v>
      </c>
      <c r="AG60" s="14">
        <v>100</v>
      </c>
      <c r="AH60" s="14">
        <v>0</v>
      </c>
      <c r="AI60" s="14">
        <v>1</v>
      </c>
      <c r="AJ60" s="14">
        <v>0.5</v>
      </c>
      <c r="AK60" s="14">
        <v>0.5</v>
      </c>
      <c r="AL60" s="14">
        <v>0</v>
      </c>
      <c r="AM60" s="14">
        <v>0</v>
      </c>
      <c r="AN60" s="14">
        <v>0</v>
      </c>
      <c r="AO60" s="14">
        <v>0.01</v>
      </c>
      <c r="AP60" s="14">
        <v>0.01</v>
      </c>
      <c r="AQ60" s="14">
        <v>0</v>
      </c>
      <c r="AR60" s="14">
        <v>0</v>
      </c>
      <c r="AS60" s="14">
        <v>0</v>
      </c>
      <c r="AT60" s="14">
        <v>0</v>
      </c>
      <c r="AU60" s="14">
        <v>0.2</v>
      </c>
      <c r="AV60" s="14">
        <v>0</v>
      </c>
      <c r="AW60" s="14">
        <v>0</v>
      </c>
      <c r="AX60" s="14">
        <v>0</v>
      </c>
      <c r="AY60" s="14">
        <v>0.04</v>
      </c>
      <c r="AZ60" s="14">
        <v>0</v>
      </c>
      <c r="BA60" s="2">
        <v>0.05</v>
      </c>
      <c r="BB60" s="2">
        <v>0.05</v>
      </c>
      <c r="BC60" s="2">
        <v>7.0000000000000007E-2</v>
      </c>
      <c r="BD60" s="2">
        <v>0.05</v>
      </c>
      <c r="BE60" s="2">
        <v>0.02</v>
      </c>
      <c r="BF60" s="2">
        <v>0.02</v>
      </c>
      <c r="BG60" s="2">
        <v>4.4999999999999998E-2</v>
      </c>
      <c r="BH60" s="2">
        <v>0.05</v>
      </c>
      <c r="BI60" s="2">
        <v>7.0000000000000007E-2</v>
      </c>
      <c r="BJ60" s="2">
        <v>0.1</v>
      </c>
      <c r="BK60" s="2">
        <v>0.03</v>
      </c>
      <c r="BL60" s="2">
        <v>0.02</v>
      </c>
      <c r="BM60" s="2">
        <v>0.09</v>
      </c>
      <c r="BN60" s="2">
        <v>0.1</v>
      </c>
      <c r="BO60" s="14">
        <v>0.1</v>
      </c>
      <c r="BP60" s="14">
        <v>0.1</v>
      </c>
      <c r="BQ60" s="14">
        <v>0</v>
      </c>
      <c r="BR60" s="14">
        <v>0</v>
      </c>
      <c r="BS60" s="14">
        <v>0</v>
      </c>
      <c r="BT60" s="19">
        <v>0.01</v>
      </c>
      <c r="BU60" s="14">
        <v>0.5</v>
      </c>
      <c r="BV60" s="6">
        <f>BT60/(BT60+BU60)</f>
        <v>1.9607843137254902E-2</v>
      </c>
      <c r="BW60" s="6">
        <f>SQRT((BT60*BU60)/((BT60+BU60)^2*(BT60+BU60+1)))</f>
        <v>0.11283045836243843</v>
      </c>
      <c r="BX60" s="15">
        <v>0.1</v>
      </c>
      <c r="BY60" s="15">
        <v>0.7</v>
      </c>
      <c r="BZ60" s="15">
        <v>0.1</v>
      </c>
      <c r="CA60" s="15">
        <v>0.1</v>
      </c>
      <c r="CB60" s="20" t="s">
        <v>76</v>
      </c>
      <c r="CC60" s="14">
        <v>600</v>
      </c>
      <c r="CD60" s="14">
        <v>10</v>
      </c>
      <c r="CE60" s="15" t="s">
        <v>74</v>
      </c>
    </row>
    <row r="61" spans="1:83" s="14" customFormat="1" ht="14.25" x14ac:dyDescent="0.2">
      <c r="A61" s="15">
        <f>A60+1</f>
        <v>60</v>
      </c>
      <c r="B61" s="15">
        <v>3</v>
      </c>
      <c r="C61" s="15">
        <v>133</v>
      </c>
      <c r="D61" s="15">
        <v>1</v>
      </c>
      <c r="E61" s="15">
        <v>1</v>
      </c>
      <c r="F61" s="3" t="s">
        <v>68</v>
      </c>
      <c r="G61" s="3">
        <f>IF(F61="rectangle",B61*C61,IF(F61="hook",B61*C61-(D61*E61),IF(F61="eight",B61*C61-2*(D61*E61),IF(F61="tee",B61*C61-2*(D61*E61),IF(F61="cross",B61*C61-4*(D61*E61),"ERROR")))))</f>
        <v>399</v>
      </c>
      <c r="H61" s="3" t="s">
        <v>75</v>
      </c>
      <c r="I61" s="3">
        <f>IF(F61="rectangle",B61/C61,"NA")</f>
        <v>2.2556390977443608E-2</v>
      </c>
      <c r="J61" s="2">
        <v>1</v>
      </c>
      <c r="K61" s="15">
        <v>120</v>
      </c>
      <c r="L61" s="15">
        <v>4</v>
      </c>
      <c r="M61" s="16">
        <v>1</v>
      </c>
      <c r="N61" s="17">
        <v>15</v>
      </c>
      <c r="O61" s="14">
        <f>N61</f>
        <v>15</v>
      </c>
      <c r="P61" s="4">
        <f>Y61/T61</f>
        <v>99.75</v>
      </c>
      <c r="Q61" s="18">
        <v>5</v>
      </c>
      <c r="R61" s="14">
        <f>Q61</f>
        <v>5</v>
      </c>
      <c r="S61" s="4">
        <f>Z61/U61</f>
        <v>99.75</v>
      </c>
      <c r="T61" s="3">
        <f>ROUND((O61/100)*G61,0)</f>
        <v>60</v>
      </c>
      <c r="U61" s="3">
        <f>ROUND(((R61/100)*G61)/J61,0)</f>
        <v>20</v>
      </c>
      <c r="V61" s="3">
        <f>ROUND(IF(J61&gt;=2,((R61/100)*G61)/J61,0),0)</f>
        <v>0</v>
      </c>
      <c r="W61" s="3">
        <f>ROUND(IF(J61&gt;=3,((R61/100)*G61)/J61,0),0)</f>
        <v>0</v>
      </c>
      <c r="X61" s="3">
        <f>ROUND(IF(J61&gt;=4,((R61/100)*G61)/J61,0),0)</f>
        <v>0</v>
      </c>
      <c r="Y61" s="4">
        <f>G61*N61</f>
        <v>5985</v>
      </c>
      <c r="Z61" s="4">
        <f>(G61*Q61)/J61</f>
        <v>1995</v>
      </c>
      <c r="AA61" s="4">
        <f>IF(J61&gt;=2,(G61*Q61)/J61,0)</f>
        <v>0</v>
      </c>
      <c r="AB61" s="4">
        <f>IF(J61&gt;=3,(G61*Q61)/J61,0)</f>
        <v>0</v>
      </c>
      <c r="AC61" s="4">
        <f>IF(J61&gt;=4,(G61*Q61)/J61,0)</f>
        <v>0</v>
      </c>
      <c r="AD61" s="14">
        <v>100</v>
      </c>
      <c r="AE61" s="14">
        <v>0</v>
      </c>
      <c r="AF61" s="14">
        <v>1</v>
      </c>
      <c r="AG61" s="14">
        <v>100</v>
      </c>
      <c r="AH61" s="14">
        <v>0</v>
      </c>
      <c r="AI61" s="14">
        <v>1</v>
      </c>
      <c r="AJ61" s="14">
        <v>0.5</v>
      </c>
      <c r="AK61" s="14">
        <v>0.5</v>
      </c>
      <c r="AL61" s="14">
        <v>0</v>
      </c>
      <c r="AM61" s="14">
        <v>0</v>
      </c>
      <c r="AN61" s="14">
        <v>0</v>
      </c>
      <c r="AO61" s="14">
        <v>0.01</v>
      </c>
      <c r="AP61" s="14">
        <v>0.01</v>
      </c>
      <c r="AQ61" s="14">
        <v>0</v>
      </c>
      <c r="AR61" s="14">
        <v>0</v>
      </c>
      <c r="AS61" s="14">
        <v>0</v>
      </c>
      <c r="AT61" s="14">
        <v>0</v>
      </c>
      <c r="AU61" s="14">
        <v>0.2</v>
      </c>
      <c r="AV61" s="14">
        <v>0</v>
      </c>
      <c r="AW61" s="14">
        <v>0</v>
      </c>
      <c r="AX61" s="14">
        <v>0</v>
      </c>
      <c r="AY61" s="14">
        <v>0.04</v>
      </c>
      <c r="AZ61" s="14">
        <v>0</v>
      </c>
      <c r="BA61" s="2">
        <v>0.05</v>
      </c>
      <c r="BB61" s="2">
        <v>0.05</v>
      </c>
      <c r="BC61" s="2">
        <v>7.0000000000000007E-2</v>
      </c>
      <c r="BD61" s="2">
        <v>0.05</v>
      </c>
      <c r="BE61" s="2">
        <v>0.02</v>
      </c>
      <c r="BF61" s="2">
        <v>0.02</v>
      </c>
      <c r="BG61" s="2">
        <v>4.4999999999999998E-2</v>
      </c>
      <c r="BH61" s="2">
        <v>0.05</v>
      </c>
      <c r="BI61" s="2">
        <v>7.0000000000000007E-2</v>
      </c>
      <c r="BJ61" s="2">
        <v>0.1</v>
      </c>
      <c r="BK61" s="2">
        <v>0.03</v>
      </c>
      <c r="BL61" s="2">
        <v>0.02</v>
      </c>
      <c r="BM61" s="2">
        <v>0.09</v>
      </c>
      <c r="BN61" s="2">
        <v>0.1</v>
      </c>
      <c r="BO61" s="14">
        <v>0.1</v>
      </c>
      <c r="BP61" s="14">
        <v>0.1</v>
      </c>
      <c r="BQ61" s="14">
        <v>0</v>
      </c>
      <c r="BR61" s="14">
        <v>0</v>
      </c>
      <c r="BS61" s="14">
        <v>0</v>
      </c>
      <c r="BT61" s="19">
        <v>0.5</v>
      </c>
      <c r="BU61" s="14">
        <v>0.5</v>
      </c>
      <c r="BV61" s="6">
        <f>BT61/(BT61+BU61)</f>
        <v>0.5</v>
      </c>
      <c r="BW61" s="6">
        <f>SQRT((BT61*BU61)/((BT61+BU61)^2*(BT61+BU61+1)))</f>
        <v>0.35355339059327379</v>
      </c>
      <c r="BX61" s="15">
        <v>0.1</v>
      </c>
      <c r="BY61" s="15">
        <v>0.7</v>
      </c>
      <c r="BZ61" s="15">
        <v>0.1</v>
      </c>
      <c r="CA61" s="15">
        <v>0.1</v>
      </c>
      <c r="CB61" s="20" t="s">
        <v>76</v>
      </c>
      <c r="CC61" s="14">
        <v>600</v>
      </c>
      <c r="CD61" s="14">
        <v>10</v>
      </c>
      <c r="CE61" s="15" t="s">
        <v>74</v>
      </c>
    </row>
    <row r="62" spans="1:83" s="14" customFormat="1" ht="14.25" x14ac:dyDescent="0.2">
      <c r="A62" s="15">
        <f>A61+1</f>
        <v>61</v>
      </c>
      <c r="B62" s="15">
        <v>3</v>
      </c>
      <c r="C62" s="15">
        <v>133</v>
      </c>
      <c r="D62" s="15">
        <v>1</v>
      </c>
      <c r="E62" s="15">
        <v>1</v>
      </c>
      <c r="F62" s="3" t="s">
        <v>68</v>
      </c>
      <c r="G62" s="3">
        <f>IF(F62="rectangle",B62*C62,IF(F62="hook",B62*C62-(D62*E62),IF(F62="eight",B62*C62-2*(D62*E62),IF(F62="tee",B62*C62-2*(D62*E62),IF(F62="cross",B62*C62-4*(D62*E62),"ERROR")))))</f>
        <v>399</v>
      </c>
      <c r="H62" s="3" t="s">
        <v>75</v>
      </c>
      <c r="I62" s="3">
        <f>IF(F62="rectangle",B62/C62,"NA")</f>
        <v>2.2556390977443608E-2</v>
      </c>
      <c r="J62" s="2">
        <v>1</v>
      </c>
      <c r="K62" s="15">
        <v>120</v>
      </c>
      <c r="L62" s="15">
        <v>4</v>
      </c>
      <c r="M62" s="16">
        <v>1</v>
      </c>
      <c r="N62" s="17">
        <v>15</v>
      </c>
      <c r="O62" s="14">
        <f>N62</f>
        <v>15</v>
      </c>
      <c r="P62" s="4">
        <f>Y62/T62</f>
        <v>99.75</v>
      </c>
      <c r="Q62" s="18">
        <v>15</v>
      </c>
      <c r="R62" s="14">
        <f>Q62</f>
        <v>15</v>
      </c>
      <c r="S62" s="4">
        <f>Z62/U62</f>
        <v>99.75</v>
      </c>
      <c r="T62" s="3">
        <f>ROUND((O62/100)*G62,0)</f>
        <v>60</v>
      </c>
      <c r="U62" s="3">
        <f>ROUND(((R62/100)*G62)/J62,0)</f>
        <v>60</v>
      </c>
      <c r="V62" s="3">
        <f>ROUND(IF(J62&gt;=2,((R62/100)*G62)/J62,0),0)</f>
        <v>0</v>
      </c>
      <c r="W62" s="3">
        <f>ROUND(IF(J62&gt;=3,((R62/100)*G62)/J62,0),0)</f>
        <v>0</v>
      </c>
      <c r="X62" s="3">
        <f>ROUND(IF(J62&gt;=4,((R62/100)*G62)/J62,0),0)</f>
        <v>0</v>
      </c>
      <c r="Y62" s="4">
        <f>G62*N62</f>
        <v>5985</v>
      </c>
      <c r="Z62" s="4">
        <f>(G62*Q62)/J62</f>
        <v>5985</v>
      </c>
      <c r="AA62" s="4">
        <f>IF(J62&gt;=2,(G62*Q62)/J62,0)</f>
        <v>0</v>
      </c>
      <c r="AB62" s="4">
        <f>IF(J62&gt;=3,(G62*Q62)/J62,0)</f>
        <v>0</v>
      </c>
      <c r="AC62" s="4">
        <f>IF(J62&gt;=4,(G62*Q62)/J62,0)</f>
        <v>0</v>
      </c>
      <c r="AD62" s="14">
        <v>100</v>
      </c>
      <c r="AE62" s="14">
        <v>0</v>
      </c>
      <c r="AF62" s="14">
        <v>1</v>
      </c>
      <c r="AG62" s="14">
        <v>100</v>
      </c>
      <c r="AH62" s="14">
        <v>0</v>
      </c>
      <c r="AI62" s="14">
        <v>1</v>
      </c>
      <c r="AJ62" s="14">
        <v>0.5</v>
      </c>
      <c r="AK62" s="14">
        <v>0.5</v>
      </c>
      <c r="AL62" s="14">
        <v>0</v>
      </c>
      <c r="AM62" s="14">
        <v>0</v>
      </c>
      <c r="AN62" s="14">
        <v>0</v>
      </c>
      <c r="AO62" s="14">
        <v>0.01</v>
      </c>
      <c r="AP62" s="14">
        <v>0.01</v>
      </c>
      <c r="AQ62" s="14">
        <v>0</v>
      </c>
      <c r="AR62" s="14">
        <v>0</v>
      </c>
      <c r="AS62" s="14">
        <v>0</v>
      </c>
      <c r="AT62" s="14">
        <v>0</v>
      </c>
      <c r="AU62" s="14">
        <v>0.2</v>
      </c>
      <c r="AV62" s="14">
        <v>0</v>
      </c>
      <c r="AW62" s="14">
        <v>0</v>
      </c>
      <c r="AX62" s="14">
        <v>0</v>
      </c>
      <c r="AY62" s="14">
        <v>0.04</v>
      </c>
      <c r="AZ62" s="14">
        <v>0</v>
      </c>
      <c r="BA62" s="2">
        <v>0.05</v>
      </c>
      <c r="BB62" s="2">
        <v>0.05</v>
      </c>
      <c r="BC62" s="2">
        <v>7.0000000000000007E-2</v>
      </c>
      <c r="BD62" s="2">
        <v>0.05</v>
      </c>
      <c r="BE62" s="2">
        <v>0.02</v>
      </c>
      <c r="BF62" s="2">
        <v>0.02</v>
      </c>
      <c r="BG62" s="2">
        <v>4.4999999999999998E-2</v>
      </c>
      <c r="BH62" s="2">
        <v>0.05</v>
      </c>
      <c r="BI62" s="2">
        <v>7.0000000000000007E-2</v>
      </c>
      <c r="BJ62" s="2">
        <v>0.1</v>
      </c>
      <c r="BK62" s="2">
        <v>0.03</v>
      </c>
      <c r="BL62" s="2">
        <v>0.02</v>
      </c>
      <c r="BM62" s="2">
        <v>0.09</v>
      </c>
      <c r="BN62" s="2">
        <v>0.1</v>
      </c>
      <c r="BO62" s="14">
        <v>0.1</v>
      </c>
      <c r="BP62" s="14">
        <v>0.1</v>
      </c>
      <c r="BQ62" s="14">
        <v>0</v>
      </c>
      <c r="BR62" s="14">
        <v>0</v>
      </c>
      <c r="BS62" s="14">
        <v>0</v>
      </c>
      <c r="BT62" s="19">
        <v>0.01</v>
      </c>
      <c r="BU62" s="14">
        <v>0.5</v>
      </c>
      <c r="BV62" s="6">
        <f>BT62/(BT62+BU62)</f>
        <v>1.9607843137254902E-2</v>
      </c>
      <c r="BW62" s="6">
        <f>SQRT((BT62*BU62)/((BT62+BU62)^2*(BT62+BU62+1)))</f>
        <v>0.11283045836243843</v>
      </c>
      <c r="BX62" s="15">
        <v>0.25</v>
      </c>
      <c r="BY62" s="15">
        <v>0.25</v>
      </c>
      <c r="BZ62" s="15">
        <v>0.25</v>
      </c>
      <c r="CA62" s="15">
        <v>0.25</v>
      </c>
      <c r="CB62" s="20" t="s">
        <v>47</v>
      </c>
      <c r="CC62" s="14">
        <v>600</v>
      </c>
      <c r="CD62" s="14">
        <v>10</v>
      </c>
      <c r="CE62" s="15" t="s">
        <v>74</v>
      </c>
    </row>
    <row r="63" spans="1:83" s="14" customFormat="1" ht="14.25" x14ac:dyDescent="0.2">
      <c r="A63" s="15">
        <f>A62+1</f>
        <v>62</v>
      </c>
      <c r="B63" s="15">
        <v>3</v>
      </c>
      <c r="C63" s="15">
        <v>133</v>
      </c>
      <c r="D63" s="15">
        <v>1</v>
      </c>
      <c r="E63" s="15">
        <v>1</v>
      </c>
      <c r="F63" s="3" t="s">
        <v>68</v>
      </c>
      <c r="G63" s="3">
        <f>IF(F63="rectangle",B63*C63,IF(F63="hook",B63*C63-(D63*E63),IF(F63="eight",B63*C63-2*(D63*E63),IF(F63="tee",B63*C63-2*(D63*E63),IF(F63="cross",B63*C63-4*(D63*E63),"ERROR")))))</f>
        <v>399</v>
      </c>
      <c r="H63" s="3" t="s">
        <v>75</v>
      </c>
      <c r="I63" s="3">
        <f>IF(F63="rectangle",B63/C63,"NA")</f>
        <v>2.2556390977443608E-2</v>
      </c>
      <c r="J63" s="2">
        <v>1</v>
      </c>
      <c r="K63" s="15">
        <v>120</v>
      </c>
      <c r="L63" s="15">
        <v>4</v>
      </c>
      <c r="M63" s="16">
        <v>1</v>
      </c>
      <c r="N63" s="17">
        <v>15</v>
      </c>
      <c r="O63" s="14">
        <f>N63</f>
        <v>15</v>
      </c>
      <c r="P63" s="4">
        <f>Y63/T63</f>
        <v>99.75</v>
      </c>
      <c r="Q63" s="18">
        <v>15</v>
      </c>
      <c r="R63" s="14">
        <f>Q63</f>
        <v>15</v>
      </c>
      <c r="S63" s="4">
        <f>Z63/U63</f>
        <v>99.75</v>
      </c>
      <c r="T63" s="3">
        <f>ROUND((O63/100)*G63,0)</f>
        <v>60</v>
      </c>
      <c r="U63" s="3">
        <f>ROUND(((R63/100)*G63)/J63,0)</f>
        <v>60</v>
      </c>
      <c r="V63" s="3">
        <f>ROUND(IF(J63&gt;=2,((R63/100)*G63)/J63,0),0)</f>
        <v>0</v>
      </c>
      <c r="W63" s="3">
        <f>ROUND(IF(J63&gt;=3,((R63/100)*G63)/J63,0),0)</f>
        <v>0</v>
      </c>
      <c r="X63" s="3">
        <f>ROUND(IF(J63&gt;=4,((R63/100)*G63)/J63,0),0)</f>
        <v>0</v>
      </c>
      <c r="Y63" s="4">
        <f>G63*N63</f>
        <v>5985</v>
      </c>
      <c r="Z63" s="4">
        <f>(G63*Q63)/J63</f>
        <v>5985</v>
      </c>
      <c r="AA63" s="4">
        <f>IF(J63&gt;=2,(G63*Q63)/J63,0)</f>
        <v>0</v>
      </c>
      <c r="AB63" s="4">
        <f>IF(J63&gt;=3,(G63*Q63)/J63,0)</f>
        <v>0</v>
      </c>
      <c r="AC63" s="4">
        <f>IF(J63&gt;=4,(G63*Q63)/J63,0)</f>
        <v>0</v>
      </c>
      <c r="AD63" s="14">
        <v>100</v>
      </c>
      <c r="AE63" s="14">
        <v>0</v>
      </c>
      <c r="AF63" s="14">
        <v>1</v>
      </c>
      <c r="AG63" s="14">
        <v>100</v>
      </c>
      <c r="AH63" s="14">
        <v>0</v>
      </c>
      <c r="AI63" s="14">
        <v>1</v>
      </c>
      <c r="AJ63" s="14">
        <v>0.5</v>
      </c>
      <c r="AK63" s="14">
        <v>0.5</v>
      </c>
      <c r="AL63" s="14">
        <v>0</v>
      </c>
      <c r="AM63" s="14">
        <v>0</v>
      </c>
      <c r="AN63" s="14">
        <v>0</v>
      </c>
      <c r="AO63" s="14">
        <v>0.01</v>
      </c>
      <c r="AP63" s="14">
        <v>0.01</v>
      </c>
      <c r="AQ63" s="14">
        <v>0</v>
      </c>
      <c r="AR63" s="14">
        <v>0</v>
      </c>
      <c r="AS63" s="14">
        <v>0</v>
      </c>
      <c r="AT63" s="14">
        <v>0</v>
      </c>
      <c r="AU63" s="14">
        <v>0.2</v>
      </c>
      <c r="AV63" s="14">
        <v>0</v>
      </c>
      <c r="AW63" s="14">
        <v>0</v>
      </c>
      <c r="AX63" s="14">
        <v>0</v>
      </c>
      <c r="AY63" s="14">
        <v>0.04</v>
      </c>
      <c r="AZ63" s="14">
        <v>0</v>
      </c>
      <c r="BA63" s="2">
        <v>0.05</v>
      </c>
      <c r="BB63" s="2">
        <v>0.05</v>
      </c>
      <c r="BC63" s="2">
        <v>7.0000000000000007E-2</v>
      </c>
      <c r="BD63" s="2">
        <v>0.05</v>
      </c>
      <c r="BE63" s="2">
        <v>0.02</v>
      </c>
      <c r="BF63" s="2">
        <v>0.02</v>
      </c>
      <c r="BG63" s="2">
        <v>4.4999999999999998E-2</v>
      </c>
      <c r="BH63" s="2">
        <v>0.05</v>
      </c>
      <c r="BI63" s="2">
        <v>7.0000000000000007E-2</v>
      </c>
      <c r="BJ63" s="2">
        <v>0.1</v>
      </c>
      <c r="BK63" s="2">
        <v>0.03</v>
      </c>
      <c r="BL63" s="2">
        <v>0.02</v>
      </c>
      <c r="BM63" s="2">
        <v>0.09</v>
      </c>
      <c r="BN63" s="2">
        <v>0.1</v>
      </c>
      <c r="BO63" s="14">
        <v>0.1</v>
      </c>
      <c r="BP63" s="14">
        <v>0.1</v>
      </c>
      <c r="BQ63" s="14">
        <v>0</v>
      </c>
      <c r="BR63" s="14">
        <v>0</v>
      </c>
      <c r="BS63" s="14">
        <v>0</v>
      </c>
      <c r="BT63" s="19">
        <v>0.5</v>
      </c>
      <c r="BU63" s="14">
        <v>0.5</v>
      </c>
      <c r="BV63" s="6">
        <f>BT63/(BT63+BU63)</f>
        <v>0.5</v>
      </c>
      <c r="BW63" s="6">
        <f>SQRT((BT63*BU63)/((BT63+BU63)^2*(BT63+BU63+1)))</f>
        <v>0.35355339059327379</v>
      </c>
      <c r="BX63" s="15">
        <v>0.25</v>
      </c>
      <c r="BY63" s="15">
        <v>0.25</v>
      </c>
      <c r="BZ63" s="15">
        <v>0.25</v>
      </c>
      <c r="CA63" s="15">
        <v>0.25</v>
      </c>
      <c r="CB63" s="20" t="s">
        <v>47</v>
      </c>
      <c r="CC63" s="14">
        <v>600</v>
      </c>
      <c r="CD63" s="14">
        <v>10</v>
      </c>
      <c r="CE63" s="15" t="s">
        <v>74</v>
      </c>
    </row>
    <row r="64" spans="1:83" s="14" customFormat="1" ht="14.25" x14ac:dyDescent="0.2">
      <c r="A64" s="15">
        <f>A63+1</f>
        <v>63</v>
      </c>
      <c r="B64" s="15">
        <v>3</v>
      </c>
      <c r="C64" s="15">
        <v>133</v>
      </c>
      <c r="D64" s="15">
        <v>1</v>
      </c>
      <c r="E64" s="15">
        <v>1</v>
      </c>
      <c r="F64" s="3" t="s">
        <v>68</v>
      </c>
      <c r="G64" s="3">
        <f>IF(F64="rectangle",B64*C64,IF(F64="hook",B64*C64-(D64*E64),IF(F64="eight",B64*C64-2*(D64*E64),IF(F64="tee",B64*C64-2*(D64*E64),IF(F64="cross",B64*C64-4*(D64*E64),"ERROR")))))</f>
        <v>399</v>
      </c>
      <c r="H64" s="3" t="s">
        <v>75</v>
      </c>
      <c r="I64" s="3">
        <f>IF(F64="rectangle",B64/C64,"NA")</f>
        <v>2.2556390977443608E-2</v>
      </c>
      <c r="J64" s="2">
        <v>1</v>
      </c>
      <c r="K64" s="15">
        <v>120</v>
      </c>
      <c r="L64" s="15">
        <v>4</v>
      </c>
      <c r="M64" s="16">
        <v>1</v>
      </c>
      <c r="N64" s="17">
        <v>15</v>
      </c>
      <c r="O64" s="14">
        <f>N64</f>
        <v>15</v>
      </c>
      <c r="P64" s="4">
        <f>Y64/T64</f>
        <v>99.75</v>
      </c>
      <c r="Q64" s="18">
        <v>15</v>
      </c>
      <c r="R64" s="14">
        <f>Q64</f>
        <v>15</v>
      </c>
      <c r="S64" s="4">
        <f>Z64/U64</f>
        <v>99.75</v>
      </c>
      <c r="T64" s="3">
        <f>ROUND((O64/100)*G64,0)</f>
        <v>60</v>
      </c>
      <c r="U64" s="3">
        <f>ROUND(((R64/100)*G64)/J64,0)</f>
        <v>60</v>
      </c>
      <c r="V64" s="3">
        <f>ROUND(IF(J64&gt;=2,((R64/100)*G64)/J64,0),0)</f>
        <v>0</v>
      </c>
      <c r="W64" s="3">
        <f>ROUND(IF(J64&gt;=3,((R64/100)*G64)/J64,0),0)</f>
        <v>0</v>
      </c>
      <c r="X64" s="3">
        <f>ROUND(IF(J64&gt;=4,((R64/100)*G64)/J64,0),0)</f>
        <v>0</v>
      </c>
      <c r="Y64" s="4">
        <f>G64*N64</f>
        <v>5985</v>
      </c>
      <c r="Z64" s="4">
        <f>(G64*Q64)/J64</f>
        <v>5985</v>
      </c>
      <c r="AA64" s="4">
        <f>IF(J64&gt;=2,(G64*Q64)/J64,0)</f>
        <v>0</v>
      </c>
      <c r="AB64" s="4">
        <f>IF(J64&gt;=3,(G64*Q64)/J64,0)</f>
        <v>0</v>
      </c>
      <c r="AC64" s="4">
        <f>IF(J64&gt;=4,(G64*Q64)/J64,0)</f>
        <v>0</v>
      </c>
      <c r="AD64" s="14">
        <v>100</v>
      </c>
      <c r="AE64" s="14">
        <v>0</v>
      </c>
      <c r="AF64" s="14">
        <v>1</v>
      </c>
      <c r="AG64" s="14">
        <v>100</v>
      </c>
      <c r="AH64" s="14">
        <v>0</v>
      </c>
      <c r="AI64" s="14">
        <v>1</v>
      </c>
      <c r="AJ64" s="14">
        <v>0.5</v>
      </c>
      <c r="AK64" s="14">
        <v>0.5</v>
      </c>
      <c r="AL64" s="14">
        <v>0</v>
      </c>
      <c r="AM64" s="14">
        <v>0</v>
      </c>
      <c r="AN64" s="14">
        <v>0</v>
      </c>
      <c r="AO64" s="14">
        <v>0.01</v>
      </c>
      <c r="AP64" s="14">
        <v>0.01</v>
      </c>
      <c r="AQ64" s="14">
        <v>0</v>
      </c>
      <c r="AR64" s="14">
        <v>0</v>
      </c>
      <c r="AS64" s="14">
        <v>0</v>
      </c>
      <c r="AT64" s="14">
        <v>0</v>
      </c>
      <c r="AU64" s="14">
        <v>0.2</v>
      </c>
      <c r="AV64" s="14">
        <v>0</v>
      </c>
      <c r="AW64" s="14">
        <v>0</v>
      </c>
      <c r="AX64" s="14">
        <v>0</v>
      </c>
      <c r="AY64" s="14">
        <v>0.04</v>
      </c>
      <c r="AZ64" s="14">
        <v>0</v>
      </c>
      <c r="BA64" s="2">
        <v>0.05</v>
      </c>
      <c r="BB64" s="2">
        <v>0.05</v>
      </c>
      <c r="BC64" s="2">
        <v>7.0000000000000007E-2</v>
      </c>
      <c r="BD64" s="2">
        <v>0.05</v>
      </c>
      <c r="BE64" s="2">
        <v>0.02</v>
      </c>
      <c r="BF64" s="2">
        <v>0.02</v>
      </c>
      <c r="BG64" s="2">
        <v>4.4999999999999998E-2</v>
      </c>
      <c r="BH64" s="2">
        <v>0.05</v>
      </c>
      <c r="BI64" s="2">
        <v>7.0000000000000007E-2</v>
      </c>
      <c r="BJ64" s="2">
        <v>0.1</v>
      </c>
      <c r="BK64" s="2">
        <v>0.03</v>
      </c>
      <c r="BL64" s="2">
        <v>0.02</v>
      </c>
      <c r="BM64" s="2">
        <v>0.09</v>
      </c>
      <c r="BN64" s="2">
        <v>0.1</v>
      </c>
      <c r="BO64" s="14">
        <v>0.1</v>
      </c>
      <c r="BP64" s="14">
        <v>0.1</v>
      </c>
      <c r="BQ64" s="14">
        <v>0</v>
      </c>
      <c r="BR64" s="14">
        <v>0</v>
      </c>
      <c r="BS64" s="14">
        <v>0</v>
      </c>
      <c r="BT64" s="19">
        <v>0.01</v>
      </c>
      <c r="BU64" s="14">
        <v>0.5</v>
      </c>
      <c r="BV64" s="6">
        <f>BT64/(BT64+BU64)</f>
        <v>1.9607843137254902E-2</v>
      </c>
      <c r="BW64" s="6">
        <f>SQRT((BT64*BU64)/((BT64+BU64)^2*(BT64+BU64+1)))</f>
        <v>0.11283045836243843</v>
      </c>
      <c r="BX64" s="15">
        <v>0.1</v>
      </c>
      <c r="BY64" s="15">
        <v>0.1</v>
      </c>
      <c r="BZ64" s="15">
        <v>0.1</v>
      </c>
      <c r="CA64" s="15">
        <v>0.7</v>
      </c>
      <c r="CB64" s="20" t="s">
        <v>89</v>
      </c>
      <c r="CC64" s="14">
        <v>600</v>
      </c>
      <c r="CD64" s="14">
        <v>10</v>
      </c>
      <c r="CE64" s="15" t="s">
        <v>74</v>
      </c>
    </row>
    <row r="65" spans="1:83" s="14" customFormat="1" ht="14.25" x14ac:dyDescent="0.2">
      <c r="A65" s="15">
        <f>A64+1</f>
        <v>64</v>
      </c>
      <c r="B65" s="15">
        <v>3</v>
      </c>
      <c r="C65" s="15">
        <v>133</v>
      </c>
      <c r="D65" s="15">
        <v>1</v>
      </c>
      <c r="E65" s="15">
        <v>1</v>
      </c>
      <c r="F65" s="3" t="s">
        <v>68</v>
      </c>
      <c r="G65" s="3">
        <f>IF(F65="rectangle",B65*C65,IF(F65="hook",B65*C65-(D65*E65),IF(F65="eight",B65*C65-2*(D65*E65),IF(F65="tee",B65*C65-2*(D65*E65),IF(F65="cross",B65*C65-4*(D65*E65),"ERROR")))))</f>
        <v>399</v>
      </c>
      <c r="H65" s="3" t="s">
        <v>75</v>
      </c>
      <c r="I65" s="3">
        <f>IF(F65="rectangle",B65/C65,"NA")</f>
        <v>2.2556390977443608E-2</v>
      </c>
      <c r="J65" s="2">
        <v>1</v>
      </c>
      <c r="K65" s="15">
        <v>120</v>
      </c>
      <c r="L65" s="15">
        <v>4</v>
      </c>
      <c r="M65" s="16">
        <v>1</v>
      </c>
      <c r="N65" s="17">
        <v>15</v>
      </c>
      <c r="O65" s="14">
        <f>N65</f>
        <v>15</v>
      </c>
      <c r="P65" s="4">
        <f>Y65/T65</f>
        <v>99.75</v>
      </c>
      <c r="Q65" s="18">
        <v>15</v>
      </c>
      <c r="R65" s="14">
        <f>Q65</f>
        <v>15</v>
      </c>
      <c r="S65" s="4">
        <f>Z65/U65</f>
        <v>99.75</v>
      </c>
      <c r="T65" s="3">
        <f>ROUND((O65/100)*G65,0)</f>
        <v>60</v>
      </c>
      <c r="U65" s="3">
        <f>ROUND(((R65/100)*G65)/J65,0)</f>
        <v>60</v>
      </c>
      <c r="V65" s="3">
        <f>ROUND(IF(J65&gt;=2,((R65/100)*G65)/J65,0),0)</f>
        <v>0</v>
      </c>
      <c r="W65" s="3">
        <f>ROUND(IF(J65&gt;=3,((R65/100)*G65)/J65,0),0)</f>
        <v>0</v>
      </c>
      <c r="X65" s="3">
        <f>ROUND(IF(J65&gt;=4,((R65/100)*G65)/J65,0),0)</f>
        <v>0</v>
      </c>
      <c r="Y65" s="4">
        <f>G65*N65</f>
        <v>5985</v>
      </c>
      <c r="Z65" s="4">
        <f>(G65*Q65)/J65</f>
        <v>5985</v>
      </c>
      <c r="AA65" s="4">
        <f>IF(J65&gt;=2,(G65*Q65)/J65,0)</f>
        <v>0</v>
      </c>
      <c r="AB65" s="4">
        <f>IF(J65&gt;=3,(G65*Q65)/J65,0)</f>
        <v>0</v>
      </c>
      <c r="AC65" s="4">
        <f>IF(J65&gt;=4,(G65*Q65)/J65,0)</f>
        <v>0</v>
      </c>
      <c r="AD65" s="14">
        <v>100</v>
      </c>
      <c r="AE65" s="14">
        <v>0</v>
      </c>
      <c r="AF65" s="14">
        <v>1</v>
      </c>
      <c r="AG65" s="14">
        <v>100</v>
      </c>
      <c r="AH65" s="14">
        <v>0</v>
      </c>
      <c r="AI65" s="14">
        <v>1</v>
      </c>
      <c r="AJ65" s="14">
        <v>0.5</v>
      </c>
      <c r="AK65" s="14">
        <v>0.5</v>
      </c>
      <c r="AL65" s="14">
        <v>0</v>
      </c>
      <c r="AM65" s="14">
        <v>0</v>
      </c>
      <c r="AN65" s="14">
        <v>0</v>
      </c>
      <c r="AO65" s="14">
        <v>0.01</v>
      </c>
      <c r="AP65" s="14">
        <v>0.01</v>
      </c>
      <c r="AQ65" s="14">
        <v>0</v>
      </c>
      <c r="AR65" s="14">
        <v>0</v>
      </c>
      <c r="AS65" s="14">
        <v>0</v>
      </c>
      <c r="AT65" s="14">
        <v>0</v>
      </c>
      <c r="AU65" s="14">
        <v>0.2</v>
      </c>
      <c r="AV65" s="14">
        <v>0</v>
      </c>
      <c r="AW65" s="14">
        <v>0</v>
      </c>
      <c r="AX65" s="14">
        <v>0</v>
      </c>
      <c r="AY65" s="14">
        <v>0.04</v>
      </c>
      <c r="AZ65" s="14">
        <v>0</v>
      </c>
      <c r="BA65" s="2">
        <v>0.05</v>
      </c>
      <c r="BB65" s="2">
        <v>0.05</v>
      </c>
      <c r="BC65" s="2">
        <v>7.0000000000000007E-2</v>
      </c>
      <c r="BD65" s="2">
        <v>0.05</v>
      </c>
      <c r="BE65" s="2">
        <v>0.02</v>
      </c>
      <c r="BF65" s="2">
        <v>0.02</v>
      </c>
      <c r="BG65" s="2">
        <v>4.4999999999999998E-2</v>
      </c>
      <c r="BH65" s="2">
        <v>0.05</v>
      </c>
      <c r="BI65" s="2">
        <v>7.0000000000000007E-2</v>
      </c>
      <c r="BJ65" s="2">
        <v>0.1</v>
      </c>
      <c r="BK65" s="2">
        <v>0.03</v>
      </c>
      <c r="BL65" s="2">
        <v>0.02</v>
      </c>
      <c r="BM65" s="2">
        <v>0.09</v>
      </c>
      <c r="BN65" s="2">
        <v>0.1</v>
      </c>
      <c r="BO65" s="14">
        <v>0.1</v>
      </c>
      <c r="BP65" s="14">
        <v>0.1</v>
      </c>
      <c r="BQ65" s="14">
        <v>0</v>
      </c>
      <c r="BR65" s="14">
        <v>0</v>
      </c>
      <c r="BS65" s="14">
        <v>0</v>
      </c>
      <c r="BT65" s="19">
        <v>0.5</v>
      </c>
      <c r="BU65" s="14">
        <v>0.5</v>
      </c>
      <c r="BV65" s="6">
        <f>BT65/(BT65+BU65)</f>
        <v>0.5</v>
      </c>
      <c r="BW65" s="6">
        <f>SQRT((BT65*BU65)/((BT65+BU65)^2*(BT65+BU65+1)))</f>
        <v>0.35355339059327379</v>
      </c>
      <c r="BX65" s="15">
        <v>0.1</v>
      </c>
      <c r="BY65" s="15">
        <v>0.1</v>
      </c>
      <c r="BZ65" s="15">
        <v>0.1</v>
      </c>
      <c r="CA65" s="15">
        <v>0.7</v>
      </c>
      <c r="CB65" s="20" t="s">
        <v>89</v>
      </c>
      <c r="CC65" s="14">
        <v>600</v>
      </c>
      <c r="CD65" s="14">
        <v>10</v>
      </c>
      <c r="CE65" s="15" t="s">
        <v>74</v>
      </c>
    </row>
    <row r="66" spans="1:83" s="14" customFormat="1" ht="14.25" x14ac:dyDescent="0.2">
      <c r="A66" s="15">
        <f>A65+1</f>
        <v>65</v>
      </c>
      <c r="B66" s="15">
        <v>3</v>
      </c>
      <c r="C66" s="15">
        <v>133</v>
      </c>
      <c r="D66" s="15">
        <v>1</v>
      </c>
      <c r="E66" s="15">
        <v>1</v>
      </c>
      <c r="F66" s="3" t="s">
        <v>68</v>
      </c>
      <c r="G66" s="3">
        <f>IF(F66="rectangle",B66*C66,IF(F66="hook",B66*C66-(D66*E66),IF(F66="eight",B66*C66-2*(D66*E66),IF(F66="tee",B66*C66-2*(D66*E66),IF(F66="cross",B66*C66-4*(D66*E66),"ERROR")))))</f>
        <v>399</v>
      </c>
      <c r="H66" s="3" t="s">
        <v>75</v>
      </c>
      <c r="I66" s="3">
        <f>IF(F66="rectangle",B66/C66,"NA")</f>
        <v>2.2556390977443608E-2</v>
      </c>
      <c r="J66" s="2">
        <v>1</v>
      </c>
      <c r="K66" s="15">
        <v>120</v>
      </c>
      <c r="L66" s="15">
        <v>4</v>
      </c>
      <c r="M66" s="16">
        <v>1</v>
      </c>
      <c r="N66" s="17">
        <v>15</v>
      </c>
      <c r="O66" s="14">
        <f>N66</f>
        <v>15</v>
      </c>
      <c r="P66" s="4">
        <f>Y66/T66</f>
        <v>99.75</v>
      </c>
      <c r="Q66" s="18">
        <v>15</v>
      </c>
      <c r="R66" s="14">
        <f>Q66</f>
        <v>15</v>
      </c>
      <c r="S66" s="4">
        <f>Z66/U66</f>
        <v>99.75</v>
      </c>
      <c r="T66" s="3">
        <f>ROUND((O66/100)*G66,0)</f>
        <v>60</v>
      </c>
      <c r="U66" s="3">
        <f>ROUND(((R66/100)*G66)/J66,0)</f>
        <v>60</v>
      </c>
      <c r="V66" s="3">
        <f>ROUND(IF(J66&gt;=2,((R66/100)*G66)/J66,0),0)</f>
        <v>0</v>
      </c>
      <c r="W66" s="3">
        <f>ROUND(IF(J66&gt;=3,((R66/100)*G66)/J66,0),0)</f>
        <v>0</v>
      </c>
      <c r="X66" s="3">
        <f>ROUND(IF(J66&gt;=4,((R66/100)*G66)/J66,0),0)</f>
        <v>0</v>
      </c>
      <c r="Y66" s="4">
        <f>G66*N66</f>
        <v>5985</v>
      </c>
      <c r="Z66" s="4">
        <f>(G66*Q66)/J66</f>
        <v>5985</v>
      </c>
      <c r="AA66" s="4">
        <f>IF(J66&gt;=2,(G66*Q66)/J66,0)</f>
        <v>0</v>
      </c>
      <c r="AB66" s="4">
        <f>IF(J66&gt;=3,(G66*Q66)/J66,0)</f>
        <v>0</v>
      </c>
      <c r="AC66" s="4">
        <f>IF(J66&gt;=4,(G66*Q66)/J66,0)</f>
        <v>0</v>
      </c>
      <c r="AD66" s="14">
        <v>100</v>
      </c>
      <c r="AE66" s="14">
        <v>0</v>
      </c>
      <c r="AF66" s="14">
        <v>1</v>
      </c>
      <c r="AG66" s="14">
        <v>100</v>
      </c>
      <c r="AH66" s="14">
        <v>0</v>
      </c>
      <c r="AI66" s="14">
        <v>1</v>
      </c>
      <c r="AJ66" s="14">
        <v>0.5</v>
      </c>
      <c r="AK66" s="14">
        <v>0.5</v>
      </c>
      <c r="AL66" s="14">
        <v>0</v>
      </c>
      <c r="AM66" s="14">
        <v>0</v>
      </c>
      <c r="AN66" s="14">
        <v>0</v>
      </c>
      <c r="AO66" s="14">
        <v>0.01</v>
      </c>
      <c r="AP66" s="14">
        <v>0.01</v>
      </c>
      <c r="AQ66" s="14">
        <v>0</v>
      </c>
      <c r="AR66" s="14">
        <v>0</v>
      </c>
      <c r="AS66" s="14">
        <v>0</v>
      </c>
      <c r="AT66" s="14">
        <v>0</v>
      </c>
      <c r="AU66" s="14">
        <v>0.2</v>
      </c>
      <c r="AV66" s="14">
        <v>0</v>
      </c>
      <c r="AW66" s="14">
        <v>0</v>
      </c>
      <c r="AX66" s="14">
        <v>0</v>
      </c>
      <c r="AY66" s="14">
        <v>0.04</v>
      </c>
      <c r="AZ66" s="14">
        <v>0</v>
      </c>
      <c r="BA66" s="2">
        <v>0.05</v>
      </c>
      <c r="BB66" s="2">
        <v>0.05</v>
      </c>
      <c r="BC66" s="2">
        <v>7.0000000000000007E-2</v>
      </c>
      <c r="BD66" s="2">
        <v>0.05</v>
      </c>
      <c r="BE66" s="2">
        <v>0.02</v>
      </c>
      <c r="BF66" s="2">
        <v>0.02</v>
      </c>
      <c r="BG66" s="2">
        <v>4.4999999999999998E-2</v>
      </c>
      <c r="BH66" s="2">
        <v>0.05</v>
      </c>
      <c r="BI66" s="2">
        <v>7.0000000000000007E-2</v>
      </c>
      <c r="BJ66" s="2">
        <v>0.1</v>
      </c>
      <c r="BK66" s="2">
        <v>0.03</v>
      </c>
      <c r="BL66" s="2">
        <v>0.02</v>
      </c>
      <c r="BM66" s="2">
        <v>0.09</v>
      </c>
      <c r="BN66" s="2">
        <v>0.1</v>
      </c>
      <c r="BO66" s="14">
        <v>0.1</v>
      </c>
      <c r="BP66" s="14">
        <v>0.1</v>
      </c>
      <c r="BQ66" s="14">
        <v>0</v>
      </c>
      <c r="BR66" s="14">
        <v>0</v>
      </c>
      <c r="BS66" s="14">
        <v>0</v>
      </c>
      <c r="BT66" s="19">
        <v>0.01</v>
      </c>
      <c r="BU66" s="14">
        <v>0.5</v>
      </c>
      <c r="BV66" s="6">
        <f>BT66/(BT66+BU66)</f>
        <v>1.9607843137254902E-2</v>
      </c>
      <c r="BW66" s="6">
        <f>SQRT((BT66*BU66)/((BT66+BU66)^2*(BT66+BU66+1)))</f>
        <v>0.11283045836243843</v>
      </c>
      <c r="BX66" s="15">
        <v>0.1</v>
      </c>
      <c r="BY66" s="15">
        <v>0.7</v>
      </c>
      <c r="BZ66" s="15">
        <v>0.1</v>
      </c>
      <c r="CA66" s="15">
        <v>0.1</v>
      </c>
      <c r="CB66" s="20" t="s">
        <v>76</v>
      </c>
      <c r="CC66" s="14">
        <v>600</v>
      </c>
      <c r="CD66" s="14">
        <v>10</v>
      </c>
      <c r="CE66" s="15" t="s">
        <v>73</v>
      </c>
    </row>
    <row r="67" spans="1:83" s="14" customFormat="1" ht="14.25" x14ac:dyDescent="0.2">
      <c r="A67" s="15">
        <f>A66+1</f>
        <v>66</v>
      </c>
      <c r="B67" s="15">
        <v>3</v>
      </c>
      <c r="C67" s="15">
        <v>133</v>
      </c>
      <c r="D67" s="15">
        <v>1</v>
      </c>
      <c r="E67" s="15">
        <v>1</v>
      </c>
      <c r="F67" s="3" t="s">
        <v>68</v>
      </c>
      <c r="G67" s="3">
        <f>IF(F67="rectangle",B67*C67,IF(F67="hook",B67*C67-(D67*E67),IF(F67="eight",B67*C67-2*(D67*E67),IF(F67="tee",B67*C67-2*(D67*E67),IF(F67="cross",B67*C67-4*(D67*E67),"ERROR")))))</f>
        <v>399</v>
      </c>
      <c r="H67" s="3" t="s">
        <v>75</v>
      </c>
      <c r="I67" s="3">
        <f>IF(F67="rectangle",B67/C67,"NA")</f>
        <v>2.2556390977443608E-2</v>
      </c>
      <c r="J67" s="2">
        <v>1</v>
      </c>
      <c r="K67" s="15">
        <v>120</v>
      </c>
      <c r="L67" s="15">
        <v>4</v>
      </c>
      <c r="M67" s="16">
        <v>1</v>
      </c>
      <c r="N67" s="17">
        <v>15</v>
      </c>
      <c r="O67" s="14">
        <f>N67</f>
        <v>15</v>
      </c>
      <c r="P67" s="4">
        <f>Y67/T67</f>
        <v>99.75</v>
      </c>
      <c r="Q67" s="18">
        <v>15</v>
      </c>
      <c r="R67" s="14">
        <f>Q67</f>
        <v>15</v>
      </c>
      <c r="S67" s="4">
        <f>Z67/U67</f>
        <v>99.75</v>
      </c>
      <c r="T67" s="3">
        <f>ROUND((O67/100)*G67,0)</f>
        <v>60</v>
      </c>
      <c r="U67" s="3">
        <f>ROUND(((R67/100)*G67)/J67,0)</f>
        <v>60</v>
      </c>
      <c r="V67" s="3">
        <f>ROUND(IF(J67&gt;=2,((R67/100)*G67)/J67,0),0)</f>
        <v>0</v>
      </c>
      <c r="W67" s="3">
        <f>ROUND(IF(J67&gt;=3,((R67/100)*G67)/J67,0),0)</f>
        <v>0</v>
      </c>
      <c r="X67" s="3">
        <f>ROUND(IF(J67&gt;=4,((R67/100)*G67)/J67,0),0)</f>
        <v>0</v>
      </c>
      <c r="Y67" s="4">
        <f>G67*N67</f>
        <v>5985</v>
      </c>
      <c r="Z67" s="4">
        <f>(G67*Q67)/J67</f>
        <v>5985</v>
      </c>
      <c r="AA67" s="4">
        <f>IF(J67&gt;=2,(G67*Q67)/J67,0)</f>
        <v>0</v>
      </c>
      <c r="AB67" s="4">
        <f>IF(J67&gt;=3,(G67*Q67)/J67,0)</f>
        <v>0</v>
      </c>
      <c r="AC67" s="4">
        <f>IF(J67&gt;=4,(G67*Q67)/J67,0)</f>
        <v>0</v>
      </c>
      <c r="AD67" s="14">
        <v>100</v>
      </c>
      <c r="AE67" s="14">
        <v>0</v>
      </c>
      <c r="AF67" s="14">
        <v>1</v>
      </c>
      <c r="AG67" s="14">
        <v>100</v>
      </c>
      <c r="AH67" s="14">
        <v>0</v>
      </c>
      <c r="AI67" s="14">
        <v>1</v>
      </c>
      <c r="AJ67" s="14">
        <v>0.5</v>
      </c>
      <c r="AK67" s="14">
        <v>0.5</v>
      </c>
      <c r="AL67" s="14">
        <v>0</v>
      </c>
      <c r="AM67" s="14">
        <v>0</v>
      </c>
      <c r="AN67" s="14">
        <v>0</v>
      </c>
      <c r="AO67" s="14">
        <v>0.01</v>
      </c>
      <c r="AP67" s="14">
        <v>0.01</v>
      </c>
      <c r="AQ67" s="14">
        <v>0</v>
      </c>
      <c r="AR67" s="14">
        <v>0</v>
      </c>
      <c r="AS67" s="14">
        <v>0</v>
      </c>
      <c r="AT67" s="14">
        <v>0</v>
      </c>
      <c r="AU67" s="14">
        <v>0.2</v>
      </c>
      <c r="AV67" s="14">
        <v>0</v>
      </c>
      <c r="AW67" s="14">
        <v>0</v>
      </c>
      <c r="AX67" s="14">
        <v>0</v>
      </c>
      <c r="AY67" s="14">
        <v>0.04</v>
      </c>
      <c r="AZ67" s="14">
        <v>0</v>
      </c>
      <c r="BA67" s="2">
        <v>0.05</v>
      </c>
      <c r="BB67" s="2">
        <v>0.05</v>
      </c>
      <c r="BC67" s="2">
        <v>7.0000000000000007E-2</v>
      </c>
      <c r="BD67" s="2">
        <v>0.05</v>
      </c>
      <c r="BE67" s="2">
        <v>0.02</v>
      </c>
      <c r="BF67" s="2">
        <v>0.02</v>
      </c>
      <c r="BG67" s="2">
        <v>4.4999999999999998E-2</v>
      </c>
      <c r="BH67" s="2">
        <v>0.05</v>
      </c>
      <c r="BI67" s="2">
        <v>7.0000000000000007E-2</v>
      </c>
      <c r="BJ67" s="2">
        <v>0.1</v>
      </c>
      <c r="BK67" s="2">
        <v>0.03</v>
      </c>
      <c r="BL67" s="2">
        <v>0.02</v>
      </c>
      <c r="BM67" s="2">
        <v>0.09</v>
      </c>
      <c r="BN67" s="2">
        <v>0.1</v>
      </c>
      <c r="BO67" s="14">
        <v>0.1</v>
      </c>
      <c r="BP67" s="14">
        <v>0.1</v>
      </c>
      <c r="BQ67" s="14">
        <v>0</v>
      </c>
      <c r="BR67" s="14">
        <v>0</v>
      </c>
      <c r="BS67" s="14">
        <v>0</v>
      </c>
      <c r="BT67" s="19">
        <v>0.5</v>
      </c>
      <c r="BU67" s="14">
        <v>0.5</v>
      </c>
      <c r="BV67" s="6">
        <f>BT67/(BT67+BU67)</f>
        <v>0.5</v>
      </c>
      <c r="BW67" s="6">
        <f>SQRT((BT67*BU67)/((BT67+BU67)^2*(BT67+BU67+1)))</f>
        <v>0.35355339059327379</v>
      </c>
      <c r="BX67" s="15">
        <v>0.1</v>
      </c>
      <c r="BY67" s="15">
        <v>0.7</v>
      </c>
      <c r="BZ67" s="15">
        <v>0.1</v>
      </c>
      <c r="CA67" s="15">
        <v>0.1</v>
      </c>
      <c r="CB67" s="20" t="s">
        <v>76</v>
      </c>
      <c r="CC67" s="14">
        <v>600</v>
      </c>
      <c r="CD67" s="14">
        <v>10</v>
      </c>
      <c r="CE67" s="15" t="s">
        <v>73</v>
      </c>
    </row>
    <row r="68" spans="1:83" s="14" customFormat="1" ht="14.25" x14ac:dyDescent="0.2">
      <c r="A68" s="15">
        <f>A67+1</f>
        <v>67</v>
      </c>
      <c r="B68" s="15">
        <v>3</v>
      </c>
      <c r="C68" s="15">
        <v>133</v>
      </c>
      <c r="D68" s="15">
        <v>1</v>
      </c>
      <c r="E68" s="15">
        <v>1</v>
      </c>
      <c r="F68" s="3" t="s">
        <v>68</v>
      </c>
      <c r="G68" s="3">
        <f>IF(F68="rectangle",B68*C68,IF(F68="hook",B68*C68-(D68*E68),IF(F68="eight",B68*C68-2*(D68*E68),IF(F68="tee",B68*C68-2*(D68*E68),IF(F68="cross",B68*C68-4*(D68*E68),"ERROR")))))</f>
        <v>399</v>
      </c>
      <c r="H68" s="3" t="s">
        <v>75</v>
      </c>
      <c r="I68" s="3">
        <f>IF(F68="rectangle",B68/C68,"NA")</f>
        <v>2.2556390977443608E-2</v>
      </c>
      <c r="J68" s="2">
        <v>1</v>
      </c>
      <c r="K68" s="15">
        <v>120</v>
      </c>
      <c r="L68" s="15">
        <v>4</v>
      </c>
      <c r="M68" s="16">
        <v>1</v>
      </c>
      <c r="N68" s="17">
        <v>15</v>
      </c>
      <c r="O68" s="14">
        <f>N68</f>
        <v>15</v>
      </c>
      <c r="P68" s="4">
        <f>Y68/T68</f>
        <v>99.75</v>
      </c>
      <c r="Q68" s="18">
        <v>30</v>
      </c>
      <c r="R68" s="14">
        <f>Q68</f>
        <v>30</v>
      </c>
      <c r="S68" s="4">
        <f>Z68/U68</f>
        <v>99.75</v>
      </c>
      <c r="T68" s="3">
        <f>ROUND((O68/100)*G68,0)</f>
        <v>60</v>
      </c>
      <c r="U68" s="3">
        <f>ROUND(((R68/100)*G68)/J68,0)</f>
        <v>120</v>
      </c>
      <c r="V68" s="3">
        <f>ROUND(IF(J68&gt;=2,((R68/100)*G68)/J68,0),0)</f>
        <v>0</v>
      </c>
      <c r="W68" s="3">
        <f>ROUND(IF(J68&gt;=3,((R68/100)*G68)/J68,0),0)</f>
        <v>0</v>
      </c>
      <c r="X68" s="3">
        <f>ROUND(IF(J68&gt;=4,((R68/100)*G68)/J68,0),0)</f>
        <v>0</v>
      </c>
      <c r="Y68" s="4">
        <f>G68*N68</f>
        <v>5985</v>
      </c>
      <c r="Z68" s="4">
        <f>(G68*Q68)/J68</f>
        <v>11970</v>
      </c>
      <c r="AA68" s="4">
        <f>IF(J68&gt;=2,(G68*Q68)/J68,0)</f>
        <v>0</v>
      </c>
      <c r="AB68" s="4">
        <f>IF(J68&gt;=3,(G68*Q68)/J68,0)</f>
        <v>0</v>
      </c>
      <c r="AC68" s="4">
        <f>IF(J68&gt;=4,(G68*Q68)/J68,0)</f>
        <v>0</v>
      </c>
      <c r="AD68" s="14">
        <v>100</v>
      </c>
      <c r="AE68" s="14">
        <v>0</v>
      </c>
      <c r="AF68" s="14">
        <v>1</v>
      </c>
      <c r="AG68" s="14">
        <v>100</v>
      </c>
      <c r="AH68" s="14">
        <v>0</v>
      </c>
      <c r="AI68" s="14">
        <v>1</v>
      </c>
      <c r="AJ68" s="14">
        <v>0.5</v>
      </c>
      <c r="AK68" s="14">
        <v>0.5</v>
      </c>
      <c r="AL68" s="14">
        <v>0</v>
      </c>
      <c r="AM68" s="14">
        <v>0</v>
      </c>
      <c r="AN68" s="14">
        <v>0</v>
      </c>
      <c r="AO68" s="14">
        <v>0.01</v>
      </c>
      <c r="AP68" s="14">
        <v>0.01</v>
      </c>
      <c r="AQ68" s="14">
        <v>0</v>
      </c>
      <c r="AR68" s="14">
        <v>0</v>
      </c>
      <c r="AS68" s="14">
        <v>0</v>
      </c>
      <c r="AT68" s="14">
        <v>0</v>
      </c>
      <c r="AU68" s="14">
        <v>0.2</v>
      </c>
      <c r="AV68" s="14">
        <v>0</v>
      </c>
      <c r="AW68" s="14">
        <v>0</v>
      </c>
      <c r="AX68" s="14">
        <v>0</v>
      </c>
      <c r="AY68" s="14">
        <v>0.04</v>
      </c>
      <c r="AZ68" s="14">
        <v>0</v>
      </c>
      <c r="BA68" s="2">
        <v>0.05</v>
      </c>
      <c r="BB68" s="2">
        <v>0.05</v>
      </c>
      <c r="BC68" s="2">
        <v>7.0000000000000007E-2</v>
      </c>
      <c r="BD68" s="2">
        <v>0.05</v>
      </c>
      <c r="BE68" s="2">
        <v>0.02</v>
      </c>
      <c r="BF68" s="2">
        <v>0.02</v>
      </c>
      <c r="BG68" s="2">
        <v>4.4999999999999998E-2</v>
      </c>
      <c r="BH68" s="2">
        <v>0.05</v>
      </c>
      <c r="BI68" s="2">
        <v>7.0000000000000007E-2</v>
      </c>
      <c r="BJ68" s="2">
        <v>0.1</v>
      </c>
      <c r="BK68" s="2">
        <v>0.03</v>
      </c>
      <c r="BL68" s="2">
        <v>0.02</v>
      </c>
      <c r="BM68" s="2">
        <v>0.09</v>
      </c>
      <c r="BN68" s="2">
        <v>0.1</v>
      </c>
      <c r="BO68" s="14">
        <v>0.1</v>
      </c>
      <c r="BP68" s="14">
        <v>0.1</v>
      </c>
      <c r="BQ68" s="14">
        <v>0</v>
      </c>
      <c r="BR68" s="14">
        <v>0</v>
      </c>
      <c r="BS68" s="14">
        <v>0</v>
      </c>
      <c r="BT68" s="19">
        <v>0.01</v>
      </c>
      <c r="BU68" s="14">
        <v>0.5</v>
      </c>
      <c r="BV68" s="6">
        <f>BT68/(BT68+BU68)</f>
        <v>1.9607843137254902E-2</v>
      </c>
      <c r="BW68" s="6">
        <f>SQRT((BT68*BU68)/((BT68+BU68)^2*(BT68+BU68+1)))</f>
        <v>0.11283045836243843</v>
      </c>
      <c r="BX68" s="15">
        <v>0.25</v>
      </c>
      <c r="BY68" s="15">
        <v>0.25</v>
      </c>
      <c r="BZ68" s="15">
        <v>0.25</v>
      </c>
      <c r="CA68" s="15">
        <v>0.25</v>
      </c>
      <c r="CB68" s="20" t="s">
        <v>47</v>
      </c>
      <c r="CC68" s="14">
        <v>600</v>
      </c>
      <c r="CD68" s="14">
        <v>10</v>
      </c>
      <c r="CE68" s="15" t="s">
        <v>73</v>
      </c>
    </row>
    <row r="69" spans="1:83" s="14" customFormat="1" ht="14.25" x14ac:dyDescent="0.2">
      <c r="A69" s="15">
        <f>A68+1</f>
        <v>68</v>
      </c>
      <c r="B69" s="15">
        <v>3</v>
      </c>
      <c r="C69" s="15">
        <v>133</v>
      </c>
      <c r="D69" s="15">
        <v>1</v>
      </c>
      <c r="E69" s="15">
        <v>1</v>
      </c>
      <c r="F69" s="3" t="s">
        <v>68</v>
      </c>
      <c r="G69" s="3">
        <f>IF(F69="rectangle",B69*C69,IF(F69="hook",B69*C69-(D69*E69),IF(F69="eight",B69*C69-2*(D69*E69),IF(F69="tee",B69*C69-2*(D69*E69),IF(F69="cross",B69*C69-4*(D69*E69),"ERROR")))))</f>
        <v>399</v>
      </c>
      <c r="H69" s="3" t="s">
        <v>75</v>
      </c>
      <c r="I69" s="3">
        <f>IF(F69="rectangle",B69/C69,"NA")</f>
        <v>2.2556390977443608E-2</v>
      </c>
      <c r="J69" s="2">
        <v>1</v>
      </c>
      <c r="K69" s="15">
        <v>120</v>
      </c>
      <c r="L69" s="15">
        <v>4</v>
      </c>
      <c r="M69" s="16">
        <v>1</v>
      </c>
      <c r="N69" s="17">
        <v>15</v>
      </c>
      <c r="O69" s="14">
        <f>N69</f>
        <v>15</v>
      </c>
      <c r="P69" s="4">
        <f>Y69/T69</f>
        <v>99.75</v>
      </c>
      <c r="Q69" s="18">
        <v>30</v>
      </c>
      <c r="R69" s="14">
        <f>Q69</f>
        <v>30</v>
      </c>
      <c r="S69" s="4">
        <f>Z69/U69</f>
        <v>99.75</v>
      </c>
      <c r="T69" s="3">
        <f>ROUND((O69/100)*G69,0)</f>
        <v>60</v>
      </c>
      <c r="U69" s="3">
        <f>ROUND(((R69/100)*G69)/J69,0)</f>
        <v>120</v>
      </c>
      <c r="V69" s="3">
        <f>ROUND(IF(J69&gt;=2,((R69/100)*G69)/J69,0),0)</f>
        <v>0</v>
      </c>
      <c r="W69" s="3">
        <f>ROUND(IF(J69&gt;=3,((R69/100)*G69)/J69,0),0)</f>
        <v>0</v>
      </c>
      <c r="X69" s="3">
        <f>ROUND(IF(J69&gt;=4,((R69/100)*G69)/J69,0),0)</f>
        <v>0</v>
      </c>
      <c r="Y69" s="4">
        <f>G69*N69</f>
        <v>5985</v>
      </c>
      <c r="Z69" s="4">
        <f>(G69*Q69)/J69</f>
        <v>11970</v>
      </c>
      <c r="AA69" s="4">
        <f>IF(J69&gt;=2,(G69*Q69)/J69,0)</f>
        <v>0</v>
      </c>
      <c r="AB69" s="4">
        <f>IF(J69&gt;=3,(G69*Q69)/J69,0)</f>
        <v>0</v>
      </c>
      <c r="AC69" s="4">
        <f>IF(J69&gt;=4,(G69*Q69)/J69,0)</f>
        <v>0</v>
      </c>
      <c r="AD69" s="14">
        <v>100</v>
      </c>
      <c r="AE69" s="14">
        <v>0</v>
      </c>
      <c r="AF69" s="14">
        <v>1</v>
      </c>
      <c r="AG69" s="14">
        <v>100</v>
      </c>
      <c r="AH69" s="14">
        <v>0</v>
      </c>
      <c r="AI69" s="14">
        <v>1</v>
      </c>
      <c r="AJ69" s="14">
        <v>0.5</v>
      </c>
      <c r="AK69" s="14">
        <v>0.5</v>
      </c>
      <c r="AL69" s="14">
        <v>0</v>
      </c>
      <c r="AM69" s="14">
        <v>0</v>
      </c>
      <c r="AN69" s="14">
        <v>0</v>
      </c>
      <c r="AO69" s="14">
        <v>0.01</v>
      </c>
      <c r="AP69" s="14">
        <v>0.01</v>
      </c>
      <c r="AQ69" s="14">
        <v>0</v>
      </c>
      <c r="AR69" s="14">
        <v>0</v>
      </c>
      <c r="AS69" s="14">
        <v>0</v>
      </c>
      <c r="AT69" s="14">
        <v>0</v>
      </c>
      <c r="AU69" s="14">
        <v>0.2</v>
      </c>
      <c r="AV69" s="14">
        <v>0</v>
      </c>
      <c r="AW69" s="14">
        <v>0</v>
      </c>
      <c r="AX69" s="14">
        <v>0</v>
      </c>
      <c r="AY69" s="14">
        <v>0.04</v>
      </c>
      <c r="AZ69" s="14">
        <v>0</v>
      </c>
      <c r="BA69" s="2">
        <v>0.05</v>
      </c>
      <c r="BB69" s="2">
        <v>0.05</v>
      </c>
      <c r="BC69" s="2">
        <v>7.0000000000000007E-2</v>
      </c>
      <c r="BD69" s="2">
        <v>0.05</v>
      </c>
      <c r="BE69" s="2">
        <v>0.02</v>
      </c>
      <c r="BF69" s="2">
        <v>0.02</v>
      </c>
      <c r="BG69" s="2">
        <v>4.4999999999999998E-2</v>
      </c>
      <c r="BH69" s="2">
        <v>0.05</v>
      </c>
      <c r="BI69" s="2">
        <v>7.0000000000000007E-2</v>
      </c>
      <c r="BJ69" s="2">
        <v>0.1</v>
      </c>
      <c r="BK69" s="2">
        <v>0.03</v>
      </c>
      <c r="BL69" s="2">
        <v>0.02</v>
      </c>
      <c r="BM69" s="2">
        <v>0.09</v>
      </c>
      <c r="BN69" s="2">
        <v>0.1</v>
      </c>
      <c r="BO69" s="14">
        <v>0.1</v>
      </c>
      <c r="BP69" s="14">
        <v>0.1</v>
      </c>
      <c r="BQ69" s="14">
        <v>0</v>
      </c>
      <c r="BR69" s="14">
        <v>0</v>
      </c>
      <c r="BS69" s="14">
        <v>0</v>
      </c>
      <c r="BT69" s="19">
        <v>0.5</v>
      </c>
      <c r="BU69" s="14">
        <v>0.5</v>
      </c>
      <c r="BV69" s="6">
        <f>BT69/(BT69+BU69)</f>
        <v>0.5</v>
      </c>
      <c r="BW69" s="6">
        <f>SQRT((BT69*BU69)/((BT69+BU69)^2*(BT69+BU69+1)))</f>
        <v>0.35355339059327379</v>
      </c>
      <c r="BX69" s="15">
        <v>0.25</v>
      </c>
      <c r="BY69" s="15">
        <v>0.25</v>
      </c>
      <c r="BZ69" s="15">
        <v>0.25</v>
      </c>
      <c r="CA69" s="15">
        <v>0.25</v>
      </c>
      <c r="CB69" s="20" t="s">
        <v>47</v>
      </c>
      <c r="CC69" s="14">
        <v>600</v>
      </c>
      <c r="CD69" s="14">
        <v>10</v>
      </c>
      <c r="CE69" s="15" t="s">
        <v>73</v>
      </c>
    </row>
    <row r="70" spans="1:83" s="14" customFormat="1" ht="14.25" x14ac:dyDescent="0.2">
      <c r="A70" s="15">
        <f>A69+1</f>
        <v>69</v>
      </c>
      <c r="B70" s="15">
        <v>3</v>
      </c>
      <c r="C70" s="15">
        <v>133</v>
      </c>
      <c r="D70" s="15">
        <v>1</v>
      </c>
      <c r="E70" s="15">
        <v>1</v>
      </c>
      <c r="F70" s="3" t="s">
        <v>68</v>
      </c>
      <c r="G70" s="3">
        <f>IF(F70="rectangle",B70*C70,IF(F70="hook",B70*C70-(D70*E70),IF(F70="eight",B70*C70-2*(D70*E70),IF(F70="tee",B70*C70-2*(D70*E70),IF(F70="cross",B70*C70-4*(D70*E70),"ERROR")))))</f>
        <v>399</v>
      </c>
      <c r="H70" s="3" t="s">
        <v>75</v>
      </c>
      <c r="I70" s="3">
        <f>IF(F70="rectangle",B70/C70,"NA")</f>
        <v>2.2556390977443608E-2</v>
      </c>
      <c r="J70" s="2">
        <v>1</v>
      </c>
      <c r="K70" s="15">
        <v>120</v>
      </c>
      <c r="L70" s="15">
        <v>4</v>
      </c>
      <c r="M70" s="16">
        <v>1</v>
      </c>
      <c r="N70" s="17">
        <v>15</v>
      </c>
      <c r="O70" s="14">
        <f>N70</f>
        <v>15</v>
      </c>
      <c r="P70" s="4">
        <f>Y70/T70</f>
        <v>99.75</v>
      </c>
      <c r="Q70" s="18">
        <v>30</v>
      </c>
      <c r="R70" s="14">
        <f>Q70</f>
        <v>30</v>
      </c>
      <c r="S70" s="4">
        <f>Z70/U70</f>
        <v>99.75</v>
      </c>
      <c r="T70" s="3">
        <f>ROUND((O70/100)*G70,0)</f>
        <v>60</v>
      </c>
      <c r="U70" s="3">
        <f>ROUND(((R70/100)*G70)/J70,0)</f>
        <v>120</v>
      </c>
      <c r="V70" s="3">
        <f>ROUND(IF(J70&gt;=2,((R70/100)*G70)/J70,0),0)</f>
        <v>0</v>
      </c>
      <c r="W70" s="3">
        <f>ROUND(IF(J70&gt;=3,((R70/100)*G70)/J70,0),0)</f>
        <v>0</v>
      </c>
      <c r="X70" s="3">
        <f>ROUND(IF(J70&gt;=4,((R70/100)*G70)/J70,0),0)</f>
        <v>0</v>
      </c>
      <c r="Y70" s="4">
        <f>G70*N70</f>
        <v>5985</v>
      </c>
      <c r="Z70" s="4">
        <f>(G70*Q70)/J70</f>
        <v>11970</v>
      </c>
      <c r="AA70" s="4">
        <f>IF(J70&gt;=2,(G70*Q70)/J70,0)</f>
        <v>0</v>
      </c>
      <c r="AB70" s="4">
        <f>IF(J70&gt;=3,(G70*Q70)/J70,0)</f>
        <v>0</v>
      </c>
      <c r="AC70" s="4">
        <f>IF(J70&gt;=4,(G70*Q70)/J70,0)</f>
        <v>0</v>
      </c>
      <c r="AD70" s="14">
        <v>100</v>
      </c>
      <c r="AE70" s="14">
        <v>0</v>
      </c>
      <c r="AF70" s="14">
        <v>1</v>
      </c>
      <c r="AG70" s="14">
        <v>100</v>
      </c>
      <c r="AH70" s="14">
        <v>0</v>
      </c>
      <c r="AI70" s="14">
        <v>1</v>
      </c>
      <c r="AJ70" s="14">
        <v>0.5</v>
      </c>
      <c r="AK70" s="14">
        <v>0.5</v>
      </c>
      <c r="AL70" s="14">
        <v>0</v>
      </c>
      <c r="AM70" s="14">
        <v>0</v>
      </c>
      <c r="AN70" s="14">
        <v>0</v>
      </c>
      <c r="AO70" s="14">
        <v>0.01</v>
      </c>
      <c r="AP70" s="14">
        <v>0.01</v>
      </c>
      <c r="AQ70" s="14">
        <v>0</v>
      </c>
      <c r="AR70" s="14">
        <v>0</v>
      </c>
      <c r="AS70" s="14">
        <v>0</v>
      </c>
      <c r="AT70" s="14">
        <v>0</v>
      </c>
      <c r="AU70" s="14">
        <v>0.2</v>
      </c>
      <c r="AV70" s="14">
        <v>0</v>
      </c>
      <c r="AW70" s="14">
        <v>0</v>
      </c>
      <c r="AX70" s="14">
        <v>0</v>
      </c>
      <c r="AY70" s="14">
        <v>0.04</v>
      </c>
      <c r="AZ70" s="14">
        <v>0</v>
      </c>
      <c r="BA70" s="2">
        <v>0.05</v>
      </c>
      <c r="BB70" s="2">
        <v>0.05</v>
      </c>
      <c r="BC70" s="2">
        <v>7.0000000000000007E-2</v>
      </c>
      <c r="BD70" s="2">
        <v>0.05</v>
      </c>
      <c r="BE70" s="2">
        <v>0.02</v>
      </c>
      <c r="BF70" s="2">
        <v>0.02</v>
      </c>
      <c r="BG70" s="2">
        <v>4.4999999999999998E-2</v>
      </c>
      <c r="BH70" s="2">
        <v>0.05</v>
      </c>
      <c r="BI70" s="2">
        <v>7.0000000000000007E-2</v>
      </c>
      <c r="BJ70" s="2">
        <v>0.1</v>
      </c>
      <c r="BK70" s="2">
        <v>0.03</v>
      </c>
      <c r="BL70" s="2">
        <v>0.02</v>
      </c>
      <c r="BM70" s="2">
        <v>0.09</v>
      </c>
      <c r="BN70" s="2">
        <v>0.1</v>
      </c>
      <c r="BO70" s="14">
        <v>0.1</v>
      </c>
      <c r="BP70" s="14">
        <v>0.1</v>
      </c>
      <c r="BQ70" s="14">
        <v>0</v>
      </c>
      <c r="BR70" s="14">
        <v>0</v>
      </c>
      <c r="BS70" s="14">
        <v>0</v>
      </c>
      <c r="BT70" s="19">
        <v>0.01</v>
      </c>
      <c r="BU70" s="14">
        <v>0.5</v>
      </c>
      <c r="BV70" s="6">
        <f>BT70/(BT70+BU70)</f>
        <v>1.9607843137254902E-2</v>
      </c>
      <c r="BW70" s="6">
        <f>SQRT((BT70*BU70)/((BT70+BU70)^2*(BT70+BU70+1)))</f>
        <v>0.11283045836243843</v>
      </c>
      <c r="BX70" s="15">
        <v>0.1</v>
      </c>
      <c r="BY70" s="15">
        <v>0.1</v>
      </c>
      <c r="BZ70" s="15">
        <v>0.1</v>
      </c>
      <c r="CA70" s="15">
        <v>0.7</v>
      </c>
      <c r="CB70" s="20" t="s">
        <v>89</v>
      </c>
      <c r="CC70" s="14">
        <v>600</v>
      </c>
      <c r="CD70" s="14">
        <v>10</v>
      </c>
      <c r="CE70" s="15" t="s">
        <v>73</v>
      </c>
    </row>
    <row r="71" spans="1:83" s="14" customFormat="1" ht="14.25" x14ac:dyDescent="0.2">
      <c r="A71" s="15">
        <f>A70+1</f>
        <v>70</v>
      </c>
      <c r="B71" s="15">
        <v>3</v>
      </c>
      <c r="C71" s="15">
        <v>133</v>
      </c>
      <c r="D71" s="15">
        <v>1</v>
      </c>
      <c r="E71" s="15">
        <v>1</v>
      </c>
      <c r="F71" s="3" t="s">
        <v>68</v>
      </c>
      <c r="G71" s="3">
        <f>IF(F71="rectangle",B71*C71,IF(F71="hook",B71*C71-(D71*E71),IF(F71="eight",B71*C71-2*(D71*E71),IF(F71="tee",B71*C71-2*(D71*E71),IF(F71="cross",B71*C71-4*(D71*E71),"ERROR")))))</f>
        <v>399</v>
      </c>
      <c r="H71" s="3" t="s">
        <v>75</v>
      </c>
      <c r="I71" s="3">
        <f>IF(F71="rectangle",B71/C71,"NA")</f>
        <v>2.2556390977443608E-2</v>
      </c>
      <c r="J71" s="2">
        <v>1</v>
      </c>
      <c r="K71" s="15">
        <v>120</v>
      </c>
      <c r="L71" s="15">
        <v>4</v>
      </c>
      <c r="M71" s="16">
        <v>1</v>
      </c>
      <c r="N71" s="17">
        <v>15</v>
      </c>
      <c r="O71" s="14">
        <f>N71</f>
        <v>15</v>
      </c>
      <c r="P71" s="4">
        <f>Y71/T71</f>
        <v>99.75</v>
      </c>
      <c r="Q71" s="18">
        <v>30</v>
      </c>
      <c r="R71" s="14">
        <f>Q71</f>
        <v>30</v>
      </c>
      <c r="S71" s="4">
        <f>Z71/U71</f>
        <v>99.75</v>
      </c>
      <c r="T71" s="3">
        <f>ROUND((O71/100)*G71,0)</f>
        <v>60</v>
      </c>
      <c r="U71" s="3">
        <f>ROUND(((R71/100)*G71)/J71,0)</f>
        <v>120</v>
      </c>
      <c r="V71" s="3">
        <f>ROUND(IF(J71&gt;=2,((R71/100)*G71)/J71,0),0)</f>
        <v>0</v>
      </c>
      <c r="W71" s="3">
        <f>ROUND(IF(J71&gt;=3,((R71/100)*G71)/J71,0),0)</f>
        <v>0</v>
      </c>
      <c r="X71" s="3">
        <f>ROUND(IF(J71&gt;=4,((R71/100)*G71)/J71,0),0)</f>
        <v>0</v>
      </c>
      <c r="Y71" s="4">
        <f>G71*N71</f>
        <v>5985</v>
      </c>
      <c r="Z71" s="4">
        <f>(G71*Q71)/J71</f>
        <v>11970</v>
      </c>
      <c r="AA71" s="4">
        <f>IF(J71&gt;=2,(G71*Q71)/J71,0)</f>
        <v>0</v>
      </c>
      <c r="AB71" s="4">
        <f>IF(J71&gt;=3,(G71*Q71)/J71,0)</f>
        <v>0</v>
      </c>
      <c r="AC71" s="4">
        <f>IF(J71&gt;=4,(G71*Q71)/J71,0)</f>
        <v>0</v>
      </c>
      <c r="AD71" s="14">
        <v>100</v>
      </c>
      <c r="AE71" s="14">
        <v>0</v>
      </c>
      <c r="AF71" s="14">
        <v>1</v>
      </c>
      <c r="AG71" s="14">
        <v>100</v>
      </c>
      <c r="AH71" s="14">
        <v>0</v>
      </c>
      <c r="AI71" s="14">
        <v>1</v>
      </c>
      <c r="AJ71" s="14">
        <v>0.5</v>
      </c>
      <c r="AK71" s="14">
        <v>0.5</v>
      </c>
      <c r="AL71" s="14">
        <v>0</v>
      </c>
      <c r="AM71" s="14">
        <v>0</v>
      </c>
      <c r="AN71" s="14">
        <v>0</v>
      </c>
      <c r="AO71" s="14">
        <v>0.01</v>
      </c>
      <c r="AP71" s="14">
        <v>0.01</v>
      </c>
      <c r="AQ71" s="14">
        <v>0</v>
      </c>
      <c r="AR71" s="14">
        <v>0</v>
      </c>
      <c r="AS71" s="14">
        <v>0</v>
      </c>
      <c r="AT71" s="14">
        <v>0</v>
      </c>
      <c r="AU71" s="14">
        <v>0.2</v>
      </c>
      <c r="AV71" s="14">
        <v>0</v>
      </c>
      <c r="AW71" s="14">
        <v>0</v>
      </c>
      <c r="AX71" s="14">
        <v>0</v>
      </c>
      <c r="AY71" s="14">
        <v>0.04</v>
      </c>
      <c r="AZ71" s="14">
        <v>0</v>
      </c>
      <c r="BA71" s="2">
        <v>0.05</v>
      </c>
      <c r="BB71" s="2">
        <v>0.05</v>
      </c>
      <c r="BC71" s="2">
        <v>7.0000000000000007E-2</v>
      </c>
      <c r="BD71" s="2">
        <v>0.05</v>
      </c>
      <c r="BE71" s="2">
        <v>0.02</v>
      </c>
      <c r="BF71" s="2">
        <v>0.02</v>
      </c>
      <c r="BG71" s="2">
        <v>4.4999999999999998E-2</v>
      </c>
      <c r="BH71" s="2">
        <v>0.05</v>
      </c>
      <c r="BI71" s="2">
        <v>7.0000000000000007E-2</v>
      </c>
      <c r="BJ71" s="2">
        <v>0.1</v>
      </c>
      <c r="BK71" s="2">
        <v>0.03</v>
      </c>
      <c r="BL71" s="2">
        <v>0.02</v>
      </c>
      <c r="BM71" s="2">
        <v>0.09</v>
      </c>
      <c r="BN71" s="2">
        <v>0.1</v>
      </c>
      <c r="BO71" s="14">
        <v>0.1</v>
      </c>
      <c r="BP71" s="14">
        <v>0.1</v>
      </c>
      <c r="BQ71" s="14">
        <v>0</v>
      </c>
      <c r="BR71" s="14">
        <v>0</v>
      </c>
      <c r="BS71" s="14">
        <v>0</v>
      </c>
      <c r="BT71" s="19">
        <v>0.5</v>
      </c>
      <c r="BU71" s="14">
        <v>0.5</v>
      </c>
      <c r="BV71" s="6">
        <f>BT71/(BT71+BU71)</f>
        <v>0.5</v>
      </c>
      <c r="BW71" s="6">
        <f>SQRT((BT71*BU71)/((BT71+BU71)^2*(BT71+BU71+1)))</f>
        <v>0.35355339059327379</v>
      </c>
      <c r="BX71" s="15">
        <v>0.1</v>
      </c>
      <c r="BY71" s="15">
        <v>0.1</v>
      </c>
      <c r="BZ71" s="15">
        <v>0.1</v>
      </c>
      <c r="CA71" s="15">
        <v>0.7</v>
      </c>
      <c r="CB71" s="20" t="s">
        <v>89</v>
      </c>
      <c r="CC71" s="14">
        <v>600</v>
      </c>
      <c r="CD71" s="14">
        <v>10</v>
      </c>
      <c r="CE71" s="15" t="s">
        <v>73</v>
      </c>
    </row>
    <row r="72" spans="1:83" s="14" customFormat="1" ht="14.25" x14ac:dyDescent="0.2">
      <c r="A72" s="15">
        <f>A71+1</f>
        <v>71</v>
      </c>
      <c r="B72" s="15">
        <v>3</v>
      </c>
      <c r="C72" s="15">
        <v>133</v>
      </c>
      <c r="D72" s="15">
        <v>1</v>
      </c>
      <c r="E72" s="15">
        <v>1</v>
      </c>
      <c r="F72" s="3" t="s">
        <v>68</v>
      </c>
      <c r="G72" s="3">
        <f>IF(F72="rectangle",B72*C72,IF(F72="hook",B72*C72-(D72*E72),IF(F72="eight",B72*C72-2*(D72*E72),IF(F72="tee",B72*C72-2*(D72*E72),IF(F72="cross",B72*C72-4*(D72*E72),"ERROR")))))</f>
        <v>399</v>
      </c>
      <c r="H72" s="3" t="s">
        <v>75</v>
      </c>
      <c r="I72" s="3">
        <f>IF(F72="rectangle",B72/C72,"NA")</f>
        <v>2.2556390977443608E-2</v>
      </c>
      <c r="J72" s="2">
        <v>1</v>
      </c>
      <c r="K72" s="15">
        <v>120</v>
      </c>
      <c r="L72" s="15">
        <v>4</v>
      </c>
      <c r="M72" s="16">
        <v>1</v>
      </c>
      <c r="N72" s="17">
        <v>15</v>
      </c>
      <c r="O72" s="14">
        <f>N72</f>
        <v>15</v>
      </c>
      <c r="P72" s="4">
        <f>Y72/T72</f>
        <v>99.75</v>
      </c>
      <c r="Q72" s="18">
        <v>30</v>
      </c>
      <c r="R72" s="14">
        <f>Q72</f>
        <v>30</v>
      </c>
      <c r="S72" s="4">
        <f>Z72/U72</f>
        <v>99.75</v>
      </c>
      <c r="T72" s="3">
        <f>ROUND((O72/100)*G72,0)</f>
        <v>60</v>
      </c>
      <c r="U72" s="3">
        <f>ROUND(((R72/100)*G72)/J72,0)</f>
        <v>120</v>
      </c>
      <c r="V72" s="3">
        <f>ROUND(IF(J72&gt;=2,((R72/100)*G72)/J72,0),0)</f>
        <v>0</v>
      </c>
      <c r="W72" s="3">
        <f>ROUND(IF(J72&gt;=3,((R72/100)*G72)/J72,0),0)</f>
        <v>0</v>
      </c>
      <c r="X72" s="3">
        <f>ROUND(IF(J72&gt;=4,((R72/100)*G72)/J72,0),0)</f>
        <v>0</v>
      </c>
      <c r="Y72" s="4">
        <f>G72*N72</f>
        <v>5985</v>
      </c>
      <c r="Z72" s="4">
        <f>(G72*Q72)/J72</f>
        <v>11970</v>
      </c>
      <c r="AA72" s="4">
        <f>IF(J72&gt;=2,(G72*Q72)/J72,0)</f>
        <v>0</v>
      </c>
      <c r="AB72" s="4">
        <f>IF(J72&gt;=3,(G72*Q72)/J72,0)</f>
        <v>0</v>
      </c>
      <c r="AC72" s="4">
        <f>IF(J72&gt;=4,(G72*Q72)/J72,0)</f>
        <v>0</v>
      </c>
      <c r="AD72" s="14">
        <v>100</v>
      </c>
      <c r="AE72" s="14">
        <v>0</v>
      </c>
      <c r="AF72" s="14">
        <v>1</v>
      </c>
      <c r="AG72" s="14">
        <v>100</v>
      </c>
      <c r="AH72" s="14">
        <v>0</v>
      </c>
      <c r="AI72" s="14">
        <v>1</v>
      </c>
      <c r="AJ72" s="14">
        <v>0.5</v>
      </c>
      <c r="AK72" s="14">
        <v>0.5</v>
      </c>
      <c r="AL72" s="14">
        <v>0</v>
      </c>
      <c r="AM72" s="14">
        <v>0</v>
      </c>
      <c r="AN72" s="14">
        <v>0</v>
      </c>
      <c r="AO72" s="14">
        <v>0.01</v>
      </c>
      <c r="AP72" s="14">
        <v>0.01</v>
      </c>
      <c r="AQ72" s="14">
        <v>0</v>
      </c>
      <c r="AR72" s="14">
        <v>0</v>
      </c>
      <c r="AS72" s="14">
        <v>0</v>
      </c>
      <c r="AT72" s="14">
        <v>0</v>
      </c>
      <c r="AU72" s="14">
        <v>0.2</v>
      </c>
      <c r="AV72" s="14">
        <v>0</v>
      </c>
      <c r="AW72" s="14">
        <v>0</v>
      </c>
      <c r="AX72" s="14">
        <v>0</v>
      </c>
      <c r="AY72" s="14">
        <v>0.04</v>
      </c>
      <c r="AZ72" s="14">
        <v>0</v>
      </c>
      <c r="BA72" s="2">
        <v>0.05</v>
      </c>
      <c r="BB72" s="2">
        <v>0.05</v>
      </c>
      <c r="BC72" s="2">
        <v>7.0000000000000007E-2</v>
      </c>
      <c r="BD72" s="2">
        <v>0.05</v>
      </c>
      <c r="BE72" s="2">
        <v>0.02</v>
      </c>
      <c r="BF72" s="2">
        <v>0.02</v>
      </c>
      <c r="BG72" s="2">
        <v>4.4999999999999998E-2</v>
      </c>
      <c r="BH72" s="2">
        <v>0.05</v>
      </c>
      <c r="BI72" s="2">
        <v>7.0000000000000007E-2</v>
      </c>
      <c r="BJ72" s="2">
        <v>0.1</v>
      </c>
      <c r="BK72" s="2">
        <v>0.03</v>
      </c>
      <c r="BL72" s="2">
        <v>0.02</v>
      </c>
      <c r="BM72" s="2">
        <v>0.09</v>
      </c>
      <c r="BN72" s="2">
        <v>0.1</v>
      </c>
      <c r="BO72" s="14">
        <v>0.1</v>
      </c>
      <c r="BP72" s="14">
        <v>0.1</v>
      </c>
      <c r="BQ72" s="14">
        <v>0</v>
      </c>
      <c r="BR72" s="14">
        <v>0</v>
      </c>
      <c r="BS72" s="14">
        <v>0</v>
      </c>
      <c r="BT72" s="19">
        <v>0.01</v>
      </c>
      <c r="BU72" s="14">
        <v>0.5</v>
      </c>
      <c r="BV72" s="6">
        <f>BT72/(BT72+BU72)</f>
        <v>1.9607843137254902E-2</v>
      </c>
      <c r="BW72" s="6">
        <f>SQRT((BT72*BU72)/((BT72+BU72)^2*(BT72+BU72+1)))</f>
        <v>0.11283045836243843</v>
      </c>
      <c r="BX72" s="15">
        <v>0.1</v>
      </c>
      <c r="BY72" s="15">
        <v>0.7</v>
      </c>
      <c r="BZ72" s="15">
        <v>0.1</v>
      </c>
      <c r="CA72" s="15">
        <v>0.1</v>
      </c>
      <c r="CB72" s="20" t="s">
        <v>76</v>
      </c>
      <c r="CC72" s="14">
        <v>600</v>
      </c>
      <c r="CD72" s="14">
        <v>10</v>
      </c>
      <c r="CE72" s="15" t="s">
        <v>74</v>
      </c>
    </row>
    <row r="73" spans="1:83" s="14" customFormat="1" ht="14.25" x14ac:dyDescent="0.2">
      <c r="A73" s="15">
        <f>A72+1</f>
        <v>72</v>
      </c>
      <c r="B73" s="15">
        <v>3</v>
      </c>
      <c r="C73" s="15">
        <v>133</v>
      </c>
      <c r="D73" s="15">
        <v>1</v>
      </c>
      <c r="E73" s="15">
        <v>1</v>
      </c>
      <c r="F73" s="3" t="s">
        <v>68</v>
      </c>
      <c r="G73" s="3">
        <f>IF(F73="rectangle",B73*C73,IF(F73="hook",B73*C73-(D73*E73),IF(F73="eight",B73*C73-2*(D73*E73),IF(F73="tee",B73*C73-2*(D73*E73),IF(F73="cross",B73*C73-4*(D73*E73),"ERROR")))))</f>
        <v>399</v>
      </c>
      <c r="H73" s="3" t="s">
        <v>75</v>
      </c>
      <c r="I73" s="3">
        <f>IF(F73="rectangle",B73/C73,"NA")</f>
        <v>2.2556390977443608E-2</v>
      </c>
      <c r="J73" s="2">
        <v>1</v>
      </c>
      <c r="K73" s="15">
        <v>120</v>
      </c>
      <c r="L73" s="15">
        <v>4</v>
      </c>
      <c r="M73" s="16">
        <v>1</v>
      </c>
      <c r="N73" s="17">
        <v>15</v>
      </c>
      <c r="O73" s="14">
        <f>N73</f>
        <v>15</v>
      </c>
      <c r="P73" s="4">
        <f>Y73/T73</f>
        <v>99.75</v>
      </c>
      <c r="Q73" s="18">
        <v>30</v>
      </c>
      <c r="R73" s="14">
        <f>Q73</f>
        <v>30</v>
      </c>
      <c r="S73" s="4">
        <f>Z73/U73</f>
        <v>99.75</v>
      </c>
      <c r="T73" s="3">
        <f>ROUND((O73/100)*G73,0)</f>
        <v>60</v>
      </c>
      <c r="U73" s="3">
        <f>ROUND(((R73/100)*G73)/J73,0)</f>
        <v>120</v>
      </c>
      <c r="V73" s="3">
        <f>ROUND(IF(J73&gt;=2,((R73/100)*G73)/J73,0),0)</f>
        <v>0</v>
      </c>
      <c r="W73" s="3">
        <f>ROUND(IF(J73&gt;=3,((R73/100)*G73)/J73,0),0)</f>
        <v>0</v>
      </c>
      <c r="X73" s="3">
        <f>ROUND(IF(J73&gt;=4,((R73/100)*G73)/J73,0),0)</f>
        <v>0</v>
      </c>
      <c r="Y73" s="4">
        <f>G73*N73</f>
        <v>5985</v>
      </c>
      <c r="Z73" s="4">
        <f>(G73*Q73)/J73</f>
        <v>11970</v>
      </c>
      <c r="AA73" s="4">
        <f>IF(J73&gt;=2,(G73*Q73)/J73,0)</f>
        <v>0</v>
      </c>
      <c r="AB73" s="4">
        <f>IF(J73&gt;=3,(G73*Q73)/J73,0)</f>
        <v>0</v>
      </c>
      <c r="AC73" s="4">
        <f>IF(J73&gt;=4,(G73*Q73)/J73,0)</f>
        <v>0</v>
      </c>
      <c r="AD73" s="14">
        <v>100</v>
      </c>
      <c r="AE73" s="14">
        <v>0</v>
      </c>
      <c r="AF73" s="14">
        <v>1</v>
      </c>
      <c r="AG73" s="14">
        <v>100</v>
      </c>
      <c r="AH73" s="14">
        <v>0</v>
      </c>
      <c r="AI73" s="14">
        <v>1</v>
      </c>
      <c r="AJ73" s="14">
        <v>0.5</v>
      </c>
      <c r="AK73" s="14">
        <v>0.5</v>
      </c>
      <c r="AL73" s="14">
        <v>0</v>
      </c>
      <c r="AM73" s="14">
        <v>0</v>
      </c>
      <c r="AN73" s="14">
        <v>0</v>
      </c>
      <c r="AO73" s="14">
        <v>0.01</v>
      </c>
      <c r="AP73" s="14">
        <v>0.01</v>
      </c>
      <c r="AQ73" s="14">
        <v>0</v>
      </c>
      <c r="AR73" s="14">
        <v>0</v>
      </c>
      <c r="AS73" s="14">
        <v>0</v>
      </c>
      <c r="AT73" s="14">
        <v>0</v>
      </c>
      <c r="AU73" s="14">
        <v>0.2</v>
      </c>
      <c r="AV73" s="14">
        <v>0</v>
      </c>
      <c r="AW73" s="14">
        <v>0</v>
      </c>
      <c r="AX73" s="14">
        <v>0</v>
      </c>
      <c r="AY73" s="14">
        <v>0.04</v>
      </c>
      <c r="AZ73" s="14">
        <v>0</v>
      </c>
      <c r="BA73" s="2">
        <v>0.05</v>
      </c>
      <c r="BB73" s="2">
        <v>0.05</v>
      </c>
      <c r="BC73" s="2">
        <v>7.0000000000000007E-2</v>
      </c>
      <c r="BD73" s="2">
        <v>0.05</v>
      </c>
      <c r="BE73" s="2">
        <v>0.02</v>
      </c>
      <c r="BF73" s="2">
        <v>0.02</v>
      </c>
      <c r="BG73" s="2">
        <v>4.4999999999999998E-2</v>
      </c>
      <c r="BH73" s="2">
        <v>0.05</v>
      </c>
      <c r="BI73" s="2">
        <v>7.0000000000000007E-2</v>
      </c>
      <c r="BJ73" s="2">
        <v>0.1</v>
      </c>
      <c r="BK73" s="2">
        <v>0.03</v>
      </c>
      <c r="BL73" s="2">
        <v>0.02</v>
      </c>
      <c r="BM73" s="2">
        <v>0.09</v>
      </c>
      <c r="BN73" s="2">
        <v>0.1</v>
      </c>
      <c r="BO73" s="14">
        <v>0.1</v>
      </c>
      <c r="BP73" s="14">
        <v>0.1</v>
      </c>
      <c r="BQ73" s="14">
        <v>0</v>
      </c>
      <c r="BR73" s="14">
        <v>0</v>
      </c>
      <c r="BS73" s="14">
        <v>0</v>
      </c>
      <c r="BT73" s="19">
        <v>0.5</v>
      </c>
      <c r="BU73" s="14">
        <v>0.5</v>
      </c>
      <c r="BV73" s="6">
        <f>BT73/(BT73+BU73)</f>
        <v>0.5</v>
      </c>
      <c r="BW73" s="6">
        <f>SQRT((BT73*BU73)/((BT73+BU73)^2*(BT73+BU73+1)))</f>
        <v>0.35355339059327379</v>
      </c>
      <c r="BX73" s="15">
        <v>0.1</v>
      </c>
      <c r="BY73" s="15">
        <v>0.7</v>
      </c>
      <c r="BZ73" s="15">
        <v>0.1</v>
      </c>
      <c r="CA73" s="15">
        <v>0.1</v>
      </c>
      <c r="CB73" s="20" t="s">
        <v>76</v>
      </c>
      <c r="CC73" s="14">
        <v>600</v>
      </c>
      <c r="CD73" s="14">
        <v>10</v>
      </c>
      <c r="CE73" s="15" t="s">
        <v>74</v>
      </c>
    </row>
    <row r="74" spans="1:83" s="14" customFormat="1" ht="14.25" x14ac:dyDescent="0.2">
      <c r="A74" s="15">
        <f>A73+1</f>
        <v>73</v>
      </c>
      <c r="B74" s="15">
        <v>3</v>
      </c>
      <c r="C74" s="15">
        <v>133</v>
      </c>
      <c r="D74" s="15">
        <v>1</v>
      </c>
      <c r="E74" s="15">
        <v>1</v>
      </c>
      <c r="F74" s="3" t="s">
        <v>68</v>
      </c>
      <c r="G74" s="3">
        <f>IF(F74="rectangle",B74*C74,IF(F74="hook",B74*C74-(D74*E74),IF(F74="eight",B74*C74-2*(D74*E74),IF(F74="tee",B74*C74-2*(D74*E74),IF(F74="cross",B74*C74-4*(D74*E74),"ERROR")))))</f>
        <v>399</v>
      </c>
      <c r="H74" s="3" t="s">
        <v>75</v>
      </c>
      <c r="I74" s="3">
        <f>IF(F74="rectangle",B74/C74,"NA")</f>
        <v>2.2556390977443608E-2</v>
      </c>
      <c r="J74" s="2">
        <v>1</v>
      </c>
      <c r="K74" s="15">
        <v>120</v>
      </c>
      <c r="L74" s="15">
        <v>4</v>
      </c>
      <c r="M74" s="16">
        <v>1</v>
      </c>
      <c r="N74" s="17">
        <v>30</v>
      </c>
      <c r="O74" s="14">
        <f>N74</f>
        <v>30</v>
      </c>
      <c r="P74" s="4">
        <f>Y74/T74</f>
        <v>99.75</v>
      </c>
      <c r="Q74" s="18">
        <v>1</v>
      </c>
      <c r="R74" s="14">
        <f>Q74</f>
        <v>1</v>
      </c>
      <c r="S74" s="4">
        <f>Z74/U74</f>
        <v>99.75</v>
      </c>
      <c r="T74" s="3">
        <f>ROUND((O74/100)*G74,0)</f>
        <v>120</v>
      </c>
      <c r="U74" s="3">
        <f>ROUND(((R74/100)*G74)/J74,0)</f>
        <v>4</v>
      </c>
      <c r="V74" s="3">
        <f>ROUND(IF(J74&gt;=2,((R74/100)*G74)/J74,0),0)</f>
        <v>0</v>
      </c>
      <c r="W74" s="3">
        <f>ROUND(IF(J74&gt;=3,((R74/100)*G74)/J74,0),0)</f>
        <v>0</v>
      </c>
      <c r="X74" s="3">
        <f>ROUND(IF(J74&gt;=4,((R74/100)*G74)/J74,0),0)</f>
        <v>0</v>
      </c>
      <c r="Y74" s="4">
        <f>G74*N74</f>
        <v>11970</v>
      </c>
      <c r="Z74" s="4">
        <f>(G74*Q74)/J74</f>
        <v>399</v>
      </c>
      <c r="AA74" s="4">
        <f>IF(J74&gt;=2,(G74*Q74)/J74,0)</f>
        <v>0</v>
      </c>
      <c r="AB74" s="4">
        <f>IF(J74&gt;=3,(G74*Q74)/J74,0)</f>
        <v>0</v>
      </c>
      <c r="AC74" s="4">
        <f>IF(J74&gt;=4,(G74*Q74)/J74,0)</f>
        <v>0</v>
      </c>
      <c r="AD74" s="14">
        <v>100</v>
      </c>
      <c r="AE74" s="14">
        <v>0</v>
      </c>
      <c r="AF74" s="14">
        <v>1</v>
      </c>
      <c r="AG74" s="14">
        <v>100</v>
      </c>
      <c r="AH74" s="14">
        <v>0</v>
      </c>
      <c r="AI74" s="14">
        <v>1</v>
      </c>
      <c r="AJ74" s="14">
        <v>0.5</v>
      </c>
      <c r="AK74" s="14">
        <v>0.5</v>
      </c>
      <c r="AL74" s="14">
        <v>0</v>
      </c>
      <c r="AM74" s="14">
        <v>0</v>
      </c>
      <c r="AN74" s="14">
        <v>0</v>
      </c>
      <c r="AO74" s="14">
        <v>0.01</v>
      </c>
      <c r="AP74" s="14">
        <v>0.01</v>
      </c>
      <c r="AQ74" s="14">
        <v>0</v>
      </c>
      <c r="AR74" s="14">
        <v>0</v>
      </c>
      <c r="AS74" s="14">
        <v>0</v>
      </c>
      <c r="AT74" s="14">
        <v>0</v>
      </c>
      <c r="AU74" s="14">
        <v>0.2</v>
      </c>
      <c r="AV74" s="14">
        <v>0</v>
      </c>
      <c r="AW74" s="14">
        <v>0</v>
      </c>
      <c r="AX74" s="14">
        <v>0</v>
      </c>
      <c r="AY74" s="14">
        <v>0.04</v>
      </c>
      <c r="AZ74" s="14">
        <v>0</v>
      </c>
      <c r="BA74" s="2">
        <v>0.05</v>
      </c>
      <c r="BB74" s="2">
        <v>0.05</v>
      </c>
      <c r="BC74" s="2">
        <v>7.0000000000000007E-2</v>
      </c>
      <c r="BD74" s="2">
        <v>0.05</v>
      </c>
      <c r="BE74" s="2">
        <v>0.02</v>
      </c>
      <c r="BF74" s="2">
        <v>0.02</v>
      </c>
      <c r="BG74" s="2">
        <v>4.4999999999999998E-2</v>
      </c>
      <c r="BH74" s="2">
        <v>0.05</v>
      </c>
      <c r="BI74" s="2">
        <v>7.0000000000000007E-2</v>
      </c>
      <c r="BJ74" s="2">
        <v>0.1</v>
      </c>
      <c r="BK74" s="2">
        <v>0.03</v>
      </c>
      <c r="BL74" s="2">
        <v>0.02</v>
      </c>
      <c r="BM74" s="2">
        <v>0.09</v>
      </c>
      <c r="BN74" s="2">
        <v>0.1</v>
      </c>
      <c r="BO74" s="14">
        <v>0.1</v>
      </c>
      <c r="BP74" s="14">
        <v>0.1</v>
      </c>
      <c r="BQ74" s="14">
        <v>0</v>
      </c>
      <c r="BR74" s="14">
        <v>0</v>
      </c>
      <c r="BS74" s="14">
        <v>0</v>
      </c>
      <c r="BT74" s="19">
        <v>0.01</v>
      </c>
      <c r="BU74" s="14">
        <v>0.5</v>
      </c>
      <c r="BV74" s="6">
        <f>BT74/(BT74+BU74)</f>
        <v>1.9607843137254902E-2</v>
      </c>
      <c r="BW74" s="6">
        <f>SQRT((BT74*BU74)/((BT74+BU74)^2*(BT74+BU74+1)))</f>
        <v>0.11283045836243843</v>
      </c>
      <c r="BX74" s="15">
        <v>0.25</v>
      </c>
      <c r="BY74" s="15">
        <v>0.25</v>
      </c>
      <c r="BZ74" s="15">
        <v>0.25</v>
      </c>
      <c r="CA74" s="15">
        <v>0.25</v>
      </c>
      <c r="CB74" s="20" t="s">
        <v>47</v>
      </c>
      <c r="CC74" s="14">
        <v>600</v>
      </c>
      <c r="CD74" s="14">
        <v>10</v>
      </c>
      <c r="CE74" s="15" t="s">
        <v>74</v>
      </c>
    </row>
    <row r="75" spans="1:83" s="14" customFormat="1" ht="14.25" x14ac:dyDescent="0.2">
      <c r="A75" s="15">
        <f>A74+1</f>
        <v>74</v>
      </c>
      <c r="B75" s="15">
        <v>3</v>
      </c>
      <c r="C75" s="15">
        <v>133</v>
      </c>
      <c r="D75" s="15">
        <v>1</v>
      </c>
      <c r="E75" s="15">
        <v>1</v>
      </c>
      <c r="F75" s="3" t="s">
        <v>68</v>
      </c>
      <c r="G75" s="3">
        <f>IF(F75="rectangle",B75*C75,IF(F75="hook",B75*C75-(D75*E75),IF(F75="eight",B75*C75-2*(D75*E75),IF(F75="tee",B75*C75-2*(D75*E75),IF(F75="cross",B75*C75-4*(D75*E75),"ERROR")))))</f>
        <v>399</v>
      </c>
      <c r="H75" s="3" t="s">
        <v>75</v>
      </c>
      <c r="I75" s="3">
        <f>IF(F75="rectangle",B75/C75,"NA")</f>
        <v>2.2556390977443608E-2</v>
      </c>
      <c r="J75" s="2">
        <v>1</v>
      </c>
      <c r="K75" s="15">
        <v>120</v>
      </c>
      <c r="L75" s="15">
        <v>4</v>
      </c>
      <c r="M75" s="16">
        <v>1</v>
      </c>
      <c r="N75" s="17">
        <v>30</v>
      </c>
      <c r="O75" s="14">
        <f>N75</f>
        <v>30</v>
      </c>
      <c r="P75" s="4">
        <f>Y75/T75</f>
        <v>99.75</v>
      </c>
      <c r="Q75" s="18">
        <v>1</v>
      </c>
      <c r="R75" s="14">
        <f>Q75</f>
        <v>1</v>
      </c>
      <c r="S75" s="4">
        <f>Z75/U75</f>
        <v>99.75</v>
      </c>
      <c r="T75" s="3">
        <f>ROUND((O75/100)*G75,0)</f>
        <v>120</v>
      </c>
      <c r="U75" s="3">
        <f>ROUND(((R75/100)*G75)/J75,0)</f>
        <v>4</v>
      </c>
      <c r="V75" s="3">
        <f>ROUND(IF(J75&gt;=2,((R75/100)*G75)/J75,0),0)</f>
        <v>0</v>
      </c>
      <c r="W75" s="3">
        <f>ROUND(IF(J75&gt;=3,((R75/100)*G75)/J75,0),0)</f>
        <v>0</v>
      </c>
      <c r="X75" s="3">
        <f>ROUND(IF(J75&gt;=4,((R75/100)*G75)/J75,0),0)</f>
        <v>0</v>
      </c>
      <c r="Y75" s="4">
        <f>G75*N75</f>
        <v>11970</v>
      </c>
      <c r="Z75" s="4">
        <f>(G75*Q75)/J75</f>
        <v>399</v>
      </c>
      <c r="AA75" s="4">
        <f>IF(J75&gt;=2,(G75*Q75)/J75,0)</f>
        <v>0</v>
      </c>
      <c r="AB75" s="4">
        <f>IF(J75&gt;=3,(G75*Q75)/J75,0)</f>
        <v>0</v>
      </c>
      <c r="AC75" s="4">
        <f>IF(J75&gt;=4,(G75*Q75)/J75,0)</f>
        <v>0</v>
      </c>
      <c r="AD75" s="14">
        <v>100</v>
      </c>
      <c r="AE75" s="14">
        <v>0</v>
      </c>
      <c r="AF75" s="14">
        <v>1</v>
      </c>
      <c r="AG75" s="14">
        <v>100</v>
      </c>
      <c r="AH75" s="14">
        <v>0</v>
      </c>
      <c r="AI75" s="14">
        <v>1</v>
      </c>
      <c r="AJ75" s="14">
        <v>0.5</v>
      </c>
      <c r="AK75" s="14">
        <v>0.5</v>
      </c>
      <c r="AL75" s="14">
        <v>0</v>
      </c>
      <c r="AM75" s="14">
        <v>0</v>
      </c>
      <c r="AN75" s="14">
        <v>0</v>
      </c>
      <c r="AO75" s="14">
        <v>0.01</v>
      </c>
      <c r="AP75" s="14">
        <v>0.01</v>
      </c>
      <c r="AQ75" s="14">
        <v>0</v>
      </c>
      <c r="AR75" s="14">
        <v>0</v>
      </c>
      <c r="AS75" s="14">
        <v>0</v>
      </c>
      <c r="AT75" s="14">
        <v>0</v>
      </c>
      <c r="AU75" s="14">
        <v>0.2</v>
      </c>
      <c r="AV75" s="14">
        <v>0</v>
      </c>
      <c r="AW75" s="14">
        <v>0</v>
      </c>
      <c r="AX75" s="14">
        <v>0</v>
      </c>
      <c r="AY75" s="14">
        <v>0.04</v>
      </c>
      <c r="AZ75" s="14">
        <v>0</v>
      </c>
      <c r="BA75" s="2">
        <v>0.05</v>
      </c>
      <c r="BB75" s="2">
        <v>0.05</v>
      </c>
      <c r="BC75" s="2">
        <v>7.0000000000000007E-2</v>
      </c>
      <c r="BD75" s="2">
        <v>0.05</v>
      </c>
      <c r="BE75" s="2">
        <v>0.02</v>
      </c>
      <c r="BF75" s="2">
        <v>0.02</v>
      </c>
      <c r="BG75" s="2">
        <v>4.4999999999999998E-2</v>
      </c>
      <c r="BH75" s="2">
        <v>0.05</v>
      </c>
      <c r="BI75" s="2">
        <v>7.0000000000000007E-2</v>
      </c>
      <c r="BJ75" s="2">
        <v>0.1</v>
      </c>
      <c r="BK75" s="2">
        <v>0.03</v>
      </c>
      <c r="BL75" s="2">
        <v>0.02</v>
      </c>
      <c r="BM75" s="2">
        <v>0.09</v>
      </c>
      <c r="BN75" s="2">
        <v>0.1</v>
      </c>
      <c r="BO75" s="14">
        <v>0.1</v>
      </c>
      <c r="BP75" s="14">
        <v>0.1</v>
      </c>
      <c r="BQ75" s="14">
        <v>0</v>
      </c>
      <c r="BR75" s="14">
        <v>0</v>
      </c>
      <c r="BS75" s="14">
        <v>0</v>
      </c>
      <c r="BT75" s="19">
        <v>0.5</v>
      </c>
      <c r="BU75" s="14">
        <v>0.5</v>
      </c>
      <c r="BV75" s="6">
        <f>BT75/(BT75+BU75)</f>
        <v>0.5</v>
      </c>
      <c r="BW75" s="6">
        <f>SQRT((BT75*BU75)/((BT75+BU75)^2*(BT75+BU75+1)))</f>
        <v>0.35355339059327379</v>
      </c>
      <c r="BX75" s="15">
        <v>0.25</v>
      </c>
      <c r="BY75" s="15">
        <v>0.25</v>
      </c>
      <c r="BZ75" s="15">
        <v>0.25</v>
      </c>
      <c r="CA75" s="15">
        <v>0.25</v>
      </c>
      <c r="CB75" s="20" t="s">
        <v>47</v>
      </c>
      <c r="CC75" s="14">
        <v>600</v>
      </c>
      <c r="CD75" s="14">
        <v>10</v>
      </c>
      <c r="CE75" s="15" t="s">
        <v>74</v>
      </c>
    </row>
    <row r="76" spans="1:83" s="14" customFormat="1" ht="14.25" x14ac:dyDescent="0.2">
      <c r="A76" s="15">
        <f>A75+1</f>
        <v>75</v>
      </c>
      <c r="B76" s="15">
        <v>3</v>
      </c>
      <c r="C76" s="15">
        <v>133</v>
      </c>
      <c r="D76" s="15">
        <v>1</v>
      </c>
      <c r="E76" s="15">
        <v>1</v>
      </c>
      <c r="F76" s="3" t="s">
        <v>68</v>
      </c>
      <c r="G76" s="3">
        <f>IF(F76="rectangle",B76*C76,IF(F76="hook",B76*C76-(D76*E76),IF(F76="eight",B76*C76-2*(D76*E76),IF(F76="tee",B76*C76-2*(D76*E76),IF(F76="cross",B76*C76-4*(D76*E76),"ERROR")))))</f>
        <v>399</v>
      </c>
      <c r="H76" s="3" t="s">
        <v>75</v>
      </c>
      <c r="I76" s="3">
        <f>IF(F76="rectangle",B76/C76,"NA")</f>
        <v>2.2556390977443608E-2</v>
      </c>
      <c r="J76" s="2">
        <v>1</v>
      </c>
      <c r="K76" s="15">
        <v>120</v>
      </c>
      <c r="L76" s="15">
        <v>4</v>
      </c>
      <c r="M76" s="16">
        <v>1</v>
      </c>
      <c r="N76" s="17">
        <v>30</v>
      </c>
      <c r="O76" s="14">
        <f>N76</f>
        <v>30</v>
      </c>
      <c r="P76" s="4">
        <f>Y76/T76</f>
        <v>99.75</v>
      </c>
      <c r="Q76" s="18">
        <v>1</v>
      </c>
      <c r="R76" s="14">
        <f>Q76</f>
        <v>1</v>
      </c>
      <c r="S76" s="4">
        <f>Z76/U76</f>
        <v>99.75</v>
      </c>
      <c r="T76" s="3">
        <f>ROUND((O76/100)*G76,0)</f>
        <v>120</v>
      </c>
      <c r="U76" s="3">
        <f>ROUND(((R76/100)*G76)/J76,0)</f>
        <v>4</v>
      </c>
      <c r="V76" s="3">
        <f>ROUND(IF(J76&gt;=2,((R76/100)*G76)/J76,0),0)</f>
        <v>0</v>
      </c>
      <c r="W76" s="3">
        <f>ROUND(IF(J76&gt;=3,((R76/100)*G76)/J76,0),0)</f>
        <v>0</v>
      </c>
      <c r="X76" s="3">
        <f>ROUND(IF(J76&gt;=4,((R76/100)*G76)/J76,0),0)</f>
        <v>0</v>
      </c>
      <c r="Y76" s="4">
        <f>G76*N76</f>
        <v>11970</v>
      </c>
      <c r="Z76" s="4">
        <f>(G76*Q76)/J76</f>
        <v>399</v>
      </c>
      <c r="AA76" s="4">
        <f>IF(J76&gt;=2,(G76*Q76)/J76,0)</f>
        <v>0</v>
      </c>
      <c r="AB76" s="4">
        <f>IF(J76&gt;=3,(G76*Q76)/J76,0)</f>
        <v>0</v>
      </c>
      <c r="AC76" s="4">
        <f>IF(J76&gt;=4,(G76*Q76)/J76,0)</f>
        <v>0</v>
      </c>
      <c r="AD76" s="14">
        <v>100</v>
      </c>
      <c r="AE76" s="14">
        <v>0</v>
      </c>
      <c r="AF76" s="14">
        <v>1</v>
      </c>
      <c r="AG76" s="14">
        <v>100</v>
      </c>
      <c r="AH76" s="14">
        <v>0</v>
      </c>
      <c r="AI76" s="14">
        <v>1</v>
      </c>
      <c r="AJ76" s="14">
        <v>0.5</v>
      </c>
      <c r="AK76" s="14">
        <v>0.5</v>
      </c>
      <c r="AL76" s="14">
        <v>0</v>
      </c>
      <c r="AM76" s="14">
        <v>0</v>
      </c>
      <c r="AN76" s="14">
        <v>0</v>
      </c>
      <c r="AO76" s="14">
        <v>0.01</v>
      </c>
      <c r="AP76" s="14">
        <v>0.01</v>
      </c>
      <c r="AQ76" s="14">
        <v>0</v>
      </c>
      <c r="AR76" s="14">
        <v>0</v>
      </c>
      <c r="AS76" s="14">
        <v>0</v>
      </c>
      <c r="AT76" s="14">
        <v>0</v>
      </c>
      <c r="AU76" s="14">
        <v>0.2</v>
      </c>
      <c r="AV76" s="14">
        <v>0</v>
      </c>
      <c r="AW76" s="14">
        <v>0</v>
      </c>
      <c r="AX76" s="14">
        <v>0</v>
      </c>
      <c r="AY76" s="14">
        <v>0.04</v>
      </c>
      <c r="AZ76" s="14">
        <v>0</v>
      </c>
      <c r="BA76" s="2">
        <v>0.05</v>
      </c>
      <c r="BB76" s="2">
        <v>0.05</v>
      </c>
      <c r="BC76" s="2">
        <v>7.0000000000000007E-2</v>
      </c>
      <c r="BD76" s="2">
        <v>0.05</v>
      </c>
      <c r="BE76" s="2">
        <v>0.02</v>
      </c>
      <c r="BF76" s="2">
        <v>0.02</v>
      </c>
      <c r="BG76" s="2">
        <v>4.4999999999999998E-2</v>
      </c>
      <c r="BH76" s="2">
        <v>0.05</v>
      </c>
      <c r="BI76" s="2">
        <v>7.0000000000000007E-2</v>
      </c>
      <c r="BJ76" s="2">
        <v>0.1</v>
      </c>
      <c r="BK76" s="2">
        <v>0.03</v>
      </c>
      <c r="BL76" s="2">
        <v>0.02</v>
      </c>
      <c r="BM76" s="2">
        <v>0.09</v>
      </c>
      <c r="BN76" s="2">
        <v>0.1</v>
      </c>
      <c r="BO76" s="14">
        <v>0.1</v>
      </c>
      <c r="BP76" s="14">
        <v>0.1</v>
      </c>
      <c r="BQ76" s="14">
        <v>0</v>
      </c>
      <c r="BR76" s="14">
        <v>0</v>
      </c>
      <c r="BS76" s="14">
        <v>0</v>
      </c>
      <c r="BT76" s="19">
        <v>0.01</v>
      </c>
      <c r="BU76" s="14">
        <v>0.5</v>
      </c>
      <c r="BV76" s="6">
        <f>BT76/(BT76+BU76)</f>
        <v>1.9607843137254902E-2</v>
      </c>
      <c r="BW76" s="6">
        <f>SQRT((BT76*BU76)/((BT76+BU76)^2*(BT76+BU76+1)))</f>
        <v>0.11283045836243843</v>
      </c>
      <c r="BX76" s="15">
        <v>0.1</v>
      </c>
      <c r="BY76" s="15">
        <v>0.1</v>
      </c>
      <c r="BZ76" s="15">
        <v>0.1</v>
      </c>
      <c r="CA76" s="15">
        <v>0.7</v>
      </c>
      <c r="CB76" s="20" t="s">
        <v>89</v>
      </c>
      <c r="CC76" s="14">
        <v>600</v>
      </c>
      <c r="CD76" s="14">
        <v>10</v>
      </c>
      <c r="CE76" s="15" t="s">
        <v>74</v>
      </c>
    </row>
    <row r="77" spans="1:83" s="14" customFormat="1" ht="14.25" x14ac:dyDescent="0.2">
      <c r="A77" s="15">
        <f>A76+1</f>
        <v>76</v>
      </c>
      <c r="B77" s="15">
        <v>3</v>
      </c>
      <c r="C77" s="15">
        <v>133</v>
      </c>
      <c r="D77" s="15">
        <v>1</v>
      </c>
      <c r="E77" s="15">
        <v>1</v>
      </c>
      <c r="F77" s="3" t="s">
        <v>68</v>
      </c>
      <c r="G77" s="3">
        <f>IF(F77="rectangle",B77*C77,IF(F77="hook",B77*C77-(D77*E77),IF(F77="eight",B77*C77-2*(D77*E77),IF(F77="tee",B77*C77-2*(D77*E77),IF(F77="cross",B77*C77-4*(D77*E77),"ERROR")))))</f>
        <v>399</v>
      </c>
      <c r="H77" s="3" t="s">
        <v>75</v>
      </c>
      <c r="I77" s="3">
        <f>IF(F77="rectangle",B77/C77,"NA")</f>
        <v>2.2556390977443608E-2</v>
      </c>
      <c r="J77" s="2">
        <v>1</v>
      </c>
      <c r="K77" s="15">
        <v>120</v>
      </c>
      <c r="L77" s="15">
        <v>4</v>
      </c>
      <c r="M77" s="16">
        <v>1</v>
      </c>
      <c r="N77" s="17">
        <v>30</v>
      </c>
      <c r="O77" s="14">
        <f>N77</f>
        <v>30</v>
      </c>
      <c r="P77" s="4">
        <f>Y77/T77</f>
        <v>99.75</v>
      </c>
      <c r="Q77" s="18">
        <v>1</v>
      </c>
      <c r="R77" s="14">
        <f>Q77</f>
        <v>1</v>
      </c>
      <c r="S77" s="4">
        <f>Z77/U77</f>
        <v>99.75</v>
      </c>
      <c r="T77" s="3">
        <f>ROUND((O77/100)*G77,0)</f>
        <v>120</v>
      </c>
      <c r="U77" s="3">
        <f>ROUND(((R77/100)*G77)/J77,0)</f>
        <v>4</v>
      </c>
      <c r="V77" s="3">
        <f>ROUND(IF(J77&gt;=2,((R77/100)*G77)/J77,0),0)</f>
        <v>0</v>
      </c>
      <c r="W77" s="3">
        <f>ROUND(IF(J77&gt;=3,((R77/100)*G77)/J77,0),0)</f>
        <v>0</v>
      </c>
      <c r="X77" s="3">
        <f>ROUND(IF(J77&gt;=4,((R77/100)*G77)/J77,0),0)</f>
        <v>0</v>
      </c>
      <c r="Y77" s="4">
        <f>G77*N77</f>
        <v>11970</v>
      </c>
      <c r="Z77" s="4">
        <f>(G77*Q77)/J77</f>
        <v>399</v>
      </c>
      <c r="AA77" s="4">
        <f>IF(J77&gt;=2,(G77*Q77)/J77,0)</f>
        <v>0</v>
      </c>
      <c r="AB77" s="4">
        <f>IF(J77&gt;=3,(G77*Q77)/J77,0)</f>
        <v>0</v>
      </c>
      <c r="AC77" s="4">
        <f>IF(J77&gt;=4,(G77*Q77)/J77,0)</f>
        <v>0</v>
      </c>
      <c r="AD77" s="14">
        <v>100</v>
      </c>
      <c r="AE77" s="14">
        <v>0</v>
      </c>
      <c r="AF77" s="14">
        <v>1</v>
      </c>
      <c r="AG77" s="14">
        <v>100</v>
      </c>
      <c r="AH77" s="14">
        <v>0</v>
      </c>
      <c r="AI77" s="14">
        <v>1</v>
      </c>
      <c r="AJ77" s="14">
        <v>0.5</v>
      </c>
      <c r="AK77" s="14">
        <v>0.5</v>
      </c>
      <c r="AL77" s="14">
        <v>0</v>
      </c>
      <c r="AM77" s="14">
        <v>0</v>
      </c>
      <c r="AN77" s="14">
        <v>0</v>
      </c>
      <c r="AO77" s="14">
        <v>0.01</v>
      </c>
      <c r="AP77" s="14">
        <v>0.01</v>
      </c>
      <c r="AQ77" s="14">
        <v>0</v>
      </c>
      <c r="AR77" s="14">
        <v>0</v>
      </c>
      <c r="AS77" s="14">
        <v>0</v>
      </c>
      <c r="AT77" s="14">
        <v>0</v>
      </c>
      <c r="AU77" s="14">
        <v>0.2</v>
      </c>
      <c r="AV77" s="14">
        <v>0</v>
      </c>
      <c r="AW77" s="14">
        <v>0</v>
      </c>
      <c r="AX77" s="14">
        <v>0</v>
      </c>
      <c r="AY77" s="14">
        <v>0.04</v>
      </c>
      <c r="AZ77" s="14">
        <v>0</v>
      </c>
      <c r="BA77" s="2">
        <v>0.05</v>
      </c>
      <c r="BB77" s="2">
        <v>0.05</v>
      </c>
      <c r="BC77" s="2">
        <v>7.0000000000000007E-2</v>
      </c>
      <c r="BD77" s="2">
        <v>0.05</v>
      </c>
      <c r="BE77" s="2">
        <v>0.02</v>
      </c>
      <c r="BF77" s="2">
        <v>0.02</v>
      </c>
      <c r="BG77" s="2">
        <v>4.4999999999999998E-2</v>
      </c>
      <c r="BH77" s="2">
        <v>0.05</v>
      </c>
      <c r="BI77" s="2">
        <v>7.0000000000000007E-2</v>
      </c>
      <c r="BJ77" s="2">
        <v>0.1</v>
      </c>
      <c r="BK77" s="2">
        <v>0.03</v>
      </c>
      <c r="BL77" s="2">
        <v>0.02</v>
      </c>
      <c r="BM77" s="2">
        <v>0.09</v>
      </c>
      <c r="BN77" s="2">
        <v>0.1</v>
      </c>
      <c r="BO77" s="14">
        <v>0.1</v>
      </c>
      <c r="BP77" s="14">
        <v>0.1</v>
      </c>
      <c r="BQ77" s="14">
        <v>0</v>
      </c>
      <c r="BR77" s="14">
        <v>0</v>
      </c>
      <c r="BS77" s="14">
        <v>0</v>
      </c>
      <c r="BT77" s="19">
        <v>0.5</v>
      </c>
      <c r="BU77" s="14">
        <v>0.5</v>
      </c>
      <c r="BV77" s="6">
        <f>BT77/(BT77+BU77)</f>
        <v>0.5</v>
      </c>
      <c r="BW77" s="6">
        <f>SQRT((BT77*BU77)/((BT77+BU77)^2*(BT77+BU77+1)))</f>
        <v>0.35355339059327379</v>
      </c>
      <c r="BX77" s="15">
        <v>0.1</v>
      </c>
      <c r="BY77" s="15">
        <v>0.1</v>
      </c>
      <c r="BZ77" s="15">
        <v>0.1</v>
      </c>
      <c r="CA77" s="15">
        <v>0.7</v>
      </c>
      <c r="CB77" s="20" t="s">
        <v>89</v>
      </c>
      <c r="CC77" s="14">
        <v>600</v>
      </c>
      <c r="CD77" s="14">
        <v>10</v>
      </c>
      <c r="CE77" s="15" t="s">
        <v>74</v>
      </c>
    </row>
    <row r="78" spans="1:83" s="14" customFormat="1" ht="14.25" x14ac:dyDescent="0.2">
      <c r="A78" s="15">
        <f>A77+1</f>
        <v>77</v>
      </c>
      <c r="B78" s="15">
        <v>3</v>
      </c>
      <c r="C78" s="15">
        <v>133</v>
      </c>
      <c r="D78" s="15">
        <v>1</v>
      </c>
      <c r="E78" s="15">
        <v>1</v>
      </c>
      <c r="F78" s="3" t="s">
        <v>68</v>
      </c>
      <c r="G78" s="3">
        <f>IF(F78="rectangle",B78*C78,IF(F78="hook",B78*C78-(D78*E78),IF(F78="eight",B78*C78-2*(D78*E78),IF(F78="tee",B78*C78-2*(D78*E78),IF(F78="cross",B78*C78-4*(D78*E78),"ERROR")))))</f>
        <v>399</v>
      </c>
      <c r="H78" s="3" t="s">
        <v>75</v>
      </c>
      <c r="I78" s="3">
        <f>IF(F78="rectangle",B78/C78,"NA")</f>
        <v>2.2556390977443608E-2</v>
      </c>
      <c r="J78" s="2">
        <v>1</v>
      </c>
      <c r="K78" s="15">
        <v>120</v>
      </c>
      <c r="L78" s="15">
        <v>4</v>
      </c>
      <c r="M78" s="16">
        <v>1</v>
      </c>
      <c r="N78" s="17">
        <v>30</v>
      </c>
      <c r="O78" s="14">
        <f>N78</f>
        <v>30</v>
      </c>
      <c r="P78" s="4">
        <f>Y78/T78</f>
        <v>99.75</v>
      </c>
      <c r="Q78" s="18">
        <v>1</v>
      </c>
      <c r="R78" s="14">
        <f>Q78</f>
        <v>1</v>
      </c>
      <c r="S78" s="4">
        <f>Z78/U78</f>
        <v>99.75</v>
      </c>
      <c r="T78" s="3">
        <f>ROUND((O78/100)*G78,0)</f>
        <v>120</v>
      </c>
      <c r="U78" s="3">
        <f>ROUND(((R78/100)*G78)/J78,0)</f>
        <v>4</v>
      </c>
      <c r="V78" s="3">
        <f>ROUND(IF(J78&gt;=2,((R78/100)*G78)/J78,0),0)</f>
        <v>0</v>
      </c>
      <c r="W78" s="3">
        <f>ROUND(IF(J78&gt;=3,((R78/100)*G78)/J78,0),0)</f>
        <v>0</v>
      </c>
      <c r="X78" s="3">
        <f>ROUND(IF(J78&gt;=4,((R78/100)*G78)/J78,0),0)</f>
        <v>0</v>
      </c>
      <c r="Y78" s="4">
        <f>G78*N78</f>
        <v>11970</v>
      </c>
      <c r="Z78" s="4">
        <f>(G78*Q78)/J78</f>
        <v>399</v>
      </c>
      <c r="AA78" s="4">
        <f>IF(J78&gt;=2,(G78*Q78)/J78,0)</f>
        <v>0</v>
      </c>
      <c r="AB78" s="4">
        <f>IF(J78&gt;=3,(G78*Q78)/J78,0)</f>
        <v>0</v>
      </c>
      <c r="AC78" s="4">
        <f>IF(J78&gt;=4,(G78*Q78)/J78,0)</f>
        <v>0</v>
      </c>
      <c r="AD78" s="14">
        <v>100</v>
      </c>
      <c r="AE78" s="14">
        <v>0</v>
      </c>
      <c r="AF78" s="14">
        <v>1</v>
      </c>
      <c r="AG78" s="14">
        <v>100</v>
      </c>
      <c r="AH78" s="14">
        <v>0</v>
      </c>
      <c r="AI78" s="14">
        <v>1</v>
      </c>
      <c r="AJ78" s="14">
        <v>0.5</v>
      </c>
      <c r="AK78" s="14">
        <v>0.5</v>
      </c>
      <c r="AL78" s="14">
        <v>0</v>
      </c>
      <c r="AM78" s="14">
        <v>0</v>
      </c>
      <c r="AN78" s="14">
        <v>0</v>
      </c>
      <c r="AO78" s="14">
        <v>0.01</v>
      </c>
      <c r="AP78" s="14">
        <v>0.01</v>
      </c>
      <c r="AQ78" s="14">
        <v>0</v>
      </c>
      <c r="AR78" s="14">
        <v>0</v>
      </c>
      <c r="AS78" s="14">
        <v>0</v>
      </c>
      <c r="AT78" s="14">
        <v>0</v>
      </c>
      <c r="AU78" s="14">
        <v>0.2</v>
      </c>
      <c r="AV78" s="14">
        <v>0</v>
      </c>
      <c r="AW78" s="14">
        <v>0</v>
      </c>
      <c r="AX78" s="14">
        <v>0</v>
      </c>
      <c r="AY78" s="14">
        <v>0.04</v>
      </c>
      <c r="AZ78" s="14">
        <v>0</v>
      </c>
      <c r="BA78" s="2">
        <v>0.05</v>
      </c>
      <c r="BB78" s="2">
        <v>0.05</v>
      </c>
      <c r="BC78" s="2">
        <v>7.0000000000000007E-2</v>
      </c>
      <c r="BD78" s="2">
        <v>0.05</v>
      </c>
      <c r="BE78" s="2">
        <v>0.02</v>
      </c>
      <c r="BF78" s="2">
        <v>0.02</v>
      </c>
      <c r="BG78" s="2">
        <v>4.4999999999999998E-2</v>
      </c>
      <c r="BH78" s="2">
        <v>0.05</v>
      </c>
      <c r="BI78" s="2">
        <v>7.0000000000000007E-2</v>
      </c>
      <c r="BJ78" s="2">
        <v>0.1</v>
      </c>
      <c r="BK78" s="2">
        <v>0.03</v>
      </c>
      <c r="BL78" s="2">
        <v>0.02</v>
      </c>
      <c r="BM78" s="2">
        <v>0.09</v>
      </c>
      <c r="BN78" s="2">
        <v>0.1</v>
      </c>
      <c r="BO78" s="14">
        <v>0.1</v>
      </c>
      <c r="BP78" s="14">
        <v>0.1</v>
      </c>
      <c r="BQ78" s="14">
        <v>0</v>
      </c>
      <c r="BR78" s="14">
        <v>0</v>
      </c>
      <c r="BS78" s="14">
        <v>0</v>
      </c>
      <c r="BT78" s="19">
        <v>0.01</v>
      </c>
      <c r="BU78" s="14">
        <v>0.5</v>
      </c>
      <c r="BV78" s="6">
        <f>BT78/(BT78+BU78)</f>
        <v>1.9607843137254902E-2</v>
      </c>
      <c r="BW78" s="6">
        <f>SQRT((BT78*BU78)/((BT78+BU78)^2*(BT78+BU78+1)))</f>
        <v>0.11283045836243843</v>
      </c>
      <c r="BX78" s="15">
        <v>0.1</v>
      </c>
      <c r="BY78" s="15">
        <v>0.7</v>
      </c>
      <c r="BZ78" s="15">
        <v>0.1</v>
      </c>
      <c r="CA78" s="15">
        <v>0.1</v>
      </c>
      <c r="CB78" s="20" t="s">
        <v>76</v>
      </c>
      <c r="CC78" s="14">
        <v>600</v>
      </c>
      <c r="CD78" s="14">
        <v>10</v>
      </c>
      <c r="CE78" s="15" t="s">
        <v>73</v>
      </c>
    </row>
    <row r="79" spans="1:83" s="14" customFormat="1" ht="14.25" x14ac:dyDescent="0.2">
      <c r="A79" s="15">
        <f>A78+1</f>
        <v>78</v>
      </c>
      <c r="B79" s="15">
        <v>3</v>
      </c>
      <c r="C79" s="15">
        <v>133</v>
      </c>
      <c r="D79" s="15">
        <v>1</v>
      </c>
      <c r="E79" s="15">
        <v>1</v>
      </c>
      <c r="F79" s="3" t="s">
        <v>68</v>
      </c>
      <c r="G79" s="3">
        <f>IF(F79="rectangle",B79*C79,IF(F79="hook",B79*C79-(D79*E79),IF(F79="eight",B79*C79-2*(D79*E79),IF(F79="tee",B79*C79-2*(D79*E79),IF(F79="cross",B79*C79-4*(D79*E79),"ERROR")))))</f>
        <v>399</v>
      </c>
      <c r="H79" s="3" t="s">
        <v>75</v>
      </c>
      <c r="I79" s="3">
        <f>IF(F79="rectangle",B79/C79,"NA")</f>
        <v>2.2556390977443608E-2</v>
      </c>
      <c r="J79" s="2">
        <v>1</v>
      </c>
      <c r="K79" s="15">
        <v>120</v>
      </c>
      <c r="L79" s="15">
        <v>4</v>
      </c>
      <c r="M79" s="16">
        <v>1</v>
      </c>
      <c r="N79" s="17">
        <v>30</v>
      </c>
      <c r="O79" s="14">
        <f>N79</f>
        <v>30</v>
      </c>
      <c r="P79" s="4">
        <f>Y79/T79</f>
        <v>99.75</v>
      </c>
      <c r="Q79" s="18">
        <v>1</v>
      </c>
      <c r="R79" s="14">
        <f>Q79</f>
        <v>1</v>
      </c>
      <c r="S79" s="4">
        <f>Z79/U79</f>
        <v>99.75</v>
      </c>
      <c r="T79" s="3">
        <f>ROUND((O79/100)*G79,0)</f>
        <v>120</v>
      </c>
      <c r="U79" s="3">
        <f>ROUND(((R79/100)*G79)/J79,0)</f>
        <v>4</v>
      </c>
      <c r="V79" s="3">
        <f>ROUND(IF(J79&gt;=2,((R79/100)*G79)/J79,0),0)</f>
        <v>0</v>
      </c>
      <c r="W79" s="3">
        <f>ROUND(IF(J79&gt;=3,((R79/100)*G79)/J79,0),0)</f>
        <v>0</v>
      </c>
      <c r="X79" s="3">
        <f>ROUND(IF(J79&gt;=4,((R79/100)*G79)/J79,0),0)</f>
        <v>0</v>
      </c>
      <c r="Y79" s="4">
        <f>G79*N79</f>
        <v>11970</v>
      </c>
      <c r="Z79" s="4">
        <f>(G79*Q79)/J79</f>
        <v>399</v>
      </c>
      <c r="AA79" s="4">
        <f>IF(J79&gt;=2,(G79*Q79)/J79,0)</f>
        <v>0</v>
      </c>
      <c r="AB79" s="4">
        <f>IF(J79&gt;=3,(G79*Q79)/J79,0)</f>
        <v>0</v>
      </c>
      <c r="AC79" s="4">
        <f>IF(J79&gt;=4,(G79*Q79)/J79,0)</f>
        <v>0</v>
      </c>
      <c r="AD79" s="14">
        <v>100</v>
      </c>
      <c r="AE79" s="14">
        <v>0</v>
      </c>
      <c r="AF79" s="14">
        <v>1</v>
      </c>
      <c r="AG79" s="14">
        <v>100</v>
      </c>
      <c r="AH79" s="14">
        <v>0</v>
      </c>
      <c r="AI79" s="14">
        <v>1</v>
      </c>
      <c r="AJ79" s="14">
        <v>0.5</v>
      </c>
      <c r="AK79" s="14">
        <v>0.5</v>
      </c>
      <c r="AL79" s="14">
        <v>0</v>
      </c>
      <c r="AM79" s="14">
        <v>0</v>
      </c>
      <c r="AN79" s="14">
        <v>0</v>
      </c>
      <c r="AO79" s="14">
        <v>0.01</v>
      </c>
      <c r="AP79" s="14">
        <v>0.01</v>
      </c>
      <c r="AQ79" s="14">
        <v>0</v>
      </c>
      <c r="AR79" s="14">
        <v>0</v>
      </c>
      <c r="AS79" s="14">
        <v>0</v>
      </c>
      <c r="AT79" s="14">
        <v>0</v>
      </c>
      <c r="AU79" s="14">
        <v>0.2</v>
      </c>
      <c r="AV79" s="14">
        <v>0</v>
      </c>
      <c r="AW79" s="14">
        <v>0</v>
      </c>
      <c r="AX79" s="14">
        <v>0</v>
      </c>
      <c r="AY79" s="14">
        <v>0.04</v>
      </c>
      <c r="AZ79" s="14">
        <v>0</v>
      </c>
      <c r="BA79" s="2">
        <v>0.05</v>
      </c>
      <c r="BB79" s="2">
        <v>0.05</v>
      </c>
      <c r="BC79" s="2">
        <v>7.0000000000000007E-2</v>
      </c>
      <c r="BD79" s="2">
        <v>0.05</v>
      </c>
      <c r="BE79" s="2">
        <v>0.02</v>
      </c>
      <c r="BF79" s="2">
        <v>0.02</v>
      </c>
      <c r="BG79" s="2">
        <v>4.4999999999999998E-2</v>
      </c>
      <c r="BH79" s="2">
        <v>0.05</v>
      </c>
      <c r="BI79" s="2">
        <v>7.0000000000000007E-2</v>
      </c>
      <c r="BJ79" s="2">
        <v>0.1</v>
      </c>
      <c r="BK79" s="2">
        <v>0.03</v>
      </c>
      <c r="BL79" s="2">
        <v>0.02</v>
      </c>
      <c r="BM79" s="2">
        <v>0.09</v>
      </c>
      <c r="BN79" s="2">
        <v>0.1</v>
      </c>
      <c r="BO79" s="14">
        <v>0.1</v>
      </c>
      <c r="BP79" s="14">
        <v>0.1</v>
      </c>
      <c r="BQ79" s="14">
        <v>0</v>
      </c>
      <c r="BR79" s="14">
        <v>0</v>
      </c>
      <c r="BS79" s="14">
        <v>0</v>
      </c>
      <c r="BT79" s="19">
        <v>0.5</v>
      </c>
      <c r="BU79" s="14">
        <v>0.5</v>
      </c>
      <c r="BV79" s="6">
        <f>BT79/(BT79+BU79)</f>
        <v>0.5</v>
      </c>
      <c r="BW79" s="6">
        <f>SQRT((BT79*BU79)/((BT79+BU79)^2*(BT79+BU79+1)))</f>
        <v>0.35355339059327379</v>
      </c>
      <c r="BX79" s="15">
        <v>0.1</v>
      </c>
      <c r="BY79" s="15">
        <v>0.7</v>
      </c>
      <c r="BZ79" s="15">
        <v>0.1</v>
      </c>
      <c r="CA79" s="15">
        <v>0.1</v>
      </c>
      <c r="CB79" s="20" t="s">
        <v>76</v>
      </c>
      <c r="CC79" s="14">
        <v>600</v>
      </c>
      <c r="CD79" s="14">
        <v>10</v>
      </c>
      <c r="CE79" s="15" t="s">
        <v>73</v>
      </c>
    </row>
    <row r="80" spans="1:83" s="14" customFormat="1" ht="14.25" x14ac:dyDescent="0.2">
      <c r="A80" s="15">
        <f>A79+1</f>
        <v>79</v>
      </c>
      <c r="B80" s="15">
        <v>3</v>
      </c>
      <c r="C80" s="15">
        <v>133</v>
      </c>
      <c r="D80" s="15">
        <v>1</v>
      </c>
      <c r="E80" s="15">
        <v>1</v>
      </c>
      <c r="F80" s="3" t="s">
        <v>68</v>
      </c>
      <c r="G80" s="3">
        <f>IF(F80="rectangle",B80*C80,IF(F80="hook",B80*C80-(D80*E80),IF(F80="eight",B80*C80-2*(D80*E80),IF(F80="tee",B80*C80-2*(D80*E80),IF(F80="cross",B80*C80-4*(D80*E80),"ERROR")))))</f>
        <v>399</v>
      </c>
      <c r="H80" s="3" t="s">
        <v>75</v>
      </c>
      <c r="I80" s="3">
        <f>IF(F80="rectangle",B80/C80,"NA")</f>
        <v>2.2556390977443608E-2</v>
      </c>
      <c r="J80" s="2">
        <v>1</v>
      </c>
      <c r="K80" s="15">
        <v>120</v>
      </c>
      <c r="L80" s="15">
        <v>4</v>
      </c>
      <c r="M80" s="16">
        <v>1</v>
      </c>
      <c r="N80" s="17">
        <v>30</v>
      </c>
      <c r="O80" s="14">
        <f>N80</f>
        <v>30</v>
      </c>
      <c r="P80" s="4">
        <f>Y80/T80</f>
        <v>99.75</v>
      </c>
      <c r="Q80" s="18">
        <v>5</v>
      </c>
      <c r="R80" s="14">
        <f>Q80</f>
        <v>5</v>
      </c>
      <c r="S80" s="4">
        <f>Z80/U80</f>
        <v>99.75</v>
      </c>
      <c r="T80" s="3">
        <f>ROUND((O80/100)*G80,0)</f>
        <v>120</v>
      </c>
      <c r="U80" s="3">
        <f>ROUND(((R80/100)*G80)/J80,0)</f>
        <v>20</v>
      </c>
      <c r="V80" s="3">
        <f>ROUND(IF(J80&gt;=2,((R80/100)*G80)/J80,0),0)</f>
        <v>0</v>
      </c>
      <c r="W80" s="3">
        <f>ROUND(IF(J80&gt;=3,((R80/100)*G80)/J80,0),0)</f>
        <v>0</v>
      </c>
      <c r="X80" s="3">
        <f>ROUND(IF(J80&gt;=4,((R80/100)*G80)/J80,0),0)</f>
        <v>0</v>
      </c>
      <c r="Y80" s="4">
        <f>G80*N80</f>
        <v>11970</v>
      </c>
      <c r="Z80" s="4">
        <f>(G80*Q80)/J80</f>
        <v>1995</v>
      </c>
      <c r="AA80" s="4">
        <f>IF(J80&gt;=2,(G80*Q80)/J80,0)</f>
        <v>0</v>
      </c>
      <c r="AB80" s="4">
        <f>IF(J80&gt;=3,(G80*Q80)/J80,0)</f>
        <v>0</v>
      </c>
      <c r="AC80" s="4">
        <f>IF(J80&gt;=4,(G80*Q80)/J80,0)</f>
        <v>0</v>
      </c>
      <c r="AD80" s="14">
        <v>100</v>
      </c>
      <c r="AE80" s="14">
        <v>0</v>
      </c>
      <c r="AF80" s="14">
        <v>1</v>
      </c>
      <c r="AG80" s="14">
        <v>100</v>
      </c>
      <c r="AH80" s="14">
        <v>0</v>
      </c>
      <c r="AI80" s="14">
        <v>1</v>
      </c>
      <c r="AJ80" s="14">
        <v>0.5</v>
      </c>
      <c r="AK80" s="14">
        <v>0.5</v>
      </c>
      <c r="AL80" s="14">
        <v>0</v>
      </c>
      <c r="AM80" s="14">
        <v>0</v>
      </c>
      <c r="AN80" s="14">
        <v>0</v>
      </c>
      <c r="AO80" s="14">
        <v>0.01</v>
      </c>
      <c r="AP80" s="14">
        <v>0.01</v>
      </c>
      <c r="AQ80" s="14">
        <v>0</v>
      </c>
      <c r="AR80" s="14">
        <v>0</v>
      </c>
      <c r="AS80" s="14">
        <v>0</v>
      </c>
      <c r="AT80" s="14">
        <v>0</v>
      </c>
      <c r="AU80" s="14">
        <v>0.2</v>
      </c>
      <c r="AV80" s="14">
        <v>0</v>
      </c>
      <c r="AW80" s="14">
        <v>0</v>
      </c>
      <c r="AX80" s="14">
        <v>0</v>
      </c>
      <c r="AY80" s="14">
        <v>0.04</v>
      </c>
      <c r="AZ80" s="14">
        <v>0</v>
      </c>
      <c r="BA80" s="2">
        <v>0.05</v>
      </c>
      <c r="BB80" s="2">
        <v>0.05</v>
      </c>
      <c r="BC80" s="2">
        <v>7.0000000000000007E-2</v>
      </c>
      <c r="BD80" s="2">
        <v>0.05</v>
      </c>
      <c r="BE80" s="2">
        <v>0.02</v>
      </c>
      <c r="BF80" s="2">
        <v>0.02</v>
      </c>
      <c r="BG80" s="2">
        <v>4.4999999999999998E-2</v>
      </c>
      <c r="BH80" s="2">
        <v>0.05</v>
      </c>
      <c r="BI80" s="2">
        <v>7.0000000000000007E-2</v>
      </c>
      <c r="BJ80" s="2">
        <v>0.1</v>
      </c>
      <c r="BK80" s="2">
        <v>0.03</v>
      </c>
      <c r="BL80" s="2">
        <v>0.02</v>
      </c>
      <c r="BM80" s="2">
        <v>0.09</v>
      </c>
      <c r="BN80" s="2">
        <v>0.1</v>
      </c>
      <c r="BO80" s="14">
        <v>0.1</v>
      </c>
      <c r="BP80" s="14">
        <v>0.1</v>
      </c>
      <c r="BQ80" s="14">
        <v>0</v>
      </c>
      <c r="BR80" s="14">
        <v>0</v>
      </c>
      <c r="BS80" s="14">
        <v>0</v>
      </c>
      <c r="BT80" s="19">
        <v>0.01</v>
      </c>
      <c r="BU80" s="14">
        <v>0.5</v>
      </c>
      <c r="BV80" s="6">
        <f>BT80/(BT80+BU80)</f>
        <v>1.9607843137254902E-2</v>
      </c>
      <c r="BW80" s="6">
        <f>SQRT((BT80*BU80)/((BT80+BU80)^2*(BT80+BU80+1)))</f>
        <v>0.11283045836243843</v>
      </c>
      <c r="BX80" s="15">
        <v>0.25</v>
      </c>
      <c r="BY80" s="15">
        <v>0.25</v>
      </c>
      <c r="BZ80" s="15">
        <v>0.25</v>
      </c>
      <c r="CA80" s="15">
        <v>0.25</v>
      </c>
      <c r="CB80" s="20" t="s">
        <v>47</v>
      </c>
      <c r="CC80" s="14">
        <v>600</v>
      </c>
      <c r="CD80" s="14">
        <v>10</v>
      </c>
      <c r="CE80" s="15" t="s">
        <v>73</v>
      </c>
    </row>
    <row r="81" spans="1:83" s="14" customFormat="1" ht="14.25" x14ac:dyDescent="0.2">
      <c r="A81" s="15">
        <f>A80+1</f>
        <v>80</v>
      </c>
      <c r="B81" s="15">
        <v>3</v>
      </c>
      <c r="C81" s="15">
        <v>133</v>
      </c>
      <c r="D81" s="15">
        <v>1</v>
      </c>
      <c r="E81" s="15">
        <v>1</v>
      </c>
      <c r="F81" s="3" t="s">
        <v>68</v>
      </c>
      <c r="G81" s="3">
        <f>IF(F81="rectangle",B81*C81,IF(F81="hook",B81*C81-(D81*E81),IF(F81="eight",B81*C81-2*(D81*E81),IF(F81="tee",B81*C81-2*(D81*E81),IF(F81="cross",B81*C81-4*(D81*E81),"ERROR")))))</f>
        <v>399</v>
      </c>
      <c r="H81" s="3" t="s">
        <v>75</v>
      </c>
      <c r="I81" s="3">
        <f>IF(F81="rectangle",B81/C81,"NA")</f>
        <v>2.2556390977443608E-2</v>
      </c>
      <c r="J81" s="2">
        <v>1</v>
      </c>
      <c r="K81" s="15">
        <v>120</v>
      </c>
      <c r="L81" s="15">
        <v>4</v>
      </c>
      <c r="M81" s="16">
        <v>1</v>
      </c>
      <c r="N81" s="17">
        <v>30</v>
      </c>
      <c r="O81" s="14">
        <f>N81</f>
        <v>30</v>
      </c>
      <c r="P81" s="4">
        <f>Y81/T81</f>
        <v>99.75</v>
      </c>
      <c r="Q81" s="18">
        <v>5</v>
      </c>
      <c r="R81" s="14">
        <f>Q81</f>
        <v>5</v>
      </c>
      <c r="S81" s="4">
        <f>Z81/U81</f>
        <v>99.75</v>
      </c>
      <c r="T81" s="3">
        <f>ROUND((O81/100)*G81,0)</f>
        <v>120</v>
      </c>
      <c r="U81" s="3">
        <f>ROUND(((R81/100)*G81)/J81,0)</f>
        <v>20</v>
      </c>
      <c r="V81" s="3">
        <f>ROUND(IF(J81&gt;=2,((R81/100)*G81)/J81,0),0)</f>
        <v>0</v>
      </c>
      <c r="W81" s="3">
        <f>ROUND(IF(J81&gt;=3,((R81/100)*G81)/J81,0),0)</f>
        <v>0</v>
      </c>
      <c r="X81" s="3">
        <f>ROUND(IF(J81&gt;=4,((R81/100)*G81)/J81,0),0)</f>
        <v>0</v>
      </c>
      <c r="Y81" s="4">
        <f>G81*N81</f>
        <v>11970</v>
      </c>
      <c r="Z81" s="4">
        <f>(G81*Q81)/J81</f>
        <v>1995</v>
      </c>
      <c r="AA81" s="4">
        <f>IF(J81&gt;=2,(G81*Q81)/J81,0)</f>
        <v>0</v>
      </c>
      <c r="AB81" s="4">
        <f>IF(J81&gt;=3,(G81*Q81)/J81,0)</f>
        <v>0</v>
      </c>
      <c r="AC81" s="4">
        <f>IF(J81&gt;=4,(G81*Q81)/J81,0)</f>
        <v>0</v>
      </c>
      <c r="AD81" s="14">
        <v>100</v>
      </c>
      <c r="AE81" s="14">
        <v>0</v>
      </c>
      <c r="AF81" s="14">
        <v>1</v>
      </c>
      <c r="AG81" s="14">
        <v>100</v>
      </c>
      <c r="AH81" s="14">
        <v>0</v>
      </c>
      <c r="AI81" s="14">
        <v>1</v>
      </c>
      <c r="AJ81" s="14">
        <v>0.5</v>
      </c>
      <c r="AK81" s="14">
        <v>0.5</v>
      </c>
      <c r="AL81" s="14">
        <v>0</v>
      </c>
      <c r="AM81" s="14">
        <v>0</v>
      </c>
      <c r="AN81" s="14">
        <v>0</v>
      </c>
      <c r="AO81" s="14">
        <v>0.01</v>
      </c>
      <c r="AP81" s="14">
        <v>0.01</v>
      </c>
      <c r="AQ81" s="14">
        <v>0</v>
      </c>
      <c r="AR81" s="14">
        <v>0</v>
      </c>
      <c r="AS81" s="14">
        <v>0</v>
      </c>
      <c r="AT81" s="14">
        <v>0</v>
      </c>
      <c r="AU81" s="14">
        <v>0.2</v>
      </c>
      <c r="AV81" s="14">
        <v>0</v>
      </c>
      <c r="AW81" s="14">
        <v>0</v>
      </c>
      <c r="AX81" s="14">
        <v>0</v>
      </c>
      <c r="AY81" s="14">
        <v>0.04</v>
      </c>
      <c r="AZ81" s="14">
        <v>0</v>
      </c>
      <c r="BA81" s="2">
        <v>0.05</v>
      </c>
      <c r="BB81" s="2">
        <v>0.05</v>
      </c>
      <c r="BC81" s="2">
        <v>7.0000000000000007E-2</v>
      </c>
      <c r="BD81" s="2">
        <v>0.05</v>
      </c>
      <c r="BE81" s="2">
        <v>0.02</v>
      </c>
      <c r="BF81" s="2">
        <v>0.02</v>
      </c>
      <c r="BG81" s="2">
        <v>4.4999999999999998E-2</v>
      </c>
      <c r="BH81" s="2">
        <v>0.05</v>
      </c>
      <c r="BI81" s="2">
        <v>7.0000000000000007E-2</v>
      </c>
      <c r="BJ81" s="2">
        <v>0.1</v>
      </c>
      <c r="BK81" s="2">
        <v>0.03</v>
      </c>
      <c r="BL81" s="2">
        <v>0.02</v>
      </c>
      <c r="BM81" s="2">
        <v>0.09</v>
      </c>
      <c r="BN81" s="2">
        <v>0.1</v>
      </c>
      <c r="BO81" s="14">
        <v>0.1</v>
      </c>
      <c r="BP81" s="14">
        <v>0.1</v>
      </c>
      <c r="BQ81" s="14">
        <v>0</v>
      </c>
      <c r="BR81" s="14">
        <v>0</v>
      </c>
      <c r="BS81" s="14">
        <v>0</v>
      </c>
      <c r="BT81" s="19">
        <v>0.5</v>
      </c>
      <c r="BU81" s="14">
        <v>0.5</v>
      </c>
      <c r="BV81" s="6">
        <f>BT81/(BT81+BU81)</f>
        <v>0.5</v>
      </c>
      <c r="BW81" s="6">
        <f>SQRT((BT81*BU81)/((BT81+BU81)^2*(BT81+BU81+1)))</f>
        <v>0.35355339059327379</v>
      </c>
      <c r="BX81" s="15">
        <v>0.25</v>
      </c>
      <c r="BY81" s="15">
        <v>0.25</v>
      </c>
      <c r="BZ81" s="15">
        <v>0.25</v>
      </c>
      <c r="CA81" s="15">
        <v>0.25</v>
      </c>
      <c r="CB81" s="20" t="s">
        <v>47</v>
      </c>
      <c r="CC81" s="14">
        <v>600</v>
      </c>
      <c r="CD81" s="14">
        <v>10</v>
      </c>
      <c r="CE81" s="15" t="s">
        <v>73</v>
      </c>
    </row>
    <row r="82" spans="1:83" s="14" customFormat="1" ht="14.25" x14ac:dyDescent="0.2">
      <c r="A82" s="15">
        <f>A81+1</f>
        <v>81</v>
      </c>
      <c r="B82" s="15">
        <v>3</v>
      </c>
      <c r="C82" s="15">
        <v>133</v>
      </c>
      <c r="D82" s="15">
        <v>1</v>
      </c>
      <c r="E82" s="15">
        <v>1</v>
      </c>
      <c r="F82" s="3" t="s">
        <v>68</v>
      </c>
      <c r="G82" s="3">
        <f>IF(F82="rectangle",B82*C82,IF(F82="hook",B82*C82-(D82*E82),IF(F82="eight",B82*C82-2*(D82*E82),IF(F82="tee",B82*C82-2*(D82*E82),IF(F82="cross",B82*C82-4*(D82*E82),"ERROR")))))</f>
        <v>399</v>
      </c>
      <c r="H82" s="3" t="s">
        <v>75</v>
      </c>
      <c r="I82" s="3">
        <f>IF(F82="rectangle",B82/C82,"NA")</f>
        <v>2.2556390977443608E-2</v>
      </c>
      <c r="J82" s="2">
        <v>1</v>
      </c>
      <c r="K82" s="15">
        <v>120</v>
      </c>
      <c r="L82" s="15">
        <v>4</v>
      </c>
      <c r="M82" s="16">
        <v>1</v>
      </c>
      <c r="N82" s="17">
        <v>30</v>
      </c>
      <c r="O82" s="14">
        <f>N82</f>
        <v>30</v>
      </c>
      <c r="P82" s="4">
        <f>Y82/T82</f>
        <v>99.75</v>
      </c>
      <c r="Q82" s="18">
        <v>5</v>
      </c>
      <c r="R82" s="14">
        <f>Q82</f>
        <v>5</v>
      </c>
      <c r="S82" s="4">
        <f>Z82/U82</f>
        <v>99.75</v>
      </c>
      <c r="T82" s="3">
        <f>ROUND((O82/100)*G82,0)</f>
        <v>120</v>
      </c>
      <c r="U82" s="3">
        <f>ROUND(((R82/100)*G82)/J82,0)</f>
        <v>20</v>
      </c>
      <c r="V82" s="3">
        <f>ROUND(IF(J82&gt;=2,((R82/100)*G82)/J82,0),0)</f>
        <v>0</v>
      </c>
      <c r="W82" s="3">
        <f>ROUND(IF(J82&gt;=3,((R82/100)*G82)/J82,0),0)</f>
        <v>0</v>
      </c>
      <c r="X82" s="3">
        <f>ROUND(IF(J82&gt;=4,((R82/100)*G82)/J82,0),0)</f>
        <v>0</v>
      </c>
      <c r="Y82" s="4">
        <f>G82*N82</f>
        <v>11970</v>
      </c>
      <c r="Z82" s="4">
        <f>(G82*Q82)/J82</f>
        <v>1995</v>
      </c>
      <c r="AA82" s="4">
        <f>IF(J82&gt;=2,(G82*Q82)/J82,0)</f>
        <v>0</v>
      </c>
      <c r="AB82" s="4">
        <f>IF(J82&gt;=3,(G82*Q82)/J82,0)</f>
        <v>0</v>
      </c>
      <c r="AC82" s="4">
        <f>IF(J82&gt;=4,(G82*Q82)/J82,0)</f>
        <v>0</v>
      </c>
      <c r="AD82" s="14">
        <v>100</v>
      </c>
      <c r="AE82" s="14">
        <v>0</v>
      </c>
      <c r="AF82" s="14">
        <v>1</v>
      </c>
      <c r="AG82" s="14">
        <v>100</v>
      </c>
      <c r="AH82" s="14">
        <v>0</v>
      </c>
      <c r="AI82" s="14">
        <v>1</v>
      </c>
      <c r="AJ82" s="14">
        <v>0.5</v>
      </c>
      <c r="AK82" s="14">
        <v>0.5</v>
      </c>
      <c r="AL82" s="14">
        <v>0</v>
      </c>
      <c r="AM82" s="14">
        <v>0</v>
      </c>
      <c r="AN82" s="14">
        <v>0</v>
      </c>
      <c r="AO82" s="14">
        <v>0.01</v>
      </c>
      <c r="AP82" s="14">
        <v>0.01</v>
      </c>
      <c r="AQ82" s="14">
        <v>0</v>
      </c>
      <c r="AR82" s="14">
        <v>0</v>
      </c>
      <c r="AS82" s="14">
        <v>0</v>
      </c>
      <c r="AT82" s="14">
        <v>0</v>
      </c>
      <c r="AU82" s="14">
        <v>0.2</v>
      </c>
      <c r="AV82" s="14">
        <v>0</v>
      </c>
      <c r="AW82" s="14">
        <v>0</v>
      </c>
      <c r="AX82" s="14">
        <v>0</v>
      </c>
      <c r="AY82" s="14">
        <v>0.04</v>
      </c>
      <c r="AZ82" s="14">
        <v>0</v>
      </c>
      <c r="BA82" s="2">
        <v>0.05</v>
      </c>
      <c r="BB82" s="2">
        <v>0.05</v>
      </c>
      <c r="BC82" s="2">
        <v>7.0000000000000007E-2</v>
      </c>
      <c r="BD82" s="2">
        <v>0.05</v>
      </c>
      <c r="BE82" s="2">
        <v>0.02</v>
      </c>
      <c r="BF82" s="2">
        <v>0.02</v>
      </c>
      <c r="BG82" s="2">
        <v>4.4999999999999998E-2</v>
      </c>
      <c r="BH82" s="2">
        <v>0.05</v>
      </c>
      <c r="BI82" s="2">
        <v>7.0000000000000007E-2</v>
      </c>
      <c r="BJ82" s="2">
        <v>0.1</v>
      </c>
      <c r="BK82" s="2">
        <v>0.03</v>
      </c>
      <c r="BL82" s="2">
        <v>0.02</v>
      </c>
      <c r="BM82" s="2">
        <v>0.09</v>
      </c>
      <c r="BN82" s="2">
        <v>0.1</v>
      </c>
      <c r="BO82" s="14">
        <v>0.1</v>
      </c>
      <c r="BP82" s="14">
        <v>0.1</v>
      </c>
      <c r="BQ82" s="14">
        <v>0</v>
      </c>
      <c r="BR82" s="14">
        <v>0</v>
      </c>
      <c r="BS82" s="14">
        <v>0</v>
      </c>
      <c r="BT82" s="19">
        <v>0.01</v>
      </c>
      <c r="BU82" s="14">
        <v>0.5</v>
      </c>
      <c r="BV82" s="6">
        <f>BT82/(BT82+BU82)</f>
        <v>1.9607843137254902E-2</v>
      </c>
      <c r="BW82" s="6">
        <f>SQRT((BT82*BU82)/((BT82+BU82)^2*(BT82+BU82+1)))</f>
        <v>0.11283045836243843</v>
      </c>
      <c r="BX82" s="15">
        <v>0.1</v>
      </c>
      <c r="BY82" s="15">
        <v>0.1</v>
      </c>
      <c r="BZ82" s="15">
        <v>0.1</v>
      </c>
      <c r="CA82" s="15">
        <v>0.7</v>
      </c>
      <c r="CB82" s="20" t="s">
        <v>89</v>
      </c>
      <c r="CC82" s="14">
        <v>600</v>
      </c>
      <c r="CD82" s="14">
        <v>10</v>
      </c>
      <c r="CE82" s="15" t="s">
        <v>73</v>
      </c>
    </row>
    <row r="83" spans="1:83" s="14" customFormat="1" ht="14.25" x14ac:dyDescent="0.2">
      <c r="A83" s="15">
        <f>A82+1</f>
        <v>82</v>
      </c>
      <c r="B83" s="15">
        <v>3</v>
      </c>
      <c r="C83" s="15">
        <v>133</v>
      </c>
      <c r="D83" s="15">
        <v>1</v>
      </c>
      <c r="E83" s="15">
        <v>1</v>
      </c>
      <c r="F83" s="3" t="s">
        <v>68</v>
      </c>
      <c r="G83" s="3">
        <f>IF(F83="rectangle",B83*C83,IF(F83="hook",B83*C83-(D83*E83),IF(F83="eight",B83*C83-2*(D83*E83),IF(F83="tee",B83*C83-2*(D83*E83),IF(F83="cross",B83*C83-4*(D83*E83),"ERROR")))))</f>
        <v>399</v>
      </c>
      <c r="H83" s="3" t="s">
        <v>75</v>
      </c>
      <c r="I83" s="3">
        <f>IF(F83="rectangle",B83/C83,"NA")</f>
        <v>2.2556390977443608E-2</v>
      </c>
      <c r="J83" s="2">
        <v>1</v>
      </c>
      <c r="K83" s="15">
        <v>120</v>
      </c>
      <c r="L83" s="15">
        <v>4</v>
      </c>
      <c r="M83" s="16">
        <v>1</v>
      </c>
      <c r="N83" s="17">
        <v>30</v>
      </c>
      <c r="O83" s="14">
        <f>N83</f>
        <v>30</v>
      </c>
      <c r="P83" s="4">
        <f>Y83/T83</f>
        <v>99.75</v>
      </c>
      <c r="Q83" s="18">
        <v>5</v>
      </c>
      <c r="R83" s="14">
        <f>Q83</f>
        <v>5</v>
      </c>
      <c r="S83" s="4">
        <f>Z83/U83</f>
        <v>99.75</v>
      </c>
      <c r="T83" s="3">
        <f>ROUND((O83/100)*G83,0)</f>
        <v>120</v>
      </c>
      <c r="U83" s="3">
        <f>ROUND(((R83/100)*G83)/J83,0)</f>
        <v>20</v>
      </c>
      <c r="V83" s="3">
        <f>ROUND(IF(J83&gt;=2,((R83/100)*G83)/J83,0),0)</f>
        <v>0</v>
      </c>
      <c r="W83" s="3">
        <f>ROUND(IF(J83&gt;=3,((R83/100)*G83)/J83,0),0)</f>
        <v>0</v>
      </c>
      <c r="X83" s="3">
        <f>ROUND(IF(J83&gt;=4,((R83/100)*G83)/J83,0),0)</f>
        <v>0</v>
      </c>
      <c r="Y83" s="4">
        <f>G83*N83</f>
        <v>11970</v>
      </c>
      <c r="Z83" s="4">
        <f>(G83*Q83)/J83</f>
        <v>1995</v>
      </c>
      <c r="AA83" s="4">
        <f>IF(J83&gt;=2,(G83*Q83)/J83,0)</f>
        <v>0</v>
      </c>
      <c r="AB83" s="4">
        <f>IF(J83&gt;=3,(G83*Q83)/J83,0)</f>
        <v>0</v>
      </c>
      <c r="AC83" s="4">
        <f>IF(J83&gt;=4,(G83*Q83)/J83,0)</f>
        <v>0</v>
      </c>
      <c r="AD83" s="14">
        <v>100</v>
      </c>
      <c r="AE83" s="14">
        <v>0</v>
      </c>
      <c r="AF83" s="14">
        <v>1</v>
      </c>
      <c r="AG83" s="14">
        <v>100</v>
      </c>
      <c r="AH83" s="14">
        <v>0</v>
      </c>
      <c r="AI83" s="14">
        <v>1</v>
      </c>
      <c r="AJ83" s="14">
        <v>0.5</v>
      </c>
      <c r="AK83" s="14">
        <v>0.5</v>
      </c>
      <c r="AL83" s="14">
        <v>0</v>
      </c>
      <c r="AM83" s="14">
        <v>0</v>
      </c>
      <c r="AN83" s="14">
        <v>0</v>
      </c>
      <c r="AO83" s="14">
        <v>0.01</v>
      </c>
      <c r="AP83" s="14">
        <v>0.01</v>
      </c>
      <c r="AQ83" s="14">
        <v>0</v>
      </c>
      <c r="AR83" s="14">
        <v>0</v>
      </c>
      <c r="AS83" s="14">
        <v>0</v>
      </c>
      <c r="AT83" s="14">
        <v>0</v>
      </c>
      <c r="AU83" s="14">
        <v>0.2</v>
      </c>
      <c r="AV83" s="14">
        <v>0</v>
      </c>
      <c r="AW83" s="14">
        <v>0</v>
      </c>
      <c r="AX83" s="14">
        <v>0</v>
      </c>
      <c r="AY83" s="14">
        <v>0.04</v>
      </c>
      <c r="AZ83" s="14">
        <v>0</v>
      </c>
      <c r="BA83" s="2">
        <v>0.05</v>
      </c>
      <c r="BB83" s="2">
        <v>0.05</v>
      </c>
      <c r="BC83" s="2">
        <v>7.0000000000000007E-2</v>
      </c>
      <c r="BD83" s="2">
        <v>0.05</v>
      </c>
      <c r="BE83" s="2">
        <v>0.02</v>
      </c>
      <c r="BF83" s="2">
        <v>0.02</v>
      </c>
      <c r="BG83" s="2">
        <v>4.4999999999999998E-2</v>
      </c>
      <c r="BH83" s="2">
        <v>0.05</v>
      </c>
      <c r="BI83" s="2">
        <v>7.0000000000000007E-2</v>
      </c>
      <c r="BJ83" s="2">
        <v>0.1</v>
      </c>
      <c r="BK83" s="2">
        <v>0.03</v>
      </c>
      <c r="BL83" s="2">
        <v>0.02</v>
      </c>
      <c r="BM83" s="2">
        <v>0.09</v>
      </c>
      <c r="BN83" s="2">
        <v>0.1</v>
      </c>
      <c r="BO83" s="14">
        <v>0.1</v>
      </c>
      <c r="BP83" s="14">
        <v>0.1</v>
      </c>
      <c r="BQ83" s="14">
        <v>0</v>
      </c>
      <c r="BR83" s="14">
        <v>0</v>
      </c>
      <c r="BS83" s="14">
        <v>0</v>
      </c>
      <c r="BT83" s="19">
        <v>0.5</v>
      </c>
      <c r="BU83" s="14">
        <v>0.5</v>
      </c>
      <c r="BV83" s="6">
        <f>BT83/(BT83+BU83)</f>
        <v>0.5</v>
      </c>
      <c r="BW83" s="6">
        <f>SQRT((BT83*BU83)/((BT83+BU83)^2*(BT83+BU83+1)))</f>
        <v>0.35355339059327379</v>
      </c>
      <c r="BX83" s="15">
        <v>0.1</v>
      </c>
      <c r="BY83" s="15">
        <v>0.1</v>
      </c>
      <c r="BZ83" s="15">
        <v>0.1</v>
      </c>
      <c r="CA83" s="15">
        <v>0.7</v>
      </c>
      <c r="CB83" s="20" t="s">
        <v>89</v>
      </c>
      <c r="CC83" s="14">
        <v>600</v>
      </c>
      <c r="CD83" s="14">
        <v>10</v>
      </c>
      <c r="CE83" s="15" t="s">
        <v>73</v>
      </c>
    </row>
    <row r="84" spans="1:83" s="14" customFormat="1" ht="14.25" x14ac:dyDescent="0.2">
      <c r="A84" s="15">
        <f>A83+1</f>
        <v>83</v>
      </c>
      <c r="B84" s="15">
        <v>3</v>
      </c>
      <c r="C84" s="15">
        <v>133</v>
      </c>
      <c r="D84" s="15">
        <v>1</v>
      </c>
      <c r="E84" s="15">
        <v>1</v>
      </c>
      <c r="F84" s="3" t="s">
        <v>68</v>
      </c>
      <c r="G84" s="3">
        <f>IF(F84="rectangle",B84*C84,IF(F84="hook",B84*C84-(D84*E84),IF(F84="eight",B84*C84-2*(D84*E84),IF(F84="tee",B84*C84-2*(D84*E84),IF(F84="cross",B84*C84-4*(D84*E84),"ERROR")))))</f>
        <v>399</v>
      </c>
      <c r="H84" s="3" t="s">
        <v>75</v>
      </c>
      <c r="I84" s="3">
        <f>IF(F84="rectangle",B84/C84,"NA")</f>
        <v>2.2556390977443608E-2</v>
      </c>
      <c r="J84" s="2">
        <v>1</v>
      </c>
      <c r="K84" s="15">
        <v>120</v>
      </c>
      <c r="L84" s="15">
        <v>4</v>
      </c>
      <c r="M84" s="16">
        <v>1</v>
      </c>
      <c r="N84" s="17">
        <v>30</v>
      </c>
      <c r="O84" s="14">
        <f>N84</f>
        <v>30</v>
      </c>
      <c r="P84" s="4">
        <f>Y84/T84</f>
        <v>99.75</v>
      </c>
      <c r="Q84" s="18">
        <v>5</v>
      </c>
      <c r="R84" s="14">
        <f>Q84</f>
        <v>5</v>
      </c>
      <c r="S84" s="4">
        <f>Z84/U84</f>
        <v>99.75</v>
      </c>
      <c r="T84" s="3">
        <f>ROUND((O84/100)*G84,0)</f>
        <v>120</v>
      </c>
      <c r="U84" s="3">
        <f>ROUND(((R84/100)*G84)/J84,0)</f>
        <v>20</v>
      </c>
      <c r="V84" s="3">
        <f>ROUND(IF(J84&gt;=2,((R84/100)*G84)/J84,0),0)</f>
        <v>0</v>
      </c>
      <c r="W84" s="3">
        <f>ROUND(IF(J84&gt;=3,((R84/100)*G84)/J84,0),0)</f>
        <v>0</v>
      </c>
      <c r="X84" s="3">
        <f>ROUND(IF(J84&gt;=4,((R84/100)*G84)/J84,0),0)</f>
        <v>0</v>
      </c>
      <c r="Y84" s="4">
        <f>G84*N84</f>
        <v>11970</v>
      </c>
      <c r="Z84" s="4">
        <f>(G84*Q84)/J84</f>
        <v>1995</v>
      </c>
      <c r="AA84" s="4">
        <f>IF(J84&gt;=2,(G84*Q84)/J84,0)</f>
        <v>0</v>
      </c>
      <c r="AB84" s="4">
        <f>IF(J84&gt;=3,(G84*Q84)/J84,0)</f>
        <v>0</v>
      </c>
      <c r="AC84" s="4">
        <f>IF(J84&gt;=4,(G84*Q84)/J84,0)</f>
        <v>0</v>
      </c>
      <c r="AD84" s="14">
        <v>100</v>
      </c>
      <c r="AE84" s="14">
        <v>0</v>
      </c>
      <c r="AF84" s="14">
        <v>1</v>
      </c>
      <c r="AG84" s="14">
        <v>100</v>
      </c>
      <c r="AH84" s="14">
        <v>0</v>
      </c>
      <c r="AI84" s="14">
        <v>1</v>
      </c>
      <c r="AJ84" s="14">
        <v>0.5</v>
      </c>
      <c r="AK84" s="14">
        <v>0.5</v>
      </c>
      <c r="AL84" s="14">
        <v>0</v>
      </c>
      <c r="AM84" s="14">
        <v>0</v>
      </c>
      <c r="AN84" s="14">
        <v>0</v>
      </c>
      <c r="AO84" s="14">
        <v>0.01</v>
      </c>
      <c r="AP84" s="14">
        <v>0.01</v>
      </c>
      <c r="AQ84" s="14">
        <v>0</v>
      </c>
      <c r="AR84" s="14">
        <v>0</v>
      </c>
      <c r="AS84" s="14">
        <v>0</v>
      </c>
      <c r="AT84" s="14">
        <v>0</v>
      </c>
      <c r="AU84" s="14">
        <v>0.2</v>
      </c>
      <c r="AV84" s="14">
        <v>0</v>
      </c>
      <c r="AW84" s="14">
        <v>0</v>
      </c>
      <c r="AX84" s="14">
        <v>0</v>
      </c>
      <c r="AY84" s="14">
        <v>0.04</v>
      </c>
      <c r="AZ84" s="14">
        <v>0</v>
      </c>
      <c r="BA84" s="2">
        <v>0.05</v>
      </c>
      <c r="BB84" s="2">
        <v>0.05</v>
      </c>
      <c r="BC84" s="2">
        <v>7.0000000000000007E-2</v>
      </c>
      <c r="BD84" s="2">
        <v>0.05</v>
      </c>
      <c r="BE84" s="2">
        <v>0.02</v>
      </c>
      <c r="BF84" s="2">
        <v>0.02</v>
      </c>
      <c r="BG84" s="2">
        <v>4.4999999999999998E-2</v>
      </c>
      <c r="BH84" s="2">
        <v>0.05</v>
      </c>
      <c r="BI84" s="2">
        <v>7.0000000000000007E-2</v>
      </c>
      <c r="BJ84" s="2">
        <v>0.1</v>
      </c>
      <c r="BK84" s="2">
        <v>0.03</v>
      </c>
      <c r="BL84" s="2">
        <v>0.02</v>
      </c>
      <c r="BM84" s="2">
        <v>0.09</v>
      </c>
      <c r="BN84" s="2">
        <v>0.1</v>
      </c>
      <c r="BO84" s="14">
        <v>0.1</v>
      </c>
      <c r="BP84" s="14">
        <v>0.1</v>
      </c>
      <c r="BQ84" s="14">
        <v>0</v>
      </c>
      <c r="BR84" s="14">
        <v>0</v>
      </c>
      <c r="BS84" s="14">
        <v>0</v>
      </c>
      <c r="BT84" s="19">
        <v>0.01</v>
      </c>
      <c r="BU84" s="14">
        <v>0.5</v>
      </c>
      <c r="BV84" s="6">
        <f>BT84/(BT84+BU84)</f>
        <v>1.9607843137254902E-2</v>
      </c>
      <c r="BW84" s="6">
        <f>SQRT((BT84*BU84)/((BT84+BU84)^2*(BT84+BU84+1)))</f>
        <v>0.11283045836243843</v>
      </c>
      <c r="BX84" s="15">
        <v>0.1</v>
      </c>
      <c r="BY84" s="15">
        <v>0.7</v>
      </c>
      <c r="BZ84" s="15">
        <v>0.1</v>
      </c>
      <c r="CA84" s="15">
        <v>0.1</v>
      </c>
      <c r="CB84" s="20" t="s">
        <v>76</v>
      </c>
      <c r="CC84" s="14">
        <v>600</v>
      </c>
      <c r="CD84" s="14">
        <v>10</v>
      </c>
      <c r="CE84" s="15" t="s">
        <v>74</v>
      </c>
    </row>
    <row r="85" spans="1:83" s="14" customFormat="1" ht="14.25" x14ac:dyDescent="0.2">
      <c r="A85" s="15">
        <f>A84+1</f>
        <v>84</v>
      </c>
      <c r="B85" s="15">
        <v>3</v>
      </c>
      <c r="C85" s="15">
        <v>133</v>
      </c>
      <c r="D85" s="15">
        <v>1</v>
      </c>
      <c r="E85" s="15">
        <v>1</v>
      </c>
      <c r="F85" s="3" t="s">
        <v>68</v>
      </c>
      <c r="G85" s="3">
        <f>IF(F85="rectangle",B85*C85,IF(F85="hook",B85*C85-(D85*E85),IF(F85="eight",B85*C85-2*(D85*E85),IF(F85="tee",B85*C85-2*(D85*E85),IF(F85="cross",B85*C85-4*(D85*E85),"ERROR")))))</f>
        <v>399</v>
      </c>
      <c r="H85" s="3" t="s">
        <v>75</v>
      </c>
      <c r="I85" s="3">
        <f>IF(F85="rectangle",B85/C85,"NA")</f>
        <v>2.2556390977443608E-2</v>
      </c>
      <c r="J85" s="2">
        <v>1</v>
      </c>
      <c r="K85" s="15">
        <v>120</v>
      </c>
      <c r="L85" s="15">
        <v>4</v>
      </c>
      <c r="M85" s="16">
        <v>1</v>
      </c>
      <c r="N85" s="17">
        <v>30</v>
      </c>
      <c r="O85" s="14">
        <f>N85</f>
        <v>30</v>
      </c>
      <c r="P85" s="4">
        <f>Y85/T85</f>
        <v>99.75</v>
      </c>
      <c r="Q85" s="18">
        <v>5</v>
      </c>
      <c r="R85" s="14">
        <f>Q85</f>
        <v>5</v>
      </c>
      <c r="S85" s="4">
        <f>Z85/U85</f>
        <v>99.75</v>
      </c>
      <c r="T85" s="3">
        <f>ROUND((O85/100)*G85,0)</f>
        <v>120</v>
      </c>
      <c r="U85" s="3">
        <f>ROUND(((R85/100)*G85)/J85,0)</f>
        <v>20</v>
      </c>
      <c r="V85" s="3">
        <f>ROUND(IF(J85&gt;=2,((R85/100)*G85)/J85,0),0)</f>
        <v>0</v>
      </c>
      <c r="W85" s="3">
        <f>ROUND(IF(J85&gt;=3,((R85/100)*G85)/J85,0),0)</f>
        <v>0</v>
      </c>
      <c r="X85" s="3">
        <f>ROUND(IF(J85&gt;=4,((R85/100)*G85)/J85,0),0)</f>
        <v>0</v>
      </c>
      <c r="Y85" s="4">
        <f>G85*N85</f>
        <v>11970</v>
      </c>
      <c r="Z85" s="4">
        <f>(G85*Q85)/J85</f>
        <v>1995</v>
      </c>
      <c r="AA85" s="4">
        <f>IF(J85&gt;=2,(G85*Q85)/J85,0)</f>
        <v>0</v>
      </c>
      <c r="AB85" s="4">
        <f>IF(J85&gt;=3,(G85*Q85)/J85,0)</f>
        <v>0</v>
      </c>
      <c r="AC85" s="4">
        <f>IF(J85&gt;=4,(G85*Q85)/J85,0)</f>
        <v>0</v>
      </c>
      <c r="AD85" s="14">
        <v>100</v>
      </c>
      <c r="AE85" s="14">
        <v>0</v>
      </c>
      <c r="AF85" s="14">
        <v>1</v>
      </c>
      <c r="AG85" s="14">
        <v>100</v>
      </c>
      <c r="AH85" s="14">
        <v>0</v>
      </c>
      <c r="AI85" s="14">
        <v>1</v>
      </c>
      <c r="AJ85" s="14">
        <v>0.5</v>
      </c>
      <c r="AK85" s="14">
        <v>0.5</v>
      </c>
      <c r="AL85" s="14">
        <v>0</v>
      </c>
      <c r="AM85" s="14">
        <v>0</v>
      </c>
      <c r="AN85" s="14">
        <v>0</v>
      </c>
      <c r="AO85" s="14">
        <v>0.01</v>
      </c>
      <c r="AP85" s="14">
        <v>0.01</v>
      </c>
      <c r="AQ85" s="14">
        <v>0</v>
      </c>
      <c r="AR85" s="14">
        <v>0</v>
      </c>
      <c r="AS85" s="14">
        <v>0</v>
      </c>
      <c r="AT85" s="14">
        <v>0</v>
      </c>
      <c r="AU85" s="14">
        <v>0.2</v>
      </c>
      <c r="AV85" s="14">
        <v>0</v>
      </c>
      <c r="AW85" s="14">
        <v>0</v>
      </c>
      <c r="AX85" s="14">
        <v>0</v>
      </c>
      <c r="AY85" s="14">
        <v>0.04</v>
      </c>
      <c r="AZ85" s="14">
        <v>0</v>
      </c>
      <c r="BA85" s="2">
        <v>0.05</v>
      </c>
      <c r="BB85" s="2">
        <v>0.05</v>
      </c>
      <c r="BC85" s="2">
        <v>7.0000000000000007E-2</v>
      </c>
      <c r="BD85" s="2">
        <v>0.05</v>
      </c>
      <c r="BE85" s="2">
        <v>0.02</v>
      </c>
      <c r="BF85" s="2">
        <v>0.02</v>
      </c>
      <c r="BG85" s="2">
        <v>4.4999999999999998E-2</v>
      </c>
      <c r="BH85" s="2">
        <v>0.05</v>
      </c>
      <c r="BI85" s="2">
        <v>7.0000000000000007E-2</v>
      </c>
      <c r="BJ85" s="2">
        <v>0.1</v>
      </c>
      <c r="BK85" s="2">
        <v>0.03</v>
      </c>
      <c r="BL85" s="2">
        <v>0.02</v>
      </c>
      <c r="BM85" s="2">
        <v>0.09</v>
      </c>
      <c r="BN85" s="2">
        <v>0.1</v>
      </c>
      <c r="BO85" s="14">
        <v>0.1</v>
      </c>
      <c r="BP85" s="14">
        <v>0.1</v>
      </c>
      <c r="BQ85" s="14">
        <v>0</v>
      </c>
      <c r="BR85" s="14">
        <v>0</v>
      </c>
      <c r="BS85" s="14">
        <v>0</v>
      </c>
      <c r="BT85" s="19">
        <v>0.5</v>
      </c>
      <c r="BU85" s="14">
        <v>0.5</v>
      </c>
      <c r="BV85" s="6">
        <f>BT85/(BT85+BU85)</f>
        <v>0.5</v>
      </c>
      <c r="BW85" s="6">
        <f>SQRT((BT85*BU85)/((BT85+BU85)^2*(BT85+BU85+1)))</f>
        <v>0.35355339059327379</v>
      </c>
      <c r="BX85" s="15">
        <v>0.1</v>
      </c>
      <c r="BY85" s="15">
        <v>0.7</v>
      </c>
      <c r="BZ85" s="15">
        <v>0.1</v>
      </c>
      <c r="CA85" s="15">
        <v>0.1</v>
      </c>
      <c r="CB85" s="20" t="s">
        <v>76</v>
      </c>
      <c r="CC85" s="14">
        <v>600</v>
      </c>
      <c r="CD85" s="14">
        <v>10</v>
      </c>
      <c r="CE85" s="15" t="s">
        <v>74</v>
      </c>
    </row>
    <row r="86" spans="1:83" s="14" customFormat="1" ht="14.25" x14ac:dyDescent="0.2">
      <c r="A86" s="15">
        <f>A85+1</f>
        <v>85</v>
      </c>
      <c r="B86" s="15">
        <v>3</v>
      </c>
      <c r="C86" s="15">
        <v>133</v>
      </c>
      <c r="D86" s="15">
        <v>1</v>
      </c>
      <c r="E86" s="15">
        <v>1</v>
      </c>
      <c r="F86" s="3" t="s">
        <v>68</v>
      </c>
      <c r="G86" s="3">
        <f>IF(F86="rectangle",B86*C86,IF(F86="hook",B86*C86-(D86*E86),IF(F86="eight",B86*C86-2*(D86*E86),IF(F86="tee",B86*C86-2*(D86*E86),IF(F86="cross",B86*C86-4*(D86*E86),"ERROR")))))</f>
        <v>399</v>
      </c>
      <c r="H86" s="3" t="s">
        <v>75</v>
      </c>
      <c r="I86" s="3">
        <f>IF(F86="rectangle",B86/C86,"NA")</f>
        <v>2.2556390977443608E-2</v>
      </c>
      <c r="J86" s="2">
        <v>1</v>
      </c>
      <c r="K86" s="15">
        <v>120</v>
      </c>
      <c r="L86" s="15">
        <v>4</v>
      </c>
      <c r="M86" s="16">
        <v>1</v>
      </c>
      <c r="N86" s="17">
        <v>30</v>
      </c>
      <c r="O86" s="14">
        <f>N86</f>
        <v>30</v>
      </c>
      <c r="P86" s="4">
        <f>Y86/T86</f>
        <v>99.75</v>
      </c>
      <c r="Q86" s="18">
        <v>15</v>
      </c>
      <c r="R86" s="14">
        <f>Q86</f>
        <v>15</v>
      </c>
      <c r="S86" s="4">
        <f>Z86/U86</f>
        <v>99.75</v>
      </c>
      <c r="T86" s="3">
        <f>ROUND((O86/100)*G86,0)</f>
        <v>120</v>
      </c>
      <c r="U86" s="3">
        <f>ROUND(((R86/100)*G86)/J86,0)</f>
        <v>60</v>
      </c>
      <c r="V86" s="3">
        <f>ROUND(IF(J86&gt;=2,((R86/100)*G86)/J86,0),0)</f>
        <v>0</v>
      </c>
      <c r="W86" s="3">
        <f>ROUND(IF(J86&gt;=3,((R86/100)*G86)/J86,0),0)</f>
        <v>0</v>
      </c>
      <c r="X86" s="3">
        <f>ROUND(IF(J86&gt;=4,((R86/100)*G86)/J86,0),0)</f>
        <v>0</v>
      </c>
      <c r="Y86" s="4">
        <f>G86*N86</f>
        <v>11970</v>
      </c>
      <c r="Z86" s="4">
        <f>(G86*Q86)/J86</f>
        <v>5985</v>
      </c>
      <c r="AA86" s="4">
        <f>IF(J86&gt;=2,(G86*Q86)/J86,0)</f>
        <v>0</v>
      </c>
      <c r="AB86" s="4">
        <f>IF(J86&gt;=3,(G86*Q86)/J86,0)</f>
        <v>0</v>
      </c>
      <c r="AC86" s="4">
        <f>IF(J86&gt;=4,(G86*Q86)/J86,0)</f>
        <v>0</v>
      </c>
      <c r="AD86" s="14">
        <v>100</v>
      </c>
      <c r="AE86" s="14">
        <v>0</v>
      </c>
      <c r="AF86" s="14">
        <v>1</v>
      </c>
      <c r="AG86" s="14">
        <v>100</v>
      </c>
      <c r="AH86" s="14">
        <v>0</v>
      </c>
      <c r="AI86" s="14">
        <v>1</v>
      </c>
      <c r="AJ86" s="14">
        <v>0.5</v>
      </c>
      <c r="AK86" s="14">
        <v>0.5</v>
      </c>
      <c r="AL86" s="14">
        <v>0</v>
      </c>
      <c r="AM86" s="14">
        <v>0</v>
      </c>
      <c r="AN86" s="14">
        <v>0</v>
      </c>
      <c r="AO86" s="14">
        <v>0.01</v>
      </c>
      <c r="AP86" s="14">
        <v>0.01</v>
      </c>
      <c r="AQ86" s="14">
        <v>0</v>
      </c>
      <c r="AR86" s="14">
        <v>0</v>
      </c>
      <c r="AS86" s="14">
        <v>0</v>
      </c>
      <c r="AT86" s="14">
        <v>0</v>
      </c>
      <c r="AU86" s="14">
        <v>0.2</v>
      </c>
      <c r="AV86" s="14">
        <v>0</v>
      </c>
      <c r="AW86" s="14">
        <v>0</v>
      </c>
      <c r="AX86" s="14">
        <v>0</v>
      </c>
      <c r="AY86" s="14">
        <v>0.04</v>
      </c>
      <c r="AZ86" s="14">
        <v>0</v>
      </c>
      <c r="BA86" s="2">
        <v>0.05</v>
      </c>
      <c r="BB86" s="2">
        <v>0.05</v>
      </c>
      <c r="BC86" s="2">
        <v>7.0000000000000007E-2</v>
      </c>
      <c r="BD86" s="2">
        <v>0.05</v>
      </c>
      <c r="BE86" s="2">
        <v>0.02</v>
      </c>
      <c r="BF86" s="2">
        <v>0.02</v>
      </c>
      <c r="BG86" s="2">
        <v>4.4999999999999998E-2</v>
      </c>
      <c r="BH86" s="2">
        <v>0.05</v>
      </c>
      <c r="BI86" s="2">
        <v>7.0000000000000007E-2</v>
      </c>
      <c r="BJ86" s="2">
        <v>0.1</v>
      </c>
      <c r="BK86" s="2">
        <v>0.03</v>
      </c>
      <c r="BL86" s="2">
        <v>0.02</v>
      </c>
      <c r="BM86" s="2">
        <v>0.09</v>
      </c>
      <c r="BN86" s="2">
        <v>0.1</v>
      </c>
      <c r="BO86" s="14">
        <v>0.1</v>
      </c>
      <c r="BP86" s="14">
        <v>0.1</v>
      </c>
      <c r="BQ86" s="14">
        <v>0</v>
      </c>
      <c r="BR86" s="14">
        <v>0</v>
      </c>
      <c r="BS86" s="14">
        <v>0</v>
      </c>
      <c r="BT86" s="19">
        <v>0.01</v>
      </c>
      <c r="BU86" s="14">
        <v>0.5</v>
      </c>
      <c r="BV86" s="6">
        <f>BT86/(BT86+BU86)</f>
        <v>1.9607843137254902E-2</v>
      </c>
      <c r="BW86" s="6">
        <f>SQRT((BT86*BU86)/((BT86+BU86)^2*(BT86+BU86+1)))</f>
        <v>0.11283045836243843</v>
      </c>
      <c r="BX86" s="15">
        <v>0.25</v>
      </c>
      <c r="BY86" s="15">
        <v>0.25</v>
      </c>
      <c r="BZ86" s="15">
        <v>0.25</v>
      </c>
      <c r="CA86" s="15">
        <v>0.25</v>
      </c>
      <c r="CB86" s="20" t="s">
        <v>47</v>
      </c>
      <c r="CC86" s="14">
        <v>600</v>
      </c>
      <c r="CD86" s="14">
        <v>10</v>
      </c>
      <c r="CE86" s="15" t="s">
        <v>74</v>
      </c>
    </row>
    <row r="87" spans="1:83" s="14" customFormat="1" ht="14.25" x14ac:dyDescent="0.2">
      <c r="A87" s="15">
        <f>A86+1</f>
        <v>86</v>
      </c>
      <c r="B87" s="15">
        <v>3</v>
      </c>
      <c r="C87" s="15">
        <v>133</v>
      </c>
      <c r="D87" s="15">
        <v>1</v>
      </c>
      <c r="E87" s="15">
        <v>1</v>
      </c>
      <c r="F87" s="3" t="s">
        <v>68</v>
      </c>
      <c r="G87" s="3">
        <f>IF(F87="rectangle",B87*C87,IF(F87="hook",B87*C87-(D87*E87),IF(F87="eight",B87*C87-2*(D87*E87),IF(F87="tee",B87*C87-2*(D87*E87),IF(F87="cross",B87*C87-4*(D87*E87),"ERROR")))))</f>
        <v>399</v>
      </c>
      <c r="H87" s="3" t="s">
        <v>75</v>
      </c>
      <c r="I87" s="3">
        <f>IF(F87="rectangle",B87/C87,"NA")</f>
        <v>2.2556390977443608E-2</v>
      </c>
      <c r="J87" s="2">
        <v>1</v>
      </c>
      <c r="K87" s="15">
        <v>120</v>
      </c>
      <c r="L87" s="15">
        <v>4</v>
      </c>
      <c r="M87" s="16">
        <v>1</v>
      </c>
      <c r="N87" s="17">
        <v>30</v>
      </c>
      <c r="O87" s="14">
        <f>N87</f>
        <v>30</v>
      </c>
      <c r="P87" s="4">
        <f>Y87/T87</f>
        <v>99.75</v>
      </c>
      <c r="Q87" s="18">
        <v>15</v>
      </c>
      <c r="R87" s="14">
        <f>Q87</f>
        <v>15</v>
      </c>
      <c r="S87" s="4">
        <f>Z87/U87</f>
        <v>99.75</v>
      </c>
      <c r="T87" s="3">
        <f>ROUND((O87/100)*G87,0)</f>
        <v>120</v>
      </c>
      <c r="U87" s="3">
        <f>ROUND(((R87/100)*G87)/J87,0)</f>
        <v>60</v>
      </c>
      <c r="V87" s="3">
        <f>ROUND(IF(J87&gt;=2,((R87/100)*G87)/J87,0),0)</f>
        <v>0</v>
      </c>
      <c r="W87" s="3">
        <f>ROUND(IF(J87&gt;=3,((R87/100)*G87)/J87,0),0)</f>
        <v>0</v>
      </c>
      <c r="X87" s="3">
        <f>ROUND(IF(J87&gt;=4,((R87/100)*G87)/J87,0),0)</f>
        <v>0</v>
      </c>
      <c r="Y87" s="4">
        <f>G87*N87</f>
        <v>11970</v>
      </c>
      <c r="Z87" s="4">
        <f>(G87*Q87)/J87</f>
        <v>5985</v>
      </c>
      <c r="AA87" s="4">
        <f>IF(J87&gt;=2,(G87*Q87)/J87,0)</f>
        <v>0</v>
      </c>
      <c r="AB87" s="4">
        <f>IF(J87&gt;=3,(G87*Q87)/J87,0)</f>
        <v>0</v>
      </c>
      <c r="AC87" s="4">
        <f>IF(J87&gt;=4,(G87*Q87)/J87,0)</f>
        <v>0</v>
      </c>
      <c r="AD87" s="14">
        <v>100</v>
      </c>
      <c r="AE87" s="14">
        <v>0</v>
      </c>
      <c r="AF87" s="14">
        <v>1</v>
      </c>
      <c r="AG87" s="14">
        <v>100</v>
      </c>
      <c r="AH87" s="14">
        <v>0</v>
      </c>
      <c r="AI87" s="14">
        <v>1</v>
      </c>
      <c r="AJ87" s="14">
        <v>0.5</v>
      </c>
      <c r="AK87" s="14">
        <v>0.5</v>
      </c>
      <c r="AL87" s="14">
        <v>0</v>
      </c>
      <c r="AM87" s="14">
        <v>0</v>
      </c>
      <c r="AN87" s="14">
        <v>0</v>
      </c>
      <c r="AO87" s="14">
        <v>0.01</v>
      </c>
      <c r="AP87" s="14">
        <v>0.01</v>
      </c>
      <c r="AQ87" s="14">
        <v>0</v>
      </c>
      <c r="AR87" s="14">
        <v>0</v>
      </c>
      <c r="AS87" s="14">
        <v>0</v>
      </c>
      <c r="AT87" s="14">
        <v>0</v>
      </c>
      <c r="AU87" s="14">
        <v>0.2</v>
      </c>
      <c r="AV87" s="14">
        <v>0</v>
      </c>
      <c r="AW87" s="14">
        <v>0</v>
      </c>
      <c r="AX87" s="14">
        <v>0</v>
      </c>
      <c r="AY87" s="14">
        <v>0.04</v>
      </c>
      <c r="AZ87" s="14">
        <v>0</v>
      </c>
      <c r="BA87" s="2">
        <v>0.05</v>
      </c>
      <c r="BB87" s="2">
        <v>0.05</v>
      </c>
      <c r="BC87" s="2">
        <v>7.0000000000000007E-2</v>
      </c>
      <c r="BD87" s="2">
        <v>0.05</v>
      </c>
      <c r="BE87" s="2">
        <v>0.02</v>
      </c>
      <c r="BF87" s="2">
        <v>0.02</v>
      </c>
      <c r="BG87" s="2">
        <v>4.4999999999999998E-2</v>
      </c>
      <c r="BH87" s="2">
        <v>0.05</v>
      </c>
      <c r="BI87" s="2">
        <v>7.0000000000000007E-2</v>
      </c>
      <c r="BJ87" s="2">
        <v>0.1</v>
      </c>
      <c r="BK87" s="2">
        <v>0.03</v>
      </c>
      <c r="BL87" s="2">
        <v>0.02</v>
      </c>
      <c r="BM87" s="2">
        <v>0.09</v>
      </c>
      <c r="BN87" s="2">
        <v>0.1</v>
      </c>
      <c r="BO87" s="14">
        <v>0.1</v>
      </c>
      <c r="BP87" s="14">
        <v>0.1</v>
      </c>
      <c r="BQ87" s="14">
        <v>0</v>
      </c>
      <c r="BR87" s="14">
        <v>0</v>
      </c>
      <c r="BS87" s="14">
        <v>0</v>
      </c>
      <c r="BT87" s="19">
        <v>0.5</v>
      </c>
      <c r="BU87" s="14">
        <v>0.5</v>
      </c>
      <c r="BV87" s="6">
        <f>BT87/(BT87+BU87)</f>
        <v>0.5</v>
      </c>
      <c r="BW87" s="6">
        <f>SQRT((BT87*BU87)/((BT87+BU87)^2*(BT87+BU87+1)))</f>
        <v>0.35355339059327379</v>
      </c>
      <c r="BX87" s="15">
        <v>0.25</v>
      </c>
      <c r="BY87" s="15">
        <v>0.25</v>
      </c>
      <c r="BZ87" s="15">
        <v>0.25</v>
      </c>
      <c r="CA87" s="15">
        <v>0.25</v>
      </c>
      <c r="CB87" s="20" t="s">
        <v>47</v>
      </c>
      <c r="CC87" s="14">
        <v>600</v>
      </c>
      <c r="CD87" s="14">
        <v>10</v>
      </c>
      <c r="CE87" s="15" t="s">
        <v>74</v>
      </c>
    </row>
    <row r="88" spans="1:83" s="14" customFormat="1" ht="14.25" x14ac:dyDescent="0.2">
      <c r="A88" s="15">
        <f>A87+1</f>
        <v>87</v>
      </c>
      <c r="B88" s="15">
        <v>3</v>
      </c>
      <c r="C88" s="15">
        <v>133</v>
      </c>
      <c r="D88" s="15">
        <v>1</v>
      </c>
      <c r="E88" s="15">
        <v>1</v>
      </c>
      <c r="F88" s="3" t="s">
        <v>68</v>
      </c>
      <c r="G88" s="3">
        <f>IF(F88="rectangle",B88*C88,IF(F88="hook",B88*C88-(D88*E88),IF(F88="eight",B88*C88-2*(D88*E88),IF(F88="tee",B88*C88-2*(D88*E88),IF(F88="cross",B88*C88-4*(D88*E88),"ERROR")))))</f>
        <v>399</v>
      </c>
      <c r="H88" s="3" t="s">
        <v>75</v>
      </c>
      <c r="I88" s="3">
        <f>IF(F88="rectangle",B88/C88,"NA")</f>
        <v>2.2556390977443608E-2</v>
      </c>
      <c r="J88" s="2">
        <v>1</v>
      </c>
      <c r="K88" s="15">
        <v>120</v>
      </c>
      <c r="L88" s="15">
        <v>4</v>
      </c>
      <c r="M88" s="16">
        <v>1</v>
      </c>
      <c r="N88" s="17">
        <v>30</v>
      </c>
      <c r="O88" s="14">
        <f>N88</f>
        <v>30</v>
      </c>
      <c r="P88" s="4">
        <f>Y88/T88</f>
        <v>99.75</v>
      </c>
      <c r="Q88" s="18">
        <v>15</v>
      </c>
      <c r="R88" s="14">
        <f>Q88</f>
        <v>15</v>
      </c>
      <c r="S88" s="4">
        <f>Z88/U88</f>
        <v>99.75</v>
      </c>
      <c r="T88" s="3">
        <f>ROUND((O88/100)*G88,0)</f>
        <v>120</v>
      </c>
      <c r="U88" s="3">
        <f>ROUND(((R88/100)*G88)/J88,0)</f>
        <v>60</v>
      </c>
      <c r="V88" s="3">
        <f>ROUND(IF(J88&gt;=2,((R88/100)*G88)/J88,0),0)</f>
        <v>0</v>
      </c>
      <c r="W88" s="3">
        <f>ROUND(IF(J88&gt;=3,((R88/100)*G88)/J88,0),0)</f>
        <v>0</v>
      </c>
      <c r="X88" s="3">
        <f>ROUND(IF(J88&gt;=4,((R88/100)*G88)/J88,0),0)</f>
        <v>0</v>
      </c>
      <c r="Y88" s="4">
        <f>G88*N88</f>
        <v>11970</v>
      </c>
      <c r="Z88" s="4">
        <f>(G88*Q88)/J88</f>
        <v>5985</v>
      </c>
      <c r="AA88" s="4">
        <f>IF(J88&gt;=2,(G88*Q88)/J88,0)</f>
        <v>0</v>
      </c>
      <c r="AB88" s="4">
        <f>IF(J88&gt;=3,(G88*Q88)/J88,0)</f>
        <v>0</v>
      </c>
      <c r="AC88" s="4">
        <f>IF(J88&gt;=4,(G88*Q88)/J88,0)</f>
        <v>0</v>
      </c>
      <c r="AD88" s="14">
        <v>100</v>
      </c>
      <c r="AE88" s="14">
        <v>0</v>
      </c>
      <c r="AF88" s="14">
        <v>1</v>
      </c>
      <c r="AG88" s="14">
        <v>100</v>
      </c>
      <c r="AH88" s="14">
        <v>0</v>
      </c>
      <c r="AI88" s="14">
        <v>1</v>
      </c>
      <c r="AJ88" s="14">
        <v>0.5</v>
      </c>
      <c r="AK88" s="14">
        <v>0.5</v>
      </c>
      <c r="AL88" s="14">
        <v>0</v>
      </c>
      <c r="AM88" s="14">
        <v>0</v>
      </c>
      <c r="AN88" s="14">
        <v>0</v>
      </c>
      <c r="AO88" s="14">
        <v>0.01</v>
      </c>
      <c r="AP88" s="14">
        <v>0.01</v>
      </c>
      <c r="AQ88" s="14">
        <v>0</v>
      </c>
      <c r="AR88" s="14">
        <v>0</v>
      </c>
      <c r="AS88" s="14">
        <v>0</v>
      </c>
      <c r="AT88" s="14">
        <v>0</v>
      </c>
      <c r="AU88" s="14">
        <v>0.2</v>
      </c>
      <c r="AV88" s="14">
        <v>0</v>
      </c>
      <c r="AW88" s="14">
        <v>0</v>
      </c>
      <c r="AX88" s="14">
        <v>0</v>
      </c>
      <c r="AY88" s="14">
        <v>0.04</v>
      </c>
      <c r="AZ88" s="14">
        <v>0</v>
      </c>
      <c r="BA88" s="2">
        <v>0.05</v>
      </c>
      <c r="BB88" s="2">
        <v>0.05</v>
      </c>
      <c r="BC88" s="2">
        <v>7.0000000000000007E-2</v>
      </c>
      <c r="BD88" s="2">
        <v>0.05</v>
      </c>
      <c r="BE88" s="2">
        <v>0.02</v>
      </c>
      <c r="BF88" s="2">
        <v>0.02</v>
      </c>
      <c r="BG88" s="2">
        <v>4.4999999999999998E-2</v>
      </c>
      <c r="BH88" s="2">
        <v>0.05</v>
      </c>
      <c r="BI88" s="2">
        <v>7.0000000000000007E-2</v>
      </c>
      <c r="BJ88" s="2">
        <v>0.1</v>
      </c>
      <c r="BK88" s="2">
        <v>0.03</v>
      </c>
      <c r="BL88" s="2">
        <v>0.02</v>
      </c>
      <c r="BM88" s="2">
        <v>0.09</v>
      </c>
      <c r="BN88" s="2">
        <v>0.1</v>
      </c>
      <c r="BO88" s="14">
        <v>0.1</v>
      </c>
      <c r="BP88" s="14">
        <v>0.1</v>
      </c>
      <c r="BQ88" s="14">
        <v>0</v>
      </c>
      <c r="BR88" s="14">
        <v>0</v>
      </c>
      <c r="BS88" s="14">
        <v>0</v>
      </c>
      <c r="BT88" s="19">
        <v>0.01</v>
      </c>
      <c r="BU88" s="14">
        <v>0.5</v>
      </c>
      <c r="BV88" s="6">
        <f>BT88/(BT88+BU88)</f>
        <v>1.9607843137254902E-2</v>
      </c>
      <c r="BW88" s="6">
        <f>SQRT((BT88*BU88)/((BT88+BU88)^2*(BT88+BU88+1)))</f>
        <v>0.11283045836243843</v>
      </c>
      <c r="BX88" s="15">
        <v>0.1</v>
      </c>
      <c r="BY88" s="15">
        <v>0.1</v>
      </c>
      <c r="BZ88" s="15">
        <v>0.1</v>
      </c>
      <c r="CA88" s="15">
        <v>0.7</v>
      </c>
      <c r="CB88" s="20" t="s">
        <v>89</v>
      </c>
      <c r="CC88" s="14">
        <v>600</v>
      </c>
      <c r="CD88" s="14">
        <v>10</v>
      </c>
      <c r="CE88" s="15" t="s">
        <v>74</v>
      </c>
    </row>
    <row r="89" spans="1:83" s="14" customFormat="1" ht="14.25" x14ac:dyDescent="0.2">
      <c r="A89" s="15">
        <f>A88+1</f>
        <v>88</v>
      </c>
      <c r="B89" s="15">
        <v>3</v>
      </c>
      <c r="C89" s="15">
        <v>133</v>
      </c>
      <c r="D89" s="15">
        <v>1</v>
      </c>
      <c r="E89" s="15">
        <v>1</v>
      </c>
      <c r="F89" s="3" t="s">
        <v>68</v>
      </c>
      <c r="G89" s="3">
        <f>IF(F89="rectangle",B89*C89,IF(F89="hook",B89*C89-(D89*E89),IF(F89="eight",B89*C89-2*(D89*E89),IF(F89="tee",B89*C89-2*(D89*E89),IF(F89="cross",B89*C89-4*(D89*E89),"ERROR")))))</f>
        <v>399</v>
      </c>
      <c r="H89" s="3" t="s">
        <v>75</v>
      </c>
      <c r="I89" s="3">
        <f>IF(F89="rectangle",B89/C89,"NA")</f>
        <v>2.2556390977443608E-2</v>
      </c>
      <c r="J89" s="2">
        <v>1</v>
      </c>
      <c r="K89" s="15">
        <v>120</v>
      </c>
      <c r="L89" s="15">
        <v>4</v>
      </c>
      <c r="M89" s="16">
        <v>1</v>
      </c>
      <c r="N89" s="17">
        <v>30</v>
      </c>
      <c r="O89" s="14">
        <f>N89</f>
        <v>30</v>
      </c>
      <c r="P89" s="4">
        <f>Y89/T89</f>
        <v>99.75</v>
      </c>
      <c r="Q89" s="18">
        <v>15</v>
      </c>
      <c r="R89" s="14">
        <f>Q89</f>
        <v>15</v>
      </c>
      <c r="S89" s="4">
        <f>Z89/U89</f>
        <v>99.75</v>
      </c>
      <c r="T89" s="3">
        <f>ROUND((O89/100)*G89,0)</f>
        <v>120</v>
      </c>
      <c r="U89" s="3">
        <f>ROUND(((R89/100)*G89)/J89,0)</f>
        <v>60</v>
      </c>
      <c r="V89" s="3">
        <f>ROUND(IF(J89&gt;=2,((R89/100)*G89)/J89,0),0)</f>
        <v>0</v>
      </c>
      <c r="W89" s="3">
        <f>ROUND(IF(J89&gt;=3,((R89/100)*G89)/J89,0),0)</f>
        <v>0</v>
      </c>
      <c r="X89" s="3">
        <f>ROUND(IF(J89&gt;=4,((R89/100)*G89)/J89,0),0)</f>
        <v>0</v>
      </c>
      <c r="Y89" s="4">
        <f>G89*N89</f>
        <v>11970</v>
      </c>
      <c r="Z89" s="4">
        <f>(G89*Q89)/J89</f>
        <v>5985</v>
      </c>
      <c r="AA89" s="4">
        <f>IF(J89&gt;=2,(G89*Q89)/J89,0)</f>
        <v>0</v>
      </c>
      <c r="AB89" s="4">
        <f>IF(J89&gt;=3,(G89*Q89)/J89,0)</f>
        <v>0</v>
      </c>
      <c r="AC89" s="4">
        <f>IF(J89&gt;=4,(G89*Q89)/J89,0)</f>
        <v>0</v>
      </c>
      <c r="AD89" s="14">
        <v>100</v>
      </c>
      <c r="AE89" s="14">
        <v>0</v>
      </c>
      <c r="AF89" s="14">
        <v>1</v>
      </c>
      <c r="AG89" s="14">
        <v>100</v>
      </c>
      <c r="AH89" s="14">
        <v>0</v>
      </c>
      <c r="AI89" s="14">
        <v>1</v>
      </c>
      <c r="AJ89" s="14">
        <v>0.5</v>
      </c>
      <c r="AK89" s="14">
        <v>0.5</v>
      </c>
      <c r="AL89" s="14">
        <v>0</v>
      </c>
      <c r="AM89" s="14">
        <v>0</v>
      </c>
      <c r="AN89" s="14">
        <v>0</v>
      </c>
      <c r="AO89" s="14">
        <v>0.01</v>
      </c>
      <c r="AP89" s="14">
        <v>0.01</v>
      </c>
      <c r="AQ89" s="14">
        <v>0</v>
      </c>
      <c r="AR89" s="14">
        <v>0</v>
      </c>
      <c r="AS89" s="14">
        <v>0</v>
      </c>
      <c r="AT89" s="14">
        <v>0</v>
      </c>
      <c r="AU89" s="14">
        <v>0.2</v>
      </c>
      <c r="AV89" s="14">
        <v>0</v>
      </c>
      <c r="AW89" s="14">
        <v>0</v>
      </c>
      <c r="AX89" s="14">
        <v>0</v>
      </c>
      <c r="AY89" s="14">
        <v>0.04</v>
      </c>
      <c r="AZ89" s="14">
        <v>0</v>
      </c>
      <c r="BA89" s="2">
        <v>0.05</v>
      </c>
      <c r="BB89" s="2">
        <v>0.05</v>
      </c>
      <c r="BC89" s="2">
        <v>7.0000000000000007E-2</v>
      </c>
      <c r="BD89" s="2">
        <v>0.05</v>
      </c>
      <c r="BE89" s="2">
        <v>0.02</v>
      </c>
      <c r="BF89" s="2">
        <v>0.02</v>
      </c>
      <c r="BG89" s="2">
        <v>4.4999999999999998E-2</v>
      </c>
      <c r="BH89" s="2">
        <v>0.05</v>
      </c>
      <c r="BI89" s="2">
        <v>7.0000000000000007E-2</v>
      </c>
      <c r="BJ89" s="2">
        <v>0.1</v>
      </c>
      <c r="BK89" s="2">
        <v>0.03</v>
      </c>
      <c r="BL89" s="2">
        <v>0.02</v>
      </c>
      <c r="BM89" s="2">
        <v>0.09</v>
      </c>
      <c r="BN89" s="2">
        <v>0.1</v>
      </c>
      <c r="BO89" s="14">
        <v>0.1</v>
      </c>
      <c r="BP89" s="14">
        <v>0.1</v>
      </c>
      <c r="BQ89" s="14">
        <v>0</v>
      </c>
      <c r="BR89" s="14">
        <v>0</v>
      </c>
      <c r="BS89" s="14">
        <v>0</v>
      </c>
      <c r="BT89" s="19">
        <v>0.5</v>
      </c>
      <c r="BU89" s="14">
        <v>0.5</v>
      </c>
      <c r="BV89" s="6">
        <f>BT89/(BT89+BU89)</f>
        <v>0.5</v>
      </c>
      <c r="BW89" s="6">
        <f>SQRT((BT89*BU89)/((BT89+BU89)^2*(BT89+BU89+1)))</f>
        <v>0.35355339059327379</v>
      </c>
      <c r="BX89" s="15">
        <v>0.1</v>
      </c>
      <c r="BY89" s="15">
        <v>0.1</v>
      </c>
      <c r="BZ89" s="15">
        <v>0.1</v>
      </c>
      <c r="CA89" s="15">
        <v>0.7</v>
      </c>
      <c r="CB89" s="20" t="s">
        <v>89</v>
      </c>
      <c r="CC89" s="14">
        <v>600</v>
      </c>
      <c r="CD89" s="14">
        <v>10</v>
      </c>
      <c r="CE89" s="15" t="s">
        <v>74</v>
      </c>
    </row>
    <row r="90" spans="1:83" s="14" customFormat="1" ht="14.25" x14ac:dyDescent="0.2">
      <c r="A90" s="15">
        <f>A89+1</f>
        <v>89</v>
      </c>
      <c r="B90" s="15">
        <v>3</v>
      </c>
      <c r="C90" s="15">
        <v>133</v>
      </c>
      <c r="D90" s="15">
        <v>1</v>
      </c>
      <c r="E90" s="15">
        <v>1</v>
      </c>
      <c r="F90" s="3" t="s">
        <v>68</v>
      </c>
      <c r="G90" s="3">
        <f>IF(F90="rectangle",B90*C90,IF(F90="hook",B90*C90-(D90*E90),IF(F90="eight",B90*C90-2*(D90*E90),IF(F90="tee",B90*C90-2*(D90*E90),IF(F90="cross",B90*C90-4*(D90*E90),"ERROR")))))</f>
        <v>399</v>
      </c>
      <c r="H90" s="3" t="s">
        <v>75</v>
      </c>
      <c r="I90" s="3">
        <f>IF(F90="rectangle",B90/C90,"NA")</f>
        <v>2.2556390977443608E-2</v>
      </c>
      <c r="J90" s="2">
        <v>1</v>
      </c>
      <c r="K90" s="15">
        <v>120</v>
      </c>
      <c r="L90" s="15">
        <v>4</v>
      </c>
      <c r="M90" s="16">
        <v>1</v>
      </c>
      <c r="N90" s="17">
        <v>30</v>
      </c>
      <c r="O90" s="14">
        <f>N90</f>
        <v>30</v>
      </c>
      <c r="P90" s="4">
        <f>Y90/T90</f>
        <v>99.75</v>
      </c>
      <c r="Q90" s="18">
        <v>15</v>
      </c>
      <c r="R90" s="14">
        <f>Q90</f>
        <v>15</v>
      </c>
      <c r="S90" s="4">
        <f>Z90/U90</f>
        <v>99.75</v>
      </c>
      <c r="T90" s="3">
        <f>ROUND((O90/100)*G90,0)</f>
        <v>120</v>
      </c>
      <c r="U90" s="3">
        <f>ROUND(((R90/100)*G90)/J90,0)</f>
        <v>60</v>
      </c>
      <c r="V90" s="3">
        <f>ROUND(IF(J90&gt;=2,((R90/100)*G90)/J90,0),0)</f>
        <v>0</v>
      </c>
      <c r="W90" s="3">
        <f>ROUND(IF(J90&gt;=3,((R90/100)*G90)/J90,0),0)</f>
        <v>0</v>
      </c>
      <c r="X90" s="3">
        <f>ROUND(IF(J90&gt;=4,((R90/100)*G90)/J90,0),0)</f>
        <v>0</v>
      </c>
      <c r="Y90" s="4">
        <f>G90*N90</f>
        <v>11970</v>
      </c>
      <c r="Z90" s="4">
        <f>(G90*Q90)/J90</f>
        <v>5985</v>
      </c>
      <c r="AA90" s="4">
        <f>IF(J90&gt;=2,(G90*Q90)/J90,0)</f>
        <v>0</v>
      </c>
      <c r="AB90" s="4">
        <f>IF(J90&gt;=3,(G90*Q90)/J90,0)</f>
        <v>0</v>
      </c>
      <c r="AC90" s="4">
        <f>IF(J90&gt;=4,(G90*Q90)/J90,0)</f>
        <v>0</v>
      </c>
      <c r="AD90" s="14">
        <v>100</v>
      </c>
      <c r="AE90" s="14">
        <v>0</v>
      </c>
      <c r="AF90" s="14">
        <v>1</v>
      </c>
      <c r="AG90" s="14">
        <v>100</v>
      </c>
      <c r="AH90" s="14">
        <v>0</v>
      </c>
      <c r="AI90" s="14">
        <v>1</v>
      </c>
      <c r="AJ90" s="14">
        <v>0.5</v>
      </c>
      <c r="AK90" s="14">
        <v>0.5</v>
      </c>
      <c r="AL90" s="14">
        <v>0</v>
      </c>
      <c r="AM90" s="14">
        <v>0</v>
      </c>
      <c r="AN90" s="14">
        <v>0</v>
      </c>
      <c r="AO90" s="14">
        <v>0.01</v>
      </c>
      <c r="AP90" s="14">
        <v>0.01</v>
      </c>
      <c r="AQ90" s="14">
        <v>0</v>
      </c>
      <c r="AR90" s="14">
        <v>0</v>
      </c>
      <c r="AS90" s="14">
        <v>0</v>
      </c>
      <c r="AT90" s="14">
        <v>0</v>
      </c>
      <c r="AU90" s="14">
        <v>0.2</v>
      </c>
      <c r="AV90" s="14">
        <v>0</v>
      </c>
      <c r="AW90" s="14">
        <v>0</v>
      </c>
      <c r="AX90" s="14">
        <v>0</v>
      </c>
      <c r="AY90" s="14">
        <v>0.04</v>
      </c>
      <c r="AZ90" s="14">
        <v>0</v>
      </c>
      <c r="BA90" s="2">
        <v>0.05</v>
      </c>
      <c r="BB90" s="2">
        <v>0.05</v>
      </c>
      <c r="BC90" s="2">
        <v>7.0000000000000007E-2</v>
      </c>
      <c r="BD90" s="2">
        <v>0.05</v>
      </c>
      <c r="BE90" s="2">
        <v>0.02</v>
      </c>
      <c r="BF90" s="2">
        <v>0.02</v>
      </c>
      <c r="BG90" s="2">
        <v>4.4999999999999998E-2</v>
      </c>
      <c r="BH90" s="2">
        <v>0.05</v>
      </c>
      <c r="BI90" s="2">
        <v>7.0000000000000007E-2</v>
      </c>
      <c r="BJ90" s="2">
        <v>0.1</v>
      </c>
      <c r="BK90" s="2">
        <v>0.03</v>
      </c>
      <c r="BL90" s="2">
        <v>0.02</v>
      </c>
      <c r="BM90" s="2">
        <v>0.09</v>
      </c>
      <c r="BN90" s="2">
        <v>0.1</v>
      </c>
      <c r="BO90" s="14">
        <v>0.1</v>
      </c>
      <c r="BP90" s="14">
        <v>0.1</v>
      </c>
      <c r="BQ90" s="14">
        <v>0</v>
      </c>
      <c r="BR90" s="14">
        <v>0</v>
      </c>
      <c r="BS90" s="14">
        <v>0</v>
      </c>
      <c r="BT90" s="19">
        <v>0.01</v>
      </c>
      <c r="BU90" s="14">
        <v>0.5</v>
      </c>
      <c r="BV90" s="6">
        <f>BT90/(BT90+BU90)</f>
        <v>1.9607843137254902E-2</v>
      </c>
      <c r="BW90" s="6">
        <f>SQRT((BT90*BU90)/((BT90+BU90)^2*(BT90+BU90+1)))</f>
        <v>0.11283045836243843</v>
      </c>
      <c r="BX90" s="15">
        <v>0.1</v>
      </c>
      <c r="BY90" s="15">
        <v>0.7</v>
      </c>
      <c r="BZ90" s="15">
        <v>0.1</v>
      </c>
      <c r="CA90" s="15">
        <v>0.1</v>
      </c>
      <c r="CB90" s="20" t="s">
        <v>76</v>
      </c>
      <c r="CC90" s="14">
        <v>600</v>
      </c>
      <c r="CD90" s="14">
        <v>10</v>
      </c>
      <c r="CE90" s="15" t="s">
        <v>73</v>
      </c>
    </row>
    <row r="91" spans="1:83" s="14" customFormat="1" ht="14.25" x14ac:dyDescent="0.2">
      <c r="A91" s="15">
        <f>A90+1</f>
        <v>90</v>
      </c>
      <c r="B91" s="15">
        <v>3</v>
      </c>
      <c r="C91" s="15">
        <v>133</v>
      </c>
      <c r="D91" s="15">
        <v>1</v>
      </c>
      <c r="E91" s="15">
        <v>1</v>
      </c>
      <c r="F91" s="3" t="s">
        <v>68</v>
      </c>
      <c r="G91" s="3">
        <f>IF(F91="rectangle",B91*C91,IF(F91="hook",B91*C91-(D91*E91),IF(F91="eight",B91*C91-2*(D91*E91),IF(F91="tee",B91*C91-2*(D91*E91),IF(F91="cross",B91*C91-4*(D91*E91),"ERROR")))))</f>
        <v>399</v>
      </c>
      <c r="H91" s="3" t="s">
        <v>75</v>
      </c>
      <c r="I91" s="3">
        <f>IF(F91="rectangle",B91/C91,"NA")</f>
        <v>2.2556390977443608E-2</v>
      </c>
      <c r="J91" s="2">
        <v>1</v>
      </c>
      <c r="K91" s="15">
        <v>120</v>
      </c>
      <c r="L91" s="15">
        <v>4</v>
      </c>
      <c r="M91" s="16">
        <v>1</v>
      </c>
      <c r="N91" s="17">
        <v>30</v>
      </c>
      <c r="O91" s="14">
        <f>N91</f>
        <v>30</v>
      </c>
      <c r="P91" s="4">
        <f>Y91/T91</f>
        <v>99.75</v>
      </c>
      <c r="Q91" s="18">
        <v>15</v>
      </c>
      <c r="R91" s="14">
        <f>Q91</f>
        <v>15</v>
      </c>
      <c r="S91" s="4">
        <f>Z91/U91</f>
        <v>99.75</v>
      </c>
      <c r="T91" s="3">
        <f>ROUND((O91/100)*G91,0)</f>
        <v>120</v>
      </c>
      <c r="U91" s="3">
        <f>ROUND(((R91/100)*G91)/J91,0)</f>
        <v>60</v>
      </c>
      <c r="V91" s="3">
        <f>ROUND(IF(J91&gt;=2,((R91/100)*G91)/J91,0),0)</f>
        <v>0</v>
      </c>
      <c r="W91" s="3">
        <f>ROUND(IF(J91&gt;=3,((R91/100)*G91)/J91,0),0)</f>
        <v>0</v>
      </c>
      <c r="X91" s="3">
        <f>ROUND(IF(J91&gt;=4,((R91/100)*G91)/J91,0),0)</f>
        <v>0</v>
      </c>
      <c r="Y91" s="4">
        <f>G91*N91</f>
        <v>11970</v>
      </c>
      <c r="Z91" s="4">
        <f>(G91*Q91)/J91</f>
        <v>5985</v>
      </c>
      <c r="AA91" s="4">
        <f>IF(J91&gt;=2,(G91*Q91)/J91,0)</f>
        <v>0</v>
      </c>
      <c r="AB91" s="4">
        <f>IF(J91&gt;=3,(G91*Q91)/J91,0)</f>
        <v>0</v>
      </c>
      <c r="AC91" s="4">
        <f>IF(J91&gt;=4,(G91*Q91)/J91,0)</f>
        <v>0</v>
      </c>
      <c r="AD91" s="14">
        <v>100</v>
      </c>
      <c r="AE91" s="14">
        <v>0</v>
      </c>
      <c r="AF91" s="14">
        <v>1</v>
      </c>
      <c r="AG91" s="14">
        <v>100</v>
      </c>
      <c r="AH91" s="14">
        <v>0</v>
      </c>
      <c r="AI91" s="14">
        <v>1</v>
      </c>
      <c r="AJ91" s="14">
        <v>0.5</v>
      </c>
      <c r="AK91" s="14">
        <v>0.5</v>
      </c>
      <c r="AL91" s="14">
        <v>0</v>
      </c>
      <c r="AM91" s="14">
        <v>0</v>
      </c>
      <c r="AN91" s="14">
        <v>0</v>
      </c>
      <c r="AO91" s="14">
        <v>0.01</v>
      </c>
      <c r="AP91" s="14">
        <v>0.01</v>
      </c>
      <c r="AQ91" s="14">
        <v>0</v>
      </c>
      <c r="AR91" s="14">
        <v>0</v>
      </c>
      <c r="AS91" s="14">
        <v>0</v>
      </c>
      <c r="AT91" s="14">
        <v>0</v>
      </c>
      <c r="AU91" s="14">
        <v>0.2</v>
      </c>
      <c r="AV91" s="14">
        <v>0</v>
      </c>
      <c r="AW91" s="14">
        <v>0</v>
      </c>
      <c r="AX91" s="14">
        <v>0</v>
      </c>
      <c r="AY91" s="14">
        <v>0.04</v>
      </c>
      <c r="AZ91" s="14">
        <v>0</v>
      </c>
      <c r="BA91" s="2">
        <v>0.05</v>
      </c>
      <c r="BB91" s="2">
        <v>0.05</v>
      </c>
      <c r="BC91" s="2">
        <v>7.0000000000000007E-2</v>
      </c>
      <c r="BD91" s="2">
        <v>0.05</v>
      </c>
      <c r="BE91" s="2">
        <v>0.02</v>
      </c>
      <c r="BF91" s="2">
        <v>0.02</v>
      </c>
      <c r="BG91" s="2">
        <v>4.4999999999999998E-2</v>
      </c>
      <c r="BH91" s="2">
        <v>0.05</v>
      </c>
      <c r="BI91" s="2">
        <v>7.0000000000000007E-2</v>
      </c>
      <c r="BJ91" s="2">
        <v>0.1</v>
      </c>
      <c r="BK91" s="2">
        <v>0.03</v>
      </c>
      <c r="BL91" s="2">
        <v>0.02</v>
      </c>
      <c r="BM91" s="2">
        <v>0.09</v>
      </c>
      <c r="BN91" s="2">
        <v>0.1</v>
      </c>
      <c r="BO91" s="14">
        <v>0.1</v>
      </c>
      <c r="BP91" s="14">
        <v>0.1</v>
      </c>
      <c r="BQ91" s="14">
        <v>0</v>
      </c>
      <c r="BR91" s="14">
        <v>0</v>
      </c>
      <c r="BS91" s="14">
        <v>0</v>
      </c>
      <c r="BT91" s="19">
        <v>0.5</v>
      </c>
      <c r="BU91" s="14">
        <v>0.5</v>
      </c>
      <c r="BV91" s="6">
        <f>BT91/(BT91+BU91)</f>
        <v>0.5</v>
      </c>
      <c r="BW91" s="6">
        <f>SQRT((BT91*BU91)/((BT91+BU91)^2*(BT91+BU91+1)))</f>
        <v>0.35355339059327379</v>
      </c>
      <c r="BX91" s="15">
        <v>0.1</v>
      </c>
      <c r="BY91" s="15">
        <v>0.7</v>
      </c>
      <c r="BZ91" s="15">
        <v>0.1</v>
      </c>
      <c r="CA91" s="15">
        <v>0.1</v>
      </c>
      <c r="CB91" s="20" t="s">
        <v>76</v>
      </c>
      <c r="CC91" s="14">
        <v>600</v>
      </c>
      <c r="CD91" s="14">
        <v>10</v>
      </c>
      <c r="CE91" s="15" t="s">
        <v>73</v>
      </c>
    </row>
    <row r="92" spans="1:83" s="14" customFormat="1" ht="14.25" x14ac:dyDescent="0.2">
      <c r="A92" s="15">
        <f>A91+1</f>
        <v>91</v>
      </c>
      <c r="B92" s="15">
        <v>3</v>
      </c>
      <c r="C92" s="15">
        <v>133</v>
      </c>
      <c r="D92" s="15">
        <v>1</v>
      </c>
      <c r="E92" s="15">
        <v>1</v>
      </c>
      <c r="F92" s="3" t="s">
        <v>68</v>
      </c>
      <c r="G92" s="3">
        <f>IF(F92="rectangle",B92*C92,IF(F92="hook",B92*C92-(D92*E92),IF(F92="eight",B92*C92-2*(D92*E92),IF(F92="tee",B92*C92-2*(D92*E92),IF(F92="cross",B92*C92-4*(D92*E92),"ERROR")))))</f>
        <v>399</v>
      </c>
      <c r="H92" s="3" t="s">
        <v>75</v>
      </c>
      <c r="I92" s="3">
        <f>IF(F92="rectangle",B92/C92,"NA")</f>
        <v>2.2556390977443608E-2</v>
      </c>
      <c r="J92" s="2">
        <v>1</v>
      </c>
      <c r="K92" s="15">
        <v>120</v>
      </c>
      <c r="L92" s="15">
        <v>4</v>
      </c>
      <c r="M92" s="16">
        <v>1</v>
      </c>
      <c r="N92" s="17">
        <v>30</v>
      </c>
      <c r="O92" s="14">
        <f>N92</f>
        <v>30</v>
      </c>
      <c r="P92" s="4">
        <f>Y92/T92</f>
        <v>99.75</v>
      </c>
      <c r="Q92" s="18">
        <v>30</v>
      </c>
      <c r="R92" s="14">
        <f>Q92</f>
        <v>30</v>
      </c>
      <c r="S92" s="4">
        <f>Z92/U92</f>
        <v>99.75</v>
      </c>
      <c r="T92" s="3">
        <f>ROUND((O92/100)*G92,0)</f>
        <v>120</v>
      </c>
      <c r="U92" s="3">
        <f>ROUND(((R92/100)*G92)/J92,0)</f>
        <v>120</v>
      </c>
      <c r="V92" s="3">
        <f>ROUND(IF(J92&gt;=2,((R92/100)*G92)/J92,0),0)</f>
        <v>0</v>
      </c>
      <c r="W92" s="3">
        <f>ROUND(IF(J92&gt;=3,((R92/100)*G92)/J92,0),0)</f>
        <v>0</v>
      </c>
      <c r="X92" s="3">
        <f>ROUND(IF(J92&gt;=4,((R92/100)*G92)/J92,0),0)</f>
        <v>0</v>
      </c>
      <c r="Y92" s="4">
        <f>G92*N92</f>
        <v>11970</v>
      </c>
      <c r="Z92" s="4">
        <f>(G92*Q92)/J92</f>
        <v>11970</v>
      </c>
      <c r="AA92" s="4">
        <f>IF(J92&gt;=2,(G92*Q92)/J92,0)</f>
        <v>0</v>
      </c>
      <c r="AB92" s="4">
        <f>IF(J92&gt;=3,(G92*Q92)/J92,0)</f>
        <v>0</v>
      </c>
      <c r="AC92" s="4">
        <f>IF(J92&gt;=4,(G92*Q92)/J92,0)</f>
        <v>0</v>
      </c>
      <c r="AD92" s="14">
        <v>100</v>
      </c>
      <c r="AE92" s="14">
        <v>0</v>
      </c>
      <c r="AF92" s="14">
        <v>1</v>
      </c>
      <c r="AG92" s="14">
        <v>100</v>
      </c>
      <c r="AH92" s="14">
        <v>0</v>
      </c>
      <c r="AI92" s="14">
        <v>1</v>
      </c>
      <c r="AJ92" s="14">
        <v>0.5</v>
      </c>
      <c r="AK92" s="14">
        <v>0.5</v>
      </c>
      <c r="AL92" s="14">
        <v>0</v>
      </c>
      <c r="AM92" s="14">
        <v>0</v>
      </c>
      <c r="AN92" s="14">
        <v>0</v>
      </c>
      <c r="AO92" s="14">
        <v>0.01</v>
      </c>
      <c r="AP92" s="14">
        <v>0.01</v>
      </c>
      <c r="AQ92" s="14">
        <v>0</v>
      </c>
      <c r="AR92" s="14">
        <v>0</v>
      </c>
      <c r="AS92" s="14">
        <v>0</v>
      </c>
      <c r="AT92" s="14">
        <v>0</v>
      </c>
      <c r="AU92" s="14">
        <v>0.2</v>
      </c>
      <c r="AV92" s="14">
        <v>0</v>
      </c>
      <c r="AW92" s="14">
        <v>0</v>
      </c>
      <c r="AX92" s="14">
        <v>0</v>
      </c>
      <c r="AY92" s="14">
        <v>0.04</v>
      </c>
      <c r="AZ92" s="14">
        <v>0</v>
      </c>
      <c r="BA92" s="2">
        <v>0.05</v>
      </c>
      <c r="BB92" s="2">
        <v>0.05</v>
      </c>
      <c r="BC92" s="2">
        <v>7.0000000000000007E-2</v>
      </c>
      <c r="BD92" s="2">
        <v>0.05</v>
      </c>
      <c r="BE92" s="2">
        <v>0.02</v>
      </c>
      <c r="BF92" s="2">
        <v>0.02</v>
      </c>
      <c r="BG92" s="2">
        <v>4.4999999999999998E-2</v>
      </c>
      <c r="BH92" s="2">
        <v>0.05</v>
      </c>
      <c r="BI92" s="2">
        <v>7.0000000000000007E-2</v>
      </c>
      <c r="BJ92" s="2">
        <v>0.1</v>
      </c>
      <c r="BK92" s="2">
        <v>0.03</v>
      </c>
      <c r="BL92" s="2">
        <v>0.02</v>
      </c>
      <c r="BM92" s="2">
        <v>0.09</v>
      </c>
      <c r="BN92" s="2">
        <v>0.1</v>
      </c>
      <c r="BO92" s="14">
        <v>0.1</v>
      </c>
      <c r="BP92" s="14">
        <v>0.1</v>
      </c>
      <c r="BQ92" s="14">
        <v>0</v>
      </c>
      <c r="BR92" s="14">
        <v>0</v>
      </c>
      <c r="BS92" s="14">
        <v>0</v>
      </c>
      <c r="BT92" s="19">
        <v>0.01</v>
      </c>
      <c r="BU92" s="14">
        <v>0.5</v>
      </c>
      <c r="BV92" s="6">
        <f>BT92/(BT92+BU92)</f>
        <v>1.9607843137254902E-2</v>
      </c>
      <c r="BW92" s="6">
        <f>SQRT((BT92*BU92)/((BT92+BU92)^2*(BT92+BU92+1)))</f>
        <v>0.11283045836243843</v>
      </c>
      <c r="BX92" s="15">
        <v>0.25</v>
      </c>
      <c r="BY92" s="15">
        <v>0.25</v>
      </c>
      <c r="BZ92" s="15">
        <v>0.25</v>
      </c>
      <c r="CA92" s="15">
        <v>0.25</v>
      </c>
      <c r="CB92" s="20" t="s">
        <v>47</v>
      </c>
      <c r="CC92" s="14">
        <v>600</v>
      </c>
      <c r="CD92" s="14">
        <v>10</v>
      </c>
      <c r="CE92" s="15" t="s">
        <v>73</v>
      </c>
    </row>
    <row r="93" spans="1:83" s="14" customFormat="1" ht="14.25" x14ac:dyDescent="0.2">
      <c r="A93" s="15">
        <f>A92+1</f>
        <v>92</v>
      </c>
      <c r="B93" s="15">
        <v>3</v>
      </c>
      <c r="C93" s="15">
        <v>133</v>
      </c>
      <c r="D93" s="15">
        <v>1</v>
      </c>
      <c r="E93" s="15">
        <v>1</v>
      </c>
      <c r="F93" s="3" t="s">
        <v>68</v>
      </c>
      <c r="G93" s="3">
        <f>IF(F93="rectangle",B93*C93,IF(F93="hook",B93*C93-(D93*E93),IF(F93="eight",B93*C93-2*(D93*E93),IF(F93="tee",B93*C93-2*(D93*E93),IF(F93="cross",B93*C93-4*(D93*E93),"ERROR")))))</f>
        <v>399</v>
      </c>
      <c r="H93" s="3" t="s">
        <v>75</v>
      </c>
      <c r="I93" s="3">
        <f>IF(F93="rectangle",B93/C93,"NA")</f>
        <v>2.2556390977443608E-2</v>
      </c>
      <c r="J93" s="2">
        <v>1</v>
      </c>
      <c r="K93" s="15">
        <v>120</v>
      </c>
      <c r="L93" s="15">
        <v>4</v>
      </c>
      <c r="M93" s="16">
        <v>1</v>
      </c>
      <c r="N93" s="17">
        <v>30</v>
      </c>
      <c r="O93" s="14">
        <f>N93</f>
        <v>30</v>
      </c>
      <c r="P93" s="4">
        <f>Y93/T93</f>
        <v>99.75</v>
      </c>
      <c r="Q93" s="18">
        <v>30</v>
      </c>
      <c r="R93" s="14">
        <f>Q93</f>
        <v>30</v>
      </c>
      <c r="S93" s="4">
        <f>Z93/U93</f>
        <v>99.75</v>
      </c>
      <c r="T93" s="3">
        <f>ROUND((O93/100)*G93,0)</f>
        <v>120</v>
      </c>
      <c r="U93" s="3">
        <f>ROUND(((R93/100)*G93)/J93,0)</f>
        <v>120</v>
      </c>
      <c r="V93" s="3">
        <f>ROUND(IF(J93&gt;=2,((R93/100)*G93)/J93,0),0)</f>
        <v>0</v>
      </c>
      <c r="W93" s="3">
        <f>ROUND(IF(J93&gt;=3,((R93/100)*G93)/J93,0),0)</f>
        <v>0</v>
      </c>
      <c r="X93" s="3">
        <f>ROUND(IF(J93&gt;=4,((R93/100)*G93)/J93,0),0)</f>
        <v>0</v>
      </c>
      <c r="Y93" s="4">
        <f>G93*N93</f>
        <v>11970</v>
      </c>
      <c r="Z93" s="4">
        <f>(G93*Q93)/J93</f>
        <v>11970</v>
      </c>
      <c r="AA93" s="4">
        <f>IF(J93&gt;=2,(G93*Q93)/J93,0)</f>
        <v>0</v>
      </c>
      <c r="AB93" s="4">
        <f>IF(J93&gt;=3,(G93*Q93)/J93,0)</f>
        <v>0</v>
      </c>
      <c r="AC93" s="4">
        <f>IF(J93&gt;=4,(G93*Q93)/J93,0)</f>
        <v>0</v>
      </c>
      <c r="AD93" s="14">
        <v>100</v>
      </c>
      <c r="AE93" s="14">
        <v>0</v>
      </c>
      <c r="AF93" s="14">
        <v>1</v>
      </c>
      <c r="AG93" s="14">
        <v>100</v>
      </c>
      <c r="AH93" s="14">
        <v>0</v>
      </c>
      <c r="AI93" s="14">
        <v>1</v>
      </c>
      <c r="AJ93" s="14">
        <v>0.5</v>
      </c>
      <c r="AK93" s="14">
        <v>0.5</v>
      </c>
      <c r="AL93" s="14">
        <v>0</v>
      </c>
      <c r="AM93" s="14">
        <v>0</v>
      </c>
      <c r="AN93" s="14">
        <v>0</v>
      </c>
      <c r="AO93" s="14">
        <v>0.01</v>
      </c>
      <c r="AP93" s="14">
        <v>0.01</v>
      </c>
      <c r="AQ93" s="14">
        <v>0</v>
      </c>
      <c r="AR93" s="14">
        <v>0</v>
      </c>
      <c r="AS93" s="14">
        <v>0</v>
      </c>
      <c r="AT93" s="14">
        <v>0</v>
      </c>
      <c r="AU93" s="14">
        <v>0.2</v>
      </c>
      <c r="AV93" s="14">
        <v>0</v>
      </c>
      <c r="AW93" s="14">
        <v>0</v>
      </c>
      <c r="AX93" s="14">
        <v>0</v>
      </c>
      <c r="AY93" s="14">
        <v>0.04</v>
      </c>
      <c r="AZ93" s="14">
        <v>0</v>
      </c>
      <c r="BA93" s="2">
        <v>0.05</v>
      </c>
      <c r="BB93" s="2">
        <v>0.05</v>
      </c>
      <c r="BC93" s="2">
        <v>7.0000000000000007E-2</v>
      </c>
      <c r="BD93" s="2">
        <v>0.05</v>
      </c>
      <c r="BE93" s="2">
        <v>0.02</v>
      </c>
      <c r="BF93" s="2">
        <v>0.02</v>
      </c>
      <c r="BG93" s="2">
        <v>4.4999999999999998E-2</v>
      </c>
      <c r="BH93" s="2">
        <v>0.05</v>
      </c>
      <c r="BI93" s="2">
        <v>7.0000000000000007E-2</v>
      </c>
      <c r="BJ93" s="2">
        <v>0.1</v>
      </c>
      <c r="BK93" s="2">
        <v>0.03</v>
      </c>
      <c r="BL93" s="2">
        <v>0.02</v>
      </c>
      <c r="BM93" s="2">
        <v>0.09</v>
      </c>
      <c r="BN93" s="2">
        <v>0.1</v>
      </c>
      <c r="BO93" s="14">
        <v>0.1</v>
      </c>
      <c r="BP93" s="14">
        <v>0.1</v>
      </c>
      <c r="BQ93" s="14">
        <v>0</v>
      </c>
      <c r="BR93" s="14">
        <v>0</v>
      </c>
      <c r="BS93" s="14">
        <v>0</v>
      </c>
      <c r="BT93" s="19">
        <v>0.5</v>
      </c>
      <c r="BU93" s="14">
        <v>0.5</v>
      </c>
      <c r="BV93" s="6">
        <f>BT93/(BT93+BU93)</f>
        <v>0.5</v>
      </c>
      <c r="BW93" s="6">
        <f>SQRT((BT93*BU93)/((BT93+BU93)^2*(BT93+BU93+1)))</f>
        <v>0.35355339059327379</v>
      </c>
      <c r="BX93" s="15">
        <v>0.25</v>
      </c>
      <c r="BY93" s="15">
        <v>0.25</v>
      </c>
      <c r="BZ93" s="15">
        <v>0.25</v>
      </c>
      <c r="CA93" s="15">
        <v>0.25</v>
      </c>
      <c r="CB93" s="20" t="s">
        <v>47</v>
      </c>
      <c r="CC93" s="14">
        <v>600</v>
      </c>
      <c r="CD93" s="14">
        <v>10</v>
      </c>
      <c r="CE93" s="15" t="s">
        <v>73</v>
      </c>
    </row>
    <row r="94" spans="1:83" s="14" customFormat="1" ht="14.25" x14ac:dyDescent="0.2">
      <c r="A94" s="15">
        <f>A93+1</f>
        <v>93</v>
      </c>
      <c r="B94" s="15">
        <v>3</v>
      </c>
      <c r="C94" s="15">
        <v>133</v>
      </c>
      <c r="D94" s="15">
        <v>1</v>
      </c>
      <c r="E94" s="15">
        <v>1</v>
      </c>
      <c r="F94" s="3" t="s">
        <v>68</v>
      </c>
      <c r="G94" s="3">
        <f>IF(F94="rectangle",B94*C94,IF(F94="hook",B94*C94-(D94*E94),IF(F94="eight",B94*C94-2*(D94*E94),IF(F94="tee",B94*C94-2*(D94*E94),IF(F94="cross",B94*C94-4*(D94*E94),"ERROR")))))</f>
        <v>399</v>
      </c>
      <c r="H94" s="3" t="s">
        <v>75</v>
      </c>
      <c r="I94" s="3">
        <f>IF(F94="rectangle",B94/C94,"NA")</f>
        <v>2.2556390977443608E-2</v>
      </c>
      <c r="J94" s="2">
        <v>1</v>
      </c>
      <c r="K94" s="15">
        <v>120</v>
      </c>
      <c r="L94" s="15">
        <v>4</v>
      </c>
      <c r="M94" s="16">
        <v>1</v>
      </c>
      <c r="N94" s="17">
        <v>30</v>
      </c>
      <c r="O94" s="14">
        <f>N94</f>
        <v>30</v>
      </c>
      <c r="P94" s="4">
        <f>Y94/T94</f>
        <v>99.75</v>
      </c>
      <c r="Q94" s="18">
        <v>30</v>
      </c>
      <c r="R94" s="14">
        <f>Q94</f>
        <v>30</v>
      </c>
      <c r="S94" s="4">
        <f>Z94/U94</f>
        <v>99.75</v>
      </c>
      <c r="T94" s="3">
        <f>ROUND((O94/100)*G94,0)</f>
        <v>120</v>
      </c>
      <c r="U94" s="3">
        <f>ROUND(((R94/100)*G94)/J94,0)</f>
        <v>120</v>
      </c>
      <c r="V94" s="3">
        <f>ROUND(IF(J94&gt;=2,((R94/100)*G94)/J94,0),0)</f>
        <v>0</v>
      </c>
      <c r="W94" s="3">
        <f>ROUND(IF(J94&gt;=3,((R94/100)*G94)/J94,0),0)</f>
        <v>0</v>
      </c>
      <c r="X94" s="3">
        <f>ROUND(IF(J94&gt;=4,((R94/100)*G94)/J94,0),0)</f>
        <v>0</v>
      </c>
      <c r="Y94" s="4">
        <f>G94*N94</f>
        <v>11970</v>
      </c>
      <c r="Z94" s="4">
        <f>(G94*Q94)/J94</f>
        <v>11970</v>
      </c>
      <c r="AA94" s="4">
        <f>IF(J94&gt;=2,(G94*Q94)/J94,0)</f>
        <v>0</v>
      </c>
      <c r="AB94" s="4">
        <f>IF(J94&gt;=3,(G94*Q94)/J94,0)</f>
        <v>0</v>
      </c>
      <c r="AC94" s="4">
        <f>IF(J94&gt;=4,(G94*Q94)/J94,0)</f>
        <v>0</v>
      </c>
      <c r="AD94" s="14">
        <v>100</v>
      </c>
      <c r="AE94" s="14">
        <v>0</v>
      </c>
      <c r="AF94" s="14">
        <v>1</v>
      </c>
      <c r="AG94" s="14">
        <v>100</v>
      </c>
      <c r="AH94" s="14">
        <v>0</v>
      </c>
      <c r="AI94" s="14">
        <v>1</v>
      </c>
      <c r="AJ94" s="14">
        <v>0.5</v>
      </c>
      <c r="AK94" s="14">
        <v>0.5</v>
      </c>
      <c r="AL94" s="14">
        <v>0</v>
      </c>
      <c r="AM94" s="14">
        <v>0</v>
      </c>
      <c r="AN94" s="14">
        <v>0</v>
      </c>
      <c r="AO94" s="14">
        <v>0.01</v>
      </c>
      <c r="AP94" s="14">
        <v>0.01</v>
      </c>
      <c r="AQ94" s="14">
        <v>0</v>
      </c>
      <c r="AR94" s="14">
        <v>0</v>
      </c>
      <c r="AS94" s="14">
        <v>0</v>
      </c>
      <c r="AT94" s="14">
        <v>0</v>
      </c>
      <c r="AU94" s="14">
        <v>0.2</v>
      </c>
      <c r="AV94" s="14">
        <v>0</v>
      </c>
      <c r="AW94" s="14">
        <v>0</v>
      </c>
      <c r="AX94" s="14">
        <v>0</v>
      </c>
      <c r="AY94" s="14">
        <v>0.04</v>
      </c>
      <c r="AZ94" s="14">
        <v>0</v>
      </c>
      <c r="BA94" s="2">
        <v>0.05</v>
      </c>
      <c r="BB94" s="2">
        <v>0.05</v>
      </c>
      <c r="BC94" s="2">
        <v>7.0000000000000007E-2</v>
      </c>
      <c r="BD94" s="2">
        <v>0.05</v>
      </c>
      <c r="BE94" s="2">
        <v>0.02</v>
      </c>
      <c r="BF94" s="2">
        <v>0.02</v>
      </c>
      <c r="BG94" s="2">
        <v>4.4999999999999998E-2</v>
      </c>
      <c r="BH94" s="2">
        <v>0.05</v>
      </c>
      <c r="BI94" s="2">
        <v>7.0000000000000007E-2</v>
      </c>
      <c r="BJ94" s="2">
        <v>0.1</v>
      </c>
      <c r="BK94" s="2">
        <v>0.03</v>
      </c>
      <c r="BL94" s="2">
        <v>0.02</v>
      </c>
      <c r="BM94" s="2">
        <v>0.09</v>
      </c>
      <c r="BN94" s="2">
        <v>0.1</v>
      </c>
      <c r="BO94" s="14">
        <v>0.1</v>
      </c>
      <c r="BP94" s="14">
        <v>0.1</v>
      </c>
      <c r="BQ94" s="14">
        <v>0</v>
      </c>
      <c r="BR94" s="14">
        <v>0</v>
      </c>
      <c r="BS94" s="14">
        <v>0</v>
      </c>
      <c r="BT94" s="19">
        <v>0.01</v>
      </c>
      <c r="BU94" s="14">
        <v>0.5</v>
      </c>
      <c r="BV94" s="6">
        <f>BT94/(BT94+BU94)</f>
        <v>1.9607843137254902E-2</v>
      </c>
      <c r="BW94" s="6">
        <f>SQRT((BT94*BU94)/((BT94+BU94)^2*(BT94+BU94+1)))</f>
        <v>0.11283045836243843</v>
      </c>
      <c r="BX94" s="15">
        <v>0.1</v>
      </c>
      <c r="BY94" s="15">
        <v>0.1</v>
      </c>
      <c r="BZ94" s="15">
        <v>0.1</v>
      </c>
      <c r="CA94" s="15">
        <v>0.7</v>
      </c>
      <c r="CB94" s="20" t="s">
        <v>89</v>
      </c>
      <c r="CC94" s="14">
        <v>600</v>
      </c>
      <c r="CD94" s="14">
        <v>10</v>
      </c>
      <c r="CE94" s="15" t="s">
        <v>73</v>
      </c>
    </row>
    <row r="95" spans="1:83" s="14" customFormat="1" ht="14.25" x14ac:dyDescent="0.2">
      <c r="A95" s="15">
        <f>A94+1</f>
        <v>94</v>
      </c>
      <c r="B95" s="15">
        <v>3</v>
      </c>
      <c r="C95" s="15">
        <v>133</v>
      </c>
      <c r="D95" s="15">
        <v>1</v>
      </c>
      <c r="E95" s="15">
        <v>1</v>
      </c>
      <c r="F95" s="3" t="s">
        <v>68</v>
      </c>
      <c r="G95" s="3">
        <f>IF(F95="rectangle",B95*C95,IF(F95="hook",B95*C95-(D95*E95),IF(F95="eight",B95*C95-2*(D95*E95),IF(F95="tee",B95*C95-2*(D95*E95),IF(F95="cross",B95*C95-4*(D95*E95),"ERROR")))))</f>
        <v>399</v>
      </c>
      <c r="H95" s="3" t="s">
        <v>75</v>
      </c>
      <c r="I95" s="3">
        <f>IF(F95="rectangle",B95/C95,"NA")</f>
        <v>2.2556390977443608E-2</v>
      </c>
      <c r="J95" s="2">
        <v>1</v>
      </c>
      <c r="K95" s="15">
        <v>120</v>
      </c>
      <c r="L95" s="15">
        <v>4</v>
      </c>
      <c r="M95" s="16">
        <v>1</v>
      </c>
      <c r="N95" s="17">
        <v>30</v>
      </c>
      <c r="O95" s="14">
        <f>N95</f>
        <v>30</v>
      </c>
      <c r="P95" s="4">
        <f>Y95/T95</f>
        <v>99.75</v>
      </c>
      <c r="Q95" s="18">
        <v>30</v>
      </c>
      <c r="R95" s="14">
        <f>Q95</f>
        <v>30</v>
      </c>
      <c r="S95" s="4">
        <f>Z95/U95</f>
        <v>99.75</v>
      </c>
      <c r="T95" s="3">
        <f>ROUND((O95/100)*G95,0)</f>
        <v>120</v>
      </c>
      <c r="U95" s="3">
        <f>ROUND(((R95/100)*G95)/J95,0)</f>
        <v>120</v>
      </c>
      <c r="V95" s="3">
        <f>ROUND(IF(J95&gt;=2,((R95/100)*G95)/J95,0),0)</f>
        <v>0</v>
      </c>
      <c r="W95" s="3">
        <f>ROUND(IF(J95&gt;=3,((R95/100)*G95)/J95,0),0)</f>
        <v>0</v>
      </c>
      <c r="X95" s="3">
        <f>ROUND(IF(J95&gt;=4,((R95/100)*G95)/J95,0),0)</f>
        <v>0</v>
      </c>
      <c r="Y95" s="4">
        <f>G95*N95</f>
        <v>11970</v>
      </c>
      <c r="Z95" s="4">
        <f>(G95*Q95)/J95</f>
        <v>11970</v>
      </c>
      <c r="AA95" s="4">
        <f>IF(J95&gt;=2,(G95*Q95)/J95,0)</f>
        <v>0</v>
      </c>
      <c r="AB95" s="4">
        <f>IF(J95&gt;=3,(G95*Q95)/J95,0)</f>
        <v>0</v>
      </c>
      <c r="AC95" s="4">
        <f>IF(J95&gt;=4,(G95*Q95)/J95,0)</f>
        <v>0</v>
      </c>
      <c r="AD95" s="14">
        <v>100</v>
      </c>
      <c r="AE95" s="14">
        <v>0</v>
      </c>
      <c r="AF95" s="14">
        <v>1</v>
      </c>
      <c r="AG95" s="14">
        <v>100</v>
      </c>
      <c r="AH95" s="14">
        <v>0</v>
      </c>
      <c r="AI95" s="14">
        <v>1</v>
      </c>
      <c r="AJ95" s="14">
        <v>0.5</v>
      </c>
      <c r="AK95" s="14">
        <v>0.5</v>
      </c>
      <c r="AL95" s="14">
        <v>0</v>
      </c>
      <c r="AM95" s="14">
        <v>0</v>
      </c>
      <c r="AN95" s="14">
        <v>0</v>
      </c>
      <c r="AO95" s="14">
        <v>0.01</v>
      </c>
      <c r="AP95" s="14">
        <v>0.01</v>
      </c>
      <c r="AQ95" s="14">
        <v>0</v>
      </c>
      <c r="AR95" s="14">
        <v>0</v>
      </c>
      <c r="AS95" s="14">
        <v>0</v>
      </c>
      <c r="AT95" s="14">
        <v>0</v>
      </c>
      <c r="AU95" s="14">
        <v>0.2</v>
      </c>
      <c r="AV95" s="14">
        <v>0</v>
      </c>
      <c r="AW95" s="14">
        <v>0</v>
      </c>
      <c r="AX95" s="14">
        <v>0</v>
      </c>
      <c r="AY95" s="14">
        <v>0.04</v>
      </c>
      <c r="AZ95" s="14">
        <v>0</v>
      </c>
      <c r="BA95" s="2">
        <v>0.05</v>
      </c>
      <c r="BB95" s="2">
        <v>0.05</v>
      </c>
      <c r="BC95" s="2">
        <v>7.0000000000000007E-2</v>
      </c>
      <c r="BD95" s="2">
        <v>0.05</v>
      </c>
      <c r="BE95" s="2">
        <v>0.02</v>
      </c>
      <c r="BF95" s="2">
        <v>0.02</v>
      </c>
      <c r="BG95" s="2">
        <v>4.4999999999999998E-2</v>
      </c>
      <c r="BH95" s="2">
        <v>0.05</v>
      </c>
      <c r="BI95" s="2">
        <v>7.0000000000000007E-2</v>
      </c>
      <c r="BJ95" s="2">
        <v>0.1</v>
      </c>
      <c r="BK95" s="2">
        <v>0.03</v>
      </c>
      <c r="BL95" s="2">
        <v>0.02</v>
      </c>
      <c r="BM95" s="2">
        <v>0.09</v>
      </c>
      <c r="BN95" s="2">
        <v>0.1</v>
      </c>
      <c r="BO95" s="14">
        <v>0.1</v>
      </c>
      <c r="BP95" s="14">
        <v>0.1</v>
      </c>
      <c r="BQ95" s="14">
        <v>0</v>
      </c>
      <c r="BR95" s="14">
        <v>0</v>
      </c>
      <c r="BS95" s="14">
        <v>0</v>
      </c>
      <c r="BT95" s="19">
        <v>0.5</v>
      </c>
      <c r="BU95" s="14">
        <v>0.5</v>
      </c>
      <c r="BV95" s="6">
        <f>BT95/(BT95+BU95)</f>
        <v>0.5</v>
      </c>
      <c r="BW95" s="6">
        <f>SQRT((BT95*BU95)/((BT95+BU95)^2*(BT95+BU95+1)))</f>
        <v>0.35355339059327379</v>
      </c>
      <c r="BX95" s="15">
        <v>0.1</v>
      </c>
      <c r="BY95" s="15">
        <v>0.1</v>
      </c>
      <c r="BZ95" s="15">
        <v>0.1</v>
      </c>
      <c r="CA95" s="15">
        <v>0.7</v>
      </c>
      <c r="CB95" s="20" t="s">
        <v>89</v>
      </c>
      <c r="CC95" s="14">
        <v>600</v>
      </c>
      <c r="CD95" s="14">
        <v>10</v>
      </c>
      <c r="CE95" s="15" t="s">
        <v>73</v>
      </c>
    </row>
    <row r="96" spans="1:83" s="14" customFormat="1" ht="14.25" x14ac:dyDescent="0.2">
      <c r="A96" s="15">
        <f>A95+1</f>
        <v>95</v>
      </c>
      <c r="B96" s="15">
        <v>3</v>
      </c>
      <c r="C96" s="15">
        <v>133</v>
      </c>
      <c r="D96" s="15">
        <v>1</v>
      </c>
      <c r="E96" s="15">
        <v>1</v>
      </c>
      <c r="F96" s="3" t="s">
        <v>68</v>
      </c>
      <c r="G96" s="3">
        <f>IF(F96="rectangle",B96*C96,IF(F96="hook",B96*C96-(D96*E96),IF(F96="eight",B96*C96-2*(D96*E96),IF(F96="tee",B96*C96-2*(D96*E96),IF(F96="cross",B96*C96-4*(D96*E96),"ERROR")))))</f>
        <v>399</v>
      </c>
      <c r="H96" s="3" t="s">
        <v>75</v>
      </c>
      <c r="I96" s="3">
        <f>IF(F96="rectangle",B96/C96,"NA")</f>
        <v>2.2556390977443608E-2</v>
      </c>
      <c r="J96" s="2">
        <v>1</v>
      </c>
      <c r="K96" s="15">
        <v>120</v>
      </c>
      <c r="L96" s="15">
        <v>4</v>
      </c>
      <c r="M96" s="16">
        <v>1</v>
      </c>
      <c r="N96" s="17">
        <v>30</v>
      </c>
      <c r="O96" s="14">
        <f>N96</f>
        <v>30</v>
      </c>
      <c r="P96" s="4">
        <f>Y96/T96</f>
        <v>99.75</v>
      </c>
      <c r="Q96" s="18">
        <v>30</v>
      </c>
      <c r="R96" s="14">
        <f>Q96</f>
        <v>30</v>
      </c>
      <c r="S96" s="4">
        <f>Z96/U96</f>
        <v>99.75</v>
      </c>
      <c r="T96" s="3">
        <f>ROUND((O96/100)*G96,0)</f>
        <v>120</v>
      </c>
      <c r="U96" s="3">
        <f>ROUND(((R96/100)*G96)/J96,0)</f>
        <v>120</v>
      </c>
      <c r="V96" s="3">
        <f>ROUND(IF(J96&gt;=2,((R96/100)*G96)/J96,0),0)</f>
        <v>0</v>
      </c>
      <c r="W96" s="3">
        <f>ROUND(IF(J96&gt;=3,((R96/100)*G96)/J96,0),0)</f>
        <v>0</v>
      </c>
      <c r="X96" s="3">
        <f>ROUND(IF(J96&gt;=4,((R96/100)*G96)/J96,0),0)</f>
        <v>0</v>
      </c>
      <c r="Y96" s="4">
        <f>G96*N96</f>
        <v>11970</v>
      </c>
      <c r="Z96" s="4">
        <f>(G96*Q96)/J96</f>
        <v>11970</v>
      </c>
      <c r="AA96" s="4">
        <f>IF(J96&gt;=2,(G96*Q96)/J96,0)</f>
        <v>0</v>
      </c>
      <c r="AB96" s="4">
        <f>IF(J96&gt;=3,(G96*Q96)/J96,0)</f>
        <v>0</v>
      </c>
      <c r="AC96" s="4">
        <f>IF(J96&gt;=4,(G96*Q96)/J96,0)</f>
        <v>0</v>
      </c>
      <c r="AD96" s="14">
        <v>100</v>
      </c>
      <c r="AE96" s="14">
        <v>0</v>
      </c>
      <c r="AF96" s="14">
        <v>1</v>
      </c>
      <c r="AG96" s="14">
        <v>100</v>
      </c>
      <c r="AH96" s="14">
        <v>0</v>
      </c>
      <c r="AI96" s="14">
        <v>1</v>
      </c>
      <c r="AJ96" s="14">
        <v>0.5</v>
      </c>
      <c r="AK96" s="14">
        <v>0.5</v>
      </c>
      <c r="AL96" s="14">
        <v>0</v>
      </c>
      <c r="AM96" s="14">
        <v>0</v>
      </c>
      <c r="AN96" s="14">
        <v>0</v>
      </c>
      <c r="AO96" s="14">
        <v>0.01</v>
      </c>
      <c r="AP96" s="14">
        <v>0.01</v>
      </c>
      <c r="AQ96" s="14">
        <v>0</v>
      </c>
      <c r="AR96" s="14">
        <v>0</v>
      </c>
      <c r="AS96" s="14">
        <v>0</v>
      </c>
      <c r="AT96" s="14">
        <v>0</v>
      </c>
      <c r="AU96" s="14">
        <v>0.2</v>
      </c>
      <c r="AV96" s="14">
        <v>0</v>
      </c>
      <c r="AW96" s="14">
        <v>0</v>
      </c>
      <c r="AX96" s="14">
        <v>0</v>
      </c>
      <c r="AY96" s="14">
        <v>0.04</v>
      </c>
      <c r="AZ96" s="14">
        <v>0</v>
      </c>
      <c r="BA96" s="2">
        <v>0.05</v>
      </c>
      <c r="BB96" s="2">
        <v>0.05</v>
      </c>
      <c r="BC96" s="2">
        <v>7.0000000000000007E-2</v>
      </c>
      <c r="BD96" s="2">
        <v>0.05</v>
      </c>
      <c r="BE96" s="2">
        <v>0.02</v>
      </c>
      <c r="BF96" s="2">
        <v>0.02</v>
      </c>
      <c r="BG96" s="2">
        <v>4.4999999999999998E-2</v>
      </c>
      <c r="BH96" s="2">
        <v>0.05</v>
      </c>
      <c r="BI96" s="2">
        <v>7.0000000000000007E-2</v>
      </c>
      <c r="BJ96" s="2">
        <v>0.1</v>
      </c>
      <c r="BK96" s="2">
        <v>0.03</v>
      </c>
      <c r="BL96" s="2">
        <v>0.02</v>
      </c>
      <c r="BM96" s="2">
        <v>0.09</v>
      </c>
      <c r="BN96" s="2">
        <v>0.1</v>
      </c>
      <c r="BO96" s="14">
        <v>0.1</v>
      </c>
      <c r="BP96" s="14">
        <v>0.1</v>
      </c>
      <c r="BQ96" s="14">
        <v>0</v>
      </c>
      <c r="BR96" s="14">
        <v>0</v>
      </c>
      <c r="BS96" s="14">
        <v>0</v>
      </c>
      <c r="BT96" s="19">
        <v>0.01</v>
      </c>
      <c r="BU96" s="14">
        <v>0.5</v>
      </c>
      <c r="BV96" s="6">
        <f>BT96/(BT96+BU96)</f>
        <v>1.9607843137254902E-2</v>
      </c>
      <c r="BW96" s="6">
        <f>SQRT((BT96*BU96)/((BT96+BU96)^2*(BT96+BU96+1)))</f>
        <v>0.11283045836243843</v>
      </c>
      <c r="BX96" s="15">
        <v>0.1</v>
      </c>
      <c r="BY96" s="15">
        <v>0.7</v>
      </c>
      <c r="BZ96" s="15">
        <v>0.1</v>
      </c>
      <c r="CA96" s="15">
        <v>0.1</v>
      </c>
      <c r="CB96" s="20" t="s">
        <v>76</v>
      </c>
      <c r="CC96" s="14">
        <v>600</v>
      </c>
      <c r="CD96" s="14">
        <v>10</v>
      </c>
      <c r="CE96" s="15" t="s">
        <v>74</v>
      </c>
    </row>
    <row r="97" spans="1:83" s="14" customFormat="1" ht="14.25" x14ac:dyDescent="0.2">
      <c r="A97" s="15">
        <f>A96+1</f>
        <v>96</v>
      </c>
      <c r="B97" s="15">
        <v>3</v>
      </c>
      <c r="C97" s="15">
        <v>133</v>
      </c>
      <c r="D97" s="15">
        <v>1</v>
      </c>
      <c r="E97" s="15">
        <v>1</v>
      </c>
      <c r="F97" s="3" t="s">
        <v>68</v>
      </c>
      <c r="G97" s="3">
        <f>IF(F97="rectangle",B97*C97,IF(F97="hook",B97*C97-(D97*E97),IF(F97="eight",B97*C97-2*(D97*E97),IF(F97="tee",B97*C97-2*(D97*E97),IF(F97="cross",B97*C97-4*(D97*E97),"ERROR")))))</f>
        <v>399</v>
      </c>
      <c r="H97" s="3" t="s">
        <v>75</v>
      </c>
      <c r="I97" s="3">
        <f>IF(F97="rectangle",B97/C97,"NA")</f>
        <v>2.2556390977443608E-2</v>
      </c>
      <c r="J97" s="2">
        <v>1</v>
      </c>
      <c r="K97" s="15">
        <v>120</v>
      </c>
      <c r="L97" s="15">
        <v>4</v>
      </c>
      <c r="M97" s="16">
        <v>1</v>
      </c>
      <c r="N97" s="17">
        <v>30</v>
      </c>
      <c r="O97" s="14">
        <f>N97</f>
        <v>30</v>
      </c>
      <c r="P97" s="4">
        <f>Y97/T97</f>
        <v>99.75</v>
      </c>
      <c r="Q97" s="18">
        <v>30</v>
      </c>
      <c r="R97" s="14">
        <f>Q97</f>
        <v>30</v>
      </c>
      <c r="S97" s="4">
        <f>Z97/U97</f>
        <v>99.75</v>
      </c>
      <c r="T97" s="3">
        <f>ROUND((O97/100)*G97,0)</f>
        <v>120</v>
      </c>
      <c r="U97" s="3">
        <f>ROUND(((R97/100)*G97)/J97,0)</f>
        <v>120</v>
      </c>
      <c r="V97" s="3">
        <f>ROUND(IF(J97&gt;=2,((R97/100)*G97)/J97,0),0)</f>
        <v>0</v>
      </c>
      <c r="W97" s="3">
        <f>ROUND(IF(J97&gt;=3,((R97/100)*G97)/J97,0),0)</f>
        <v>0</v>
      </c>
      <c r="X97" s="3">
        <f>ROUND(IF(J97&gt;=4,((R97/100)*G97)/J97,0),0)</f>
        <v>0</v>
      </c>
      <c r="Y97" s="4">
        <f>G97*N97</f>
        <v>11970</v>
      </c>
      <c r="Z97" s="4">
        <f>(G97*Q97)/J97</f>
        <v>11970</v>
      </c>
      <c r="AA97" s="4">
        <f>IF(J97&gt;=2,(G97*Q97)/J97,0)</f>
        <v>0</v>
      </c>
      <c r="AB97" s="4">
        <f>IF(J97&gt;=3,(G97*Q97)/J97,0)</f>
        <v>0</v>
      </c>
      <c r="AC97" s="4">
        <f>IF(J97&gt;=4,(G97*Q97)/J97,0)</f>
        <v>0</v>
      </c>
      <c r="AD97" s="14">
        <v>100</v>
      </c>
      <c r="AE97" s="14">
        <v>0</v>
      </c>
      <c r="AF97" s="14">
        <v>1</v>
      </c>
      <c r="AG97" s="14">
        <v>100</v>
      </c>
      <c r="AH97" s="14">
        <v>0</v>
      </c>
      <c r="AI97" s="14">
        <v>1</v>
      </c>
      <c r="AJ97" s="14">
        <v>0.5</v>
      </c>
      <c r="AK97" s="14">
        <v>0.5</v>
      </c>
      <c r="AL97" s="14">
        <v>0</v>
      </c>
      <c r="AM97" s="14">
        <v>0</v>
      </c>
      <c r="AN97" s="14">
        <v>0</v>
      </c>
      <c r="AO97" s="14">
        <v>0.01</v>
      </c>
      <c r="AP97" s="14">
        <v>0.01</v>
      </c>
      <c r="AQ97" s="14">
        <v>0</v>
      </c>
      <c r="AR97" s="14">
        <v>0</v>
      </c>
      <c r="AS97" s="14">
        <v>0</v>
      </c>
      <c r="AT97" s="14">
        <v>0</v>
      </c>
      <c r="AU97" s="14">
        <v>0.2</v>
      </c>
      <c r="AV97" s="14">
        <v>0</v>
      </c>
      <c r="AW97" s="14">
        <v>0</v>
      </c>
      <c r="AX97" s="14">
        <v>0</v>
      </c>
      <c r="AY97" s="14">
        <v>0.04</v>
      </c>
      <c r="AZ97" s="14">
        <v>0</v>
      </c>
      <c r="BA97" s="2">
        <v>0.05</v>
      </c>
      <c r="BB97" s="2">
        <v>0.05</v>
      </c>
      <c r="BC97" s="2">
        <v>7.0000000000000007E-2</v>
      </c>
      <c r="BD97" s="2">
        <v>0.05</v>
      </c>
      <c r="BE97" s="2">
        <v>0.02</v>
      </c>
      <c r="BF97" s="2">
        <v>0.02</v>
      </c>
      <c r="BG97" s="2">
        <v>4.4999999999999998E-2</v>
      </c>
      <c r="BH97" s="2">
        <v>0.05</v>
      </c>
      <c r="BI97" s="2">
        <v>7.0000000000000007E-2</v>
      </c>
      <c r="BJ97" s="2">
        <v>0.1</v>
      </c>
      <c r="BK97" s="2">
        <v>0.03</v>
      </c>
      <c r="BL97" s="2">
        <v>0.02</v>
      </c>
      <c r="BM97" s="2">
        <v>0.09</v>
      </c>
      <c r="BN97" s="2">
        <v>0.1</v>
      </c>
      <c r="BO97" s="14">
        <v>0.1</v>
      </c>
      <c r="BP97" s="14">
        <v>0.1</v>
      </c>
      <c r="BQ97" s="14">
        <v>0</v>
      </c>
      <c r="BR97" s="14">
        <v>0</v>
      </c>
      <c r="BS97" s="14">
        <v>0</v>
      </c>
      <c r="BT97" s="19">
        <v>0.5</v>
      </c>
      <c r="BU97" s="14">
        <v>0.5</v>
      </c>
      <c r="BV97" s="6">
        <f>BT97/(BT97+BU97)</f>
        <v>0.5</v>
      </c>
      <c r="BW97" s="6">
        <f>SQRT((BT97*BU97)/((BT97+BU97)^2*(BT97+BU97+1)))</f>
        <v>0.35355339059327379</v>
      </c>
      <c r="BX97" s="15">
        <v>0.1</v>
      </c>
      <c r="BY97" s="15">
        <v>0.7</v>
      </c>
      <c r="BZ97" s="15">
        <v>0.1</v>
      </c>
      <c r="CA97" s="15">
        <v>0.1</v>
      </c>
      <c r="CB97" s="20" t="s">
        <v>76</v>
      </c>
      <c r="CC97" s="14">
        <v>600</v>
      </c>
      <c r="CD97" s="14">
        <v>10</v>
      </c>
      <c r="CE97" s="15" t="s">
        <v>74</v>
      </c>
    </row>
    <row r="98" spans="1:83" s="14" customFormat="1" ht="14.25" x14ac:dyDescent="0.2">
      <c r="A98" s="15">
        <f>A97+1</f>
        <v>97</v>
      </c>
      <c r="B98" s="15">
        <v>3</v>
      </c>
      <c r="C98" s="15">
        <v>133</v>
      </c>
      <c r="D98" s="15">
        <v>1</v>
      </c>
      <c r="E98" s="15">
        <v>1</v>
      </c>
      <c r="F98" s="3" t="s">
        <v>68</v>
      </c>
      <c r="G98" s="3">
        <f>IF(F98="rectangle",B98*C98,IF(F98="hook",B98*C98-(D98*E98),IF(F98="eight",B98*C98-2*(D98*E98),IF(F98="tee",B98*C98-2*(D98*E98),IF(F98="cross",B98*C98-4*(D98*E98),"ERROR")))))</f>
        <v>399</v>
      </c>
      <c r="H98" s="3" t="s">
        <v>75</v>
      </c>
      <c r="I98" s="3">
        <f>IF(F98="rectangle",B98/C98,"NA")</f>
        <v>2.2556390977443608E-2</v>
      </c>
      <c r="J98" s="2">
        <v>1</v>
      </c>
      <c r="K98" s="15">
        <v>120</v>
      </c>
      <c r="L98" s="15">
        <v>4</v>
      </c>
      <c r="M98" s="16">
        <v>2</v>
      </c>
      <c r="N98" s="17">
        <v>1</v>
      </c>
      <c r="O98" s="14">
        <f>N98</f>
        <v>1</v>
      </c>
      <c r="P98" s="4">
        <f>Y98/T98</f>
        <v>99.75</v>
      </c>
      <c r="Q98" s="18">
        <v>1</v>
      </c>
      <c r="R98" s="14">
        <f>Q98</f>
        <v>1</v>
      </c>
      <c r="S98" s="4">
        <f>Z98/U98</f>
        <v>99.75</v>
      </c>
      <c r="T98" s="3">
        <f>ROUND((O98/100)*G98,0)</f>
        <v>4</v>
      </c>
      <c r="U98" s="3">
        <f>ROUND(((R98/100)*G98)/J98,0)</f>
        <v>4</v>
      </c>
      <c r="V98" s="3">
        <f>ROUND(IF(J98&gt;=2,((R98/100)*G98)/J98,0),0)</f>
        <v>0</v>
      </c>
      <c r="W98" s="3">
        <f>ROUND(IF(J98&gt;=3,((R98/100)*G98)/J98,0),0)</f>
        <v>0</v>
      </c>
      <c r="X98" s="3">
        <f>ROUND(IF(J98&gt;=4,((R98/100)*G98)/J98,0),0)</f>
        <v>0</v>
      </c>
      <c r="Y98" s="4">
        <f>G98*N98</f>
        <v>399</v>
      </c>
      <c r="Z98" s="4">
        <f>(G98*Q98)/J98</f>
        <v>399</v>
      </c>
      <c r="AA98" s="4">
        <f>IF(J98&gt;=2,(G98*Q98)/J98,0)</f>
        <v>0</v>
      </c>
      <c r="AB98" s="4">
        <f>IF(J98&gt;=3,(G98*Q98)/J98,0)</f>
        <v>0</v>
      </c>
      <c r="AC98" s="4">
        <f>IF(J98&gt;=4,(G98*Q98)/J98,0)</f>
        <v>0</v>
      </c>
      <c r="AD98" s="14">
        <v>100</v>
      </c>
      <c r="AE98" s="14">
        <v>0</v>
      </c>
      <c r="AF98" s="14">
        <v>1</v>
      </c>
      <c r="AG98" s="14">
        <v>100</v>
      </c>
      <c r="AH98" s="14">
        <v>0</v>
      </c>
      <c r="AI98" s="14">
        <v>1</v>
      </c>
      <c r="AJ98" s="14">
        <v>0.5</v>
      </c>
      <c r="AK98" s="14">
        <v>0.5</v>
      </c>
      <c r="AL98" s="14">
        <v>0</v>
      </c>
      <c r="AM98" s="14">
        <v>0</v>
      </c>
      <c r="AN98" s="14">
        <v>0</v>
      </c>
      <c r="AO98" s="14">
        <v>0.01</v>
      </c>
      <c r="AP98" s="14">
        <v>0.01</v>
      </c>
      <c r="AQ98" s="14">
        <v>0</v>
      </c>
      <c r="AR98" s="14">
        <v>0</v>
      </c>
      <c r="AS98" s="14">
        <v>0</v>
      </c>
      <c r="AT98" s="14">
        <v>0</v>
      </c>
      <c r="AU98" s="14">
        <v>0.2</v>
      </c>
      <c r="AV98" s="14">
        <v>0</v>
      </c>
      <c r="AW98" s="14">
        <v>0</v>
      </c>
      <c r="AX98" s="14">
        <v>0</v>
      </c>
      <c r="AY98" s="14">
        <v>0.04</v>
      </c>
      <c r="AZ98" s="14">
        <v>0</v>
      </c>
      <c r="BA98" s="2">
        <v>0.05</v>
      </c>
      <c r="BB98" s="2">
        <v>0.05</v>
      </c>
      <c r="BC98" s="2">
        <v>7.0000000000000007E-2</v>
      </c>
      <c r="BD98" s="2">
        <v>0.05</v>
      </c>
      <c r="BE98" s="2">
        <v>0.02</v>
      </c>
      <c r="BF98" s="2">
        <v>0.02</v>
      </c>
      <c r="BG98" s="2">
        <v>4.4999999999999998E-2</v>
      </c>
      <c r="BH98" s="2">
        <v>0.05</v>
      </c>
      <c r="BI98" s="2">
        <v>7.0000000000000007E-2</v>
      </c>
      <c r="BJ98" s="2">
        <v>0.1</v>
      </c>
      <c r="BK98" s="2">
        <v>0.03</v>
      </c>
      <c r="BL98" s="2">
        <v>0.02</v>
      </c>
      <c r="BM98" s="2">
        <v>0.09</v>
      </c>
      <c r="BN98" s="2">
        <v>0.1</v>
      </c>
      <c r="BO98" s="14">
        <v>0.1</v>
      </c>
      <c r="BP98" s="14">
        <v>0.1</v>
      </c>
      <c r="BQ98" s="14">
        <v>0</v>
      </c>
      <c r="BR98" s="14">
        <v>0</v>
      </c>
      <c r="BS98" s="14">
        <v>0</v>
      </c>
      <c r="BT98" s="19">
        <v>0.01</v>
      </c>
      <c r="BU98" s="14">
        <v>0.5</v>
      </c>
      <c r="BV98" s="6">
        <f>BT98/(BT98+BU98)</f>
        <v>1.9607843137254902E-2</v>
      </c>
      <c r="BW98" s="6">
        <f>SQRT((BT98*BU98)/((BT98+BU98)^2*(BT98+BU98+1)))</f>
        <v>0.11283045836243843</v>
      </c>
      <c r="BX98" s="15">
        <v>0.25</v>
      </c>
      <c r="BY98" s="15">
        <v>0.25</v>
      </c>
      <c r="BZ98" s="15">
        <v>0.25</v>
      </c>
      <c r="CA98" s="15">
        <v>0.25</v>
      </c>
      <c r="CB98" s="20" t="s">
        <v>47</v>
      </c>
      <c r="CC98" s="14">
        <v>600</v>
      </c>
      <c r="CD98" s="14">
        <v>10</v>
      </c>
      <c r="CE98" s="15" t="s">
        <v>74</v>
      </c>
    </row>
    <row r="99" spans="1:83" s="14" customFormat="1" ht="14.25" x14ac:dyDescent="0.2">
      <c r="A99" s="15">
        <f>A98+1</f>
        <v>98</v>
      </c>
      <c r="B99" s="15">
        <v>3</v>
      </c>
      <c r="C99" s="15">
        <v>133</v>
      </c>
      <c r="D99" s="15">
        <v>1</v>
      </c>
      <c r="E99" s="15">
        <v>1</v>
      </c>
      <c r="F99" s="3" t="s">
        <v>68</v>
      </c>
      <c r="G99" s="3">
        <f>IF(F99="rectangle",B99*C99,IF(F99="hook",B99*C99-(D99*E99),IF(F99="eight",B99*C99-2*(D99*E99),IF(F99="tee",B99*C99-2*(D99*E99),IF(F99="cross",B99*C99-4*(D99*E99),"ERROR")))))</f>
        <v>399</v>
      </c>
      <c r="H99" s="3" t="s">
        <v>75</v>
      </c>
      <c r="I99" s="3">
        <f>IF(F99="rectangle",B99/C99,"NA")</f>
        <v>2.2556390977443608E-2</v>
      </c>
      <c r="J99" s="2">
        <v>1</v>
      </c>
      <c r="K99" s="15">
        <v>120</v>
      </c>
      <c r="L99" s="15">
        <v>4</v>
      </c>
      <c r="M99" s="16">
        <v>2</v>
      </c>
      <c r="N99" s="17">
        <v>1</v>
      </c>
      <c r="O99" s="14">
        <f>N99</f>
        <v>1</v>
      </c>
      <c r="P99" s="4">
        <f>Y99/T99</f>
        <v>99.75</v>
      </c>
      <c r="Q99" s="18">
        <v>1</v>
      </c>
      <c r="R99" s="14">
        <f>Q99</f>
        <v>1</v>
      </c>
      <c r="S99" s="4">
        <f>Z99/U99</f>
        <v>99.75</v>
      </c>
      <c r="T99" s="3">
        <f>ROUND((O99/100)*G99,0)</f>
        <v>4</v>
      </c>
      <c r="U99" s="3">
        <f>ROUND(((R99/100)*G99)/J99,0)</f>
        <v>4</v>
      </c>
      <c r="V99" s="3">
        <f>ROUND(IF(J99&gt;=2,((R99/100)*G99)/J99,0),0)</f>
        <v>0</v>
      </c>
      <c r="W99" s="3">
        <f>ROUND(IF(J99&gt;=3,((R99/100)*G99)/J99,0),0)</f>
        <v>0</v>
      </c>
      <c r="X99" s="3">
        <f>ROUND(IF(J99&gt;=4,((R99/100)*G99)/J99,0),0)</f>
        <v>0</v>
      </c>
      <c r="Y99" s="4">
        <f>G99*N99</f>
        <v>399</v>
      </c>
      <c r="Z99" s="4">
        <f>(G99*Q99)/J99</f>
        <v>399</v>
      </c>
      <c r="AA99" s="4">
        <f>IF(J99&gt;=2,(G99*Q99)/J99,0)</f>
        <v>0</v>
      </c>
      <c r="AB99" s="4">
        <f>IF(J99&gt;=3,(G99*Q99)/J99,0)</f>
        <v>0</v>
      </c>
      <c r="AC99" s="4">
        <f>IF(J99&gt;=4,(G99*Q99)/J99,0)</f>
        <v>0</v>
      </c>
      <c r="AD99" s="14">
        <v>100</v>
      </c>
      <c r="AE99" s="14">
        <v>0</v>
      </c>
      <c r="AF99" s="14">
        <v>1</v>
      </c>
      <c r="AG99" s="14">
        <v>100</v>
      </c>
      <c r="AH99" s="14">
        <v>0</v>
      </c>
      <c r="AI99" s="14">
        <v>1</v>
      </c>
      <c r="AJ99" s="14">
        <v>0.5</v>
      </c>
      <c r="AK99" s="14">
        <v>0.5</v>
      </c>
      <c r="AL99" s="14">
        <v>0</v>
      </c>
      <c r="AM99" s="14">
        <v>0</v>
      </c>
      <c r="AN99" s="14">
        <v>0</v>
      </c>
      <c r="AO99" s="14">
        <v>0.01</v>
      </c>
      <c r="AP99" s="14">
        <v>0.01</v>
      </c>
      <c r="AQ99" s="14">
        <v>0</v>
      </c>
      <c r="AR99" s="14">
        <v>0</v>
      </c>
      <c r="AS99" s="14">
        <v>0</v>
      </c>
      <c r="AT99" s="14">
        <v>0</v>
      </c>
      <c r="AU99" s="14">
        <v>0.2</v>
      </c>
      <c r="AV99" s="14">
        <v>0</v>
      </c>
      <c r="AW99" s="14">
        <v>0</v>
      </c>
      <c r="AX99" s="14">
        <v>0</v>
      </c>
      <c r="AY99" s="14">
        <v>0.04</v>
      </c>
      <c r="AZ99" s="14">
        <v>0</v>
      </c>
      <c r="BA99" s="2">
        <v>0.05</v>
      </c>
      <c r="BB99" s="2">
        <v>0.05</v>
      </c>
      <c r="BC99" s="2">
        <v>7.0000000000000007E-2</v>
      </c>
      <c r="BD99" s="2">
        <v>0.05</v>
      </c>
      <c r="BE99" s="2">
        <v>0.02</v>
      </c>
      <c r="BF99" s="2">
        <v>0.02</v>
      </c>
      <c r="BG99" s="2">
        <v>4.4999999999999998E-2</v>
      </c>
      <c r="BH99" s="2">
        <v>0.05</v>
      </c>
      <c r="BI99" s="2">
        <v>7.0000000000000007E-2</v>
      </c>
      <c r="BJ99" s="2">
        <v>0.1</v>
      </c>
      <c r="BK99" s="2">
        <v>0.03</v>
      </c>
      <c r="BL99" s="2">
        <v>0.02</v>
      </c>
      <c r="BM99" s="2">
        <v>0.09</v>
      </c>
      <c r="BN99" s="2">
        <v>0.1</v>
      </c>
      <c r="BO99" s="14">
        <v>0.1</v>
      </c>
      <c r="BP99" s="14">
        <v>0.1</v>
      </c>
      <c r="BQ99" s="14">
        <v>0</v>
      </c>
      <c r="BR99" s="14">
        <v>0</v>
      </c>
      <c r="BS99" s="14">
        <v>0</v>
      </c>
      <c r="BT99" s="19">
        <v>0.5</v>
      </c>
      <c r="BU99" s="14">
        <v>0.5</v>
      </c>
      <c r="BV99" s="6">
        <f>BT99/(BT99+BU99)</f>
        <v>0.5</v>
      </c>
      <c r="BW99" s="6">
        <f>SQRT((BT99*BU99)/((BT99+BU99)^2*(BT99+BU99+1)))</f>
        <v>0.35355339059327379</v>
      </c>
      <c r="BX99" s="15">
        <v>0.25</v>
      </c>
      <c r="BY99" s="15">
        <v>0.25</v>
      </c>
      <c r="BZ99" s="15">
        <v>0.25</v>
      </c>
      <c r="CA99" s="15">
        <v>0.25</v>
      </c>
      <c r="CB99" s="20" t="s">
        <v>47</v>
      </c>
      <c r="CC99" s="14">
        <v>600</v>
      </c>
      <c r="CD99" s="14">
        <v>10</v>
      </c>
      <c r="CE99" s="15" t="s">
        <v>74</v>
      </c>
    </row>
    <row r="100" spans="1:83" s="14" customFormat="1" ht="14.25" x14ac:dyDescent="0.2">
      <c r="A100" s="15">
        <f>A99+1</f>
        <v>99</v>
      </c>
      <c r="B100" s="15">
        <v>3</v>
      </c>
      <c r="C100" s="15">
        <v>133</v>
      </c>
      <c r="D100" s="15">
        <v>1</v>
      </c>
      <c r="E100" s="15">
        <v>1</v>
      </c>
      <c r="F100" s="3" t="s">
        <v>68</v>
      </c>
      <c r="G100" s="3">
        <f>IF(F100="rectangle",B100*C100,IF(F100="hook",B100*C100-(D100*E100),IF(F100="eight",B100*C100-2*(D100*E100),IF(F100="tee",B100*C100-2*(D100*E100),IF(F100="cross",B100*C100-4*(D100*E100),"ERROR")))))</f>
        <v>399</v>
      </c>
      <c r="H100" s="3" t="s">
        <v>75</v>
      </c>
      <c r="I100" s="3">
        <f>IF(F100="rectangle",B100/C100,"NA")</f>
        <v>2.2556390977443608E-2</v>
      </c>
      <c r="J100" s="2">
        <v>1</v>
      </c>
      <c r="K100" s="15">
        <v>120</v>
      </c>
      <c r="L100" s="15">
        <v>4</v>
      </c>
      <c r="M100" s="16">
        <v>2</v>
      </c>
      <c r="N100" s="17">
        <v>1</v>
      </c>
      <c r="O100" s="14">
        <f>N100</f>
        <v>1</v>
      </c>
      <c r="P100" s="4">
        <f>Y100/T100</f>
        <v>99.75</v>
      </c>
      <c r="Q100" s="18">
        <v>1</v>
      </c>
      <c r="R100" s="14">
        <f>Q100</f>
        <v>1</v>
      </c>
      <c r="S100" s="4">
        <f>Z100/U100</f>
        <v>99.75</v>
      </c>
      <c r="T100" s="3">
        <f>ROUND((O100/100)*G100,0)</f>
        <v>4</v>
      </c>
      <c r="U100" s="3">
        <f>ROUND(((R100/100)*G100)/J100,0)</f>
        <v>4</v>
      </c>
      <c r="V100" s="3">
        <f>ROUND(IF(J100&gt;=2,((R100/100)*G100)/J100,0),0)</f>
        <v>0</v>
      </c>
      <c r="W100" s="3">
        <f>ROUND(IF(J100&gt;=3,((R100/100)*G100)/J100,0),0)</f>
        <v>0</v>
      </c>
      <c r="X100" s="3">
        <f>ROUND(IF(J100&gt;=4,((R100/100)*G100)/J100,0),0)</f>
        <v>0</v>
      </c>
      <c r="Y100" s="4">
        <f>G100*N100</f>
        <v>399</v>
      </c>
      <c r="Z100" s="4">
        <f>(G100*Q100)/J100</f>
        <v>399</v>
      </c>
      <c r="AA100" s="4">
        <f>IF(J100&gt;=2,(G100*Q100)/J100,0)</f>
        <v>0</v>
      </c>
      <c r="AB100" s="4">
        <f>IF(J100&gt;=3,(G100*Q100)/J100,0)</f>
        <v>0</v>
      </c>
      <c r="AC100" s="4">
        <f>IF(J100&gt;=4,(G100*Q100)/J100,0)</f>
        <v>0</v>
      </c>
      <c r="AD100" s="14">
        <v>100</v>
      </c>
      <c r="AE100" s="14">
        <v>0</v>
      </c>
      <c r="AF100" s="14">
        <v>1</v>
      </c>
      <c r="AG100" s="14">
        <v>100</v>
      </c>
      <c r="AH100" s="14">
        <v>0</v>
      </c>
      <c r="AI100" s="14">
        <v>1</v>
      </c>
      <c r="AJ100" s="14">
        <v>0.5</v>
      </c>
      <c r="AK100" s="14">
        <v>0.5</v>
      </c>
      <c r="AL100" s="14">
        <v>0</v>
      </c>
      <c r="AM100" s="14">
        <v>0</v>
      </c>
      <c r="AN100" s="14">
        <v>0</v>
      </c>
      <c r="AO100" s="14">
        <v>0.01</v>
      </c>
      <c r="AP100" s="14">
        <v>0.01</v>
      </c>
      <c r="AQ100" s="14">
        <v>0</v>
      </c>
      <c r="AR100" s="14">
        <v>0</v>
      </c>
      <c r="AS100" s="14">
        <v>0</v>
      </c>
      <c r="AT100" s="14">
        <v>0</v>
      </c>
      <c r="AU100" s="14">
        <v>0.2</v>
      </c>
      <c r="AV100" s="14">
        <v>0</v>
      </c>
      <c r="AW100" s="14">
        <v>0</v>
      </c>
      <c r="AX100" s="14">
        <v>0</v>
      </c>
      <c r="AY100" s="14">
        <v>0.04</v>
      </c>
      <c r="AZ100" s="14">
        <v>0</v>
      </c>
      <c r="BA100" s="2">
        <v>0.05</v>
      </c>
      <c r="BB100" s="2">
        <v>0.05</v>
      </c>
      <c r="BC100" s="2">
        <v>7.0000000000000007E-2</v>
      </c>
      <c r="BD100" s="2">
        <v>0.05</v>
      </c>
      <c r="BE100" s="2">
        <v>0.02</v>
      </c>
      <c r="BF100" s="2">
        <v>0.02</v>
      </c>
      <c r="BG100" s="2">
        <v>4.4999999999999998E-2</v>
      </c>
      <c r="BH100" s="2">
        <v>0.05</v>
      </c>
      <c r="BI100" s="2">
        <v>7.0000000000000007E-2</v>
      </c>
      <c r="BJ100" s="2">
        <v>0.1</v>
      </c>
      <c r="BK100" s="2">
        <v>0.03</v>
      </c>
      <c r="BL100" s="2">
        <v>0.02</v>
      </c>
      <c r="BM100" s="2">
        <v>0.09</v>
      </c>
      <c r="BN100" s="2">
        <v>0.1</v>
      </c>
      <c r="BO100" s="14">
        <v>0.1</v>
      </c>
      <c r="BP100" s="14">
        <v>0.1</v>
      </c>
      <c r="BQ100" s="14">
        <v>0</v>
      </c>
      <c r="BR100" s="14">
        <v>0</v>
      </c>
      <c r="BS100" s="14">
        <v>0</v>
      </c>
      <c r="BT100" s="19">
        <v>0.01</v>
      </c>
      <c r="BU100" s="14">
        <v>0.5</v>
      </c>
      <c r="BV100" s="6">
        <f>BT100/(BT100+BU100)</f>
        <v>1.9607843137254902E-2</v>
      </c>
      <c r="BW100" s="6">
        <f>SQRT((BT100*BU100)/((BT100+BU100)^2*(BT100+BU100+1)))</f>
        <v>0.11283045836243843</v>
      </c>
      <c r="BX100" s="15">
        <v>0.1</v>
      </c>
      <c r="BY100" s="15">
        <v>0.1</v>
      </c>
      <c r="BZ100" s="15">
        <v>0.1</v>
      </c>
      <c r="CA100" s="15">
        <v>0.7</v>
      </c>
      <c r="CB100" s="20" t="s">
        <v>89</v>
      </c>
      <c r="CC100" s="14">
        <v>600</v>
      </c>
      <c r="CD100" s="14">
        <v>10</v>
      </c>
      <c r="CE100" s="15" t="s">
        <v>74</v>
      </c>
    </row>
    <row r="101" spans="1:83" s="14" customFormat="1" ht="14.25" x14ac:dyDescent="0.2">
      <c r="A101" s="15">
        <f>A100+1</f>
        <v>100</v>
      </c>
      <c r="B101" s="15">
        <v>3</v>
      </c>
      <c r="C101" s="15">
        <v>133</v>
      </c>
      <c r="D101" s="15">
        <v>1</v>
      </c>
      <c r="E101" s="15">
        <v>1</v>
      </c>
      <c r="F101" s="3" t="s">
        <v>68</v>
      </c>
      <c r="G101" s="3">
        <f>IF(F101="rectangle",B101*C101,IF(F101="hook",B101*C101-(D101*E101),IF(F101="eight",B101*C101-2*(D101*E101),IF(F101="tee",B101*C101-2*(D101*E101),IF(F101="cross",B101*C101-4*(D101*E101),"ERROR")))))</f>
        <v>399</v>
      </c>
      <c r="H101" s="3" t="s">
        <v>75</v>
      </c>
      <c r="I101" s="3">
        <f>IF(F101="rectangle",B101/C101,"NA")</f>
        <v>2.2556390977443608E-2</v>
      </c>
      <c r="J101" s="2">
        <v>1</v>
      </c>
      <c r="K101" s="15">
        <v>120</v>
      </c>
      <c r="L101" s="15">
        <v>4</v>
      </c>
      <c r="M101" s="16">
        <v>2</v>
      </c>
      <c r="N101" s="17">
        <v>1</v>
      </c>
      <c r="O101" s="14">
        <f>N101</f>
        <v>1</v>
      </c>
      <c r="P101" s="4">
        <f>Y101/T101</f>
        <v>99.75</v>
      </c>
      <c r="Q101" s="18">
        <v>1</v>
      </c>
      <c r="R101" s="14">
        <f>Q101</f>
        <v>1</v>
      </c>
      <c r="S101" s="4">
        <f>Z101/U101</f>
        <v>99.75</v>
      </c>
      <c r="T101" s="3">
        <f>ROUND((O101/100)*G101,0)</f>
        <v>4</v>
      </c>
      <c r="U101" s="3">
        <f>ROUND(((R101/100)*G101)/J101,0)</f>
        <v>4</v>
      </c>
      <c r="V101" s="3">
        <f>ROUND(IF(J101&gt;=2,((R101/100)*G101)/J101,0),0)</f>
        <v>0</v>
      </c>
      <c r="W101" s="3">
        <f>ROUND(IF(J101&gt;=3,((R101/100)*G101)/J101,0),0)</f>
        <v>0</v>
      </c>
      <c r="X101" s="3">
        <f>ROUND(IF(J101&gt;=4,((R101/100)*G101)/J101,0),0)</f>
        <v>0</v>
      </c>
      <c r="Y101" s="4">
        <f>G101*N101</f>
        <v>399</v>
      </c>
      <c r="Z101" s="4">
        <f>(G101*Q101)/J101</f>
        <v>399</v>
      </c>
      <c r="AA101" s="4">
        <f>IF(J101&gt;=2,(G101*Q101)/J101,0)</f>
        <v>0</v>
      </c>
      <c r="AB101" s="4">
        <f>IF(J101&gt;=3,(G101*Q101)/J101,0)</f>
        <v>0</v>
      </c>
      <c r="AC101" s="4">
        <f>IF(J101&gt;=4,(G101*Q101)/J101,0)</f>
        <v>0</v>
      </c>
      <c r="AD101" s="14">
        <v>100</v>
      </c>
      <c r="AE101" s="14">
        <v>0</v>
      </c>
      <c r="AF101" s="14">
        <v>1</v>
      </c>
      <c r="AG101" s="14">
        <v>100</v>
      </c>
      <c r="AH101" s="14">
        <v>0</v>
      </c>
      <c r="AI101" s="14">
        <v>1</v>
      </c>
      <c r="AJ101" s="14">
        <v>0.5</v>
      </c>
      <c r="AK101" s="14">
        <v>0.5</v>
      </c>
      <c r="AL101" s="14">
        <v>0</v>
      </c>
      <c r="AM101" s="14">
        <v>0</v>
      </c>
      <c r="AN101" s="14">
        <v>0</v>
      </c>
      <c r="AO101" s="14">
        <v>0.01</v>
      </c>
      <c r="AP101" s="14">
        <v>0.01</v>
      </c>
      <c r="AQ101" s="14">
        <v>0</v>
      </c>
      <c r="AR101" s="14">
        <v>0</v>
      </c>
      <c r="AS101" s="14">
        <v>0</v>
      </c>
      <c r="AT101" s="14">
        <v>0</v>
      </c>
      <c r="AU101" s="14">
        <v>0.2</v>
      </c>
      <c r="AV101" s="14">
        <v>0</v>
      </c>
      <c r="AW101" s="14">
        <v>0</v>
      </c>
      <c r="AX101" s="14">
        <v>0</v>
      </c>
      <c r="AY101" s="14">
        <v>0.04</v>
      </c>
      <c r="AZ101" s="14">
        <v>0</v>
      </c>
      <c r="BA101" s="2">
        <v>0.05</v>
      </c>
      <c r="BB101" s="2">
        <v>0.05</v>
      </c>
      <c r="BC101" s="2">
        <v>7.0000000000000007E-2</v>
      </c>
      <c r="BD101" s="2">
        <v>0.05</v>
      </c>
      <c r="BE101" s="2">
        <v>0.02</v>
      </c>
      <c r="BF101" s="2">
        <v>0.02</v>
      </c>
      <c r="BG101" s="2">
        <v>4.4999999999999998E-2</v>
      </c>
      <c r="BH101" s="2">
        <v>0.05</v>
      </c>
      <c r="BI101" s="2">
        <v>7.0000000000000007E-2</v>
      </c>
      <c r="BJ101" s="2">
        <v>0.1</v>
      </c>
      <c r="BK101" s="2">
        <v>0.03</v>
      </c>
      <c r="BL101" s="2">
        <v>0.02</v>
      </c>
      <c r="BM101" s="2">
        <v>0.09</v>
      </c>
      <c r="BN101" s="2">
        <v>0.1</v>
      </c>
      <c r="BO101" s="14">
        <v>0.1</v>
      </c>
      <c r="BP101" s="14">
        <v>0.1</v>
      </c>
      <c r="BQ101" s="14">
        <v>0</v>
      </c>
      <c r="BR101" s="14">
        <v>0</v>
      </c>
      <c r="BS101" s="14">
        <v>0</v>
      </c>
      <c r="BT101" s="19">
        <v>0.5</v>
      </c>
      <c r="BU101" s="14">
        <v>0.5</v>
      </c>
      <c r="BV101" s="6">
        <f>BT101/(BT101+BU101)</f>
        <v>0.5</v>
      </c>
      <c r="BW101" s="6">
        <f>SQRT((BT101*BU101)/((BT101+BU101)^2*(BT101+BU101+1)))</f>
        <v>0.35355339059327379</v>
      </c>
      <c r="BX101" s="15">
        <v>0.1</v>
      </c>
      <c r="BY101" s="15">
        <v>0.1</v>
      </c>
      <c r="BZ101" s="15">
        <v>0.1</v>
      </c>
      <c r="CA101" s="15">
        <v>0.7</v>
      </c>
      <c r="CB101" s="20" t="s">
        <v>89</v>
      </c>
      <c r="CC101" s="14">
        <v>600</v>
      </c>
      <c r="CD101" s="14">
        <v>10</v>
      </c>
      <c r="CE101" s="15" t="s">
        <v>74</v>
      </c>
    </row>
    <row r="102" spans="1:83" s="14" customFormat="1" ht="14.25" x14ac:dyDescent="0.2">
      <c r="A102" s="15">
        <f>A101+1</f>
        <v>101</v>
      </c>
      <c r="B102" s="15">
        <v>3</v>
      </c>
      <c r="C102" s="15">
        <v>133</v>
      </c>
      <c r="D102" s="15">
        <v>1</v>
      </c>
      <c r="E102" s="15">
        <v>1</v>
      </c>
      <c r="F102" s="3" t="s">
        <v>68</v>
      </c>
      <c r="G102" s="3">
        <f>IF(F102="rectangle",B102*C102,IF(F102="hook",B102*C102-(D102*E102),IF(F102="eight",B102*C102-2*(D102*E102),IF(F102="tee",B102*C102-2*(D102*E102),IF(F102="cross",B102*C102-4*(D102*E102),"ERROR")))))</f>
        <v>399</v>
      </c>
      <c r="H102" s="3" t="s">
        <v>75</v>
      </c>
      <c r="I102" s="3">
        <f>IF(F102="rectangle",B102/C102,"NA")</f>
        <v>2.2556390977443608E-2</v>
      </c>
      <c r="J102" s="2">
        <v>1</v>
      </c>
      <c r="K102" s="15">
        <v>120</v>
      </c>
      <c r="L102" s="15">
        <v>4</v>
      </c>
      <c r="M102" s="16">
        <v>2</v>
      </c>
      <c r="N102" s="17">
        <v>1</v>
      </c>
      <c r="O102" s="14">
        <f>N102</f>
        <v>1</v>
      </c>
      <c r="P102" s="4">
        <f>Y102/T102</f>
        <v>99.75</v>
      </c>
      <c r="Q102" s="18">
        <v>1</v>
      </c>
      <c r="R102" s="14">
        <f>Q102</f>
        <v>1</v>
      </c>
      <c r="S102" s="4">
        <f>Z102/U102</f>
        <v>99.75</v>
      </c>
      <c r="T102" s="3">
        <f>ROUND((O102/100)*G102,0)</f>
        <v>4</v>
      </c>
      <c r="U102" s="3">
        <f>ROUND(((R102/100)*G102)/J102,0)</f>
        <v>4</v>
      </c>
      <c r="V102" s="3">
        <f>ROUND(IF(J102&gt;=2,((R102/100)*G102)/J102,0),0)</f>
        <v>0</v>
      </c>
      <c r="W102" s="3">
        <f>ROUND(IF(J102&gt;=3,((R102/100)*G102)/J102,0),0)</f>
        <v>0</v>
      </c>
      <c r="X102" s="3">
        <f>ROUND(IF(J102&gt;=4,((R102/100)*G102)/J102,0),0)</f>
        <v>0</v>
      </c>
      <c r="Y102" s="4">
        <f>G102*N102</f>
        <v>399</v>
      </c>
      <c r="Z102" s="4">
        <f>(G102*Q102)/J102</f>
        <v>399</v>
      </c>
      <c r="AA102" s="4">
        <f>IF(J102&gt;=2,(G102*Q102)/J102,0)</f>
        <v>0</v>
      </c>
      <c r="AB102" s="4">
        <f>IF(J102&gt;=3,(G102*Q102)/J102,0)</f>
        <v>0</v>
      </c>
      <c r="AC102" s="4">
        <f>IF(J102&gt;=4,(G102*Q102)/J102,0)</f>
        <v>0</v>
      </c>
      <c r="AD102" s="14">
        <v>100</v>
      </c>
      <c r="AE102" s="14">
        <v>0</v>
      </c>
      <c r="AF102" s="14">
        <v>1</v>
      </c>
      <c r="AG102" s="14">
        <v>100</v>
      </c>
      <c r="AH102" s="14">
        <v>0</v>
      </c>
      <c r="AI102" s="14">
        <v>1</v>
      </c>
      <c r="AJ102" s="14">
        <v>0.5</v>
      </c>
      <c r="AK102" s="14">
        <v>0.5</v>
      </c>
      <c r="AL102" s="14">
        <v>0</v>
      </c>
      <c r="AM102" s="14">
        <v>0</v>
      </c>
      <c r="AN102" s="14">
        <v>0</v>
      </c>
      <c r="AO102" s="14">
        <v>0.01</v>
      </c>
      <c r="AP102" s="14">
        <v>0.01</v>
      </c>
      <c r="AQ102" s="14">
        <v>0</v>
      </c>
      <c r="AR102" s="14">
        <v>0</v>
      </c>
      <c r="AS102" s="14">
        <v>0</v>
      </c>
      <c r="AT102" s="14">
        <v>0</v>
      </c>
      <c r="AU102" s="14">
        <v>0.2</v>
      </c>
      <c r="AV102" s="14">
        <v>0</v>
      </c>
      <c r="AW102" s="14">
        <v>0</v>
      </c>
      <c r="AX102" s="14">
        <v>0</v>
      </c>
      <c r="AY102" s="14">
        <v>0.04</v>
      </c>
      <c r="AZ102" s="14">
        <v>0</v>
      </c>
      <c r="BA102" s="2">
        <v>0.05</v>
      </c>
      <c r="BB102" s="2">
        <v>0.05</v>
      </c>
      <c r="BC102" s="2">
        <v>7.0000000000000007E-2</v>
      </c>
      <c r="BD102" s="2">
        <v>0.05</v>
      </c>
      <c r="BE102" s="2">
        <v>0.02</v>
      </c>
      <c r="BF102" s="2">
        <v>0.02</v>
      </c>
      <c r="BG102" s="2">
        <v>4.4999999999999998E-2</v>
      </c>
      <c r="BH102" s="2">
        <v>0.05</v>
      </c>
      <c r="BI102" s="2">
        <v>7.0000000000000007E-2</v>
      </c>
      <c r="BJ102" s="2">
        <v>0.1</v>
      </c>
      <c r="BK102" s="2">
        <v>0.03</v>
      </c>
      <c r="BL102" s="2">
        <v>0.02</v>
      </c>
      <c r="BM102" s="2">
        <v>0.09</v>
      </c>
      <c r="BN102" s="2">
        <v>0.1</v>
      </c>
      <c r="BO102" s="14">
        <v>0.1</v>
      </c>
      <c r="BP102" s="14">
        <v>0.1</v>
      </c>
      <c r="BQ102" s="14">
        <v>0</v>
      </c>
      <c r="BR102" s="14">
        <v>0</v>
      </c>
      <c r="BS102" s="14">
        <v>0</v>
      </c>
      <c r="BT102" s="19">
        <v>0.01</v>
      </c>
      <c r="BU102" s="14">
        <v>0.5</v>
      </c>
      <c r="BV102" s="6">
        <f>BT102/(BT102+BU102)</f>
        <v>1.9607843137254902E-2</v>
      </c>
      <c r="BW102" s="6">
        <f>SQRT((BT102*BU102)/((BT102+BU102)^2*(BT102+BU102+1)))</f>
        <v>0.11283045836243843</v>
      </c>
      <c r="BX102" s="15">
        <v>0.1</v>
      </c>
      <c r="BY102" s="15">
        <v>0.7</v>
      </c>
      <c r="BZ102" s="15">
        <v>0.1</v>
      </c>
      <c r="CA102" s="15">
        <v>0.1</v>
      </c>
      <c r="CB102" s="20" t="s">
        <v>76</v>
      </c>
      <c r="CC102" s="14">
        <v>600</v>
      </c>
      <c r="CD102" s="14">
        <v>10</v>
      </c>
      <c r="CE102" s="15" t="s">
        <v>73</v>
      </c>
    </row>
    <row r="103" spans="1:83" s="14" customFormat="1" ht="14.25" x14ac:dyDescent="0.2">
      <c r="A103" s="15">
        <f>A102+1</f>
        <v>102</v>
      </c>
      <c r="B103" s="15">
        <v>3</v>
      </c>
      <c r="C103" s="15">
        <v>133</v>
      </c>
      <c r="D103" s="15">
        <v>1</v>
      </c>
      <c r="E103" s="15">
        <v>1</v>
      </c>
      <c r="F103" s="3" t="s">
        <v>68</v>
      </c>
      <c r="G103" s="3">
        <f>IF(F103="rectangle",B103*C103,IF(F103="hook",B103*C103-(D103*E103),IF(F103="eight",B103*C103-2*(D103*E103),IF(F103="tee",B103*C103-2*(D103*E103),IF(F103="cross",B103*C103-4*(D103*E103),"ERROR")))))</f>
        <v>399</v>
      </c>
      <c r="H103" s="3" t="s">
        <v>75</v>
      </c>
      <c r="I103" s="3">
        <f>IF(F103="rectangle",B103/C103,"NA")</f>
        <v>2.2556390977443608E-2</v>
      </c>
      <c r="J103" s="2">
        <v>1</v>
      </c>
      <c r="K103" s="15">
        <v>120</v>
      </c>
      <c r="L103" s="15">
        <v>4</v>
      </c>
      <c r="M103" s="16">
        <v>2</v>
      </c>
      <c r="N103" s="17">
        <v>1</v>
      </c>
      <c r="O103" s="14">
        <f>N103</f>
        <v>1</v>
      </c>
      <c r="P103" s="4">
        <f>Y103/T103</f>
        <v>99.75</v>
      </c>
      <c r="Q103" s="18">
        <v>1</v>
      </c>
      <c r="R103" s="14">
        <f>Q103</f>
        <v>1</v>
      </c>
      <c r="S103" s="4">
        <f>Z103/U103</f>
        <v>99.75</v>
      </c>
      <c r="T103" s="3">
        <f>ROUND((O103/100)*G103,0)</f>
        <v>4</v>
      </c>
      <c r="U103" s="3">
        <f>ROUND(((R103/100)*G103)/J103,0)</f>
        <v>4</v>
      </c>
      <c r="V103" s="3">
        <f>ROUND(IF(J103&gt;=2,((R103/100)*G103)/J103,0),0)</f>
        <v>0</v>
      </c>
      <c r="W103" s="3">
        <f>ROUND(IF(J103&gt;=3,((R103/100)*G103)/J103,0),0)</f>
        <v>0</v>
      </c>
      <c r="X103" s="3">
        <f>ROUND(IF(J103&gt;=4,((R103/100)*G103)/J103,0),0)</f>
        <v>0</v>
      </c>
      <c r="Y103" s="4">
        <f>G103*N103</f>
        <v>399</v>
      </c>
      <c r="Z103" s="4">
        <f>(G103*Q103)/J103</f>
        <v>399</v>
      </c>
      <c r="AA103" s="4">
        <f>IF(J103&gt;=2,(G103*Q103)/J103,0)</f>
        <v>0</v>
      </c>
      <c r="AB103" s="4">
        <f>IF(J103&gt;=3,(G103*Q103)/J103,0)</f>
        <v>0</v>
      </c>
      <c r="AC103" s="4">
        <f>IF(J103&gt;=4,(G103*Q103)/J103,0)</f>
        <v>0</v>
      </c>
      <c r="AD103" s="14">
        <v>100</v>
      </c>
      <c r="AE103" s="14">
        <v>0</v>
      </c>
      <c r="AF103" s="14">
        <v>1</v>
      </c>
      <c r="AG103" s="14">
        <v>100</v>
      </c>
      <c r="AH103" s="14">
        <v>0</v>
      </c>
      <c r="AI103" s="14">
        <v>1</v>
      </c>
      <c r="AJ103" s="14">
        <v>0.5</v>
      </c>
      <c r="AK103" s="14">
        <v>0.5</v>
      </c>
      <c r="AL103" s="14">
        <v>0</v>
      </c>
      <c r="AM103" s="14">
        <v>0</v>
      </c>
      <c r="AN103" s="14">
        <v>0</v>
      </c>
      <c r="AO103" s="14">
        <v>0.01</v>
      </c>
      <c r="AP103" s="14">
        <v>0.01</v>
      </c>
      <c r="AQ103" s="14">
        <v>0</v>
      </c>
      <c r="AR103" s="14">
        <v>0</v>
      </c>
      <c r="AS103" s="14">
        <v>0</v>
      </c>
      <c r="AT103" s="14">
        <v>0</v>
      </c>
      <c r="AU103" s="14">
        <v>0.2</v>
      </c>
      <c r="AV103" s="14">
        <v>0</v>
      </c>
      <c r="AW103" s="14">
        <v>0</v>
      </c>
      <c r="AX103" s="14">
        <v>0</v>
      </c>
      <c r="AY103" s="14">
        <v>0.04</v>
      </c>
      <c r="AZ103" s="14">
        <v>0</v>
      </c>
      <c r="BA103" s="2">
        <v>0.05</v>
      </c>
      <c r="BB103" s="2">
        <v>0.05</v>
      </c>
      <c r="BC103" s="2">
        <v>7.0000000000000007E-2</v>
      </c>
      <c r="BD103" s="2">
        <v>0.05</v>
      </c>
      <c r="BE103" s="2">
        <v>0.02</v>
      </c>
      <c r="BF103" s="2">
        <v>0.02</v>
      </c>
      <c r="BG103" s="2">
        <v>4.4999999999999998E-2</v>
      </c>
      <c r="BH103" s="2">
        <v>0.05</v>
      </c>
      <c r="BI103" s="2">
        <v>7.0000000000000007E-2</v>
      </c>
      <c r="BJ103" s="2">
        <v>0.1</v>
      </c>
      <c r="BK103" s="2">
        <v>0.03</v>
      </c>
      <c r="BL103" s="2">
        <v>0.02</v>
      </c>
      <c r="BM103" s="2">
        <v>0.09</v>
      </c>
      <c r="BN103" s="2">
        <v>0.1</v>
      </c>
      <c r="BO103" s="14">
        <v>0.1</v>
      </c>
      <c r="BP103" s="14">
        <v>0.1</v>
      </c>
      <c r="BQ103" s="14">
        <v>0</v>
      </c>
      <c r="BR103" s="14">
        <v>0</v>
      </c>
      <c r="BS103" s="14">
        <v>0</v>
      </c>
      <c r="BT103" s="19">
        <v>0.5</v>
      </c>
      <c r="BU103" s="14">
        <v>0.5</v>
      </c>
      <c r="BV103" s="6">
        <f>BT103/(BT103+BU103)</f>
        <v>0.5</v>
      </c>
      <c r="BW103" s="6">
        <f>SQRT((BT103*BU103)/((BT103+BU103)^2*(BT103+BU103+1)))</f>
        <v>0.35355339059327379</v>
      </c>
      <c r="BX103" s="15">
        <v>0.1</v>
      </c>
      <c r="BY103" s="15">
        <v>0.7</v>
      </c>
      <c r="BZ103" s="15">
        <v>0.1</v>
      </c>
      <c r="CA103" s="15">
        <v>0.1</v>
      </c>
      <c r="CB103" s="20" t="s">
        <v>76</v>
      </c>
      <c r="CC103" s="14">
        <v>600</v>
      </c>
      <c r="CD103" s="14">
        <v>10</v>
      </c>
      <c r="CE103" s="15" t="s">
        <v>73</v>
      </c>
    </row>
    <row r="104" spans="1:83" s="14" customFormat="1" ht="14.25" x14ac:dyDescent="0.2">
      <c r="A104" s="15">
        <f>A103+1</f>
        <v>103</v>
      </c>
      <c r="B104" s="15">
        <v>3</v>
      </c>
      <c r="C104" s="15">
        <v>133</v>
      </c>
      <c r="D104" s="15">
        <v>1</v>
      </c>
      <c r="E104" s="15">
        <v>1</v>
      </c>
      <c r="F104" s="3" t="s">
        <v>68</v>
      </c>
      <c r="G104" s="3">
        <f>IF(F104="rectangle",B104*C104,IF(F104="hook",B104*C104-(D104*E104),IF(F104="eight",B104*C104-2*(D104*E104),IF(F104="tee",B104*C104-2*(D104*E104),IF(F104="cross",B104*C104-4*(D104*E104),"ERROR")))))</f>
        <v>399</v>
      </c>
      <c r="H104" s="3" t="s">
        <v>75</v>
      </c>
      <c r="I104" s="3">
        <f>IF(F104="rectangle",B104/C104,"NA")</f>
        <v>2.2556390977443608E-2</v>
      </c>
      <c r="J104" s="2">
        <v>1</v>
      </c>
      <c r="K104" s="15">
        <v>120</v>
      </c>
      <c r="L104" s="15">
        <v>4</v>
      </c>
      <c r="M104" s="16">
        <v>2</v>
      </c>
      <c r="N104" s="17">
        <v>1</v>
      </c>
      <c r="O104" s="14">
        <f>N104</f>
        <v>1</v>
      </c>
      <c r="P104" s="4">
        <f>Y104/T104</f>
        <v>99.75</v>
      </c>
      <c r="Q104" s="18">
        <v>5</v>
      </c>
      <c r="R104" s="14">
        <f>Q104</f>
        <v>5</v>
      </c>
      <c r="S104" s="4">
        <f>Z104/U104</f>
        <v>99.75</v>
      </c>
      <c r="T104" s="3">
        <f>ROUND((O104/100)*G104,0)</f>
        <v>4</v>
      </c>
      <c r="U104" s="3">
        <f>ROUND(((R104/100)*G104)/J104,0)</f>
        <v>20</v>
      </c>
      <c r="V104" s="3">
        <f>ROUND(IF(J104&gt;=2,((R104/100)*G104)/J104,0),0)</f>
        <v>0</v>
      </c>
      <c r="W104" s="3">
        <f>ROUND(IF(J104&gt;=3,((R104/100)*G104)/J104,0),0)</f>
        <v>0</v>
      </c>
      <c r="X104" s="3">
        <f>ROUND(IF(J104&gt;=4,((R104/100)*G104)/J104,0),0)</f>
        <v>0</v>
      </c>
      <c r="Y104" s="4">
        <f>G104*N104</f>
        <v>399</v>
      </c>
      <c r="Z104" s="4">
        <f>(G104*Q104)/J104</f>
        <v>1995</v>
      </c>
      <c r="AA104" s="4">
        <f>IF(J104&gt;=2,(G104*Q104)/J104,0)</f>
        <v>0</v>
      </c>
      <c r="AB104" s="4">
        <f>IF(J104&gt;=3,(G104*Q104)/J104,0)</f>
        <v>0</v>
      </c>
      <c r="AC104" s="4">
        <f>IF(J104&gt;=4,(G104*Q104)/J104,0)</f>
        <v>0</v>
      </c>
      <c r="AD104" s="14">
        <v>100</v>
      </c>
      <c r="AE104" s="14">
        <v>0</v>
      </c>
      <c r="AF104" s="14">
        <v>1</v>
      </c>
      <c r="AG104" s="14">
        <v>100</v>
      </c>
      <c r="AH104" s="14">
        <v>0</v>
      </c>
      <c r="AI104" s="14">
        <v>1</v>
      </c>
      <c r="AJ104" s="14">
        <v>0.5</v>
      </c>
      <c r="AK104" s="14">
        <v>0.5</v>
      </c>
      <c r="AL104" s="14">
        <v>0</v>
      </c>
      <c r="AM104" s="14">
        <v>0</v>
      </c>
      <c r="AN104" s="14">
        <v>0</v>
      </c>
      <c r="AO104" s="14">
        <v>0.01</v>
      </c>
      <c r="AP104" s="14">
        <v>0.01</v>
      </c>
      <c r="AQ104" s="14">
        <v>0</v>
      </c>
      <c r="AR104" s="14">
        <v>0</v>
      </c>
      <c r="AS104" s="14">
        <v>0</v>
      </c>
      <c r="AT104" s="14">
        <v>0</v>
      </c>
      <c r="AU104" s="14">
        <v>0.2</v>
      </c>
      <c r="AV104" s="14">
        <v>0</v>
      </c>
      <c r="AW104" s="14">
        <v>0</v>
      </c>
      <c r="AX104" s="14">
        <v>0</v>
      </c>
      <c r="AY104" s="14">
        <v>0.04</v>
      </c>
      <c r="AZ104" s="14">
        <v>0</v>
      </c>
      <c r="BA104" s="2">
        <v>0.05</v>
      </c>
      <c r="BB104" s="2">
        <v>0.05</v>
      </c>
      <c r="BC104" s="2">
        <v>7.0000000000000007E-2</v>
      </c>
      <c r="BD104" s="2">
        <v>0.05</v>
      </c>
      <c r="BE104" s="2">
        <v>0.02</v>
      </c>
      <c r="BF104" s="2">
        <v>0.02</v>
      </c>
      <c r="BG104" s="2">
        <v>4.4999999999999998E-2</v>
      </c>
      <c r="BH104" s="2">
        <v>0.05</v>
      </c>
      <c r="BI104" s="2">
        <v>7.0000000000000007E-2</v>
      </c>
      <c r="BJ104" s="2">
        <v>0.1</v>
      </c>
      <c r="BK104" s="2">
        <v>0.03</v>
      </c>
      <c r="BL104" s="2">
        <v>0.02</v>
      </c>
      <c r="BM104" s="2">
        <v>0.09</v>
      </c>
      <c r="BN104" s="2">
        <v>0.1</v>
      </c>
      <c r="BO104" s="14">
        <v>0.1</v>
      </c>
      <c r="BP104" s="14">
        <v>0.1</v>
      </c>
      <c r="BQ104" s="14">
        <v>0</v>
      </c>
      <c r="BR104" s="14">
        <v>0</v>
      </c>
      <c r="BS104" s="14">
        <v>0</v>
      </c>
      <c r="BT104" s="19">
        <v>0.01</v>
      </c>
      <c r="BU104" s="14">
        <v>0.5</v>
      </c>
      <c r="BV104" s="6">
        <f>BT104/(BT104+BU104)</f>
        <v>1.9607843137254902E-2</v>
      </c>
      <c r="BW104" s="6">
        <f>SQRT((BT104*BU104)/((BT104+BU104)^2*(BT104+BU104+1)))</f>
        <v>0.11283045836243843</v>
      </c>
      <c r="BX104" s="15">
        <v>0.25</v>
      </c>
      <c r="BY104" s="15">
        <v>0.25</v>
      </c>
      <c r="BZ104" s="15">
        <v>0.25</v>
      </c>
      <c r="CA104" s="15">
        <v>0.25</v>
      </c>
      <c r="CB104" s="20" t="s">
        <v>47</v>
      </c>
      <c r="CC104" s="14">
        <v>600</v>
      </c>
      <c r="CD104" s="14">
        <v>10</v>
      </c>
      <c r="CE104" s="15" t="s">
        <v>73</v>
      </c>
    </row>
    <row r="105" spans="1:83" s="14" customFormat="1" ht="14.25" x14ac:dyDescent="0.2">
      <c r="A105" s="15">
        <f>A104+1</f>
        <v>104</v>
      </c>
      <c r="B105" s="15">
        <v>3</v>
      </c>
      <c r="C105" s="15">
        <v>133</v>
      </c>
      <c r="D105" s="15">
        <v>1</v>
      </c>
      <c r="E105" s="15">
        <v>1</v>
      </c>
      <c r="F105" s="3" t="s">
        <v>68</v>
      </c>
      <c r="G105" s="3">
        <f>IF(F105="rectangle",B105*C105,IF(F105="hook",B105*C105-(D105*E105),IF(F105="eight",B105*C105-2*(D105*E105),IF(F105="tee",B105*C105-2*(D105*E105),IF(F105="cross",B105*C105-4*(D105*E105),"ERROR")))))</f>
        <v>399</v>
      </c>
      <c r="H105" s="3" t="s">
        <v>75</v>
      </c>
      <c r="I105" s="3">
        <f>IF(F105="rectangle",B105/C105,"NA")</f>
        <v>2.2556390977443608E-2</v>
      </c>
      <c r="J105" s="2">
        <v>1</v>
      </c>
      <c r="K105" s="15">
        <v>120</v>
      </c>
      <c r="L105" s="15">
        <v>4</v>
      </c>
      <c r="M105" s="16">
        <v>2</v>
      </c>
      <c r="N105" s="17">
        <v>1</v>
      </c>
      <c r="O105" s="14">
        <f>N105</f>
        <v>1</v>
      </c>
      <c r="P105" s="4">
        <f>Y105/T105</f>
        <v>99.75</v>
      </c>
      <c r="Q105" s="18">
        <v>5</v>
      </c>
      <c r="R105" s="14">
        <f>Q105</f>
        <v>5</v>
      </c>
      <c r="S105" s="4">
        <f>Z105/U105</f>
        <v>99.75</v>
      </c>
      <c r="T105" s="3">
        <f>ROUND((O105/100)*G105,0)</f>
        <v>4</v>
      </c>
      <c r="U105" s="3">
        <f>ROUND(((R105/100)*G105)/J105,0)</f>
        <v>20</v>
      </c>
      <c r="V105" s="3">
        <f>ROUND(IF(J105&gt;=2,((R105/100)*G105)/J105,0),0)</f>
        <v>0</v>
      </c>
      <c r="W105" s="3">
        <f>ROUND(IF(J105&gt;=3,((R105/100)*G105)/J105,0),0)</f>
        <v>0</v>
      </c>
      <c r="X105" s="3">
        <f>ROUND(IF(J105&gt;=4,((R105/100)*G105)/J105,0),0)</f>
        <v>0</v>
      </c>
      <c r="Y105" s="4">
        <f>G105*N105</f>
        <v>399</v>
      </c>
      <c r="Z105" s="4">
        <f>(G105*Q105)/J105</f>
        <v>1995</v>
      </c>
      <c r="AA105" s="4">
        <f>IF(J105&gt;=2,(G105*Q105)/J105,0)</f>
        <v>0</v>
      </c>
      <c r="AB105" s="4">
        <f>IF(J105&gt;=3,(G105*Q105)/J105,0)</f>
        <v>0</v>
      </c>
      <c r="AC105" s="4">
        <f>IF(J105&gt;=4,(G105*Q105)/J105,0)</f>
        <v>0</v>
      </c>
      <c r="AD105" s="14">
        <v>100</v>
      </c>
      <c r="AE105" s="14">
        <v>0</v>
      </c>
      <c r="AF105" s="14">
        <v>1</v>
      </c>
      <c r="AG105" s="14">
        <v>100</v>
      </c>
      <c r="AH105" s="14">
        <v>0</v>
      </c>
      <c r="AI105" s="14">
        <v>1</v>
      </c>
      <c r="AJ105" s="14">
        <v>0.5</v>
      </c>
      <c r="AK105" s="14">
        <v>0.5</v>
      </c>
      <c r="AL105" s="14">
        <v>0</v>
      </c>
      <c r="AM105" s="14">
        <v>0</v>
      </c>
      <c r="AN105" s="14">
        <v>0</v>
      </c>
      <c r="AO105" s="14">
        <v>0.01</v>
      </c>
      <c r="AP105" s="14">
        <v>0.01</v>
      </c>
      <c r="AQ105" s="14">
        <v>0</v>
      </c>
      <c r="AR105" s="14">
        <v>0</v>
      </c>
      <c r="AS105" s="14">
        <v>0</v>
      </c>
      <c r="AT105" s="14">
        <v>0</v>
      </c>
      <c r="AU105" s="14">
        <v>0.2</v>
      </c>
      <c r="AV105" s="14">
        <v>0</v>
      </c>
      <c r="AW105" s="14">
        <v>0</v>
      </c>
      <c r="AX105" s="14">
        <v>0</v>
      </c>
      <c r="AY105" s="14">
        <v>0.04</v>
      </c>
      <c r="AZ105" s="14">
        <v>0</v>
      </c>
      <c r="BA105" s="2">
        <v>0.05</v>
      </c>
      <c r="BB105" s="2">
        <v>0.05</v>
      </c>
      <c r="BC105" s="2">
        <v>7.0000000000000007E-2</v>
      </c>
      <c r="BD105" s="2">
        <v>0.05</v>
      </c>
      <c r="BE105" s="2">
        <v>0.02</v>
      </c>
      <c r="BF105" s="2">
        <v>0.02</v>
      </c>
      <c r="BG105" s="2">
        <v>4.4999999999999998E-2</v>
      </c>
      <c r="BH105" s="2">
        <v>0.05</v>
      </c>
      <c r="BI105" s="2">
        <v>7.0000000000000007E-2</v>
      </c>
      <c r="BJ105" s="2">
        <v>0.1</v>
      </c>
      <c r="BK105" s="2">
        <v>0.03</v>
      </c>
      <c r="BL105" s="2">
        <v>0.02</v>
      </c>
      <c r="BM105" s="2">
        <v>0.09</v>
      </c>
      <c r="BN105" s="2">
        <v>0.1</v>
      </c>
      <c r="BO105" s="14">
        <v>0.1</v>
      </c>
      <c r="BP105" s="14">
        <v>0.1</v>
      </c>
      <c r="BQ105" s="14">
        <v>0</v>
      </c>
      <c r="BR105" s="14">
        <v>0</v>
      </c>
      <c r="BS105" s="14">
        <v>0</v>
      </c>
      <c r="BT105" s="19">
        <v>0.5</v>
      </c>
      <c r="BU105" s="14">
        <v>0.5</v>
      </c>
      <c r="BV105" s="6">
        <f>BT105/(BT105+BU105)</f>
        <v>0.5</v>
      </c>
      <c r="BW105" s="6">
        <f>SQRT((BT105*BU105)/((BT105+BU105)^2*(BT105+BU105+1)))</f>
        <v>0.35355339059327379</v>
      </c>
      <c r="BX105" s="15">
        <v>0.25</v>
      </c>
      <c r="BY105" s="15">
        <v>0.25</v>
      </c>
      <c r="BZ105" s="15">
        <v>0.25</v>
      </c>
      <c r="CA105" s="15">
        <v>0.25</v>
      </c>
      <c r="CB105" s="20" t="s">
        <v>47</v>
      </c>
      <c r="CC105" s="14">
        <v>600</v>
      </c>
      <c r="CD105" s="14">
        <v>10</v>
      </c>
      <c r="CE105" s="15" t="s">
        <v>73</v>
      </c>
    </row>
    <row r="106" spans="1:83" s="14" customFormat="1" ht="14.25" x14ac:dyDescent="0.2">
      <c r="A106" s="15">
        <f>A105+1</f>
        <v>105</v>
      </c>
      <c r="B106" s="15">
        <v>3</v>
      </c>
      <c r="C106" s="15">
        <v>133</v>
      </c>
      <c r="D106" s="15">
        <v>1</v>
      </c>
      <c r="E106" s="15">
        <v>1</v>
      </c>
      <c r="F106" s="3" t="s">
        <v>68</v>
      </c>
      <c r="G106" s="3">
        <f>IF(F106="rectangle",B106*C106,IF(F106="hook",B106*C106-(D106*E106),IF(F106="eight",B106*C106-2*(D106*E106),IF(F106="tee",B106*C106-2*(D106*E106),IF(F106="cross",B106*C106-4*(D106*E106),"ERROR")))))</f>
        <v>399</v>
      </c>
      <c r="H106" s="3" t="s">
        <v>75</v>
      </c>
      <c r="I106" s="3">
        <f>IF(F106="rectangle",B106/C106,"NA")</f>
        <v>2.2556390977443608E-2</v>
      </c>
      <c r="J106" s="2">
        <v>1</v>
      </c>
      <c r="K106" s="15">
        <v>120</v>
      </c>
      <c r="L106" s="15">
        <v>4</v>
      </c>
      <c r="M106" s="16">
        <v>2</v>
      </c>
      <c r="N106" s="17">
        <v>1</v>
      </c>
      <c r="O106" s="14">
        <f>N106</f>
        <v>1</v>
      </c>
      <c r="P106" s="4">
        <f>Y106/T106</f>
        <v>99.75</v>
      </c>
      <c r="Q106" s="18">
        <v>5</v>
      </c>
      <c r="R106" s="14">
        <f>Q106</f>
        <v>5</v>
      </c>
      <c r="S106" s="4">
        <f>Z106/U106</f>
        <v>99.75</v>
      </c>
      <c r="T106" s="3">
        <f>ROUND((O106/100)*G106,0)</f>
        <v>4</v>
      </c>
      <c r="U106" s="3">
        <f>ROUND(((R106/100)*G106)/J106,0)</f>
        <v>20</v>
      </c>
      <c r="V106" s="3">
        <f>ROUND(IF(J106&gt;=2,((R106/100)*G106)/J106,0),0)</f>
        <v>0</v>
      </c>
      <c r="W106" s="3">
        <f>ROUND(IF(J106&gt;=3,((R106/100)*G106)/J106,0),0)</f>
        <v>0</v>
      </c>
      <c r="X106" s="3">
        <f>ROUND(IF(J106&gt;=4,((R106/100)*G106)/J106,0),0)</f>
        <v>0</v>
      </c>
      <c r="Y106" s="4">
        <f>G106*N106</f>
        <v>399</v>
      </c>
      <c r="Z106" s="4">
        <f>(G106*Q106)/J106</f>
        <v>1995</v>
      </c>
      <c r="AA106" s="4">
        <f>IF(J106&gt;=2,(G106*Q106)/J106,0)</f>
        <v>0</v>
      </c>
      <c r="AB106" s="4">
        <f>IF(J106&gt;=3,(G106*Q106)/J106,0)</f>
        <v>0</v>
      </c>
      <c r="AC106" s="4">
        <f>IF(J106&gt;=4,(G106*Q106)/J106,0)</f>
        <v>0</v>
      </c>
      <c r="AD106" s="14">
        <v>100</v>
      </c>
      <c r="AE106" s="14">
        <v>0</v>
      </c>
      <c r="AF106" s="14">
        <v>1</v>
      </c>
      <c r="AG106" s="14">
        <v>100</v>
      </c>
      <c r="AH106" s="14">
        <v>0</v>
      </c>
      <c r="AI106" s="14">
        <v>1</v>
      </c>
      <c r="AJ106" s="14">
        <v>0.5</v>
      </c>
      <c r="AK106" s="14">
        <v>0.5</v>
      </c>
      <c r="AL106" s="14">
        <v>0</v>
      </c>
      <c r="AM106" s="14">
        <v>0</v>
      </c>
      <c r="AN106" s="14">
        <v>0</v>
      </c>
      <c r="AO106" s="14">
        <v>0.01</v>
      </c>
      <c r="AP106" s="14">
        <v>0.01</v>
      </c>
      <c r="AQ106" s="14">
        <v>0</v>
      </c>
      <c r="AR106" s="14">
        <v>0</v>
      </c>
      <c r="AS106" s="14">
        <v>0</v>
      </c>
      <c r="AT106" s="14">
        <v>0</v>
      </c>
      <c r="AU106" s="14">
        <v>0.2</v>
      </c>
      <c r="AV106" s="14">
        <v>0</v>
      </c>
      <c r="AW106" s="14">
        <v>0</v>
      </c>
      <c r="AX106" s="14">
        <v>0</v>
      </c>
      <c r="AY106" s="14">
        <v>0.04</v>
      </c>
      <c r="AZ106" s="14">
        <v>0</v>
      </c>
      <c r="BA106" s="2">
        <v>0.05</v>
      </c>
      <c r="BB106" s="2">
        <v>0.05</v>
      </c>
      <c r="BC106" s="2">
        <v>7.0000000000000007E-2</v>
      </c>
      <c r="BD106" s="2">
        <v>0.05</v>
      </c>
      <c r="BE106" s="2">
        <v>0.02</v>
      </c>
      <c r="BF106" s="2">
        <v>0.02</v>
      </c>
      <c r="BG106" s="2">
        <v>4.4999999999999998E-2</v>
      </c>
      <c r="BH106" s="2">
        <v>0.05</v>
      </c>
      <c r="BI106" s="2">
        <v>7.0000000000000007E-2</v>
      </c>
      <c r="BJ106" s="2">
        <v>0.1</v>
      </c>
      <c r="BK106" s="2">
        <v>0.03</v>
      </c>
      <c r="BL106" s="2">
        <v>0.02</v>
      </c>
      <c r="BM106" s="2">
        <v>0.09</v>
      </c>
      <c r="BN106" s="2">
        <v>0.1</v>
      </c>
      <c r="BO106" s="14">
        <v>0.1</v>
      </c>
      <c r="BP106" s="14">
        <v>0.1</v>
      </c>
      <c r="BQ106" s="14">
        <v>0</v>
      </c>
      <c r="BR106" s="14">
        <v>0</v>
      </c>
      <c r="BS106" s="14">
        <v>0</v>
      </c>
      <c r="BT106" s="19">
        <v>0.01</v>
      </c>
      <c r="BU106" s="14">
        <v>0.5</v>
      </c>
      <c r="BV106" s="6">
        <f>BT106/(BT106+BU106)</f>
        <v>1.9607843137254902E-2</v>
      </c>
      <c r="BW106" s="6">
        <f>SQRT((BT106*BU106)/((BT106+BU106)^2*(BT106+BU106+1)))</f>
        <v>0.11283045836243843</v>
      </c>
      <c r="BX106" s="15">
        <v>0.1</v>
      </c>
      <c r="BY106" s="15">
        <v>0.1</v>
      </c>
      <c r="BZ106" s="15">
        <v>0.1</v>
      </c>
      <c r="CA106" s="15">
        <v>0.7</v>
      </c>
      <c r="CB106" s="20" t="s">
        <v>89</v>
      </c>
      <c r="CC106" s="14">
        <v>600</v>
      </c>
      <c r="CD106" s="14">
        <v>10</v>
      </c>
      <c r="CE106" s="15" t="s">
        <v>73</v>
      </c>
    </row>
    <row r="107" spans="1:83" s="14" customFormat="1" ht="14.25" x14ac:dyDescent="0.2">
      <c r="A107" s="15">
        <f>A106+1</f>
        <v>106</v>
      </c>
      <c r="B107" s="15">
        <v>3</v>
      </c>
      <c r="C107" s="15">
        <v>133</v>
      </c>
      <c r="D107" s="15">
        <v>1</v>
      </c>
      <c r="E107" s="15">
        <v>1</v>
      </c>
      <c r="F107" s="3" t="s">
        <v>68</v>
      </c>
      <c r="G107" s="3">
        <f>IF(F107="rectangle",B107*C107,IF(F107="hook",B107*C107-(D107*E107),IF(F107="eight",B107*C107-2*(D107*E107),IF(F107="tee",B107*C107-2*(D107*E107),IF(F107="cross",B107*C107-4*(D107*E107),"ERROR")))))</f>
        <v>399</v>
      </c>
      <c r="H107" s="3" t="s">
        <v>75</v>
      </c>
      <c r="I107" s="3">
        <f>IF(F107="rectangle",B107/C107,"NA")</f>
        <v>2.2556390977443608E-2</v>
      </c>
      <c r="J107" s="2">
        <v>1</v>
      </c>
      <c r="K107" s="15">
        <v>120</v>
      </c>
      <c r="L107" s="15">
        <v>4</v>
      </c>
      <c r="M107" s="16">
        <v>2</v>
      </c>
      <c r="N107" s="17">
        <v>1</v>
      </c>
      <c r="O107" s="14">
        <f>N107</f>
        <v>1</v>
      </c>
      <c r="P107" s="4">
        <f>Y107/T107</f>
        <v>99.75</v>
      </c>
      <c r="Q107" s="18">
        <v>5</v>
      </c>
      <c r="R107" s="14">
        <f>Q107</f>
        <v>5</v>
      </c>
      <c r="S107" s="4">
        <f>Z107/U107</f>
        <v>99.75</v>
      </c>
      <c r="T107" s="3">
        <f>ROUND((O107/100)*G107,0)</f>
        <v>4</v>
      </c>
      <c r="U107" s="3">
        <f>ROUND(((R107/100)*G107)/J107,0)</f>
        <v>20</v>
      </c>
      <c r="V107" s="3">
        <f>ROUND(IF(J107&gt;=2,((R107/100)*G107)/J107,0),0)</f>
        <v>0</v>
      </c>
      <c r="W107" s="3">
        <f>ROUND(IF(J107&gt;=3,((R107/100)*G107)/J107,0),0)</f>
        <v>0</v>
      </c>
      <c r="X107" s="3">
        <f>ROUND(IF(J107&gt;=4,((R107/100)*G107)/J107,0),0)</f>
        <v>0</v>
      </c>
      <c r="Y107" s="4">
        <f>G107*N107</f>
        <v>399</v>
      </c>
      <c r="Z107" s="4">
        <f>(G107*Q107)/J107</f>
        <v>1995</v>
      </c>
      <c r="AA107" s="4">
        <f>IF(J107&gt;=2,(G107*Q107)/J107,0)</f>
        <v>0</v>
      </c>
      <c r="AB107" s="4">
        <f>IF(J107&gt;=3,(G107*Q107)/J107,0)</f>
        <v>0</v>
      </c>
      <c r="AC107" s="4">
        <f>IF(J107&gt;=4,(G107*Q107)/J107,0)</f>
        <v>0</v>
      </c>
      <c r="AD107" s="14">
        <v>100</v>
      </c>
      <c r="AE107" s="14">
        <v>0</v>
      </c>
      <c r="AF107" s="14">
        <v>1</v>
      </c>
      <c r="AG107" s="14">
        <v>100</v>
      </c>
      <c r="AH107" s="14">
        <v>0</v>
      </c>
      <c r="AI107" s="14">
        <v>1</v>
      </c>
      <c r="AJ107" s="14">
        <v>0.5</v>
      </c>
      <c r="AK107" s="14">
        <v>0.5</v>
      </c>
      <c r="AL107" s="14">
        <v>0</v>
      </c>
      <c r="AM107" s="14">
        <v>0</v>
      </c>
      <c r="AN107" s="14">
        <v>0</v>
      </c>
      <c r="AO107" s="14">
        <v>0.01</v>
      </c>
      <c r="AP107" s="14">
        <v>0.01</v>
      </c>
      <c r="AQ107" s="14">
        <v>0</v>
      </c>
      <c r="AR107" s="14">
        <v>0</v>
      </c>
      <c r="AS107" s="14">
        <v>0</v>
      </c>
      <c r="AT107" s="14">
        <v>0</v>
      </c>
      <c r="AU107" s="14">
        <v>0.2</v>
      </c>
      <c r="AV107" s="14">
        <v>0</v>
      </c>
      <c r="AW107" s="14">
        <v>0</v>
      </c>
      <c r="AX107" s="14">
        <v>0</v>
      </c>
      <c r="AY107" s="14">
        <v>0.04</v>
      </c>
      <c r="AZ107" s="14">
        <v>0</v>
      </c>
      <c r="BA107" s="2">
        <v>0.05</v>
      </c>
      <c r="BB107" s="2">
        <v>0.05</v>
      </c>
      <c r="BC107" s="2">
        <v>7.0000000000000007E-2</v>
      </c>
      <c r="BD107" s="2">
        <v>0.05</v>
      </c>
      <c r="BE107" s="2">
        <v>0.02</v>
      </c>
      <c r="BF107" s="2">
        <v>0.02</v>
      </c>
      <c r="BG107" s="2">
        <v>4.4999999999999998E-2</v>
      </c>
      <c r="BH107" s="2">
        <v>0.05</v>
      </c>
      <c r="BI107" s="2">
        <v>7.0000000000000007E-2</v>
      </c>
      <c r="BJ107" s="2">
        <v>0.1</v>
      </c>
      <c r="BK107" s="2">
        <v>0.03</v>
      </c>
      <c r="BL107" s="2">
        <v>0.02</v>
      </c>
      <c r="BM107" s="2">
        <v>0.09</v>
      </c>
      <c r="BN107" s="2">
        <v>0.1</v>
      </c>
      <c r="BO107" s="14">
        <v>0.1</v>
      </c>
      <c r="BP107" s="14">
        <v>0.1</v>
      </c>
      <c r="BQ107" s="14">
        <v>0</v>
      </c>
      <c r="BR107" s="14">
        <v>0</v>
      </c>
      <c r="BS107" s="14">
        <v>0</v>
      </c>
      <c r="BT107" s="19">
        <v>0.5</v>
      </c>
      <c r="BU107" s="14">
        <v>0.5</v>
      </c>
      <c r="BV107" s="6">
        <f>BT107/(BT107+BU107)</f>
        <v>0.5</v>
      </c>
      <c r="BW107" s="6">
        <f>SQRT((BT107*BU107)/((BT107+BU107)^2*(BT107+BU107+1)))</f>
        <v>0.35355339059327379</v>
      </c>
      <c r="BX107" s="15">
        <v>0.1</v>
      </c>
      <c r="BY107" s="15">
        <v>0.1</v>
      </c>
      <c r="BZ107" s="15">
        <v>0.1</v>
      </c>
      <c r="CA107" s="15">
        <v>0.7</v>
      </c>
      <c r="CB107" s="20" t="s">
        <v>89</v>
      </c>
      <c r="CC107" s="14">
        <v>600</v>
      </c>
      <c r="CD107" s="14">
        <v>10</v>
      </c>
      <c r="CE107" s="15" t="s">
        <v>73</v>
      </c>
    </row>
    <row r="108" spans="1:83" s="14" customFormat="1" ht="14.25" x14ac:dyDescent="0.2">
      <c r="A108" s="15">
        <f>A107+1</f>
        <v>107</v>
      </c>
      <c r="B108" s="15">
        <v>3</v>
      </c>
      <c r="C108" s="15">
        <v>133</v>
      </c>
      <c r="D108" s="15">
        <v>1</v>
      </c>
      <c r="E108" s="15">
        <v>1</v>
      </c>
      <c r="F108" s="3" t="s">
        <v>68</v>
      </c>
      <c r="G108" s="3">
        <f>IF(F108="rectangle",B108*C108,IF(F108="hook",B108*C108-(D108*E108),IF(F108="eight",B108*C108-2*(D108*E108),IF(F108="tee",B108*C108-2*(D108*E108),IF(F108="cross",B108*C108-4*(D108*E108),"ERROR")))))</f>
        <v>399</v>
      </c>
      <c r="H108" s="3" t="s">
        <v>75</v>
      </c>
      <c r="I108" s="3">
        <f>IF(F108="rectangle",B108/C108,"NA")</f>
        <v>2.2556390977443608E-2</v>
      </c>
      <c r="J108" s="2">
        <v>1</v>
      </c>
      <c r="K108" s="15">
        <v>120</v>
      </c>
      <c r="L108" s="15">
        <v>4</v>
      </c>
      <c r="M108" s="16">
        <v>2</v>
      </c>
      <c r="N108" s="17">
        <v>1</v>
      </c>
      <c r="O108" s="14">
        <f>N108</f>
        <v>1</v>
      </c>
      <c r="P108" s="4">
        <f>Y108/T108</f>
        <v>99.75</v>
      </c>
      <c r="Q108" s="18">
        <v>5</v>
      </c>
      <c r="R108" s="14">
        <f>Q108</f>
        <v>5</v>
      </c>
      <c r="S108" s="4">
        <f>Z108/U108</f>
        <v>99.75</v>
      </c>
      <c r="T108" s="3">
        <f>ROUND((O108/100)*G108,0)</f>
        <v>4</v>
      </c>
      <c r="U108" s="3">
        <f>ROUND(((R108/100)*G108)/J108,0)</f>
        <v>20</v>
      </c>
      <c r="V108" s="3">
        <f>ROUND(IF(J108&gt;=2,((R108/100)*G108)/J108,0),0)</f>
        <v>0</v>
      </c>
      <c r="W108" s="3">
        <f>ROUND(IF(J108&gt;=3,((R108/100)*G108)/J108,0),0)</f>
        <v>0</v>
      </c>
      <c r="X108" s="3">
        <f>ROUND(IF(J108&gt;=4,((R108/100)*G108)/J108,0),0)</f>
        <v>0</v>
      </c>
      <c r="Y108" s="4">
        <f>G108*N108</f>
        <v>399</v>
      </c>
      <c r="Z108" s="4">
        <f>(G108*Q108)/J108</f>
        <v>1995</v>
      </c>
      <c r="AA108" s="4">
        <f>IF(J108&gt;=2,(G108*Q108)/J108,0)</f>
        <v>0</v>
      </c>
      <c r="AB108" s="4">
        <f>IF(J108&gt;=3,(G108*Q108)/J108,0)</f>
        <v>0</v>
      </c>
      <c r="AC108" s="4">
        <f>IF(J108&gt;=4,(G108*Q108)/J108,0)</f>
        <v>0</v>
      </c>
      <c r="AD108" s="14">
        <v>100</v>
      </c>
      <c r="AE108" s="14">
        <v>0</v>
      </c>
      <c r="AF108" s="14">
        <v>1</v>
      </c>
      <c r="AG108" s="14">
        <v>100</v>
      </c>
      <c r="AH108" s="14">
        <v>0</v>
      </c>
      <c r="AI108" s="14">
        <v>1</v>
      </c>
      <c r="AJ108" s="14">
        <v>0.5</v>
      </c>
      <c r="AK108" s="14">
        <v>0.5</v>
      </c>
      <c r="AL108" s="14">
        <v>0</v>
      </c>
      <c r="AM108" s="14">
        <v>0</v>
      </c>
      <c r="AN108" s="14">
        <v>0</v>
      </c>
      <c r="AO108" s="14">
        <v>0.01</v>
      </c>
      <c r="AP108" s="14">
        <v>0.01</v>
      </c>
      <c r="AQ108" s="14">
        <v>0</v>
      </c>
      <c r="AR108" s="14">
        <v>0</v>
      </c>
      <c r="AS108" s="14">
        <v>0</v>
      </c>
      <c r="AT108" s="14">
        <v>0</v>
      </c>
      <c r="AU108" s="14">
        <v>0.2</v>
      </c>
      <c r="AV108" s="14">
        <v>0</v>
      </c>
      <c r="AW108" s="14">
        <v>0</v>
      </c>
      <c r="AX108" s="14">
        <v>0</v>
      </c>
      <c r="AY108" s="14">
        <v>0.04</v>
      </c>
      <c r="AZ108" s="14">
        <v>0</v>
      </c>
      <c r="BA108" s="2">
        <v>0.05</v>
      </c>
      <c r="BB108" s="2">
        <v>0.05</v>
      </c>
      <c r="BC108" s="2">
        <v>7.0000000000000007E-2</v>
      </c>
      <c r="BD108" s="2">
        <v>0.05</v>
      </c>
      <c r="BE108" s="2">
        <v>0.02</v>
      </c>
      <c r="BF108" s="2">
        <v>0.02</v>
      </c>
      <c r="BG108" s="2">
        <v>4.4999999999999998E-2</v>
      </c>
      <c r="BH108" s="2">
        <v>0.05</v>
      </c>
      <c r="BI108" s="2">
        <v>7.0000000000000007E-2</v>
      </c>
      <c r="BJ108" s="2">
        <v>0.1</v>
      </c>
      <c r="BK108" s="2">
        <v>0.03</v>
      </c>
      <c r="BL108" s="2">
        <v>0.02</v>
      </c>
      <c r="BM108" s="2">
        <v>0.09</v>
      </c>
      <c r="BN108" s="2">
        <v>0.1</v>
      </c>
      <c r="BO108" s="14">
        <v>0.1</v>
      </c>
      <c r="BP108" s="14">
        <v>0.1</v>
      </c>
      <c r="BQ108" s="14">
        <v>0</v>
      </c>
      <c r="BR108" s="14">
        <v>0</v>
      </c>
      <c r="BS108" s="14">
        <v>0</v>
      </c>
      <c r="BT108" s="19">
        <v>0.01</v>
      </c>
      <c r="BU108" s="14">
        <v>0.5</v>
      </c>
      <c r="BV108" s="6">
        <f>BT108/(BT108+BU108)</f>
        <v>1.9607843137254902E-2</v>
      </c>
      <c r="BW108" s="6">
        <f>SQRT((BT108*BU108)/((BT108+BU108)^2*(BT108+BU108+1)))</f>
        <v>0.11283045836243843</v>
      </c>
      <c r="BX108" s="15">
        <v>0.1</v>
      </c>
      <c r="BY108" s="15">
        <v>0.7</v>
      </c>
      <c r="BZ108" s="15">
        <v>0.1</v>
      </c>
      <c r="CA108" s="15">
        <v>0.1</v>
      </c>
      <c r="CB108" s="20" t="s">
        <v>76</v>
      </c>
      <c r="CC108" s="14">
        <v>600</v>
      </c>
      <c r="CD108" s="14">
        <v>10</v>
      </c>
      <c r="CE108" s="15" t="s">
        <v>74</v>
      </c>
    </row>
    <row r="109" spans="1:83" s="14" customFormat="1" ht="14.25" x14ac:dyDescent="0.2">
      <c r="A109" s="15">
        <f>A108+1</f>
        <v>108</v>
      </c>
      <c r="B109" s="15">
        <v>3</v>
      </c>
      <c r="C109" s="15">
        <v>133</v>
      </c>
      <c r="D109" s="15">
        <v>1</v>
      </c>
      <c r="E109" s="15">
        <v>1</v>
      </c>
      <c r="F109" s="3" t="s">
        <v>68</v>
      </c>
      <c r="G109" s="3">
        <f>IF(F109="rectangle",B109*C109,IF(F109="hook",B109*C109-(D109*E109),IF(F109="eight",B109*C109-2*(D109*E109),IF(F109="tee",B109*C109-2*(D109*E109),IF(F109="cross",B109*C109-4*(D109*E109),"ERROR")))))</f>
        <v>399</v>
      </c>
      <c r="H109" s="3" t="s">
        <v>75</v>
      </c>
      <c r="I109" s="3">
        <f>IF(F109="rectangle",B109/C109,"NA")</f>
        <v>2.2556390977443608E-2</v>
      </c>
      <c r="J109" s="2">
        <v>1</v>
      </c>
      <c r="K109" s="15">
        <v>120</v>
      </c>
      <c r="L109" s="15">
        <v>4</v>
      </c>
      <c r="M109" s="16">
        <v>2</v>
      </c>
      <c r="N109" s="17">
        <v>1</v>
      </c>
      <c r="O109" s="14">
        <f>N109</f>
        <v>1</v>
      </c>
      <c r="P109" s="4">
        <f>Y109/T109</f>
        <v>99.75</v>
      </c>
      <c r="Q109" s="18">
        <v>5</v>
      </c>
      <c r="R109" s="14">
        <f>Q109</f>
        <v>5</v>
      </c>
      <c r="S109" s="4">
        <f>Z109/U109</f>
        <v>99.75</v>
      </c>
      <c r="T109" s="3">
        <f>ROUND((O109/100)*G109,0)</f>
        <v>4</v>
      </c>
      <c r="U109" s="3">
        <f>ROUND(((R109/100)*G109)/J109,0)</f>
        <v>20</v>
      </c>
      <c r="V109" s="3">
        <f>ROUND(IF(J109&gt;=2,((R109/100)*G109)/J109,0),0)</f>
        <v>0</v>
      </c>
      <c r="W109" s="3">
        <f>ROUND(IF(J109&gt;=3,((R109/100)*G109)/J109,0),0)</f>
        <v>0</v>
      </c>
      <c r="X109" s="3">
        <f>ROUND(IF(J109&gt;=4,((R109/100)*G109)/J109,0),0)</f>
        <v>0</v>
      </c>
      <c r="Y109" s="4">
        <f>G109*N109</f>
        <v>399</v>
      </c>
      <c r="Z109" s="4">
        <f>(G109*Q109)/J109</f>
        <v>1995</v>
      </c>
      <c r="AA109" s="4">
        <f>IF(J109&gt;=2,(G109*Q109)/J109,0)</f>
        <v>0</v>
      </c>
      <c r="AB109" s="4">
        <f>IF(J109&gt;=3,(G109*Q109)/J109,0)</f>
        <v>0</v>
      </c>
      <c r="AC109" s="4">
        <f>IF(J109&gt;=4,(G109*Q109)/J109,0)</f>
        <v>0</v>
      </c>
      <c r="AD109" s="14">
        <v>100</v>
      </c>
      <c r="AE109" s="14">
        <v>0</v>
      </c>
      <c r="AF109" s="14">
        <v>1</v>
      </c>
      <c r="AG109" s="14">
        <v>100</v>
      </c>
      <c r="AH109" s="14">
        <v>0</v>
      </c>
      <c r="AI109" s="14">
        <v>1</v>
      </c>
      <c r="AJ109" s="14">
        <v>0.5</v>
      </c>
      <c r="AK109" s="14">
        <v>0.5</v>
      </c>
      <c r="AL109" s="14">
        <v>0</v>
      </c>
      <c r="AM109" s="14">
        <v>0</v>
      </c>
      <c r="AN109" s="14">
        <v>0</v>
      </c>
      <c r="AO109" s="14">
        <v>0.01</v>
      </c>
      <c r="AP109" s="14">
        <v>0.01</v>
      </c>
      <c r="AQ109" s="14">
        <v>0</v>
      </c>
      <c r="AR109" s="14">
        <v>0</v>
      </c>
      <c r="AS109" s="14">
        <v>0</v>
      </c>
      <c r="AT109" s="14">
        <v>0</v>
      </c>
      <c r="AU109" s="14">
        <v>0.2</v>
      </c>
      <c r="AV109" s="14">
        <v>0</v>
      </c>
      <c r="AW109" s="14">
        <v>0</v>
      </c>
      <c r="AX109" s="14">
        <v>0</v>
      </c>
      <c r="AY109" s="14">
        <v>0.04</v>
      </c>
      <c r="AZ109" s="14">
        <v>0</v>
      </c>
      <c r="BA109" s="2">
        <v>0.05</v>
      </c>
      <c r="BB109" s="2">
        <v>0.05</v>
      </c>
      <c r="BC109" s="2">
        <v>7.0000000000000007E-2</v>
      </c>
      <c r="BD109" s="2">
        <v>0.05</v>
      </c>
      <c r="BE109" s="2">
        <v>0.02</v>
      </c>
      <c r="BF109" s="2">
        <v>0.02</v>
      </c>
      <c r="BG109" s="2">
        <v>4.4999999999999998E-2</v>
      </c>
      <c r="BH109" s="2">
        <v>0.05</v>
      </c>
      <c r="BI109" s="2">
        <v>7.0000000000000007E-2</v>
      </c>
      <c r="BJ109" s="2">
        <v>0.1</v>
      </c>
      <c r="BK109" s="2">
        <v>0.03</v>
      </c>
      <c r="BL109" s="2">
        <v>0.02</v>
      </c>
      <c r="BM109" s="2">
        <v>0.09</v>
      </c>
      <c r="BN109" s="2">
        <v>0.1</v>
      </c>
      <c r="BO109" s="14">
        <v>0.1</v>
      </c>
      <c r="BP109" s="14">
        <v>0.1</v>
      </c>
      <c r="BQ109" s="14">
        <v>0</v>
      </c>
      <c r="BR109" s="14">
        <v>0</v>
      </c>
      <c r="BS109" s="14">
        <v>0</v>
      </c>
      <c r="BT109" s="19">
        <v>0.5</v>
      </c>
      <c r="BU109" s="14">
        <v>0.5</v>
      </c>
      <c r="BV109" s="6">
        <f>BT109/(BT109+BU109)</f>
        <v>0.5</v>
      </c>
      <c r="BW109" s="6">
        <f>SQRT((BT109*BU109)/((BT109+BU109)^2*(BT109+BU109+1)))</f>
        <v>0.35355339059327379</v>
      </c>
      <c r="BX109" s="15">
        <v>0.1</v>
      </c>
      <c r="BY109" s="15">
        <v>0.7</v>
      </c>
      <c r="BZ109" s="15">
        <v>0.1</v>
      </c>
      <c r="CA109" s="15">
        <v>0.1</v>
      </c>
      <c r="CB109" s="20" t="s">
        <v>76</v>
      </c>
      <c r="CC109" s="14">
        <v>600</v>
      </c>
      <c r="CD109" s="14">
        <v>10</v>
      </c>
      <c r="CE109" s="15" t="s">
        <v>74</v>
      </c>
    </row>
    <row r="110" spans="1:83" s="14" customFormat="1" ht="14.25" x14ac:dyDescent="0.2">
      <c r="A110" s="15">
        <f>A109+1</f>
        <v>109</v>
      </c>
      <c r="B110" s="15">
        <v>3</v>
      </c>
      <c r="C110" s="15">
        <v>133</v>
      </c>
      <c r="D110" s="15">
        <v>1</v>
      </c>
      <c r="E110" s="15">
        <v>1</v>
      </c>
      <c r="F110" s="3" t="s">
        <v>68</v>
      </c>
      <c r="G110" s="3">
        <f>IF(F110="rectangle",B110*C110,IF(F110="hook",B110*C110-(D110*E110),IF(F110="eight",B110*C110-2*(D110*E110),IF(F110="tee",B110*C110-2*(D110*E110),IF(F110="cross",B110*C110-4*(D110*E110),"ERROR")))))</f>
        <v>399</v>
      </c>
      <c r="H110" s="3" t="s">
        <v>75</v>
      </c>
      <c r="I110" s="3">
        <f>IF(F110="rectangle",B110/C110,"NA")</f>
        <v>2.2556390977443608E-2</v>
      </c>
      <c r="J110" s="2">
        <v>1</v>
      </c>
      <c r="K110" s="15">
        <v>120</v>
      </c>
      <c r="L110" s="15">
        <v>4</v>
      </c>
      <c r="M110" s="16">
        <v>2</v>
      </c>
      <c r="N110" s="17">
        <v>1</v>
      </c>
      <c r="O110" s="14">
        <f>N110</f>
        <v>1</v>
      </c>
      <c r="P110" s="4">
        <f>Y110/T110</f>
        <v>99.75</v>
      </c>
      <c r="Q110" s="18">
        <v>15</v>
      </c>
      <c r="R110" s="14">
        <f>Q110</f>
        <v>15</v>
      </c>
      <c r="S110" s="4">
        <f>Z110/U110</f>
        <v>99.75</v>
      </c>
      <c r="T110" s="3">
        <f>ROUND((O110/100)*G110,0)</f>
        <v>4</v>
      </c>
      <c r="U110" s="3">
        <f>ROUND(((R110/100)*G110)/J110,0)</f>
        <v>60</v>
      </c>
      <c r="V110" s="3">
        <f>ROUND(IF(J110&gt;=2,((R110/100)*G110)/J110,0),0)</f>
        <v>0</v>
      </c>
      <c r="W110" s="3">
        <f>ROUND(IF(J110&gt;=3,((R110/100)*G110)/J110,0),0)</f>
        <v>0</v>
      </c>
      <c r="X110" s="3">
        <f>ROUND(IF(J110&gt;=4,((R110/100)*G110)/J110,0),0)</f>
        <v>0</v>
      </c>
      <c r="Y110" s="4">
        <f>G110*N110</f>
        <v>399</v>
      </c>
      <c r="Z110" s="4">
        <f>(G110*Q110)/J110</f>
        <v>5985</v>
      </c>
      <c r="AA110" s="4">
        <f>IF(J110&gt;=2,(G110*Q110)/J110,0)</f>
        <v>0</v>
      </c>
      <c r="AB110" s="4">
        <f>IF(J110&gt;=3,(G110*Q110)/J110,0)</f>
        <v>0</v>
      </c>
      <c r="AC110" s="4">
        <f>IF(J110&gt;=4,(G110*Q110)/J110,0)</f>
        <v>0</v>
      </c>
      <c r="AD110" s="14">
        <v>100</v>
      </c>
      <c r="AE110" s="14">
        <v>0</v>
      </c>
      <c r="AF110" s="14">
        <v>1</v>
      </c>
      <c r="AG110" s="14">
        <v>100</v>
      </c>
      <c r="AH110" s="14">
        <v>0</v>
      </c>
      <c r="AI110" s="14">
        <v>1</v>
      </c>
      <c r="AJ110" s="14">
        <v>0.5</v>
      </c>
      <c r="AK110" s="14">
        <v>0.5</v>
      </c>
      <c r="AL110" s="14">
        <v>0</v>
      </c>
      <c r="AM110" s="14">
        <v>0</v>
      </c>
      <c r="AN110" s="14">
        <v>0</v>
      </c>
      <c r="AO110" s="14">
        <v>0.01</v>
      </c>
      <c r="AP110" s="14">
        <v>0.01</v>
      </c>
      <c r="AQ110" s="14">
        <v>0</v>
      </c>
      <c r="AR110" s="14">
        <v>0</v>
      </c>
      <c r="AS110" s="14">
        <v>0</v>
      </c>
      <c r="AT110" s="14">
        <v>0</v>
      </c>
      <c r="AU110" s="14">
        <v>0.2</v>
      </c>
      <c r="AV110" s="14">
        <v>0</v>
      </c>
      <c r="AW110" s="14">
        <v>0</v>
      </c>
      <c r="AX110" s="14">
        <v>0</v>
      </c>
      <c r="AY110" s="14">
        <v>0.04</v>
      </c>
      <c r="AZ110" s="14">
        <v>0</v>
      </c>
      <c r="BA110" s="2">
        <v>0.05</v>
      </c>
      <c r="BB110" s="2">
        <v>0.05</v>
      </c>
      <c r="BC110" s="2">
        <v>7.0000000000000007E-2</v>
      </c>
      <c r="BD110" s="2">
        <v>0.05</v>
      </c>
      <c r="BE110" s="2">
        <v>0.02</v>
      </c>
      <c r="BF110" s="2">
        <v>0.02</v>
      </c>
      <c r="BG110" s="2">
        <v>4.4999999999999998E-2</v>
      </c>
      <c r="BH110" s="2">
        <v>0.05</v>
      </c>
      <c r="BI110" s="2">
        <v>7.0000000000000007E-2</v>
      </c>
      <c r="BJ110" s="2">
        <v>0.1</v>
      </c>
      <c r="BK110" s="2">
        <v>0.03</v>
      </c>
      <c r="BL110" s="2">
        <v>0.02</v>
      </c>
      <c r="BM110" s="2">
        <v>0.09</v>
      </c>
      <c r="BN110" s="2">
        <v>0.1</v>
      </c>
      <c r="BO110" s="14">
        <v>0.1</v>
      </c>
      <c r="BP110" s="14">
        <v>0.1</v>
      </c>
      <c r="BQ110" s="14">
        <v>0</v>
      </c>
      <c r="BR110" s="14">
        <v>0</v>
      </c>
      <c r="BS110" s="14">
        <v>0</v>
      </c>
      <c r="BT110" s="19">
        <v>0.01</v>
      </c>
      <c r="BU110" s="14">
        <v>0.5</v>
      </c>
      <c r="BV110" s="6">
        <f>BT110/(BT110+BU110)</f>
        <v>1.9607843137254902E-2</v>
      </c>
      <c r="BW110" s="6">
        <f>SQRT((BT110*BU110)/((BT110+BU110)^2*(BT110+BU110+1)))</f>
        <v>0.11283045836243843</v>
      </c>
      <c r="BX110" s="15">
        <v>0.25</v>
      </c>
      <c r="BY110" s="15">
        <v>0.25</v>
      </c>
      <c r="BZ110" s="15">
        <v>0.25</v>
      </c>
      <c r="CA110" s="15">
        <v>0.25</v>
      </c>
      <c r="CB110" s="20" t="s">
        <v>47</v>
      </c>
      <c r="CC110" s="14">
        <v>600</v>
      </c>
      <c r="CD110" s="14">
        <v>10</v>
      </c>
      <c r="CE110" s="15" t="s">
        <v>74</v>
      </c>
    </row>
    <row r="111" spans="1:83" s="14" customFormat="1" ht="14.25" x14ac:dyDescent="0.2">
      <c r="A111" s="15">
        <f>A110+1</f>
        <v>110</v>
      </c>
      <c r="B111" s="15">
        <v>3</v>
      </c>
      <c r="C111" s="15">
        <v>133</v>
      </c>
      <c r="D111" s="15">
        <v>1</v>
      </c>
      <c r="E111" s="15">
        <v>1</v>
      </c>
      <c r="F111" s="3" t="s">
        <v>68</v>
      </c>
      <c r="G111" s="3">
        <f>IF(F111="rectangle",B111*C111,IF(F111="hook",B111*C111-(D111*E111),IF(F111="eight",B111*C111-2*(D111*E111),IF(F111="tee",B111*C111-2*(D111*E111),IF(F111="cross",B111*C111-4*(D111*E111),"ERROR")))))</f>
        <v>399</v>
      </c>
      <c r="H111" s="3" t="s">
        <v>75</v>
      </c>
      <c r="I111" s="3">
        <f>IF(F111="rectangle",B111/C111,"NA")</f>
        <v>2.2556390977443608E-2</v>
      </c>
      <c r="J111" s="2">
        <v>1</v>
      </c>
      <c r="K111" s="15">
        <v>120</v>
      </c>
      <c r="L111" s="15">
        <v>4</v>
      </c>
      <c r="M111" s="16">
        <v>2</v>
      </c>
      <c r="N111" s="17">
        <v>1</v>
      </c>
      <c r="O111" s="14">
        <f>N111</f>
        <v>1</v>
      </c>
      <c r="P111" s="4">
        <f>Y111/T111</f>
        <v>99.75</v>
      </c>
      <c r="Q111" s="18">
        <v>15</v>
      </c>
      <c r="R111" s="14">
        <f>Q111</f>
        <v>15</v>
      </c>
      <c r="S111" s="4">
        <f>Z111/U111</f>
        <v>99.75</v>
      </c>
      <c r="T111" s="3">
        <f>ROUND((O111/100)*G111,0)</f>
        <v>4</v>
      </c>
      <c r="U111" s="3">
        <f>ROUND(((R111/100)*G111)/J111,0)</f>
        <v>60</v>
      </c>
      <c r="V111" s="3">
        <f>ROUND(IF(J111&gt;=2,((R111/100)*G111)/J111,0),0)</f>
        <v>0</v>
      </c>
      <c r="W111" s="3">
        <f>ROUND(IF(J111&gt;=3,((R111/100)*G111)/J111,0),0)</f>
        <v>0</v>
      </c>
      <c r="X111" s="3">
        <f>ROUND(IF(J111&gt;=4,((R111/100)*G111)/J111,0),0)</f>
        <v>0</v>
      </c>
      <c r="Y111" s="4">
        <f>G111*N111</f>
        <v>399</v>
      </c>
      <c r="Z111" s="4">
        <f>(G111*Q111)/J111</f>
        <v>5985</v>
      </c>
      <c r="AA111" s="4">
        <f>IF(J111&gt;=2,(G111*Q111)/J111,0)</f>
        <v>0</v>
      </c>
      <c r="AB111" s="4">
        <f>IF(J111&gt;=3,(G111*Q111)/J111,0)</f>
        <v>0</v>
      </c>
      <c r="AC111" s="4">
        <f>IF(J111&gt;=4,(G111*Q111)/J111,0)</f>
        <v>0</v>
      </c>
      <c r="AD111" s="14">
        <v>100</v>
      </c>
      <c r="AE111" s="14">
        <v>0</v>
      </c>
      <c r="AF111" s="14">
        <v>1</v>
      </c>
      <c r="AG111" s="14">
        <v>100</v>
      </c>
      <c r="AH111" s="14">
        <v>0</v>
      </c>
      <c r="AI111" s="14">
        <v>1</v>
      </c>
      <c r="AJ111" s="14">
        <v>0.5</v>
      </c>
      <c r="AK111" s="14">
        <v>0.5</v>
      </c>
      <c r="AL111" s="14">
        <v>0</v>
      </c>
      <c r="AM111" s="14">
        <v>0</v>
      </c>
      <c r="AN111" s="14">
        <v>0</v>
      </c>
      <c r="AO111" s="14">
        <v>0.01</v>
      </c>
      <c r="AP111" s="14">
        <v>0.01</v>
      </c>
      <c r="AQ111" s="14">
        <v>0</v>
      </c>
      <c r="AR111" s="14">
        <v>0</v>
      </c>
      <c r="AS111" s="14">
        <v>0</v>
      </c>
      <c r="AT111" s="14">
        <v>0</v>
      </c>
      <c r="AU111" s="14">
        <v>0.2</v>
      </c>
      <c r="AV111" s="14">
        <v>0</v>
      </c>
      <c r="AW111" s="14">
        <v>0</v>
      </c>
      <c r="AX111" s="14">
        <v>0</v>
      </c>
      <c r="AY111" s="14">
        <v>0.04</v>
      </c>
      <c r="AZ111" s="14">
        <v>0</v>
      </c>
      <c r="BA111" s="2">
        <v>0.05</v>
      </c>
      <c r="BB111" s="2">
        <v>0.05</v>
      </c>
      <c r="BC111" s="2">
        <v>7.0000000000000007E-2</v>
      </c>
      <c r="BD111" s="2">
        <v>0.05</v>
      </c>
      <c r="BE111" s="2">
        <v>0.02</v>
      </c>
      <c r="BF111" s="2">
        <v>0.02</v>
      </c>
      <c r="BG111" s="2">
        <v>4.4999999999999998E-2</v>
      </c>
      <c r="BH111" s="2">
        <v>0.05</v>
      </c>
      <c r="BI111" s="2">
        <v>7.0000000000000007E-2</v>
      </c>
      <c r="BJ111" s="2">
        <v>0.1</v>
      </c>
      <c r="BK111" s="2">
        <v>0.03</v>
      </c>
      <c r="BL111" s="2">
        <v>0.02</v>
      </c>
      <c r="BM111" s="2">
        <v>0.09</v>
      </c>
      <c r="BN111" s="2">
        <v>0.1</v>
      </c>
      <c r="BO111" s="14">
        <v>0.1</v>
      </c>
      <c r="BP111" s="14">
        <v>0.1</v>
      </c>
      <c r="BQ111" s="14">
        <v>0</v>
      </c>
      <c r="BR111" s="14">
        <v>0</v>
      </c>
      <c r="BS111" s="14">
        <v>0</v>
      </c>
      <c r="BT111" s="19">
        <v>0.5</v>
      </c>
      <c r="BU111" s="14">
        <v>0.5</v>
      </c>
      <c r="BV111" s="6">
        <f>BT111/(BT111+BU111)</f>
        <v>0.5</v>
      </c>
      <c r="BW111" s="6">
        <f>SQRT((BT111*BU111)/((BT111+BU111)^2*(BT111+BU111+1)))</f>
        <v>0.35355339059327379</v>
      </c>
      <c r="BX111" s="15">
        <v>0.25</v>
      </c>
      <c r="BY111" s="15">
        <v>0.25</v>
      </c>
      <c r="BZ111" s="15">
        <v>0.25</v>
      </c>
      <c r="CA111" s="15">
        <v>0.25</v>
      </c>
      <c r="CB111" s="20" t="s">
        <v>47</v>
      </c>
      <c r="CC111" s="14">
        <v>600</v>
      </c>
      <c r="CD111" s="14">
        <v>10</v>
      </c>
      <c r="CE111" s="15" t="s">
        <v>74</v>
      </c>
    </row>
    <row r="112" spans="1:83" s="14" customFormat="1" ht="14.25" x14ac:dyDescent="0.2">
      <c r="A112" s="15">
        <f>A111+1</f>
        <v>111</v>
      </c>
      <c r="B112" s="15">
        <v>3</v>
      </c>
      <c r="C112" s="15">
        <v>133</v>
      </c>
      <c r="D112" s="15">
        <v>1</v>
      </c>
      <c r="E112" s="15">
        <v>1</v>
      </c>
      <c r="F112" s="3" t="s">
        <v>68</v>
      </c>
      <c r="G112" s="3">
        <f>IF(F112="rectangle",B112*C112,IF(F112="hook",B112*C112-(D112*E112),IF(F112="eight",B112*C112-2*(D112*E112),IF(F112="tee",B112*C112-2*(D112*E112),IF(F112="cross",B112*C112-4*(D112*E112),"ERROR")))))</f>
        <v>399</v>
      </c>
      <c r="H112" s="3" t="s">
        <v>75</v>
      </c>
      <c r="I112" s="3">
        <f>IF(F112="rectangle",B112/C112,"NA")</f>
        <v>2.2556390977443608E-2</v>
      </c>
      <c r="J112" s="2">
        <v>1</v>
      </c>
      <c r="K112" s="15">
        <v>120</v>
      </c>
      <c r="L112" s="15">
        <v>4</v>
      </c>
      <c r="M112" s="16">
        <v>2</v>
      </c>
      <c r="N112" s="17">
        <v>1</v>
      </c>
      <c r="O112" s="14">
        <f>N112</f>
        <v>1</v>
      </c>
      <c r="P112" s="4">
        <f>Y112/T112</f>
        <v>99.75</v>
      </c>
      <c r="Q112" s="18">
        <v>15</v>
      </c>
      <c r="R112" s="14">
        <f>Q112</f>
        <v>15</v>
      </c>
      <c r="S112" s="4">
        <f>Z112/U112</f>
        <v>99.75</v>
      </c>
      <c r="T112" s="3">
        <f>ROUND((O112/100)*G112,0)</f>
        <v>4</v>
      </c>
      <c r="U112" s="3">
        <f>ROUND(((R112/100)*G112)/J112,0)</f>
        <v>60</v>
      </c>
      <c r="V112" s="3">
        <f>ROUND(IF(J112&gt;=2,((R112/100)*G112)/J112,0),0)</f>
        <v>0</v>
      </c>
      <c r="W112" s="3">
        <f>ROUND(IF(J112&gt;=3,((R112/100)*G112)/J112,0),0)</f>
        <v>0</v>
      </c>
      <c r="X112" s="3">
        <f>ROUND(IF(J112&gt;=4,((R112/100)*G112)/J112,0),0)</f>
        <v>0</v>
      </c>
      <c r="Y112" s="4">
        <f>G112*N112</f>
        <v>399</v>
      </c>
      <c r="Z112" s="4">
        <f>(G112*Q112)/J112</f>
        <v>5985</v>
      </c>
      <c r="AA112" s="4">
        <f>IF(J112&gt;=2,(G112*Q112)/J112,0)</f>
        <v>0</v>
      </c>
      <c r="AB112" s="4">
        <f>IF(J112&gt;=3,(G112*Q112)/J112,0)</f>
        <v>0</v>
      </c>
      <c r="AC112" s="4">
        <f>IF(J112&gt;=4,(G112*Q112)/J112,0)</f>
        <v>0</v>
      </c>
      <c r="AD112" s="14">
        <v>100</v>
      </c>
      <c r="AE112" s="14">
        <v>0</v>
      </c>
      <c r="AF112" s="14">
        <v>1</v>
      </c>
      <c r="AG112" s="14">
        <v>100</v>
      </c>
      <c r="AH112" s="14">
        <v>0</v>
      </c>
      <c r="AI112" s="14">
        <v>1</v>
      </c>
      <c r="AJ112" s="14">
        <v>0.5</v>
      </c>
      <c r="AK112" s="14">
        <v>0.5</v>
      </c>
      <c r="AL112" s="14">
        <v>0</v>
      </c>
      <c r="AM112" s="14">
        <v>0</v>
      </c>
      <c r="AN112" s="14">
        <v>0</v>
      </c>
      <c r="AO112" s="14">
        <v>0.01</v>
      </c>
      <c r="AP112" s="14">
        <v>0.01</v>
      </c>
      <c r="AQ112" s="14">
        <v>0</v>
      </c>
      <c r="AR112" s="14">
        <v>0</v>
      </c>
      <c r="AS112" s="14">
        <v>0</v>
      </c>
      <c r="AT112" s="14">
        <v>0</v>
      </c>
      <c r="AU112" s="14">
        <v>0.2</v>
      </c>
      <c r="AV112" s="14">
        <v>0</v>
      </c>
      <c r="AW112" s="14">
        <v>0</v>
      </c>
      <c r="AX112" s="14">
        <v>0</v>
      </c>
      <c r="AY112" s="14">
        <v>0.04</v>
      </c>
      <c r="AZ112" s="14">
        <v>0</v>
      </c>
      <c r="BA112" s="2">
        <v>0.05</v>
      </c>
      <c r="BB112" s="2">
        <v>0.05</v>
      </c>
      <c r="BC112" s="2">
        <v>7.0000000000000007E-2</v>
      </c>
      <c r="BD112" s="2">
        <v>0.05</v>
      </c>
      <c r="BE112" s="2">
        <v>0.02</v>
      </c>
      <c r="BF112" s="2">
        <v>0.02</v>
      </c>
      <c r="BG112" s="2">
        <v>4.4999999999999998E-2</v>
      </c>
      <c r="BH112" s="2">
        <v>0.05</v>
      </c>
      <c r="BI112" s="2">
        <v>7.0000000000000007E-2</v>
      </c>
      <c r="BJ112" s="2">
        <v>0.1</v>
      </c>
      <c r="BK112" s="2">
        <v>0.03</v>
      </c>
      <c r="BL112" s="2">
        <v>0.02</v>
      </c>
      <c r="BM112" s="2">
        <v>0.09</v>
      </c>
      <c r="BN112" s="2">
        <v>0.1</v>
      </c>
      <c r="BO112" s="14">
        <v>0.1</v>
      </c>
      <c r="BP112" s="14">
        <v>0.1</v>
      </c>
      <c r="BQ112" s="14">
        <v>0</v>
      </c>
      <c r="BR112" s="14">
        <v>0</v>
      </c>
      <c r="BS112" s="14">
        <v>0</v>
      </c>
      <c r="BT112" s="19">
        <v>0.01</v>
      </c>
      <c r="BU112" s="14">
        <v>0.5</v>
      </c>
      <c r="BV112" s="6">
        <f>BT112/(BT112+BU112)</f>
        <v>1.9607843137254902E-2</v>
      </c>
      <c r="BW112" s="6">
        <f>SQRT((BT112*BU112)/((BT112+BU112)^2*(BT112+BU112+1)))</f>
        <v>0.11283045836243843</v>
      </c>
      <c r="BX112" s="15">
        <v>0.1</v>
      </c>
      <c r="BY112" s="15">
        <v>0.1</v>
      </c>
      <c r="BZ112" s="15">
        <v>0.1</v>
      </c>
      <c r="CA112" s="15">
        <v>0.7</v>
      </c>
      <c r="CB112" s="20" t="s">
        <v>89</v>
      </c>
      <c r="CC112" s="14">
        <v>600</v>
      </c>
      <c r="CD112" s="14">
        <v>10</v>
      </c>
      <c r="CE112" s="15" t="s">
        <v>74</v>
      </c>
    </row>
    <row r="113" spans="1:83" s="14" customFormat="1" ht="14.25" x14ac:dyDescent="0.2">
      <c r="A113" s="15">
        <f>A112+1</f>
        <v>112</v>
      </c>
      <c r="B113" s="15">
        <v>3</v>
      </c>
      <c r="C113" s="15">
        <v>133</v>
      </c>
      <c r="D113" s="15">
        <v>1</v>
      </c>
      <c r="E113" s="15">
        <v>1</v>
      </c>
      <c r="F113" s="3" t="s">
        <v>68</v>
      </c>
      <c r="G113" s="3">
        <f>IF(F113="rectangle",B113*C113,IF(F113="hook",B113*C113-(D113*E113),IF(F113="eight",B113*C113-2*(D113*E113),IF(F113="tee",B113*C113-2*(D113*E113),IF(F113="cross",B113*C113-4*(D113*E113),"ERROR")))))</f>
        <v>399</v>
      </c>
      <c r="H113" s="3" t="s">
        <v>75</v>
      </c>
      <c r="I113" s="3">
        <f>IF(F113="rectangle",B113/C113,"NA")</f>
        <v>2.2556390977443608E-2</v>
      </c>
      <c r="J113" s="2">
        <v>1</v>
      </c>
      <c r="K113" s="15">
        <v>120</v>
      </c>
      <c r="L113" s="15">
        <v>4</v>
      </c>
      <c r="M113" s="16">
        <v>2</v>
      </c>
      <c r="N113" s="17">
        <v>1</v>
      </c>
      <c r="O113" s="14">
        <f>N113</f>
        <v>1</v>
      </c>
      <c r="P113" s="4">
        <f>Y113/T113</f>
        <v>99.75</v>
      </c>
      <c r="Q113" s="18">
        <v>15</v>
      </c>
      <c r="R113" s="14">
        <f>Q113</f>
        <v>15</v>
      </c>
      <c r="S113" s="4">
        <f>Z113/U113</f>
        <v>99.75</v>
      </c>
      <c r="T113" s="3">
        <f>ROUND((O113/100)*G113,0)</f>
        <v>4</v>
      </c>
      <c r="U113" s="3">
        <f>ROUND(((R113/100)*G113)/J113,0)</f>
        <v>60</v>
      </c>
      <c r="V113" s="3">
        <f>ROUND(IF(J113&gt;=2,((R113/100)*G113)/J113,0),0)</f>
        <v>0</v>
      </c>
      <c r="W113" s="3">
        <f>ROUND(IF(J113&gt;=3,((R113/100)*G113)/J113,0),0)</f>
        <v>0</v>
      </c>
      <c r="X113" s="3">
        <f>ROUND(IF(J113&gt;=4,((R113/100)*G113)/J113,0),0)</f>
        <v>0</v>
      </c>
      <c r="Y113" s="4">
        <f>G113*N113</f>
        <v>399</v>
      </c>
      <c r="Z113" s="4">
        <f>(G113*Q113)/J113</f>
        <v>5985</v>
      </c>
      <c r="AA113" s="4">
        <f>IF(J113&gt;=2,(G113*Q113)/J113,0)</f>
        <v>0</v>
      </c>
      <c r="AB113" s="4">
        <f>IF(J113&gt;=3,(G113*Q113)/J113,0)</f>
        <v>0</v>
      </c>
      <c r="AC113" s="4">
        <f>IF(J113&gt;=4,(G113*Q113)/J113,0)</f>
        <v>0</v>
      </c>
      <c r="AD113" s="14">
        <v>100</v>
      </c>
      <c r="AE113" s="14">
        <v>0</v>
      </c>
      <c r="AF113" s="14">
        <v>1</v>
      </c>
      <c r="AG113" s="14">
        <v>100</v>
      </c>
      <c r="AH113" s="14">
        <v>0</v>
      </c>
      <c r="AI113" s="14">
        <v>1</v>
      </c>
      <c r="AJ113" s="14">
        <v>0.5</v>
      </c>
      <c r="AK113" s="14">
        <v>0.5</v>
      </c>
      <c r="AL113" s="14">
        <v>0</v>
      </c>
      <c r="AM113" s="14">
        <v>0</v>
      </c>
      <c r="AN113" s="14">
        <v>0</v>
      </c>
      <c r="AO113" s="14">
        <v>0.01</v>
      </c>
      <c r="AP113" s="14">
        <v>0.01</v>
      </c>
      <c r="AQ113" s="14">
        <v>0</v>
      </c>
      <c r="AR113" s="14">
        <v>0</v>
      </c>
      <c r="AS113" s="14">
        <v>0</v>
      </c>
      <c r="AT113" s="14">
        <v>0</v>
      </c>
      <c r="AU113" s="14">
        <v>0.2</v>
      </c>
      <c r="AV113" s="14">
        <v>0</v>
      </c>
      <c r="AW113" s="14">
        <v>0</v>
      </c>
      <c r="AX113" s="14">
        <v>0</v>
      </c>
      <c r="AY113" s="14">
        <v>0.04</v>
      </c>
      <c r="AZ113" s="14">
        <v>0</v>
      </c>
      <c r="BA113" s="2">
        <v>0.05</v>
      </c>
      <c r="BB113" s="2">
        <v>0.05</v>
      </c>
      <c r="BC113" s="2">
        <v>7.0000000000000007E-2</v>
      </c>
      <c r="BD113" s="2">
        <v>0.05</v>
      </c>
      <c r="BE113" s="2">
        <v>0.02</v>
      </c>
      <c r="BF113" s="2">
        <v>0.02</v>
      </c>
      <c r="BG113" s="2">
        <v>4.4999999999999998E-2</v>
      </c>
      <c r="BH113" s="2">
        <v>0.05</v>
      </c>
      <c r="BI113" s="2">
        <v>7.0000000000000007E-2</v>
      </c>
      <c r="BJ113" s="2">
        <v>0.1</v>
      </c>
      <c r="BK113" s="2">
        <v>0.03</v>
      </c>
      <c r="BL113" s="2">
        <v>0.02</v>
      </c>
      <c r="BM113" s="2">
        <v>0.09</v>
      </c>
      <c r="BN113" s="2">
        <v>0.1</v>
      </c>
      <c r="BO113" s="14">
        <v>0.1</v>
      </c>
      <c r="BP113" s="14">
        <v>0.1</v>
      </c>
      <c r="BQ113" s="14">
        <v>0</v>
      </c>
      <c r="BR113" s="14">
        <v>0</v>
      </c>
      <c r="BS113" s="14">
        <v>0</v>
      </c>
      <c r="BT113" s="19">
        <v>0.5</v>
      </c>
      <c r="BU113" s="14">
        <v>0.5</v>
      </c>
      <c r="BV113" s="6">
        <f>BT113/(BT113+BU113)</f>
        <v>0.5</v>
      </c>
      <c r="BW113" s="6">
        <f>SQRT((BT113*BU113)/((BT113+BU113)^2*(BT113+BU113+1)))</f>
        <v>0.35355339059327379</v>
      </c>
      <c r="BX113" s="15">
        <v>0.1</v>
      </c>
      <c r="BY113" s="15">
        <v>0.1</v>
      </c>
      <c r="BZ113" s="15">
        <v>0.1</v>
      </c>
      <c r="CA113" s="15">
        <v>0.7</v>
      </c>
      <c r="CB113" s="20" t="s">
        <v>89</v>
      </c>
      <c r="CC113" s="14">
        <v>600</v>
      </c>
      <c r="CD113" s="14">
        <v>10</v>
      </c>
      <c r="CE113" s="15" t="s">
        <v>74</v>
      </c>
    </row>
    <row r="114" spans="1:83" s="14" customFormat="1" ht="14.25" x14ac:dyDescent="0.2">
      <c r="A114" s="15">
        <f>A113+1</f>
        <v>113</v>
      </c>
      <c r="B114" s="15">
        <v>3</v>
      </c>
      <c r="C114" s="15">
        <v>133</v>
      </c>
      <c r="D114" s="15">
        <v>1</v>
      </c>
      <c r="E114" s="15">
        <v>1</v>
      </c>
      <c r="F114" s="3" t="s">
        <v>68</v>
      </c>
      <c r="G114" s="3">
        <f>IF(F114="rectangle",B114*C114,IF(F114="hook",B114*C114-(D114*E114),IF(F114="eight",B114*C114-2*(D114*E114),IF(F114="tee",B114*C114-2*(D114*E114),IF(F114="cross",B114*C114-4*(D114*E114),"ERROR")))))</f>
        <v>399</v>
      </c>
      <c r="H114" s="3" t="s">
        <v>75</v>
      </c>
      <c r="I114" s="3">
        <f>IF(F114="rectangle",B114/C114,"NA")</f>
        <v>2.2556390977443608E-2</v>
      </c>
      <c r="J114" s="2">
        <v>1</v>
      </c>
      <c r="K114" s="15">
        <v>120</v>
      </c>
      <c r="L114" s="15">
        <v>4</v>
      </c>
      <c r="M114" s="16">
        <v>2</v>
      </c>
      <c r="N114" s="17">
        <v>1</v>
      </c>
      <c r="O114" s="14">
        <f>N114</f>
        <v>1</v>
      </c>
      <c r="P114" s="4">
        <f>Y114/T114</f>
        <v>99.75</v>
      </c>
      <c r="Q114" s="18">
        <v>15</v>
      </c>
      <c r="R114" s="14">
        <f>Q114</f>
        <v>15</v>
      </c>
      <c r="S114" s="4">
        <f>Z114/U114</f>
        <v>99.75</v>
      </c>
      <c r="T114" s="3">
        <f>ROUND((O114/100)*G114,0)</f>
        <v>4</v>
      </c>
      <c r="U114" s="3">
        <f>ROUND(((R114/100)*G114)/J114,0)</f>
        <v>60</v>
      </c>
      <c r="V114" s="3">
        <f>ROUND(IF(J114&gt;=2,((R114/100)*G114)/J114,0),0)</f>
        <v>0</v>
      </c>
      <c r="W114" s="3">
        <f>ROUND(IF(J114&gt;=3,((R114/100)*G114)/J114,0),0)</f>
        <v>0</v>
      </c>
      <c r="X114" s="3">
        <f>ROUND(IF(J114&gt;=4,((R114/100)*G114)/J114,0),0)</f>
        <v>0</v>
      </c>
      <c r="Y114" s="4">
        <f>G114*N114</f>
        <v>399</v>
      </c>
      <c r="Z114" s="4">
        <f>(G114*Q114)/J114</f>
        <v>5985</v>
      </c>
      <c r="AA114" s="4">
        <f>IF(J114&gt;=2,(G114*Q114)/J114,0)</f>
        <v>0</v>
      </c>
      <c r="AB114" s="4">
        <f>IF(J114&gt;=3,(G114*Q114)/J114,0)</f>
        <v>0</v>
      </c>
      <c r="AC114" s="4">
        <f>IF(J114&gt;=4,(G114*Q114)/J114,0)</f>
        <v>0</v>
      </c>
      <c r="AD114" s="14">
        <v>100</v>
      </c>
      <c r="AE114" s="14">
        <v>0</v>
      </c>
      <c r="AF114" s="14">
        <v>1</v>
      </c>
      <c r="AG114" s="14">
        <v>100</v>
      </c>
      <c r="AH114" s="14">
        <v>0</v>
      </c>
      <c r="AI114" s="14">
        <v>1</v>
      </c>
      <c r="AJ114" s="14">
        <v>0.5</v>
      </c>
      <c r="AK114" s="14">
        <v>0.5</v>
      </c>
      <c r="AL114" s="14">
        <v>0</v>
      </c>
      <c r="AM114" s="14">
        <v>0</v>
      </c>
      <c r="AN114" s="14">
        <v>0</v>
      </c>
      <c r="AO114" s="14">
        <v>0.01</v>
      </c>
      <c r="AP114" s="14">
        <v>0.01</v>
      </c>
      <c r="AQ114" s="14">
        <v>0</v>
      </c>
      <c r="AR114" s="14">
        <v>0</v>
      </c>
      <c r="AS114" s="14">
        <v>0</v>
      </c>
      <c r="AT114" s="14">
        <v>0</v>
      </c>
      <c r="AU114" s="14">
        <v>0.2</v>
      </c>
      <c r="AV114" s="14">
        <v>0</v>
      </c>
      <c r="AW114" s="14">
        <v>0</v>
      </c>
      <c r="AX114" s="14">
        <v>0</v>
      </c>
      <c r="AY114" s="14">
        <v>0.04</v>
      </c>
      <c r="AZ114" s="14">
        <v>0</v>
      </c>
      <c r="BA114" s="2">
        <v>0.05</v>
      </c>
      <c r="BB114" s="2">
        <v>0.05</v>
      </c>
      <c r="BC114" s="2">
        <v>7.0000000000000007E-2</v>
      </c>
      <c r="BD114" s="2">
        <v>0.05</v>
      </c>
      <c r="BE114" s="2">
        <v>0.02</v>
      </c>
      <c r="BF114" s="2">
        <v>0.02</v>
      </c>
      <c r="BG114" s="2">
        <v>4.4999999999999998E-2</v>
      </c>
      <c r="BH114" s="2">
        <v>0.05</v>
      </c>
      <c r="BI114" s="2">
        <v>7.0000000000000007E-2</v>
      </c>
      <c r="BJ114" s="2">
        <v>0.1</v>
      </c>
      <c r="BK114" s="2">
        <v>0.03</v>
      </c>
      <c r="BL114" s="2">
        <v>0.02</v>
      </c>
      <c r="BM114" s="2">
        <v>0.09</v>
      </c>
      <c r="BN114" s="2">
        <v>0.1</v>
      </c>
      <c r="BO114" s="14">
        <v>0.1</v>
      </c>
      <c r="BP114" s="14">
        <v>0.1</v>
      </c>
      <c r="BQ114" s="14">
        <v>0</v>
      </c>
      <c r="BR114" s="14">
        <v>0</v>
      </c>
      <c r="BS114" s="14">
        <v>0</v>
      </c>
      <c r="BT114" s="19">
        <v>0.01</v>
      </c>
      <c r="BU114" s="14">
        <v>0.5</v>
      </c>
      <c r="BV114" s="6">
        <f>BT114/(BT114+BU114)</f>
        <v>1.9607843137254902E-2</v>
      </c>
      <c r="BW114" s="6">
        <f>SQRT((BT114*BU114)/((BT114+BU114)^2*(BT114+BU114+1)))</f>
        <v>0.11283045836243843</v>
      </c>
      <c r="BX114" s="15">
        <v>0.1</v>
      </c>
      <c r="BY114" s="15">
        <v>0.7</v>
      </c>
      <c r="BZ114" s="15">
        <v>0.1</v>
      </c>
      <c r="CA114" s="15">
        <v>0.1</v>
      </c>
      <c r="CB114" s="20" t="s">
        <v>76</v>
      </c>
      <c r="CC114" s="14">
        <v>600</v>
      </c>
      <c r="CD114" s="14">
        <v>10</v>
      </c>
      <c r="CE114" s="15" t="s">
        <v>73</v>
      </c>
    </row>
    <row r="115" spans="1:83" s="14" customFormat="1" ht="14.25" x14ac:dyDescent="0.2">
      <c r="A115" s="15">
        <f>A114+1</f>
        <v>114</v>
      </c>
      <c r="B115" s="15">
        <v>3</v>
      </c>
      <c r="C115" s="15">
        <v>133</v>
      </c>
      <c r="D115" s="15">
        <v>1</v>
      </c>
      <c r="E115" s="15">
        <v>1</v>
      </c>
      <c r="F115" s="3" t="s">
        <v>68</v>
      </c>
      <c r="G115" s="3">
        <f>IF(F115="rectangle",B115*C115,IF(F115="hook",B115*C115-(D115*E115),IF(F115="eight",B115*C115-2*(D115*E115),IF(F115="tee",B115*C115-2*(D115*E115),IF(F115="cross",B115*C115-4*(D115*E115),"ERROR")))))</f>
        <v>399</v>
      </c>
      <c r="H115" s="3" t="s">
        <v>75</v>
      </c>
      <c r="I115" s="3">
        <f>IF(F115="rectangle",B115/C115,"NA")</f>
        <v>2.2556390977443608E-2</v>
      </c>
      <c r="J115" s="2">
        <v>1</v>
      </c>
      <c r="K115" s="15">
        <v>120</v>
      </c>
      <c r="L115" s="15">
        <v>4</v>
      </c>
      <c r="M115" s="16">
        <v>2</v>
      </c>
      <c r="N115" s="17">
        <v>1</v>
      </c>
      <c r="O115" s="14">
        <f>N115</f>
        <v>1</v>
      </c>
      <c r="P115" s="4">
        <f>Y115/T115</f>
        <v>99.75</v>
      </c>
      <c r="Q115" s="18">
        <v>15</v>
      </c>
      <c r="R115" s="14">
        <f>Q115</f>
        <v>15</v>
      </c>
      <c r="S115" s="4">
        <f>Z115/U115</f>
        <v>99.75</v>
      </c>
      <c r="T115" s="3">
        <f>ROUND((O115/100)*G115,0)</f>
        <v>4</v>
      </c>
      <c r="U115" s="3">
        <f>ROUND(((R115/100)*G115)/J115,0)</f>
        <v>60</v>
      </c>
      <c r="V115" s="3">
        <f>ROUND(IF(J115&gt;=2,((R115/100)*G115)/J115,0),0)</f>
        <v>0</v>
      </c>
      <c r="W115" s="3">
        <f>ROUND(IF(J115&gt;=3,((R115/100)*G115)/J115,0),0)</f>
        <v>0</v>
      </c>
      <c r="X115" s="3">
        <f>ROUND(IF(J115&gt;=4,((R115/100)*G115)/J115,0),0)</f>
        <v>0</v>
      </c>
      <c r="Y115" s="4">
        <f>G115*N115</f>
        <v>399</v>
      </c>
      <c r="Z115" s="4">
        <f>(G115*Q115)/J115</f>
        <v>5985</v>
      </c>
      <c r="AA115" s="4">
        <f>IF(J115&gt;=2,(G115*Q115)/J115,0)</f>
        <v>0</v>
      </c>
      <c r="AB115" s="4">
        <f>IF(J115&gt;=3,(G115*Q115)/J115,0)</f>
        <v>0</v>
      </c>
      <c r="AC115" s="4">
        <f>IF(J115&gt;=4,(G115*Q115)/J115,0)</f>
        <v>0</v>
      </c>
      <c r="AD115" s="14">
        <v>100</v>
      </c>
      <c r="AE115" s="14">
        <v>0</v>
      </c>
      <c r="AF115" s="14">
        <v>1</v>
      </c>
      <c r="AG115" s="14">
        <v>100</v>
      </c>
      <c r="AH115" s="14">
        <v>0</v>
      </c>
      <c r="AI115" s="14">
        <v>1</v>
      </c>
      <c r="AJ115" s="14">
        <v>0.5</v>
      </c>
      <c r="AK115" s="14">
        <v>0.5</v>
      </c>
      <c r="AL115" s="14">
        <v>0</v>
      </c>
      <c r="AM115" s="14">
        <v>0</v>
      </c>
      <c r="AN115" s="14">
        <v>0</v>
      </c>
      <c r="AO115" s="14">
        <v>0.01</v>
      </c>
      <c r="AP115" s="14">
        <v>0.01</v>
      </c>
      <c r="AQ115" s="14">
        <v>0</v>
      </c>
      <c r="AR115" s="14">
        <v>0</v>
      </c>
      <c r="AS115" s="14">
        <v>0</v>
      </c>
      <c r="AT115" s="14">
        <v>0</v>
      </c>
      <c r="AU115" s="14">
        <v>0.2</v>
      </c>
      <c r="AV115" s="14">
        <v>0</v>
      </c>
      <c r="AW115" s="14">
        <v>0</v>
      </c>
      <c r="AX115" s="14">
        <v>0</v>
      </c>
      <c r="AY115" s="14">
        <v>0.04</v>
      </c>
      <c r="AZ115" s="14">
        <v>0</v>
      </c>
      <c r="BA115" s="2">
        <v>0.05</v>
      </c>
      <c r="BB115" s="2">
        <v>0.05</v>
      </c>
      <c r="BC115" s="2">
        <v>7.0000000000000007E-2</v>
      </c>
      <c r="BD115" s="2">
        <v>0.05</v>
      </c>
      <c r="BE115" s="2">
        <v>0.02</v>
      </c>
      <c r="BF115" s="2">
        <v>0.02</v>
      </c>
      <c r="BG115" s="2">
        <v>4.4999999999999998E-2</v>
      </c>
      <c r="BH115" s="2">
        <v>0.05</v>
      </c>
      <c r="BI115" s="2">
        <v>7.0000000000000007E-2</v>
      </c>
      <c r="BJ115" s="2">
        <v>0.1</v>
      </c>
      <c r="BK115" s="2">
        <v>0.03</v>
      </c>
      <c r="BL115" s="2">
        <v>0.02</v>
      </c>
      <c r="BM115" s="2">
        <v>0.09</v>
      </c>
      <c r="BN115" s="2">
        <v>0.1</v>
      </c>
      <c r="BO115" s="14">
        <v>0.1</v>
      </c>
      <c r="BP115" s="14">
        <v>0.1</v>
      </c>
      <c r="BQ115" s="14">
        <v>0</v>
      </c>
      <c r="BR115" s="14">
        <v>0</v>
      </c>
      <c r="BS115" s="14">
        <v>0</v>
      </c>
      <c r="BT115" s="19">
        <v>0.5</v>
      </c>
      <c r="BU115" s="14">
        <v>0.5</v>
      </c>
      <c r="BV115" s="6">
        <f>BT115/(BT115+BU115)</f>
        <v>0.5</v>
      </c>
      <c r="BW115" s="6">
        <f>SQRT((BT115*BU115)/((BT115+BU115)^2*(BT115+BU115+1)))</f>
        <v>0.35355339059327379</v>
      </c>
      <c r="BX115" s="15">
        <v>0.1</v>
      </c>
      <c r="BY115" s="15">
        <v>0.7</v>
      </c>
      <c r="BZ115" s="15">
        <v>0.1</v>
      </c>
      <c r="CA115" s="15">
        <v>0.1</v>
      </c>
      <c r="CB115" s="20" t="s">
        <v>76</v>
      </c>
      <c r="CC115" s="14">
        <v>600</v>
      </c>
      <c r="CD115" s="14">
        <v>10</v>
      </c>
      <c r="CE115" s="15" t="s">
        <v>73</v>
      </c>
    </row>
    <row r="116" spans="1:83" s="14" customFormat="1" ht="14.25" x14ac:dyDescent="0.2">
      <c r="A116" s="15">
        <f>A115+1</f>
        <v>115</v>
      </c>
      <c r="B116" s="15">
        <v>3</v>
      </c>
      <c r="C116" s="15">
        <v>133</v>
      </c>
      <c r="D116" s="15">
        <v>1</v>
      </c>
      <c r="E116" s="15">
        <v>1</v>
      </c>
      <c r="F116" s="3" t="s">
        <v>68</v>
      </c>
      <c r="G116" s="3">
        <f>IF(F116="rectangle",B116*C116,IF(F116="hook",B116*C116-(D116*E116),IF(F116="eight",B116*C116-2*(D116*E116),IF(F116="tee",B116*C116-2*(D116*E116),IF(F116="cross",B116*C116-4*(D116*E116),"ERROR")))))</f>
        <v>399</v>
      </c>
      <c r="H116" s="3" t="s">
        <v>75</v>
      </c>
      <c r="I116" s="3">
        <f>IF(F116="rectangle",B116/C116,"NA")</f>
        <v>2.2556390977443608E-2</v>
      </c>
      <c r="J116" s="2">
        <v>1</v>
      </c>
      <c r="K116" s="15">
        <v>120</v>
      </c>
      <c r="L116" s="15">
        <v>4</v>
      </c>
      <c r="M116" s="16">
        <v>2</v>
      </c>
      <c r="N116" s="17">
        <v>1</v>
      </c>
      <c r="O116" s="14">
        <f>N116</f>
        <v>1</v>
      </c>
      <c r="P116" s="4">
        <f>Y116/T116</f>
        <v>99.75</v>
      </c>
      <c r="Q116" s="18">
        <v>30</v>
      </c>
      <c r="R116" s="14">
        <f>Q116</f>
        <v>30</v>
      </c>
      <c r="S116" s="4">
        <f>Z116/U116</f>
        <v>99.75</v>
      </c>
      <c r="T116" s="3">
        <f>ROUND((O116/100)*G116,0)</f>
        <v>4</v>
      </c>
      <c r="U116" s="3">
        <f>ROUND(((R116/100)*G116)/J116,0)</f>
        <v>120</v>
      </c>
      <c r="V116" s="3">
        <f>ROUND(IF(J116&gt;=2,((R116/100)*G116)/J116,0),0)</f>
        <v>0</v>
      </c>
      <c r="W116" s="3">
        <f>ROUND(IF(J116&gt;=3,((R116/100)*G116)/J116,0),0)</f>
        <v>0</v>
      </c>
      <c r="X116" s="3">
        <f>ROUND(IF(J116&gt;=4,((R116/100)*G116)/J116,0),0)</f>
        <v>0</v>
      </c>
      <c r="Y116" s="4">
        <f>G116*N116</f>
        <v>399</v>
      </c>
      <c r="Z116" s="4">
        <f>(G116*Q116)/J116</f>
        <v>11970</v>
      </c>
      <c r="AA116" s="4">
        <f>IF(J116&gt;=2,(G116*Q116)/J116,0)</f>
        <v>0</v>
      </c>
      <c r="AB116" s="4">
        <f>IF(J116&gt;=3,(G116*Q116)/J116,0)</f>
        <v>0</v>
      </c>
      <c r="AC116" s="4">
        <f>IF(J116&gt;=4,(G116*Q116)/J116,0)</f>
        <v>0</v>
      </c>
      <c r="AD116" s="14">
        <v>100</v>
      </c>
      <c r="AE116" s="14">
        <v>0</v>
      </c>
      <c r="AF116" s="14">
        <v>1</v>
      </c>
      <c r="AG116" s="14">
        <v>100</v>
      </c>
      <c r="AH116" s="14">
        <v>0</v>
      </c>
      <c r="AI116" s="14">
        <v>1</v>
      </c>
      <c r="AJ116" s="14">
        <v>0.5</v>
      </c>
      <c r="AK116" s="14">
        <v>0.5</v>
      </c>
      <c r="AL116" s="14">
        <v>0</v>
      </c>
      <c r="AM116" s="14">
        <v>0</v>
      </c>
      <c r="AN116" s="14">
        <v>0</v>
      </c>
      <c r="AO116" s="14">
        <v>0.01</v>
      </c>
      <c r="AP116" s="14">
        <v>0.01</v>
      </c>
      <c r="AQ116" s="14">
        <v>0</v>
      </c>
      <c r="AR116" s="14">
        <v>0</v>
      </c>
      <c r="AS116" s="14">
        <v>0</v>
      </c>
      <c r="AT116" s="14">
        <v>0</v>
      </c>
      <c r="AU116" s="14">
        <v>0.2</v>
      </c>
      <c r="AV116" s="14">
        <v>0</v>
      </c>
      <c r="AW116" s="14">
        <v>0</v>
      </c>
      <c r="AX116" s="14">
        <v>0</v>
      </c>
      <c r="AY116" s="14">
        <v>0.04</v>
      </c>
      <c r="AZ116" s="14">
        <v>0</v>
      </c>
      <c r="BA116" s="2">
        <v>0.05</v>
      </c>
      <c r="BB116" s="2">
        <v>0.05</v>
      </c>
      <c r="BC116" s="2">
        <v>7.0000000000000007E-2</v>
      </c>
      <c r="BD116" s="2">
        <v>0.05</v>
      </c>
      <c r="BE116" s="2">
        <v>0.02</v>
      </c>
      <c r="BF116" s="2">
        <v>0.02</v>
      </c>
      <c r="BG116" s="2">
        <v>4.4999999999999998E-2</v>
      </c>
      <c r="BH116" s="2">
        <v>0.05</v>
      </c>
      <c r="BI116" s="2">
        <v>7.0000000000000007E-2</v>
      </c>
      <c r="BJ116" s="2">
        <v>0.1</v>
      </c>
      <c r="BK116" s="2">
        <v>0.03</v>
      </c>
      <c r="BL116" s="2">
        <v>0.02</v>
      </c>
      <c r="BM116" s="2">
        <v>0.09</v>
      </c>
      <c r="BN116" s="2">
        <v>0.1</v>
      </c>
      <c r="BO116" s="14">
        <v>0.1</v>
      </c>
      <c r="BP116" s="14">
        <v>0.1</v>
      </c>
      <c r="BQ116" s="14">
        <v>0</v>
      </c>
      <c r="BR116" s="14">
        <v>0</v>
      </c>
      <c r="BS116" s="14">
        <v>0</v>
      </c>
      <c r="BT116" s="19">
        <v>0.01</v>
      </c>
      <c r="BU116" s="14">
        <v>0.5</v>
      </c>
      <c r="BV116" s="6">
        <f>BT116/(BT116+BU116)</f>
        <v>1.9607843137254902E-2</v>
      </c>
      <c r="BW116" s="6">
        <f>SQRT((BT116*BU116)/((BT116+BU116)^2*(BT116+BU116+1)))</f>
        <v>0.11283045836243843</v>
      </c>
      <c r="BX116" s="15">
        <v>0.25</v>
      </c>
      <c r="BY116" s="15">
        <v>0.25</v>
      </c>
      <c r="BZ116" s="15">
        <v>0.25</v>
      </c>
      <c r="CA116" s="15">
        <v>0.25</v>
      </c>
      <c r="CB116" s="20" t="s">
        <v>47</v>
      </c>
      <c r="CC116" s="14">
        <v>600</v>
      </c>
      <c r="CD116" s="14">
        <v>10</v>
      </c>
      <c r="CE116" s="15" t="s">
        <v>73</v>
      </c>
    </row>
    <row r="117" spans="1:83" s="14" customFormat="1" ht="14.25" x14ac:dyDescent="0.2">
      <c r="A117" s="15">
        <f>A116+1</f>
        <v>116</v>
      </c>
      <c r="B117" s="15">
        <v>3</v>
      </c>
      <c r="C117" s="15">
        <v>133</v>
      </c>
      <c r="D117" s="15">
        <v>1</v>
      </c>
      <c r="E117" s="15">
        <v>1</v>
      </c>
      <c r="F117" s="3" t="s">
        <v>68</v>
      </c>
      <c r="G117" s="3">
        <f>IF(F117="rectangle",B117*C117,IF(F117="hook",B117*C117-(D117*E117),IF(F117="eight",B117*C117-2*(D117*E117),IF(F117="tee",B117*C117-2*(D117*E117),IF(F117="cross",B117*C117-4*(D117*E117),"ERROR")))))</f>
        <v>399</v>
      </c>
      <c r="H117" s="3" t="s">
        <v>75</v>
      </c>
      <c r="I117" s="3">
        <f>IF(F117="rectangle",B117/C117,"NA")</f>
        <v>2.2556390977443608E-2</v>
      </c>
      <c r="J117" s="2">
        <v>1</v>
      </c>
      <c r="K117" s="15">
        <v>120</v>
      </c>
      <c r="L117" s="15">
        <v>4</v>
      </c>
      <c r="M117" s="16">
        <v>2</v>
      </c>
      <c r="N117" s="17">
        <v>1</v>
      </c>
      <c r="O117" s="14">
        <f>N117</f>
        <v>1</v>
      </c>
      <c r="P117" s="4">
        <f>Y117/T117</f>
        <v>99.75</v>
      </c>
      <c r="Q117" s="18">
        <v>30</v>
      </c>
      <c r="R117" s="14">
        <f>Q117</f>
        <v>30</v>
      </c>
      <c r="S117" s="4">
        <f>Z117/U117</f>
        <v>99.75</v>
      </c>
      <c r="T117" s="3">
        <f>ROUND((O117/100)*G117,0)</f>
        <v>4</v>
      </c>
      <c r="U117" s="3">
        <f>ROUND(((R117/100)*G117)/J117,0)</f>
        <v>120</v>
      </c>
      <c r="V117" s="3">
        <f>ROUND(IF(J117&gt;=2,((R117/100)*G117)/J117,0),0)</f>
        <v>0</v>
      </c>
      <c r="W117" s="3">
        <f>ROUND(IF(J117&gt;=3,((R117/100)*G117)/J117,0),0)</f>
        <v>0</v>
      </c>
      <c r="X117" s="3">
        <f>ROUND(IF(J117&gt;=4,((R117/100)*G117)/J117,0),0)</f>
        <v>0</v>
      </c>
      <c r="Y117" s="4">
        <f>G117*N117</f>
        <v>399</v>
      </c>
      <c r="Z117" s="4">
        <f>(G117*Q117)/J117</f>
        <v>11970</v>
      </c>
      <c r="AA117" s="4">
        <f>IF(J117&gt;=2,(G117*Q117)/J117,0)</f>
        <v>0</v>
      </c>
      <c r="AB117" s="4">
        <f>IF(J117&gt;=3,(G117*Q117)/J117,0)</f>
        <v>0</v>
      </c>
      <c r="AC117" s="4">
        <f>IF(J117&gt;=4,(G117*Q117)/J117,0)</f>
        <v>0</v>
      </c>
      <c r="AD117" s="14">
        <v>100</v>
      </c>
      <c r="AE117" s="14">
        <v>0</v>
      </c>
      <c r="AF117" s="14">
        <v>1</v>
      </c>
      <c r="AG117" s="14">
        <v>100</v>
      </c>
      <c r="AH117" s="14">
        <v>0</v>
      </c>
      <c r="AI117" s="14">
        <v>1</v>
      </c>
      <c r="AJ117" s="14">
        <v>0.5</v>
      </c>
      <c r="AK117" s="14">
        <v>0.5</v>
      </c>
      <c r="AL117" s="14">
        <v>0</v>
      </c>
      <c r="AM117" s="14">
        <v>0</v>
      </c>
      <c r="AN117" s="14">
        <v>0</v>
      </c>
      <c r="AO117" s="14">
        <v>0.01</v>
      </c>
      <c r="AP117" s="14">
        <v>0.01</v>
      </c>
      <c r="AQ117" s="14">
        <v>0</v>
      </c>
      <c r="AR117" s="14">
        <v>0</v>
      </c>
      <c r="AS117" s="14">
        <v>0</v>
      </c>
      <c r="AT117" s="14">
        <v>0</v>
      </c>
      <c r="AU117" s="14">
        <v>0.2</v>
      </c>
      <c r="AV117" s="14">
        <v>0</v>
      </c>
      <c r="AW117" s="14">
        <v>0</v>
      </c>
      <c r="AX117" s="14">
        <v>0</v>
      </c>
      <c r="AY117" s="14">
        <v>0.04</v>
      </c>
      <c r="AZ117" s="14">
        <v>0</v>
      </c>
      <c r="BA117" s="2">
        <v>0.05</v>
      </c>
      <c r="BB117" s="2">
        <v>0.05</v>
      </c>
      <c r="BC117" s="2">
        <v>7.0000000000000007E-2</v>
      </c>
      <c r="BD117" s="2">
        <v>0.05</v>
      </c>
      <c r="BE117" s="2">
        <v>0.02</v>
      </c>
      <c r="BF117" s="2">
        <v>0.02</v>
      </c>
      <c r="BG117" s="2">
        <v>4.4999999999999998E-2</v>
      </c>
      <c r="BH117" s="2">
        <v>0.05</v>
      </c>
      <c r="BI117" s="2">
        <v>7.0000000000000007E-2</v>
      </c>
      <c r="BJ117" s="2">
        <v>0.1</v>
      </c>
      <c r="BK117" s="2">
        <v>0.03</v>
      </c>
      <c r="BL117" s="2">
        <v>0.02</v>
      </c>
      <c r="BM117" s="2">
        <v>0.09</v>
      </c>
      <c r="BN117" s="2">
        <v>0.1</v>
      </c>
      <c r="BO117" s="14">
        <v>0.1</v>
      </c>
      <c r="BP117" s="14">
        <v>0.1</v>
      </c>
      <c r="BQ117" s="14">
        <v>0</v>
      </c>
      <c r="BR117" s="14">
        <v>0</v>
      </c>
      <c r="BS117" s="14">
        <v>0</v>
      </c>
      <c r="BT117" s="19">
        <v>0.5</v>
      </c>
      <c r="BU117" s="14">
        <v>0.5</v>
      </c>
      <c r="BV117" s="6">
        <f>BT117/(BT117+BU117)</f>
        <v>0.5</v>
      </c>
      <c r="BW117" s="6">
        <f>SQRT((BT117*BU117)/((BT117+BU117)^2*(BT117+BU117+1)))</f>
        <v>0.35355339059327379</v>
      </c>
      <c r="BX117" s="15">
        <v>0.25</v>
      </c>
      <c r="BY117" s="15">
        <v>0.25</v>
      </c>
      <c r="BZ117" s="15">
        <v>0.25</v>
      </c>
      <c r="CA117" s="15">
        <v>0.25</v>
      </c>
      <c r="CB117" s="20" t="s">
        <v>47</v>
      </c>
      <c r="CC117" s="14">
        <v>600</v>
      </c>
      <c r="CD117" s="14">
        <v>10</v>
      </c>
      <c r="CE117" s="15" t="s">
        <v>73</v>
      </c>
    </row>
    <row r="118" spans="1:83" s="14" customFormat="1" ht="14.25" x14ac:dyDescent="0.2">
      <c r="A118" s="15">
        <f>A117+1</f>
        <v>117</v>
      </c>
      <c r="B118" s="15">
        <v>3</v>
      </c>
      <c r="C118" s="15">
        <v>133</v>
      </c>
      <c r="D118" s="15">
        <v>1</v>
      </c>
      <c r="E118" s="15">
        <v>1</v>
      </c>
      <c r="F118" s="3" t="s">
        <v>68</v>
      </c>
      <c r="G118" s="3">
        <f>IF(F118="rectangle",B118*C118,IF(F118="hook",B118*C118-(D118*E118),IF(F118="eight",B118*C118-2*(D118*E118),IF(F118="tee",B118*C118-2*(D118*E118),IF(F118="cross",B118*C118-4*(D118*E118),"ERROR")))))</f>
        <v>399</v>
      </c>
      <c r="H118" s="3" t="s">
        <v>75</v>
      </c>
      <c r="I118" s="3">
        <f>IF(F118="rectangle",B118/C118,"NA")</f>
        <v>2.2556390977443608E-2</v>
      </c>
      <c r="J118" s="2">
        <v>1</v>
      </c>
      <c r="K118" s="15">
        <v>120</v>
      </c>
      <c r="L118" s="15">
        <v>4</v>
      </c>
      <c r="M118" s="16">
        <v>2</v>
      </c>
      <c r="N118" s="17">
        <v>1</v>
      </c>
      <c r="O118" s="14">
        <f>N118</f>
        <v>1</v>
      </c>
      <c r="P118" s="4">
        <f>Y118/T118</f>
        <v>99.75</v>
      </c>
      <c r="Q118" s="18">
        <v>30</v>
      </c>
      <c r="R118" s="14">
        <f>Q118</f>
        <v>30</v>
      </c>
      <c r="S118" s="4">
        <f>Z118/U118</f>
        <v>99.75</v>
      </c>
      <c r="T118" s="3">
        <f>ROUND((O118/100)*G118,0)</f>
        <v>4</v>
      </c>
      <c r="U118" s="3">
        <f>ROUND(((R118/100)*G118)/J118,0)</f>
        <v>120</v>
      </c>
      <c r="V118" s="3">
        <f>ROUND(IF(J118&gt;=2,((R118/100)*G118)/J118,0),0)</f>
        <v>0</v>
      </c>
      <c r="W118" s="3">
        <f>ROUND(IF(J118&gt;=3,((R118/100)*G118)/J118,0),0)</f>
        <v>0</v>
      </c>
      <c r="X118" s="3">
        <f>ROUND(IF(J118&gt;=4,((R118/100)*G118)/J118,0),0)</f>
        <v>0</v>
      </c>
      <c r="Y118" s="4">
        <f>G118*N118</f>
        <v>399</v>
      </c>
      <c r="Z118" s="4">
        <f>(G118*Q118)/J118</f>
        <v>11970</v>
      </c>
      <c r="AA118" s="4">
        <f>IF(J118&gt;=2,(G118*Q118)/J118,0)</f>
        <v>0</v>
      </c>
      <c r="AB118" s="4">
        <f>IF(J118&gt;=3,(G118*Q118)/J118,0)</f>
        <v>0</v>
      </c>
      <c r="AC118" s="4">
        <f>IF(J118&gt;=4,(G118*Q118)/J118,0)</f>
        <v>0</v>
      </c>
      <c r="AD118" s="14">
        <v>100</v>
      </c>
      <c r="AE118" s="14">
        <v>0</v>
      </c>
      <c r="AF118" s="14">
        <v>1</v>
      </c>
      <c r="AG118" s="14">
        <v>100</v>
      </c>
      <c r="AH118" s="14">
        <v>0</v>
      </c>
      <c r="AI118" s="14">
        <v>1</v>
      </c>
      <c r="AJ118" s="14">
        <v>0.5</v>
      </c>
      <c r="AK118" s="14">
        <v>0.5</v>
      </c>
      <c r="AL118" s="14">
        <v>0</v>
      </c>
      <c r="AM118" s="14">
        <v>0</v>
      </c>
      <c r="AN118" s="14">
        <v>0</v>
      </c>
      <c r="AO118" s="14">
        <v>0.01</v>
      </c>
      <c r="AP118" s="14">
        <v>0.01</v>
      </c>
      <c r="AQ118" s="14">
        <v>0</v>
      </c>
      <c r="AR118" s="14">
        <v>0</v>
      </c>
      <c r="AS118" s="14">
        <v>0</v>
      </c>
      <c r="AT118" s="14">
        <v>0</v>
      </c>
      <c r="AU118" s="14">
        <v>0.2</v>
      </c>
      <c r="AV118" s="14">
        <v>0</v>
      </c>
      <c r="AW118" s="14">
        <v>0</v>
      </c>
      <c r="AX118" s="14">
        <v>0</v>
      </c>
      <c r="AY118" s="14">
        <v>0.04</v>
      </c>
      <c r="AZ118" s="14">
        <v>0</v>
      </c>
      <c r="BA118" s="2">
        <v>0.05</v>
      </c>
      <c r="BB118" s="2">
        <v>0.05</v>
      </c>
      <c r="BC118" s="2">
        <v>7.0000000000000007E-2</v>
      </c>
      <c r="BD118" s="2">
        <v>0.05</v>
      </c>
      <c r="BE118" s="2">
        <v>0.02</v>
      </c>
      <c r="BF118" s="2">
        <v>0.02</v>
      </c>
      <c r="BG118" s="2">
        <v>4.4999999999999998E-2</v>
      </c>
      <c r="BH118" s="2">
        <v>0.05</v>
      </c>
      <c r="BI118" s="2">
        <v>7.0000000000000007E-2</v>
      </c>
      <c r="BJ118" s="2">
        <v>0.1</v>
      </c>
      <c r="BK118" s="2">
        <v>0.03</v>
      </c>
      <c r="BL118" s="2">
        <v>0.02</v>
      </c>
      <c r="BM118" s="2">
        <v>0.09</v>
      </c>
      <c r="BN118" s="2">
        <v>0.1</v>
      </c>
      <c r="BO118" s="14">
        <v>0.1</v>
      </c>
      <c r="BP118" s="14">
        <v>0.1</v>
      </c>
      <c r="BQ118" s="14">
        <v>0</v>
      </c>
      <c r="BR118" s="14">
        <v>0</v>
      </c>
      <c r="BS118" s="14">
        <v>0</v>
      </c>
      <c r="BT118" s="19">
        <v>0.01</v>
      </c>
      <c r="BU118" s="14">
        <v>0.5</v>
      </c>
      <c r="BV118" s="6">
        <f>BT118/(BT118+BU118)</f>
        <v>1.9607843137254902E-2</v>
      </c>
      <c r="BW118" s="6">
        <f>SQRT((BT118*BU118)/((BT118+BU118)^2*(BT118+BU118+1)))</f>
        <v>0.11283045836243843</v>
      </c>
      <c r="BX118" s="15">
        <v>0.1</v>
      </c>
      <c r="BY118" s="15">
        <v>0.1</v>
      </c>
      <c r="BZ118" s="15">
        <v>0.1</v>
      </c>
      <c r="CA118" s="15">
        <v>0.7</v>
      </c>
      <c r="CB118" s="20" t="s">
        <v>89</v>
      </c>
      <c r="CC118" s="14">
        <v>600</v>
      </c>
      <c r="CD118" s="14">
        <v>10</v>
      </c>
      <c r="CE118" s="15" t="s">
        <v>73</v>
      </c>
    </row>
    <row r="119" spans="1:83" s="14" customFormat="1" ht="14.25" x14ac:dyDescent="0.2">
      <c r="A119" s="15">
        <f>A118+1</f>
        <v>118</v>
      </c>
      <c r="B119" s="15">
        <v>3</v>
      </c>
      <c r="C119" s="15">
        <v>133</v>
      </c>
      <c r="D119" s="15">
        <v>1</v>
      </c>
      <c r="E119" s="15">
        <v>1</v>
      </c>
      <c r="F119" s="3" t="s">
        <v>68</v>
      </c>
      <c r="G119" s="3">
        <f>IF(F119="rectangle",B119*C119,IF(F119="hook",B119*C119-(D119*E119),IF(F119="eight",B119*C119-2*(D119*E119),IF(F119="tee",B119*C119-2*(D119*E119),IF(F119="cross",B119*C119-4*(D119*E119),"ERROR")))))</f>
        <v>399</v>
      </c>
      <c r="H119" s="3" t="s">
        <v>75</v>
      </c>
      <c r="I119" s="3">
        <f>IF(F119="rectangle",B119/C119,"NA")</f>
        <v>2.2556390977443608E-2</v>
      </c>
      <c r="J119" s="2">
        <v>1</v>
      </c>
      <c r="K119" s="15">
        <v>120</v>
      </c>
      <c r="L119" s="15">
        <v>4</v>
      </c>
      <c r="M119" s="16">
        <v>2</v>
      </c>
      <c r="N119" s="17">
        <v>1</v>
      </c>
      <c r="O119" s="14">
        <f>N119</f>
        <v>1</v>
      </c>
      <c r="P119" s="4">
        <f>Y119/T119</f>
        <v>99.75</v>
      </c>
      <c r="Q119" s="18">
        <v>30</v>
      </c>
      <c r="R119" s="14">
        <f>Q119</f>
        <v>30</v>
      </c>
      <c r="S119" s="4">
        <f>Z119/U119</f>
        <v>99.75</v>
      </c>
      <c r="T119" s="3">
        <f>ROUND((O119/100)*G119,0)</f>
        <v>4</v>
      </c>
      <c r="U119" s="3">
        <f>ROUND(((R119/100)*G119)/J119,0)</f>
        <v>120</v>
      </c>
      <c r="V119" s="3">
        <f>ROUND(IF(J119&gt;=2,((R119/100)*G119)/J119,0),0)</f>
        <v>0</v>
      </c>
      <c r="W119" s="3">
        <f>ROUND(IF(J119&gt;=3,((R119/100)*G119)/J119,0),0)</f>
        <v>0</v>
      </c>
      <c r="X119" s="3">
        <f>ROUND(IF(J119&gt;=4,((R119/100)*G119)/J119,0),0)</f>
        <v>0</v>
      </c>
      <c r="Y119" s="4">
        <f>G119*N119</f>
        <v>399</v>
      </c>
      <c r="Z119" s="4">
        <f>(G119*Q119)/J119</f>
        <v>11970</v>
      </c>
      <c r="AA119" s="4">
        <f>IF(J119&gt;=2,(G119*Q119)/J119,0)</f>
        <v>0</v>
      </c>
      <c r="AB119" s="4">
        <f>IF(J119&gt;=3,(G119*Q119)/J119,0)</f>
        <v>0</v>
      </c>
      <c r="AC119" s="4">
        <f>IF(J119&gt;=4,(G119*Q119)/J119,0)</f>
        <v>0</v>
      </c>
      <c r="AD119" s="14">
        <v>100</v>
      </c>
      <c r="AE119" s="14">
        <v>0</v>
      </c>
      <c r="AF119" s="14">
        <v>1</v>
      </c>
      <c r="AG119" s="14">
        <v>100</v>
      </c>
      <c r="AH119" s="14">
        <v>0</v>
      </c>
      <c r="AI119" s="14">
        <v>1</v>
      </c>
      <c r="AJ119" s="14">
        <v>0.5</v>
      </c>
      <c r="AK119" s="14">
        <v>0.5</v>
      </c>
      <c r="AL119" s="14">
        <v>0</v>
      </c>
      <c r="AM119" s="14">
        <v>0</v>
      </c>
      <c r="AN119" s="14">
        <v>0</v>
      </c>
      <c r="AO119" s="14">
        <v>0.01</v>
      </c>
      <c r="AP119" s="14">
        <v>0.01</v>
      </c>
      <c r="AQ119" s="14">
        <v>0</v>
      </c>
      <c r="AR119" s="14">
        <v>0</v>
      </c>
      <c r="AS119" s="14">
        <v>0</v>
      </c>
      <c r="AT119" s="14">
        <v>0</v>
      </c>
      <c r="AU119" s="14">
        <v>0.2</v>
      </c>
      <c r="AV119" s="14">
        <v>0</v>
      </c>
      <c r="AW119" s="14">
        <v>0</v>
      </c>
      <c r="AX119" s="14">
        <v>0</v>
      </c>
      <c r="AY119" s="14">
        <v>0.04</v>
      </c>
      <c r="AZ119" s="14">
        <v>0</v>
      </c>
      <c r="BA119" s="2">
        <v>0.05</v>
      </c>
      <c r="BB119" s="2">
        <v>0.05</v>
      </c>
      <c r="BC119" s="2">
        <v>7.0000000000000007E-2</v>
      </c>
      <c r="BD119" s="2">
        <v>0.05</v>
      </c>
      <c r="BE119" s="2">
        <v>0.02</v>
      </c>
      <c r="BF119" s="2">
        <v>0.02</v>
      </c>
      <c r="BG119" s="2">
        <v>4.4999999999999998E-2</v>
      </c>
      <c r="BH119" s="2">
        <v>0.05</v>
      </c>
      <c r="BI119" s="2">
        <v>7.0000000000000007E-2</v>
      </c>
      <c r="BJ119" s="2">
        <v>0.1</v>
      </c>
      <c r="BK119" s="2">
        <v>0.03</v>
      </c>
      <c r="BL119" s="2">
        <v>0.02</v>
      </c>
      <c r="BM119" s="2">
        <v>0.09</v>
      </c>
      <c r="BN119" s="2">
        <v>0.1</v>
      </c>
      <c r="BO119" s="14">
        <v>0.1</v>
      </c>
      <c r="BP119" s="14">
        <v>0.1</v>
      </c>
      <c r="BQ119" s="14">
        <v>0</v>
      </c>
      <c r="BR119" s="14">
        <v>0</v>
      </c>
      <c r="BS119" s="14">
        <v>0</v>
      </c>
      <c r="BT119" s="19">
        <v>0.5</v>
      </c>
      <c r="BU119" s="14">
        <v>0.5</v>
      </c>
      <c r="BV119" s="6">
        <f>BT119/(BT119+BU119)</f>
        <v>0.5</v>
      </c>
      <c r="BW119" s="6">
        <f>SQRT((BT119*BU119)/((BT119+BU119)^2*(BT119+BU119+1)))</f>
        <v>0.35355339059327379</v>
      </c>
      <c r="BX119" s="15">
        <v>0.1</v>
      </c>
      <c r="BY119" s="15">
        <v>0.1</v>
      </c>
      <c r="BZ119" s="15">
        <v>0.1</v>
      </c>
      <c r="CA119" s="15">
        <v>0.7</v>
      </c>
      <c r="CB119" s="20" t="s">
        <v>89</v>
      </c>
      <c r="CC119" s="14">
        <v>600</v>
      </c>
      <c r="CD119" s="14">
        <v>10</v>
      </c>
      <c r="CE119" s="15" t="s">
        <v>73</v>
      </c>
    </row>
    <row r="120" spans="1:83" s="14" customFormat="1" ht="14.25" x14ac:dyDescent="0.2">
      <c r="A120" s="15">
        <f>A119+1</f>
        <v>119</v>
      </c>
      <c r="B120" s="15">
        <v>3</v>
      </c>
      <c r="C120" s="15">
        <v>133</v>
      </c>
      <c r="D120" s="15">
        <v>1</v>
      </c>
      <c r="E120" s="15">
        <v>1</v>
      </c>
      <c r="F120" s="3" t="s">
        <v>68</v>
      </c>
      <c r="G120" s="3">
        <f>IF(F120="rectangle",B120*C120,IF(F120="hook",B120*C120-(D120*E120),IF(F120="eight",B120*C120-2*(D120*E120),IF(F120="tee",B120*C120-2*(D120*E120),IF(F120="cross",B120*C120-4*(D120*E120),"ERROR")))))</f>
        <v>399</v>
      </c>
      <c r="H120" s="3" t="s">
        <v>75</v>
      </c>
      <c r="I120" s="3">
        <f>IF(F120="rectangle",B120/C120,"NA")</f>
        <v>2.2556390977443608E-2</v>
      </c>
      <c r="J120" s="2">
        <v>1</v>
      </c>
      <c r="K120" s="15">
        <v>120</v>
      </c>
      <c r="L120" s="15">
        <v>4</v>
      </c>
      <c r="M120" s="16">
        <v>2</v>
      </c>
      <c r="N120" s="17">
        <v>1</v>
      </c>
      <c r="O120" s="14">
        <f>N120</f>
        <v>1</v>
      </c>
      <c r="P120" s="4">
        <f>Y120/T120</f>
        <v>99.75</v>
      </c>
      <c r="Q120" s="18">
        <v>30</v>
      </c>
      <c r="R120" s="14">
        <f>Q120</f>
        <v>30</v>
      </c>
      <c r="S120" s="4">
        <f>Z120/U120</f>
        <v>99.75</v>
      </c>
      <c r="T120" s="3">
        <f>ROUND((O120/100)*G120,0)</f>
        <v>4</v>
      </c>
      <c r="U120" s="3">
        <f>ROUND(((R120/100)*G120)/J120,0)</f>
        <v>120</v>
      </c>
      <c r="V120" s="3">
        <f>ROUND(IF(J120&gt;=2,((R120/100)*G120)/J120,0),0)</f>
        <v>0</v>
      </c>
      <c r="W120" s="3">
        <f>ROUND(IF(J120&gt;=3,((R120/100)*G120)/J120,0),0)</f>
        <v>0</v>
      </c>
      <c r="X120" s="3">
        <f>ROUND(IF(J120&gt;=4,((R120/100)*G120)/J120,0),0)</f>
        <v>0</v>
      </c>
      <c r="Y120" s="4">
        <f>G120*N120</f>
        <v>399</v>
      </c>
      <c r="Z120" s="4">
        <f>(G120*Q120)/J120</f>
        <v>11970</v>
      </c>
      <c r="AA120" s="4">
        <f>IF(J120&gt;=2,(G120*Q120)/J120,0)</f>
        <v>0</v>
      </c>
      <c r="AB120" s="4">
        <f>IF(J120&gt;=3,(G120*Q120)/J120,0)</f>
        <v>0</v>
      </c>
      <c r="AC120" s="4">
        <f>IF(J120&gt;=4,(G120*Q120)/J120,0)</f>
        <v>0</v>
      </c>
      <c r="AD120" s="14">
        <v>100</v>
      </c>
      <c r="AE120" s="14">
        <v>0</v>
      </c>
      <c r="AF120" s="14">
        <v>1</v>
      </c>
      <c r="AG120" s="14">
        <v>100</v>
      </c>
      <c r="AH120" s="14">
        <v>0</v>
      </c>
      <c r="AI120" s="14">
        <v>1</v>
      </c>
      <c r="AJ120" s="14">
        <v>0.5</v>
      </c>
      <c r="AK120" s="14">
        <v>0.5</v>
      </c>
      <c r="AL120" s="14">
        <v>0</v>
      </c>
      <c r="AM120" s="14">
        <v>0</v>
      </c>
      <c r="AN120" s="14">
        <v>0</v>
      </c>
      <c r="AO120" s="14">
        <v>0.01</v>
      </c>
      <c r="AP120" s="14">
        <v>0.01</v>
      </c>
      <c r="AQ120" s="14">
        <v>0</v>
      </c>
      <c r="AR120" s="14">
        <v>0</v>
      </c>
      <c r="AS120" s="14">
        <v>0</v>
      </c>
      <c r="AT120" s="14">
        <v>0</v>
      </c>
      <c r="AU120" s="14">
        <v>0.2</v>
      </c>
      <c r="AV120" s="14">
        <v>0</v>
      </c>
      <c r="AW120" s="14">
        <v>0</v>
      </c>
      <c r="AX120" s="14">
        <v>0</v>
      </c>
      <c r="AY120" s="14">
        <v>0.04</v>
      </c>
      <c r="AZ120" s="14">
        <v>0</v>
      </c>
      <c r="BA120" s="2">
        <v>0.05</v>
      </c>
      <c r="BB120" s="2">
        <v>0.05</v>
      </c>
      <c r="BC120" s="2">
        <v>7.0000000000000007E-2</v>
      </c>
      <c r="BD120" s="2">
        <v>0.05</v>
      </c>
      <c r="BE120" s="2">
        <v>0.02</v>
      </c>
      <c r="BF120" s="2">
        <v>0.02</v>
      </c>
      <c r="BG120" s="2">
        <v>4.4999999999999998E-2</v>
      </c>
      <c r="BH120" s="2">
        <v>0.05</v>
      </c>
      <c r="BI120" s="2">
        <v>7.0000000000000007E-2</v>
      </c>
      <c r="BJ120" s="2">
        <v>0.1</v>
      </c>
      <c r="BK120" s="2">
        <v>0.03</v>
      </c>
      <c r="BL120" s="2">
        <v>0.02</v>
      </c>
      <c r="BM120" s="2">
        <v>0.09</v>
      </c>
      <c r="BN120" s="2">
        <v>0.1</v>
      </c>
      <c r="BO120" s="14">
        <v>0.1</v>
      </c>
      <c r="BP120" s="14">
        <v>0.1</v>
      </c>
      <c r="BQ120" s="14">
        <v>0</v>
      </c>
      <c r="BR120" s="14">
        <v>0</v>
      </c>
      <c r="BS120" s="14">
        <v>0</v>
      </c>
      <c r="BT120" s="19">
        <v>0.01</v>
      </c>
      <c r="BU120" s="14">
        <v>0.5</v>
      </c>
      <c r="BV120" s="6">
        <f>BT120/(BT120+BU120)</f>
        <v>1.9607843137254902E-2</v>
      </c>
      <c r="BW120" s="6">
        <f>SQRT((BT120*BU120)/((BT120+BU120)^2*(BT120+BU120+1)))</f>
        <v>0.11283045836243843</v>
      </c>
      <c r="BX120" s="15">
        <v>0.1</v>
      </c>
      <c r="BY120" s="15">
        <v>0.7</v>
      </c>
      <c r="BZ120" s="15">
        <v>0.1</v>
      </c>
      <c r="CA120" s="15">
        <v>0.1</v>
      </c>
      <c r="CB120" s="20" t="s">
        <v>76</v>
      </c>
      <c r="CC120" s="14">
        <v>600</v>
      </c>
      <c r="CD120" s="14">
        <v>10</v>
      </c>
      <c r="CE120" s="15" t="s">
        <v>74</v>
      </c>
    </row>
    <row r="121" spans="1:83" s="14" customFormat="1" ht="14.25" x14ac:dyDescent="0.2">
      <c r="A121" s="15">
        <f>A120+1</f>
        <v>120</v>
      </c>
      <c r="B121" s="15">
        <v>3</v>
      </c>
      <c r="C121" s="15">
        <v>133</v>
      </c>
      <c r="D121" s="15">
        <v>1</v>
      </c>
      <c r="E121" s="15">
        <v>1</v>
      </c>
      <c r="F121" s="3" t="s">
        <v>68</v>
      </c>
      <c r="G121" s="3">
        <f>IF(F121="rectangle",B121*C121,IF(F121="hook",B121*C121-(D121*E121),IF(F121="eight",B121*C121-2*(D121*E121),IF(F121="tee",B121*C121-2*(D121*E121),IF(F121="cross",B121*C121-4*(D121*E121),"ERROR")))))</f>
        <v>399</v>
      </c>
      <c r="H121" s="3" t="s">
        <v>75</v>
      </c>
      <c r="I121" s="3">
        <f>IF(F121="rectangle",B121/C121,"NA")</f>
        <v>2.2556390977443608E-2</v>
      </c>
      <c r="J121" s="2">
        <v>1</v>
      </c>
      <c r="K121" s="15">
        <v>120</v>
      </c>
      <c r="L121" s="15">
        <v>4</v>
      </c>
      <c r="M121" s="16">
        <v>2</v>
      </c>
      <c r="N121" s="17">
        <v>1</v>
      </c>
      <c r="O121" s="14">
        <f>N121</f>
        <v>1</v>
      </c>
      <c r="P121" s="4">
        <f>Y121/T121</f>
        <v>99.75</v>
      </c>
      <c r="Q121" s="18">
        <v>30</v>
      </c>
      <c r="R121" s="14">
        <f>Q121</f>
        <v>30</v>
      </c>
      <c r="S121" s="4">
        <f>Z121/U121</f>
        <v>99.75</v>
      </c>
      <c r="T121" s="3">
        <f>ROUND((O121/100)*G121,0)</f>
        <v>4</v>
      </c>
      <c r="U121" s="3">
        <f>ROUND(((R121/100)*G121)/J121,0)</f>
        <v>120</v>
      </c>
      <c r="V121" s="3">
        <f>ROUND(IF(J121&gt;=2,((R121/100)*G121)/J121,0),0)</f>
        <v>0</v>
      </c>
      <c r="W121" s="3">
        <f>ROUND(IF(J121&gt;=3,((R121/100)*G121)/J121,0),0)</f>
        <v>0</v>
      </c>
      <c r="X121" s="3">
        <f>ROUND(IF(J121&gt;=4,((R121/100)*G121)/J121,0),0)</f>
        <v>0</v>
      </c>
      <c r="Y121" s="4">
        <f>G121*N121</f>
        <v>399</v>
      </c>
      <c r="Z121" s="4">
        <f>(G121*Q121)/J121</f>
        <v>11970</v>
      </c>
      <c r="AA121" s="4">
        <f>IF(J121&gt;=2,(G121*Q121)/J121,0)</f>
        <v>0</v>
      </c>
      <c r="AB121" s="4">
        <f>IF(J121&gt;=3,(G121*Q121)/J121,0)</f>
        <v>0</v>
      </c>
      <c r="AC121" s="4">
        <f>IF(J121&gt;=4,(G121*Q121)/J121,0)</f>
        <v>0</v>
      </c>
      <c r="AD121" s="14">
        <v>100</v>
      </c>
      <c r="AE121" s="14">
        <v>0</v>
      </c>
      <c r="AF121" s="14">
        <v>1</v>
      </c>
      <c r="AG121" s="14">
        <v>100</v>
      </c>
      <c r="AH121" s="14">
        <v>0</v>
      </c>
      <c r="AI121" s="14">
        <v>1</v>
      </c>
      <c r="AJ121" s="14">
        <v>0.5</v>
      </c>
      <c r="AK121" s="14">
        <v>0.5</v>
      </c>
      <c r="AL121" s="14">
        <v>0</v>
      </c>
      <c r="AM121" s="14">
        <v>0</v>
      </c>
      <c r="AN121" s="14">
        <v>0</v>
      </c>
      <c r="AO121" s="14">
        <v>0.01</v>
      </c>
      <c r="AP121" s="14">
        <v>0.01</v>
      </c>
      <c r="AQ121" s="14">
        <v>0</v>
      </c>
      <c r="AR121" s="14">
        <v>0</v>
      </c>
      <c r="AS121" s="14">
        <v>0</v>
      </c>
      <c r="AT121" s="14">
        <v>0</v>
      </c>
      <c r="AU121" s="14">
        <v>0.2</v>
      </c>
      <c r="AV121" s="14">
        <v>0</v>
      </c>
      <c r="AW121" s="14">
        <v>0</v>
      </c>
      <c r="AX121" s="14">
        <v>0</v>
      </c>
      <c r="AY121" s="14">
        <v>0.04</v>
      </c>
      <c r="AZ121" s="14">
        <v>0</v>
      </c>
      <c r="BA121" s="2">
        <v>0.05</v>
      </c>
      <c r="BB121" s="2">
        <v>0.05</v>
      </c>
      <c r="BC121" s="2">
        <v>7.0000000000000007E-2</v>
      </c>
      <c r="BD121" s="2">
        <v>0.05</v>
      </c>
      <c r="BE121" s="2">
        <v>0.02</v>
      </c>
      <c r="BF121" s="2">
        <v>0.02</v>
      </c>
      <c r="BG121" s="2">
        <v>4.4999999999999998E-2</v>
      </c>
      <c r="BH121" s="2">
        <v>0.05</v>
      </c>
      <c r="BI121" s="2">
        <v>7.0000000000000007E-2</v>
      </c>
      <c r="BJ121" s="2">
        <v>0.1</v>
      </c>
      <c r="BK121" s="2">
        <v>0.03</v>
      </c>
      <c r="BL121" s="2">
        <v>0.02</v>
      </c>
      <c r="BM121" s="2">
        <v>0.09</v>
      </c>
      <c r="BN121" s="2">
        <v>0.1</v>
      </c>
      <c r="BO121" s="14">
        <v>0.1</v>
      </c>
      <c r="BP121" s="14">
        <v>0.1</v>
      </c>
      <c r="BQ121" s="14">
        <v>0</v>
      </c>
      <c r="BR121" s="14">
        <v>0</v>
      </c>
      <c r="BS121" s="14">
        <v>0</v>
      </c>
      <c r="BT121" s="19">
        <v>0.5</v>
      </c>
      <c r="BU121" s="14">
        <v>0.5</v>
      </c>
      <c r="BV121" s="6">
        <f>BT121/(BT121+BU121)</f>
        <v>0.5</v>
      </c>
      <c r="BW121" s="6">
        <f>SQRT((BT121*BU121)/((BT121+BU121)^2*(BT121+BU121+1)))</f>
        <v>0.35355339059327379</v>
      </c>
      <c r="BX121" s="15">
        <v>0.1</v>
      </c>
      <c r="BY121" s="15">
        <v>0.7</v>
      </c>
      <c r="BZ121" s="15">
        <v>0.1</v>
      </c>
      <c r="CA121" s="15">
        <v>0.1</v>
      </c>
      <c r="CB121" s="20" t="s">
        <v>76</v>
      </c>
      <c r="CC121" s="14">
        <v>600</v>
      </c>
      <c r="CD121" s="14">
        <v>10</v>
      </c>
      <c r="CE121" s="15" t="s">
        <v>74</v>
      </c>
    </row>
    <row r="122" spans="1:83" s="14" customFormat="1" ht="14.25" x14ac:dyDescent="0.2">
      <c r="A122" s="15">
        <f>A121+1</f>
        <v>121</v>
      </c>
      <c r="B122" s="15">
        <v>3</v>
      </c>
      <c r="C122" s="15">
        <v>133</v>
      </c>
      <c r="D122" s="15">
        <v>1</v>
      </c>
      <c r="E122" s="15">
        <v>1</v>
      </c>
      <c r="F122" s="3" t="s">
        <v>68</v>
      </c>
      <c r="G122" s="3">
        <f>IF(F122="rectangle",B122*C122,IF(F122="hook",B122*C122-(D122*E122),IF(F122="eight",B122*C122-2*(D122*E122),IF(F122="tee",B122*C122-2*(D122*E122),IF(F122="cross",B122*C122-4*(D122*E122),"ERROR")))))</f>
        <v>399</v>
      </c>
      <c r="H122" s="3" t="s">
        <v>75</v>
      </c>
      <c r="I122" s="3">
        <f>IF(F122="rectangle",B122/C122,"NA")</f>
        <v>2.2556390977443608E-2</v>
      </c>
      <c r="J122" s="2">
        <v>1</v>
      </c>
      <c r="K122" s="15">
        <v>120</v>
      </c>
      <c r="L122" s="15">
        <v>4</v>
      </c>
      <c r="M122" s="16">
        <v>2</v>
      </c>
      <c r="N122" s="17">
        <v>5</v>
      </c>
      <c r="O122" s="14">
        <f>N122</f>
        <v>5</v>
      </c>
      <c r="P122" s="4">
        <f>Y122/T122</f>
        <v>99.75</v>
      </c>
      <c r="Q122" s="18">
        <v>1</v>
      </c>
      <c r="R122" s="14">
        <f>Q122</f>
        <v>1</v>
      </c>
      <c r="S122" s="4">
        <f>Z122/U122</f>
        <v>99.75</v>
      </c>
      <c r="T122" s="3">
        <f>ROUND((O122/100)*G122,0)</f>
        <v>20</v>
      </c>
      <c r="U122" s="3">
        <f>ROUND(((R122/100)*G122)/J122,0)</f>
        <v>4</v>
      </c>
      <c r="V122" s="3">
        <f>ROUND(IF(J122&gt;=2,((R122/100)*G122)/J122,0),0)</f>
        <v>0</v>
      </c>
      <c r="W122" s="3">
        <f>ROUND(IF(J122&gt;=3,((R122/100)*G122)/J122,0),0)</f>
        <v>0</v>
      </c>
      <c r="X122" s="3">
        <f>ROUND(IF(J122&gt;=4,((R122/100)*G122)/J122,0),0)</f>
        <v>0</v>
      </c>
      <c r="Y122" s="4">
        <f>G122*N122</f>
        <v>1995</v>
      </c>
      <c r="Z122" s="4">
        <f>(G122*Q122)/J122</f>
        <v>399</v>
      </c>
      <c r="AA122" s="4">
        <f>IF(J122&gt;=2,(G122*Q122)/J122,0)</f>
        <v>0</v>
      </c>
      <c r="AB122" s="4">
        <f>IF(J122&gt;=3,(G122*Q122)/J122,0)</f>
        <v>0</v>
      </c>
      <c r="AC122" s="4">
        <f>IF(J122&gt;=4,(G122*Q122)/J122,0)</f>
        <v>0</v>
      </c>
      <c r="AD122" s="14">
        <v>100</v>
      </c>
      <c r="AE122" s="14">
        <v>0</v>
      </c>
      <c r="AF122" s="14">
        <v>1</v>
      </c>
      <c r="AG122" s="14">
        <v>100</v>
      </c>
      <c r="AH122" s="14">
        <v>0</v>
      </c>
      <c r="AI122" s="14">
        <v>1</v>
      </c>
      <c r="AJ122" s="14">
        <v>0.5</v>
      </c>
      <c r="AK122" s="14">
        <v>0.5</v>
      </c>
      <c r="AL122" s="14">
        <v>0</v>
      </c>
      <c r="AM122" s="14">
        <v>0</v>
      </c>
      <c r="AN122" s="14">
        <v>0</v>
      </c>
      <c r="AO122" s="14">
        <v>0.01</v>
      </c>
      <c r="AP122" s="14">
        <v>0.01</v>
      </c>
      <c r="AQ122" s="14">
        <v>0</v>
      </c>
      <c r="AR122" s="14">
        <v>0</v>
      </c>
      <c r="AS122" s="14">
        <v>0</v>
      </c>
      <c r="AT122" s="14">
        <v>0</v>
      </c>
      <c r="AU122" s="14">
        <v>0.2</v>
      </c>
      <c r="AV122" s="14">
        <v>0</v>
      </c>
      <c r="AW122" s="14">
        <v>0</v>
      </c>
      <c r="AX122" s="14">
        <v>0</v>
      </c>
      <c r="AY122" s="14">
        <v>0.04</v>
      </c>
      <c r="AZ122" s="14">
        <v>0</v>
      </c>
      <c r="BA122" s="2">
        <v>0.05</v>
      </c>
      <c r="BB122" s="2">
        <v>0.05</v>
      </c>
      <c r="BC122" s="2">
        <v>7.0000000000000007E-2</v>
      </c>
      <c r="BD122" s="2">
        <v>0.05</v>
      </c>
      <c r="BE122" s="2">
        <v>0.02</v>
      </c>
      <c r="BF122" s="2">
        <v>0.02</v>
      </c>
      <c r="BG122" s="2">
        <v>4.4999999999999998E-2</v>
      </c>
      <c r="BH122" s="2">
        <v>0.05</v>
      </c>
      <c r="BI122" s="2">
        <v>7.0000000000000007E-2</v>
      </c>
      <c r="BJ122" s="2">
        <v>0.1</v>
      </c>
      <c r="BK122" s="2">
        <v>0.03</v>
      </c>
      <c r="BL122" s="2">
        <v>0.02</v>
      </c>
      <c r="BM122" s="2">
        <v>0.09</v>
      </c>
      <c r="BN122" s="2">
        <v>0.1</v>
      </c>
      <c r="BO122" s="14">
        <v>0.1</v>
      </c>
      <c r="BP122" s="14">
        <v>0.1</v>
      </c>
      <c r="BQ122" s="14">
        <v>0</v>
      </c>
      <c r="BR122" s="14">
        <v>0</v>
      </c>
      <c r="BS122" s="14">
        <v>0</v>
      </c>
      <c r="BT122" s="19">
        <v>0.01</v>
      </c>
      <c r="BU122" s="14">
        <v>0.5</v>
      </c>
      <c r="BV122" s="6">
        <f>BT122/(BT122+BU122)</f>
        <v>1.9607843137254902E-2</v>
      </c>
      <c r="BW122" s="6">
        <f>SQRT((BT122*BU122)/((BT122+BU122)^2*(BT122+BU122+1)))</f>
        <v>0.11283045836243843</v>
      </c>
      <c r="BX122" s="15">
        <v>0.25</v>
      </c>
      <c r="BY122" s="15">
        <v>0.25</v>
      </c>
      <c r="BZ122" s="15">
        <v>0.25</v>
      </c>
      <c r="CA122" s="15">
        <v>0.25</v>
      </c>
      <c r="CB122" s="20" t="s">
        <v>47</v>
      </c>
      <c r="CC122" s="14">
        <v>600</v>
      </c>
      <c r="CD122" s="14">
        <v>10</v>
      </c>
      <c r="CE122" s="15" t="s">
        <v>74</v>
      </c>
    </row>
    <row r="123" spans="1:83" s="14" customFormat="1" ht="14.25" x14ac:dyDescent="0.2">
      <c r="A123" s="15">
        <f>A122+1</f>
        <v>122</v>
      </c>
      <c r="B123" s="15">
        <v>3</v>
      </c>
      <c r="C123" s="15">
        <v>133</v>
      </c>
      <c r="D123" s="15">
        <v>1</v>
      </c>
      <c r="E123" s="15">
        <v>1</v>
      </c>
      <c r="F123" s="3" t="s">
        <v>68</v>
      </c>
      <c r="G123" s="3">
        <f>IF(F123="rectangle",B123*C123,IF(F123="hook",B123*C123-(D123*E123),IF(F123="eight",B123*C123-2*(D123*E123),IF(F123="tee",B123*C123-2*(D123*E123),IF(F123="cross",B123*C123-4*(D123*E123),"ERROR")))))</f>
        <v>399</v>
      </c>
      <c r="H123" s="3" t="s">
        <v>75</v>
      </c>
      <c r="I123" s="3">
        <f>IF(F123="rectangle",B123/C123,"NA")</f>
        <v>2.2556390977443608E-2</v>
      </c>
      <c r="J123" s="2">
        <v>1</v>
      </c>
      <c r="K123" s="15">
        <v>120</v>
      </c>
      <c r="L123" s="15">
        <v>4</v>
      </c>
      <c r="M123" s="16">
        <v>2</v>
      </c>
      <c r="N123" s="17">
        <v>5</v>
      </c>
      <c r="O123" s="14">
        <f>N123</f>
        <v>5</v>
      </c>
      <c r="P123" s="4">
        <f>Y123/T123</f>
        <v>99.75</v>
      </c>
      <c r="Q123" s="18">
        <v>1</v>
      </c>
      <c r="R123" s="14">
        <f>Q123</f>
        <v>1</v>
      </c>
      <c r="S123" s="4">
        <f>Z123/U123</f>
        <v>99.75</v>
      </c>
      <c r="T123" s="3">
        <f>ROUND((O123/100)*G123,0)</f>
        <v>20</v>
      </c>
      <c r="U123" s="3">
        <f>ROUND(((R123/100)*G123)/J123,0)</f>
        <v>4</v>
      </c>
      <c r="V123" s="3">
        <f>ROUND(IF(J123&gt;=2,((R123/100)*G123)/J123,0),0)</f>
        <v>0</v>
      </c>
      <c r="W123" s="3">
        <f>ROUND(IF(J123&gt;=3,((R123/100)*G123)/J123,0),0)</f>
        <v>0</v>
      </c>
      <c r="X123" s="3">
        <f>ROUND(IF(J123&gt;=4,((R123/100)*G123)/J123,0),0)</f>
        <v>0</v>
      </c>
      <c r="Y123" s="4">
        <f>G123*N123</f>
        <v>1995</v>
      </c>
      <c r="Z123" s="4">
        <f>(G123*Q123)/J123</f>
        <v>399</v>
      </c>
      <c r="AA123" s="4">
        <f>IF(J123&gt;=2,(G123*Q123)/J123,0)</f>
        <v>0</v>
      </c>
      <c r="AB123" s="4">
        <f>IF(J123&gt;=3,(G123*Q123)/J123,0)</f>
        <v>0</v>
      </c>
      <c r="AC123" s="4">
        <f>IF(J123&gt;=4,(G123*Q123)/J123,0)</f>
        <v>0</v>
      </c>
      <c r="AD123" s="14">
        <v>100</v>
      </c>
      <c r="AE123" s="14">
        <v>0</v>
      </c>
      <c r="AF123" s="14">
        <v>1</v>
      </c>
      <c r="AG123" s="14">
        <v>100</v>
      </c>
      <c r="AH123" s="14">
        <v>0</v>
      </c>
      <c r="AI123" s="14">
        <v>1</v>
      </c>
      <c r="AJ123" s="14">
        <v>0.5</v>
      </c>
      <c r="AK123" s="14">
        <v>0.5</v>
      </c>
      <c r="AL123" s="14">
        <v>0</v>
      </c>
      <c r="AM123" s="14">
        <v>0</v>
      </c>
      <c r="AN123" s="14">
        <v>0</v>
      </c>
      <c r="AO123" s="14">
        <v>0.01</v>
      </c>
      <c r="AP123" s="14">
        <v>0.01</v>
      </c>
      <c r="AQ123" s="14">
        <v>0</v>
      </c>
      <c r="AR123" s="14">
        <v>0</v>
      </c>
      <c r="AS123" s="14">
        <v>0</v>
      </c>
      <c r="AT123" s="14">
        <v>0</v>
      </c>
      <c r="AU123" s="14">
        <v>0.2</v>
      </c>
      <c r="AV123" s="14">
        <v>0</v>
      </c>
      <c r="AW123" s="14">
        <v>0</v>
      </c>
      <c r="AX123" s="14">
        <v>0</v>
      </c>
      <c r="AY123" s="14">
        <v>0.04</v>
      </c>
      <c r="AZ123" s="14">
        <v>0</v>
      </c>
      <c r="BA123" s="2">
        <v>0.05</v>
      </c>
      <c r="BB123" s="2">
        <v>0.05</v>
      </c>
      <c r="BC123" s="2">
        <v>7.0000000000000007E-2</v>
      </c>
      <c r="BD123" s="2">
        <v>0.05</v>
      </c>
      <c r="BE123" s="2">
        <v>0.02</v>
      </c>
      <c r="BF123" s="2">
        <v>0.02</v>
      </c>
      <c r="BG123" s="2">
        <v>4.4999999999999998E-2</v>
      </c>
      <c r="BH123" s="2">
        <v>0.05</v>
      </c>
      <c r="BI123" s="2">
        <v>7.0000000000000007E-2</v>
      </c>
      <c r="BJ123" s="2">
        <v>0.1</v>
      </c>
      <c r="BK123" s="2">
        <v>0.03</v>
      </c>
      <c r="BL123" s="2">
        <v>0.02</v>
      </c>
      <c r="BM123" s="2">
        <v>0.09</v>
      </c>
      <c r="BN123" s="2">
        <v>0.1</v>
      </c>
      <c r="BO123" s="14">
        <v>0.1</v>
      </c>
      <c r="BP123" s="14">
        <v>0.1</v>
      </c>
      <c r="BQ123" s="14">
        <v>0</v>
      </c>
      <c r="BR123" s="14">
        <v>0</v>
      </c>
      <c r="BS123" s="14">
        <v>0</v>
      </c>
      <c r="BT123" s="19">
        <v>0.5</v>
      </c>
      <c r="BU123" s="14">
        <v>0.5</v>
      </c>
      <c r="BV123" s="6">
        <f>BT123/(BT123+BU123)</f>
        <v>0.5</v>
      </c>
      <c r="BW123" s="6">
        <f>SQRT((BT123*BU123)/((BT123+BU123)^2*(BT123+BU123+1)))</f>
        <v>0.35355339059327379</v>
      </c>
      <c r="BX123" s="15">
        <v>0.25</v>
      </c>
      <c r="BY123" s="15">
        <v>0.25</v>
      </c>
      <c r="BZ123" s="15">
        <v>0.25</v>
      </c>
      <c r="CA123" s="15">
        <v>0.25</v>
      </c>
      <c r="CB123" s="20" t="s">
        <v>47</v>
      </c>
      <c r="CC123" s="14">
        <v>600</v>
      </c>
      <c r="CD123" s="14">
        <v>10</v>
      </c>
      <c r="CE123" s="15" t="s">
        <v>74</v>
      </c>
    </row>
    <row r="124" spans="1:83" s="14" customFormat="1" ht="14.25" x14ac:dyDescent="0.2">
      <c r="A124" s="15">
        <f>A123+1</f>
        <v>123</v>
      </c>
      <c r="B124" s="15">
        <v>3</v>
      </c>
      <c r="C124" s="15">
        <v>133</v>
      </c>
      <c r="D124" s="15">
        <v>1</v>
      </c>
      <c r="E124" s="15">
        <v>1</v>
      </c>
      <c r="F124" s="3" t="s">
        <v>68</v>
      </c>
      <c r="G124" s="3">
        <f>IF(F124="rectangle",B124*C124,IF(F124="hook",B124*C124-(D124*E124),IF(F124="eight",B124*C124-2*(D124*E124),IF(F124="tee",B124*C124-2*(D124*E124),IF(F124="cross",B124*C124-4*(D124*E124),"ERROR")))))</f>
        <v>399</v>
      </c>
      <c r="H124" s="3" t="s">
        <v>75</v>
      </c>
      <c r="I124" s="3">
        <f>IF(F124="rectangle",B124/C124,"NA")</f>
        <v>2.2556390977443608E-2</v>
      </c>
      <c r="J124" s="2">
        <v>1</v>
      </c>
      <c r="K124" s="15">
        <v>120</v>
      </c>
      <c r="L124" s="15">
        <v>4</v>
      </c>
      <c r="M124" s="16">
        <v>2</v>
      </c>
      <c r="N124" s="17">
        <v>5</v>
      </c>
      <c r="O124" s="14">
        <f>N124</f>
        <v>5</v>
      </c>
      <c r="P124" s="4">
        <f>Y124/T124</f>
        <v>99.75</v>
      </c>
      <c r="Q124" s="18">
        <v>1</v>
      </c>
      <c r="R124" s="14">
        <f>Q124</f>
        <v>1</v>
      </c>
      <c r="S124" s="4">
        <f>Z124/U124</f>
        <v>99.75</v>
      </c>
      <c r="T124" s="3">
        <f>ROUND((O124/100)*G124,0)</f>
        <v>20</v>
      </c>
      <c r="U124" s="3">
        <f>ROUND(((R124/100)*G124)/J124,0)</f>
        <v>4</v>
      </c>
      <c r="V124" s="3">
        <f>ROUND(IF(J124&gt;=2,((R124/100)*G124)/J124,0),0)</f>
        <v>0</v>
      </c>
      <c r="W124" s="3">
        <f>ROUND(IF(J124&gt;=3,((R124/100)*G124)/J124,0),0)</f>
        <v>0</v>
      </c>
      <c r="X124" s="3">
        <f>ROUND(IF(J124&gt;=4,((R124/100)*G124)/J124,0),0)</f>
        <v>0</v>
      </c>
      <c r="Y124" s="4">
        <f>G124*N124</f>
        <v>1995</v>
      </c>
      <c r="Z124" s="4">
        <f>(G124*Q124)/J124</f>
        <v>399</v>
      </c>
      <c r="AA124" s="4">
        <f>IF(J124&gt;=2,(G124*Q124)/J124,0)</f>
        <v>0</v>
      </c>
      <c r="AB124" s="4">
        <f>IF(J124&gt;=3,(G124*Q124)/J124,0)</f>
        <v>0</v>
      </c>
      <c r="AC124" s="4">
        <f>IF(J124&gt;=4,(G124*Q124)/J124,0)</f>
        <v>0</v>
      </c>
      <c r="AD124" s="14">
        <v>100</v>
      </c>
      <c r="AE124" s="14">
        <v>0</v>
      </c>
      <c r="AF124" s="14">
        <v>1</v>
      </c>
      <c r="AG124" s="14">
        <v>100</v>
      </c>
      <c r="AH124" s="14">
        <v>0</v>
      </c>
      <c r="AI124" s="14">
        <v>1</v>
      </c>
      <c r="AJ124" s="14">
        <v>0.5</v>
      </c>
      <c r="AK124" s="14">
        <v>0.5</v>
      </c>
      <c r="AL124" s="14">
        <v>0</v>
      </c>
      <c r="AM124" s="14">
        <v>0</v>
      </c>
      <c r="AN124" s="14">
        <v>0</v>
      </c>
      <c r="AO124" s="14">
        <v>0.01</v>
      </c>
      <c r="AP124" s="14">
        <v>0.01</v>
      </c>
      <c r="AQ124" s="14">
        <v>0</v>
      </c>
      <c r="AR124" s="14">
        <v>0</v>
      </c>
      <c r="AS124" s="14">
        <v>0</v>
      </c>
      <c r="AT124" s="14">
        <v>0</v>
      </c>
      <c r="AU124" s="14">
        <v>0.2</v>
      </c>
      <c r="AV124" s="14">
        <v>0</v>
      </c>
      <c r="AW124" s="14">
        <v>0</v>
      </c>
      <c r="AX124" s="14">
        <v>0</v>
      </c>
      <c r="AY124" s="14">
        <v>0.04</v>
      </c>
      <c r="AZ124" s="14">
        <v>0</v>
      </c>
      <c r="BA124" s="2">
        <v>0.05</v>
      </c>
      <c r="BB124" s="2">
        <v>0.05</v>
      </c>
      <c r="BC124" s="2">
        <v>7.0000000000000007E-2</v>
      </c>
      <c r="BD124" s="2">
        <v>0.05</v>
      </c>
      <c r="BE124" s="2">
        <v>0.02</v>
      </c>
      <c r="BF124" s="2">
        <v>0.02</v>
      </c>
      <c r="BG124" s="2">
        <v>4.4999999999999998E-2</v>
      </c>
      <c r="BH124" s="2">
        <v>0.05</v>
      </c>
      <c r="BI124" s="2">
        <v>7.0000000000000007E-2</v>
      </c>
      <c r="BJ124" s="2">
        <v>0.1</v>
      </c>
      <c r="BK124" s="2">
        <v>0.03</v>
      </c>
      <c r="BL124" s="2">
        <v>0.02</v>
      </c>
      <c r="BM124" s="2">
        <v>0.09</v>
      </c>
      <c r="BN124" s="2">
        <v>0.1</v>
      </c>
      <c r="BO124" s="14">
        <v>0.1</v>
      </c>
      <c r="BP124" s="14">
        <v>0.1</v>
      </c>
      <c r="BQ124" s="14">
        <v>0</v>
      </c>
      <c r="BR124" s="14">
        <v>0</v>
      </c>
      <c r="BS124" s="14">
        <v>0</v>
      </c>
      <c r="BT124" s="19">
        <v>0.01</v>
      </c>
      <c r="BU124" s="14">
        <v>0.5</v>
      </c>
      <c r="BV124" s="6">
        <f>BT124/(BT124+BU124)</f>
        <v>1.9607843137254902E-2</v>
      </c>
      <c r="BW124" s="6">
        <f>SQRT((BT124*BU124)/((BT124+BU124)^2*(BT124+BU124+1)))</f>
        <v>0.11283045836243843</v>
      </c>
      <c r="BX124" s="15">
        <v>0.1</v>
      </c>
      <c r="BY124" s="15">
        <v>0.1</v>
      </c>
      <c r="BZ124" s="15">
        <v>0.1</v>
      </c>
      <c r="CA124" s="15">
        <v>0.7</v>
      </c>
      <c r="CB124" s="20" t="s">
        <v>89</v>
      </c>
      <c r="CC124" s="14">
        <v>600</v>
      </c>
      <c r="CD124" s="14">
        <v>10</v>
      </c>
      <c r="CE124" s="15" t="s">
        <v>74</v>
      </c>
    </row>
    <row r="125" spans="1:83" s="14" customFormat="1" ht="14.25" x14ac:dyDescent="0.2">
      <c r="A125" s="15">
        <f>A124+1</f>
        <v>124</v>
      </c>
      <c r="B125" s="15">
        <v>3</v>
      </c>
      <c r="C125" s="15">
        <v>133</v>
      </c>
      <c r="D125" s="15">
        <v>1</v>
      </c>
      <c r="E125" s="15">
        <v>1</v>
      </c>
      <c r="F125" s="3" t="s">
        <v>68</v>
      </c>
      <c r="G125" s="3">
        <f>IF(F125="rectangle",B125*C125,IF(F125="hook",B125*C125-(D125*E125),IF(F125="eight",B125*C125-2*(D125*E125),IF(F125="tee",B125*C125-2*(D125*E125),IF(F125="cross",B125*C125-4*(D125*E125),"ERROR")))))</f>
        <v>399</v>
      </c>
      <c r="H125" s="3" t="s">
        <v>75</v>
      </c>
      <c r="I125" s="3">
        <f>IF(F125="rectangle",B125/C125,"NA")</f>
        <v>2.2556390977443608E-2</v>
      </c>
      <c r="J125" s="2">
        <v>1</v>
      </c>
      <c r="K125" s="15">
        <v>120</v>
      </c>
      <c r="L125" s="15">
        <v>4</v>
      </c>
      <c r="M125" s="16">
        <v>2</v>
      </c>
      <c r="N125" s="17">
        <v>5</v>
      </c>
      <c r="O125" s="14">
        <f>N125</f>
        <v>5</v>
      </c>
      <c r="P125" s="4">
        <f>Y125/T125</f>
        <v>99.75</v>
      </c>
      <c r="Q125" s="18">
        <v>1</v>
      </c>
      <c r="R125" s="14">
        <f>Q125</f>
        <v>1</v>
      </c>
      <c r="S125" s="4">
        <f>Z125/U125</f>
        <v>99.75</v>
      </c>
      <c r="T125" s="3">
        <f>ROUND((O125/100)*G125,0)</f>
        <v>20</v>
      </c>
      <c r="U125" s="3">
        <f>ROUND(((R125/100)*G125)/J125,0)</f>
        <v>4</v>
      </c>
      <c r="V125" s="3">
        <f>ROUND(IF(J125&gt;=2,((R125/100)*G125)/J125,0),0)</f>
        <v>0</v>
      </c>
      <c r="W125" s="3">
        <f>ROUND(IF(J125&gt;=3,((R125/100)*G125)/J125,0),0)</f>
        <v>0</v>
      </c>
      <c r="X125" s="3">
        <f>ROUND(IF(J125&gt;=4,((R125/100)*G125)/J125,0),0)</f>
        <v>0</v>
      </c>
      <c r="Y125" s="4">
        <f>G125*N125</f>
        <v>1995</v>
      </c>
      <c r="Z125" s="4">
        <f>(G125*Q125)/J125</f>
        <v>399</v>
      </c>
      <c r="AA125" s="4">
        <f>IF(J125&gt;=2,(G125*Q125)/J125,0)</f>
        <v>0</v>
      </c>
      <c r="AB125" s="4">
        <f>IF(J125&gt;=3,(G125*Q125)/J125,0)</f>
        <v>0</v>
      </c>
      <c r="AC125" s="4">
        <f>IF(J125&gt;=4,(G125*Q125)/J125,0)</f>
        <v>0</v>
      </c>
      <c r="AD125" s="14">
        <v>100</v>
      </c>
      <c r="AE125" s="14">
        <v>0</v>
      </c>
      <c r="AF125" s="14">
        <v>1</v>
      </c>
      <c r="AG125" s="14">
        <v>100</v>
      </c>
      <c r="AH125" s="14">
        <v>0</v>
      </c>
      <c r="AI125" s="14">
        <v>1</v>
      </c>
      <c r="AJ125" s="14">
        <v>0.5</v>
      </c>
      <c r="AK125" s="14">
        <v>0.5</v>
      </c>
      <c r="AL125" s="14">
        <v>0</v>
      </c>
      <c r="AM125" s="14">
        <v>0</v>
      </c>
      <c r="AN125" s="14">
        <v>0</v>
      </c>
      <c r="AO125" s="14">
        <v>0.01</v>
      </c>
      <c r="AP125" s="14">
        <v>0.01</v>
      </c>
      <c r="AQ125" s="14">
        <v>0</v>
      </c>
      <c r="AR125" s="14">
        <v>0</v>
      </c>
      <c r="AS125" s="14">
        <v>0</v>
      </c>
      <c r="AT125" s="14">
        <v>0</v>
      </c>
      <c r="AU125" s="14">
        <v>0.2</v>
      </c>
      <c r="AV125" s="14">
        <v>0</v>
      </c>
      <c r="AW125" s="14">
        <v>0</v>
      </c>
      <c r="AX125" s="14">
        <v>0</v>
      </c>
      <c r="AY125" s="14">
        <v>0.04</v>
      </c>
      <c r="AZ125" s="14">
        <v>0</v>
      </c>
      <c r="BA125" s="2">
        <v>0.05</v>
      </c>
      <c r="BB125" s="2">
        <v>0.05</v>
      </c>
      <c r="BC125" s="2">
        <v>7.0000000000000007E-2</v>
      </c>
      <c r="BD125" s="2">
        <v>0.05</v>
      </c>
      <c r="BE125" s="2">
        <v>0.02</v>
      </c>
      <c r="BF125" s="2">
        <v>0.02</v>
      </c>
      <c r="BG125" s="2">
        <v>4.4999999999999998E-2</v>
      </c>
      <c r="BH125" s="2">
        <v>0.05</v>
      </c>
      <c r="BI125" s="2">
        <v>7.0000000000000007E-2</v>
      </c>
      <c r="BJ125" s="2">
        <v>0.1</v>
      </c>
      <c r="BK125" s="2">
        <v>0.03</v>
      </c>
      <c r="BL125" s="2">
        <v>0.02</v>
      </c>
      <c r="BM125" s="2">
        <v>0.09</v>
      </c>
      <c r="BN125" s="2">
        <v>0.1</v>
      </c>
      <c r="BO125" s="14">
        <v>0.1</v>
      </c>
      <c r="BP125" s="14">
        <v>0.1</v>
      </c>
      <c r="BQ125" s="14">
        <v>0</v>
      </c>
      <c r="BR125" s="14">
        <v>0</v>
      </c>
      <c r="BS125" s="14">
        <v>0</v>
      </c>
      <c r="BT125" s="19">
        <v>0.5</v>
      </c>
      <c r="BU125" s="14">
        <v>0.5</v>
      </c>
      <c r="BV125" s="6">
        <f>BT125/(BT125+BU125)</f>
        <v>0.5</v>
      </c>
      <c r="BW125" s="6">
        <f>SQRT((BT125*BU125)/((BT125+BU125)^2*(BT125+BU125+1)))</f>
        <v>0.35355339059327379</v>
      </c>
      <c r="BX125" s="15">
        <v>0.1</v>
      </c>
      <c r="BY125" s="15">
        <v>0.1</v>
      </c>
      <c r="BZ125" s="15">
        <v>0.1</v>
      </c>
      <c r="CA125" s="15">
        <v>0.7</v>
      </c>
      <c r="CB125" s="20" t="s">
        <v>89</v>
      </c>
      <c r="CC125" s="14">
        <v>600</v>
      </c>
      <c r="CD125" s="14">
        <v>10</v>
      </c>
      <c r="CE125" s="15" t="s">
        <v>74</v>
      </c>
    </row>
    <row r="126" spans="1:83" s="14" customFormat="1" ht="14.25" x14ac:dyDescent="0.2">
      <c r="A126" s="15">
        <f>A125+1</f>
        <v>125</v>
      </c>
      <c r="B126" s="15">
        <v>3</v>
      </c>
      <c r="C126" s="15">
        <v>133</v>
      </c>
      <c r="D126" s="15">
        <v>1</v>
      </c>
      <c r="E126" s="15">
        <v>1</v>
      </c>
      <c r="F126" s="3" t="s">
        <v>68</v>
      </c>
      <c r="G126" s="3">
        <f>IF(F126="rectangle",B126*C126,IF(F126="hook",B126*C126-(D126*E126),IF(F126="eight",B126*C126-2*(D126*E126),IF(F126="tee",B126*C126-2*(D126*E126),IF(F126="cross",B126*C126-4*(D126*E126),"ERROR")))))</f>
        <v>399</v>
      </c>
      <c r="H126" s="3" t="s">
        <v>75</v>
      </c>
      <c r="I126" s="3">
        <f>IF(F126="rectangle",B126/C126,"NA")</f>
        <v>2.2556390977443608E-2</v>
      </c>
      <c r="J126" s="2">
        <v>1</v>
      </c>
      <c r="K126" s="15">
        <v>120</v>
      </c>
      <c r="L126" s="15">
        <v>4</v>
      </c>
      <c r="M126" s="16">
        <v>2</v>
      </c>
      <c r="N126" s="17">
        <v>5</v>
      </c>
      <c r="O126" s="14">
        <f>N126</f>
        <v>5</v>
      </c>
      <c r="P126" s="4">
        <f>Y126/T126</f>
        <v>99.75</v>
      </c>
      <c r="Q126" s="18">
        <v>1</v>
      </c>
      <c r="R126" s="14">
        <f>Q126</f>
        <v>1</v>
      </c>
      <c r="S126" s="4">
        <f>Z126/U126</f>
        <v>99.75</v>
      </c>
      <c r="T126" s="3">
        <f>ROUND((O126/100)*G126,0)</f>
        <v>20</v>
      </c>
      <c r="U126" s="3">
        <f>ROUND(((R126/100)*G126)/J126,0)</f>
        <v>4</v>
      </c>
      <c r="V126" s="3">
        <f>ROUND(IF(J126&gt;=2,((R126/100)*G126)/J126,0),0)</f>
        <v>0</v>
      </c>
      <c r="W126" s="3">
        <f>ROUND(IF(J126&gt;=3,((R126/100)*G126)/J126,0),0)</f>
        <v>0</v>
      </c>
      <c r="X126" s="3">
        <f>ROUND(IF(J126&gt;=4,((R126/100)*G126)/J126,0),0)</f>
        <v>0</v>
      </c>
      <c r="Y126" s="4">
        <f>G126*N126</f>
        <v>1995</v>
      </c>
      <c r="Z126" s="4">
        <f>(G126*Q126)/J126</f>
        <v>399</v>
      </c>
      <c r="AA126" s="4">
        <f>IF(J126&gt;=2,(G126*Q126)/J126,0)</f>
        <v>0</v>
      </c>
      <c r="AB126" s="4">
        <f>IF(J126&gt;=3,(G126*Q126)/J126,0)</f>
        <v>0</v>
      </c>
      <c r="AC126" s="4">
        <f>IF(J126&gt;=4,(G126*Q126)/J126,0)</f>
        <v>0</v>
      </c>
      <c r="AD126" s="14">
        <v>100</v>
      </c>
      <c r="AE126" s="14">
        <v>0</v>
      </c>
      <c r="AF126" s="14">
        <v>1</v>
      </c>
      <c r="AG126" s="14">
        <v>100</v>
      </c>
      <c r="AH126" s="14">
        <v>0</v>
      </c>
      <c r="AI126" s="14">
        <v>1</v>
      </c>
      <c r="AJ126" s="14">
        <v>0.5</v>
      </c>
      <c r="AK126" s="14">
        <v>0.5</v>
      </c>
      <c r="AL126" s="14">
        <v>0</v>
      </c>
      <c r="AM126" s="14">
        <v>0</v>
      </c>
      <c r="AN126" s="14">
        <v>0</v>
      </c>
      <c r="AO126" s="14">
        <v>0.01</v>
      </c>
      <c r="AP126" s="14">
        <v>0.01</v>
      </c>
      <c r="AQ126" s="14">
        <v>0</v>
      </c>
      <c r="AR126" s="14">
        <v>0</v>
      </c>
      <c r="AS126" s="14">
        <v>0</v>
      </c>
      <c r="AT126" s="14">
        <v>0</v>
      </c>
      <c r="AU126" s="14">
        <v>0.2</v>
      </c>
      <c r="AV126" s="14">
        <v>0</v>
      </c>
      <c r="AW126" s="14">
        <v>0</v>
      </c>
      <c r="AX126" s="14">
        <v>0</v>
      </c>
      <c r="AY126" s="14">
        <v>0.04</v>
      </c>
      <c r="AZ126" s="14">
        <v>0</v>
      </c>
      <c r="BA126" s="2">
        <v>0.05</v>
      </c>
      <c r="BB126" s="2">
        <v>0.05</v>
      </c>
      <c r="BC126" s="2">
        <v>7.0000000000000007E-2</v>
      </c>
      <c r="BD126" s="2">
        <v>0.05</v>
      </c>
      <c r="BE126" s="2">
        <v>0.02</v>
      </c>
      <c r="BF126" s="2">
        <v>0.02</v>
      </c>
      <c r="BG126" s="2">
        <v>4.4999999999999998E-2</v>
      </c>
      <c r="BH126" s="2">
        <v>0.05</v>
      </c>
      <c r="BI126" s="2">
        <v>7.0000000000000007E-2</v>
      </c>
      <c r="BJ126" s="2">
        <v>0.1</v>
      </c>
      <c r="BK126" s="2">
        <v>0.03</v>
      </c>
      <c r="BL126" s="2">
        <v>0.02</v>
      </c>
      <c r="BM126" s="2">
        <v>0.09</v>
      </c>
      <c r="BN126" s="2">
        <v>0.1</v>
      </c>
      <c r="BO126" s="14">
        <v>0.1</v>
      </c>
      <c r="BP126" s="14">
        <v>0.1</v>
      </c>
      <c r="BQ126" s="14">
        <v>0</v>
      </c>
      <c r="BR126" s="14">
        <v>0</v>
      </c>
      <c r="BS126" s="14">
        <v>0</v>
      </c>
      <c r="BT126" s="19">
        <v>0.01</v>
      </c>
      <c r="BU126" s="14">
        <v>0.5</v>
      </c>
      <c r="BV126" s="6">
        <f>BT126/(BT126+BU126)</f>
        <v>1.9607843137254902E-2</v>
      </c>
      <c r="BW126" s="6">
        <f>SQRT((BT126*BU126)/((BT126+BU126)^2*(BT126+BU126+1)))</f>
        <v>0.11283045836243843</v>
      </c>
      <c r="BX126" s="15">
        <v>0.1</v>
      </c>
      <c r="BY126" s="15">
        <v>0.7</v>
      </c>
      <c r="BZ126" s="15">
        <v>0.1</v>
      </c>
      <c r="CA126" s="15">
        <v>0.1</v>
      </c>
      <c r="CB126" s="20" t="s">
        <v>76</v>
      </c>
      <c r="CC126" s="14">
        <v>600</v>
      </c>
      <c r="CD126" s="14">
        <v>10</v>
      </c>
      <c r="CE126" s="15" t="s">
        <v>73</v>
      </c>
    </row>
    <row r="127" spans="1:83" s="14" customFormat="1" ht="14.25" x14ac:dyDescent="0.2">
      <c r="A127" s="15">
        <f>A126+1</f>
        <v>126</v>
      </c>
      <c r="B127" s="15">
        <v>3</v>
      </c>
      <c r="C127" s="15">
        <v>133</v>
      </c>
      <c r="D127" s="15">
        <v>1</v>
      </c>
      <c r="E127" s="15">
        <v>1</v>
      </c>
      <c r="F127" s="3" t="s">
        <v>68</v>
      </c>
      <c r="G127" s="3">
        <f>IF(F127="rectangle",B127*C127,IF(F127="hook",B127*C127-(D127*E127),IF(F127="eight",B127*C127-2*(D127*E127),IF(F127="tee",B127*C127-2*(D127*E127),IF(F127="cross",B127*C127-4*(D127*E127),"ERROR")))))</f>
        <v>399</v>
      </c>
      <c r="H127" s="3" t="s">
        <v>75</v>
      </c>
      <c r="I127" s="3">
        <f>IF(F127="rectangle",B127/C127,"NA")</f>
        <v>2.2556390977443608E-2</v>
      </c>
      <c r="J127" s="2">
        <v>1</v>
      </c>
      <c r="K127" s="15">
        <v>120</v>
      </c>
      <c r="L127" s="15">
        <v>4</v>
      </c>
      <c r="M127" s="16">
        <v>2</v>
      </c>
      <c r="N127" s="17">
        <v>5</v>
      </c>
      <c r="O127" s="14">
        <f>N127</f>
        <v>5</v>
      </c>
      <c r="P127" s="4">
        <f>Y127/T127</f>
        <v>99.75</v>
      </c>
      <c r="Q127" s="18">
        <v>1</v>
      </c>
      <c r="R127" s="14">
        <f>Q127</f>
        <v>1</v>
      </c>
      <c r="S127" s="4">
        <f>Z127/U127</f>
        <v>99.75</v>
      </c>
      <c r="T127" s="3">
        <f>ROUND((O127/100)*G127,0)</f>
        <v>20</v>
      </c>
      <c r="U127" s="3">
        <f>ROUND(((R127/100)*G127)/J127,0)</f>
        <v>4</v>
      </c>
      <c r="V127" s="3">
        <f>ROUND(IF(J127&gt;=2,((R127/100)*G127)/J127,0),0)</f>
        <v>0</v>
      </c>
      <c r="W127" s="3">
        <f>ROUND(IF(J127&gt;=3,((R127/100)*G127)/J127,0),0)</f>
        <v>0</v>
      </c>
      <c r="X127" s="3">
        <f>ROUND(IF(J127&gt;=4,((R127/100)*G127)/J127,0),0)</f>
        <v>0</v>
      </c>
      <c r="Y127" s="4">
        <f>G127*N127</f>
        <v>1995</v>
      </c>
      <c r="Z127" s="4">
        <f>(G127*Q127)/J127</f>
        <v>399</v>
      </c>
      <c r="AA127" s="4">
        <f>IF(J127&gt;=2,(G127*Q127)/J127,0)</f>
        <v>0</v>
      </c>
      <c r="AB127" s="4">
        <f>IF(J127&gt;=3,(G127*Q127)/J127,0)</f>
        <v>0</v>
      </c>
      <c r="AC127" s="4">
        <f>IF(J127&gt;=4,(G127*Q127)/J127,0)</f>
        <v>0</v>
      </c>
      <c r="AD127" s="14">
        <v>100</v>
      </c>
      <c r="AE127" s="14">
        <v>0</v>
      </c>
      <c r="AF127" s="14">
        <v>1</v>
      </c>
      <c r="AG127" s="14">
        <v>100</v>
      </c>
      <c r="AH127" s="14">
        <v>0</v>
      </c>
      <c r="AI127" s="14">
        <v>1</v>
      </c>
      <c r="AJ127" s="14">
        <v>0.5</v>
      </c>
      <c r="AK127" s="14">
        <v>0.5</v>
      </c>
      <c r="AL127" s="14">
        <v>0</v>
      </c>
      <c r="AM127" s="14">
        <v>0</v>
      </c>
      <c r="AN127" s="14">
        <v>0</v>
      </c>
      <c r="AO127" s="14">
        <v>0.01</v>
      </c>
      <c r="AP127" s="14">
        <v>0.01</v>
      </c>
      <c r="AQ127" s="14">
        <v>0</v>
      </c>
      <c r="AR127" s="14">
        <v>0</v>
      </c>
      <c r="AS127" s="14">
        <v>0</v>
      </c>
      <c r="AT127" s="14">
        <v>0</v>
      </c>
      <c r="AU127" s="14">
        <v>0.2</v>
      </c>
      <c r="AV127" s="14">
        <v>0</v>
      </c>
      <c r="AW127" s="14">
        <v>0</v>
      </c>
      <c r="AX127" s="14">
        <v>0</v>
      </c>
      <c r="AY127" s="14">
        <v>0.04</v>
      </c>
      <c r="AZ127" s="14">
        <v>0</v>
      </c>
      <c r="BA127" s="2">
        <v>0.05</v>
      </c>
      <c r="BB127" s="2">
        <v>0.05</v>
      </c>
      <c r="BC127" s="2">
        <v>7.0000000000000007E-2</v>
      </c>
      <c r="BD127" s="2">
        <v>0.05</v>
      </c>
      <c r="BE127" s="2">
        <v>0.02</v>
      </c>
      <c r="BF127" s="2">
        <v>0.02</v>
      </c>
      <c r="BG127" s="2">
        <v>4.4999999999999998E-2</v>
      </c>
      <c r="BH127" s="2">
        <v>0.05</v>
      </c>
      <c r="BI127" s="2">
        <v>7.0000000000000007E-2</v>
      </c>
      <c r="BJ127" s="2">
        <v>0.1</v>
      </c>
      <c r="BK127" s="2">
        <v>0.03</v>
      </c>
      <c r="BL127" s="2">
        <v>0.02</v>
      </c>
      <c r="BM127" s="2">
        <v>0.09</v>
      </c>
      <c r="BN127" s="2">
        <v>0.1</v>
      </c>
      <c r="BO127" s="14">
        <v>0.1</v>
      </c>
      <c r="BP127" s="14">
        <v>0.1</v>
      </c>
      <c r="BQ127" s="14">
        <v>0</v>
      </c>
      <c r="BR127" s="14">
        <v>0</v>
      </c>
      <c r="BS127" s="14">
        <v>0</v>
      </c>
      <c r="BT127" s="19">
        <v>0.5</v>
      </c>
      <c r="BU127" s="14">
        <v>0.5</v>
      </c>
      <c r="BV127" s="6">
        <f>BT127/(BT127+BU127)</f>
        <v>0.5</v>
      </c>
      <c r="BW127" s="6">
        <f>SQRT((BT127*BU127)/((BT127+BU127)^2*(BT127+BU127+1)))</f>
        <v>0.35355339059327379</v>
      </c>
      <c r="BX127" s="15">
        <v>0.1</v>
      </c>
      <c r="BY127" s="15">
        <v>0.7</v>
      </c>
      <c r="BZ127" s="15">
        <v>0.1</v>
      </c>
      <c r="CA127" s="15">
        <v>0.1</v>
      </c>
      <c r="CB127" s="20" t="s">
        <v>76</v>
      </c>
      <c r="CC127" s="14">
        <v>600</v>
      </c>
      <c r="CD127" s="14">
        <v>10</v>
      </c>
      <c r="CE127" s="15" t="s">
        <v>73</v>
      </c>
    </row>
    <row r="128" spans="1:83" s="14" customFormat="1" ht="14.25" x14ac:dyDescent="0.2">
      <c r="A128" s="15">
        <f>A127+1</f>
        <v>127</v>
      </c>
      <c r="B128" s="15">
        <v>3</v>
      </c>
      <c r="C128" s="15">
        <v>133</v>
      </c>
      <c r="D128" s="15">
        <v>1</v>
      </c>
      <c r="E128" s="15">
        <v>1</v>
      </c>
      <c r="F128" s="3" t="s">
        <v>68</v>
      </c>
      <c r="G128" s="3">
        <f>IF(F128="rectangle",B128*C128,IF(F128="hook",B128*C128-(D128*E128),IF(F128="eight",B128*C128-2*(D128*E128),IF(F128="tee",B128*C128-2*(D128*E128),IF(F128="cross",B128*C128-4*(D128*E128),"ERROR")))))</f>
        <v>399</v>
      </c>
      <c r="H128" s="3" t="s">
        <v>75</v>
      </c>
      <c r="I128" s="3">
        <f>IF(F128="rectangle",B128/C128,"NA")</f>
        <v>2.2556390977443608E-2</v>
      </c>
      <c r="J128" s="2">
        <v>1</v>
      </c>
      <c r="K128" s="15">
        <v>120</v>
      </c>
      <c r="L128" s="15">
        <v>4</v>
      </c>
      <c r="M128" s="16">
        <v>2</v>
      </c>
      <c r="N128" s="17">
        <v>5</v>
      </c>
      <c r="O128" s="14">
        <f>N128</f>
        <v>5</v>
      </c>
      <c r="P128" s="4">
        <f>Y128/T128</f>
        <v>99.75</v>
      </c>
      <c r="Q128" s="18">
        <v>5</v>
      </c>
      <c r="R128" s="14">
        <f>Q128</f>
        <v>5</v>
      </c>
      <c r="S128" s="4">
        <f>Z128/U128</f>
        <v>99.75</v>
      </c>
      <c r="T128" s="3">
        <f>ROUND((O128/100)*G128,0)</f>
        <v>20</v>
      </c>
      <c r="U128" s="3">
        <f>ROUND(((R128/100)*G128)/J128,0)</f>
        <v>20</v>
      </c>
      <c r="V128" s="3">
        <f>ROUND(IF(J128&gt;=2,((R128/100)*G128)/J128,0),0)</f>
        <v>0</v>
      </c>
      <c r="W128" s="3">
        <f>ROUND(IF(J128&gt;=3,((R128/100)*G128)/J128,0),0)</f>
        <v>0</v>
      </c>
      <c r="X128" s="3">
        <f>ROUND(IF(J128&gt;=4,((R128/100)*G128)/J128,0),0)</f>
        <v>0</v>
      </c>
      <c r="Y128" s="4">
        <f>G128*N128</f>
        <v>1995</v>
      </c>
      <c r="Z128" s="4">
        <f>(G128*Q128)/J128</f>
        <v>1995</v>
      </c>
      <c r="AA128" s="4">
        <f>IF(J128&gt;=2,(G128*Q128)/J128,0)</f>
        <v>0</v>
      </c>
      <c r="AB128" s="4">
        <f>IF(J128&gt;=3,(G128*Q128)/J128,0)</f>
        <v>0</v>
      </c>
      <c r="AC128" s="4">
        <f>IF(J128&gt;=4,(G128*Q128)/J128,0)</f>
        <v>0</v>
      </c>
      <c r="AD128" s="14">
        <v>100</v>
      </c>
      <c r="AE128" s="14">
        <v>0</v>
      </c>
      <c r="AF128" s="14">
        <v>1</v>
      </c>
      <c r="AG128" s="14">
        <v>100</v>
      </c>
      <c r="AH128" s="14">
        <v>0</v>
      </c>
      <c r="AI128" s="14">
        <v>1</v>
      </c>
      <c r="AJ128" s="14">
        <v>0.5</v>
      </c>
      <c r="AK128" s="14">
        <v>0.5</v>
      </c>
      <c r="AL128" s="14">
        <v>0</v>
      </c>
      <c r="AM128" s="14">
        <v>0</v>
      </c>
      <c r="AN128" s="14">
        <v>0</v>
      </c>
      <c r="AO128" s="14">
        <v>0.01</v>
      </c>
      <c r="AP128" s="14">
        <v>0.01</v>
      </c>
      <c r="AQ128" s="14">
        <v>0</v>
      </c>
      <c r="AR128" s="14">
        <v>0</v>
      </c>
      <c r="AS128" s="14">
        <v>0</v>
      </c>
      <c r="AT128" s="14">
        <v>0</v>
      </c>
      <c r="AU128" s="14">
        <v>0.2</v>
      </c>
      <c r="AV128" s="14">
        <v>0</v>
      </c>
      <c r="AW128" s="14">
        <v>0</v>
      </c>
      <c r="AX128" s="14">
        <v>0</v>
      </c>
      <c r="AY128" s="14">
        <v>0.04</v>
      </c>
      <c r="AZ128" s="14">
        <v>0</v>
      </c>
      <c r="BA128" s="2">
        <v>0.05</v>
      </c>
      <c r="BB128" s="2">
        <v>0.05</v>
      </c>
      <c r="BC128" s="2">
        <v>7.0000000000000007E-2</v>
      </c>
      <c r="BD128" s="2">
        <v>0.05</v>
      </c>
      <c r="BE128" s="2">
        <v>0.02</v>
      </c>
      <c r="BF128" s="2">
        <v>0.02</v>
      </c>
      <c r="BG128" s="2">
        <v>4.4999999999999998E-2</v>
      </c>
      <c r="BH128" s="2">
        <v>0.05</v>
      </c>
      <c r="BI128" s="2">
        <v>7.0000000000000007E-2</v>
      </c>
      <c r="BJ128" s="2">
        <v>0.1</v>
      </c>
      <c r="BK128" s="2">
        <v>0.03</v>
      </c>
      <c r="BL128" s="2">
        <v>0.02</v>
      </c>
      <c r="BM128" s="2">
        <v>0.09</v>
      </c>
      <c r="BN128" s="2">
        <v>0.1</v>
      </c>
      <c r="BO128" s="14">
        <v>0.1</v>
      </c>
      <c r="BP128" s="14">
        <v>0.1</v>
      </c>
      <c r="BQ128" s="14">
        <v>0</v>
      </c>
      <c r="BR128" s="14">
        <v>0</v>
      </c>
      <c r="BS128" s="14">
        <v>0</v>
      </c>
      <c r="BT128" s="19">
        <v>0.01</v>
      </c>
      <c r="BU128" s="14">
        <v>0.5</v>
      </c>
      <c r="BV128" s="6">
        <f>BT128/(BT128+BU128)</f>
        <v>1.9607843137254902E-2</v>
      </c>
      <c r="BW128" s="6">
        <f>SQRT((BT128*BU128)/((BT128+BU128)^2*(BT128+BU128+1)))</f>
        <v>0.11283045836243843</v>
      </c>
      <c r="BX128" s="15">
        <v>0.25</v>
      </c>
      <c r="BY128" s="15">
        <v>0.25</v>
      </c>
      <c r="BZ128" s="15">
        <v>0.25</v>
      </c>
      <c r="CA128" s="15">
        <v>0.25</v>
      </c>
      <c r="CB128" s="20" t="s">
        <v>47</v>
      </c>
      <c r="CC128" s="14">
        <v>600</v>
      </c>
      <c r="CD128" s="14">
        <v>10</v>
      </c>
      <c r="CE128" s="15" t="s">
        <v>73</v>
      </c>
    </row>
    <row r="129" spans="1:83" s="14" customFormat="1" ht="14.25" x14ac:dyDescent="0.2">
      <c r="A129" s="15">
        <f>A128+1</f>
        <v>128</v>
      </c>
      <c r="B129" s="15">
        <v>3</v>
      </c>
      <c r="C129" s="15">
        <v>133</v>
      </c>
      <c r="D129" s="15">
        <v>1</v>
      </c>
      <c r="E129" s="15">
        <v>1</v>
      </c>
      <c r="F129" s="3" t="s">
        <v>68</v>
      </c>
      <c r="G129" s="3">
        <f>IF(F129="rectangle",B129*C129,IF(F129="hook",B129*C129-(D129*E129),IF(F129="eight",B129*C129-2*(D129*E129),IF(F129="tee",B129*C129-2*(D129*E129),IF(F129="cross",B129*C129-4*(D129*E129),"ERROR")))))</f>
        <v>399</v>
      </c>
      <c r="H129" s="3" t="s">
        <v>75</v>
      </c>
      <c r="I129" s="3">
        <f>IF(F129="rectangle",B129/C129,"NA")</f>
        <v>2.2556390977443608E-2</v>
      </c>
      <c r="J129" s="2">
        <v>1</v>
      </c>
      <c r="K129" s="15">
        <v>120</v>
      </c>
      <c r="L129" s="15">
        <v>4</v>
      </c>
      <c r="M129" s="16">
        <v>2</v>
      </c>
      <c r="N129" s="17">
        <v>5</v>
      </c>
      <c r="O129" s="14">
        <f>N129</f>
        <v>5</v>
      </c>
      <c r="P129" s="4">
        <f>Y129/T129</f>
        <v>99.75</v>
      </c>
      <c r="Q129" s="18">
        <v>5</v>
      </c>
      <c r="R129" s="14">
        <f>Q129</f>
        <v>5</v>
      </c>
      <c r="S129" s="4">
        <f>Z129/U129</f>
        <v>99.75</v>
      </c>
      <c r="T129" s="3">
        <f>ROUND((O129/100)*G129,0)</f>
        <v>20</v>
      </c>
      <c r="U129" s="3">
        <f>ROUND(((R129/100)*G129)/J129,0)</f>
        <v>20</v>
      </c>
      <c r="V129" s="3">
        <f>ROUND(IF(J129&gt;=2,((R129/100)*G129)/J129,0),0)</f>
        <v>0</v>
      </c>
      <c r="W129" s="3">
        <f>ROUND(IF(J129&gt;=3,((R129/100)*G129)/J129,0),0)</f>
        <v>0</v>
      </c>
      <c r="X129" s="3">
        <f>ROUND(IF(J129&gt;=4,((R129/100)*G129)/J129,0),0)</f>
        <v>0</v>
      </c>
      <c r="Y129" s="4">
        <f>G129*N129</f>
        <v>1995</v>
      </c>
      <c r="Z129" s="4">
        <f>(G129*Q129)/J129</f>
        <v>1995</v>
      </c>
      <c r="AA129" s="4">
        <f>IF(J129&gt;=2,(G129*Q129)/J129,0)</f>
        <v>0</v>
      </c>
      <c r="AB129" s="4">
        <f>IF(J129&gt;=3,(G129*Q129)/J129,0)</f>
        <v>0</v>
      </c>
      <c r="AC129" s="4">
        <f>IF(J129&gt;=4,(G129*Q129)/J129,0)</f>
        <v>0</v>
      </c>
      <c r="AD129" s="14">
        <v>100</v>
      </c>
      <c r="AE129" s="14">
        <v>0</v>
      </c>
      <c r="AF129" s="14">
        <v>1</v>
      </c>
      <c r="AG129" s="14">
        <v>100</v>
      </c>
      <c r="AH129" s="14">
        <v>0</v>
      </c>
      <c r="AI129" s="14">
        <v>1</v>
      </c>
      <c r="AJ129" s="14">
        <v>0.5</v>
      </c>
      <c r="AK129" s="14">
        <v>0.5</v>
      </c>
      <c r="AL129" s="14">
        <v>0</v>
      </c>
      <c r="AM129" s="14">
        <v>0</v>
      </c>
      <c r="AN129" s="14">
        <v>0</v>
      </c>
      <c r="AO129" s="14">
        <v>0.01</v>
      </c>
      <c r="AP129" s="14">
        <v>0.01</v>
      </c>
      <c r="AQ129" s="14">
        <v>0</v>
      </c>
      <c r="AR129" s="14">
        <v>0</v>
      </c>
      <c r="AS129" s="14">
        <v>0</v>
      </c>
      <c r="AT129" s="14">
        <v>0</v>
      </c>
      <c r="AU129" s="14">
        <v>0.2</v>
      </c>
      <c r="AV129" s="14">
        <v>0</v>
      </c>
      <c r="AW129" s="14">
        <v>0</v>
      </c>
      <c r="AX129" s="14">
        <v>0</v>
      </c>
      <c r="AY129" s="14">
        <v>0.04</v>
      </c>
      <c r="AZ129" s="14">
        <v>0</v>
      </c>
      <c r="BA129" s="2">
        <v>0.05</v>
      </c>
      <c r="BB129" s="2">
        <v>0.05</v>
      </c>
      <c r="BC129" s="2">
        <v>7.0000000000000007E-2</v>
      </c>
      <c r="BD129" s="2">
        <v>0.05</v>
      </c>
      <c r="BE129" s="2">
        <v>0.02</v>
      </c>
      <c r="BF129" s="2">
        <v>0.02</v>
      </c>
      <c r="BG129" s="2">
        <v>4.4999999999999998E-2</v>
      </c>
      <c r="BH129" s="2">
        <v>0.05</v>
      </c>
      <c r="BI129" s="2">
        <v>7.0000000000000007E-2</v>
      </c>
      <c r="BJ129" s="2">
        <v>0.1</v>
      </c>
      <c r="BK129" s="2">
        <v>0.03</v>
      </c>
      <c r="BL129" s="2">
        <v>0.02</v>
      </c>
      <c r="BM129" s="2">
        <v>0.09</v>
      </c>
      <c r="BN129" s="2">
        <v>0.1</v>
      </c>
      <c r="BO129" s="14">
        <v>0.1</v>
      </c>
      <c r="BP129" s="14">
        <v>0.1</v>
      </c>
      <c r="BQ129" s="14">
        <v>0</v>
      </c>
      <c r="BR129" s="14">
        <v>0</v>
      </c>
      <c r="BS129" s="14">
        <v>0</v>
      </c>
      <c r="BT129" s="19">
        <v>0.5</v>
      </c>
      <c r="BU129" s="14">
        <v>0.5</v>
      </c>
      <c r="BV129" s="6">
        <f>BT129/(BT129+BU129)</f>
        <v>0.5</v>
      </c>
      <c r="BW129" s="6">
        <f>SQRT((BT129*BU129)/((BT129+BU129)^2*(BT129+BU129+1)))</f>
        <v>0.35355339059327379</v>
      </c>
      <c r="BX129" s="15">
        <v>0.25</v>
      </c>
      <c r="BY129" s="15">
        <v>0.25</v>
      </c>
      <c r="BZ129" s="15">
        <v>0.25</v>
      </c>
      <c r="CA129" s="15">
        <v>0.25</v>
      </c>
      <c r="CB129" s="20" t="s">
        <v>47</v>
      </c>
      <c r="CC129" s="14">
        <v>600</v>
      </c>
      <c r="CD129" s="14">
        <v>10</v>
      </c>
      <c r="CE129" s="15" t="s">
        <v>73</v>
      </c>
    </row>
    <row r="130" spans="1:83" s="14" customFormat="1" ht="14.25" x14ac:dyDescent="0.2">
      <c r="A130" s="15">
        <f>A129+1</f>
        <v>129</v>
      </c>
      <c r="B130" s="15">
        <v>3</v>
      </c>
      <c r="C130" s="15">
        <v>133</v>
      </c>
      <c r="D130" s="15">
        <v>1</v>
      </c>
      <c r="E130" s="15">
        <v>1</v>
      </c>
      <c r="F130" s="3" t="s">
        <v>68</v>
      </c>
      <c r="G130" s="3">
        <f>IF(F130="rectangle",B130*C130,IF(F130="hook",B130*C130-(D130*E130),IF(F130="eight",B130*C130-2*(D130*E130),IF(F130="tee",B130*C130-2*(D130*E130),IF(F130="cross",B130*C130-4*(D130*E130),"ERROR")))))</f>
        <v>399</v>
      </c>
      <c r="H130" s="3" t="s">
        <v>75</v>
      </c>
      <c r="I130" s="3">
        <f>IF(F130="rectangle",B130/C130,"NA")</f>
        <v>2.2556390977443608E-2</v>
      </c>
      <c r="J130" s="2">
        <v>1</v>
      </c>
      <c r="K130" s="15">
        <v>120</v>
      </c>
      <c r="L130" s="15">
        <v>4</v>
      </c>
      <c r="M130" s="16">
        <v>2</v>
      </c>
      <c r="N130" s="17">
        <v>5</v>
      </c>
      <c r="O130" s="14">
        <f>N130</f>
        <v>5</v>
      </c>
      <c r="P130" s="4">
        <f>Y130/T130</f>
        <v>99.75</v>
      </c>
      <c r="Q130" s="18">
        <v>5</v>
      </c>
      <c r="R130" s="14">
        <f>Q130</f>
        <v>5</v>
      </c>
      <c r="S130" s="4">
        <f>Z130/U130</f>
        <v>99.75</v>
      </c>
      <c r="T130" s="3">
        <f>ROUND((O130/100)*G130,0)</f>
        <v>20</v>
      </c>
      <c r="U130" s="3">
        <f>ROUND(((R130/100)*G130)/J130,0)</f>
        <v>20</v>
      </c>
      <c r="V130" s="3">
        <f>ROUND(IF(J130&gt;=2,((R130/100)*G130)/J130,0),0)</f>
        <v>0</v>
      </c>
      <c r="W130" s="3">
        <f>ROUND(IF(J130&gt;=3,((R130/100)*G130)/J130,0),0)</f>
        <v>0</v>
      </c>
      <c r="X130" s="3">
        <f>ROUND(IF(J130&gt;=4,((R130/100)*G130)/J130,0),0)</f>
        <v>0</v>
      </c>
      <c r="Y130" s="4">
        <f>G130*N130</f>
        <v>1995</v>
      </c>
      <c r="Z130" s="4">
        <f>(G130*Q130)/J130</f>
        <v>1995</v>
      </c>
      <c r="AA130" s="4">
        <f>IF(J130&gt;=2,(G130*Q130)/J130,0)</f>
        <v>0</v>
      </c>
      <c r="AB130" s="4">
        <f>IF(J130&gt;=3,(G130*Q130)/J130,0)</f>
        <v>0</v>
      </c>
      <c r="AC130" s="4">
        <f>IF(J130&gt;=4,(G130*Q130)/J130,0)</f>
        <v>0</v>
      </c>
      <c r="AD130" s="14">
        <v>100</v>
      </c>
      <c r="AE130" s="14">
        <v>0</v>
      </c>
      <c r="AF130" s="14">
        <v>1</v>
      </c>
      <c r="AG130" s="14">
        <v>100</v>
      </c>
      <c r="AH130" s="14">
        <v>0</v>
      </c>
      <c r="AI130" s="14">
        <v>1</v>
      </c>
      <c r="AJ130" s="14">
        <v>0.5</v>
      </c>
      <c r="AK130" s="14">
        <v>0.5</v>
      </c>
      <c r="AL130" s="14">
        <v>0</v>
      </c>
      <c r="AM130" s="14">
        <v>0</v>
      </c>
      <c r="AN130" s="14">
        <v>0</v>
      </c>
      <c r="AO130" s="14">
        <v>0.01</v>
      </c>
      <c r="AP130" s="14">
        <v>0.01</v>
      </c>
      <c r="AQ130" s="14">
        <v>0</v>
      </c>
      <c r="AR130" s="14">
        <v>0</v>
      </c>
      <c r="AS130" s="14">
        <v>0</v>
      </c>
      <c r="AT130" s="14">
        <v>0</v>
      </c>
      <c r="AU130" s="14">
        <v>0.2</v>
      </c>
      <c r="AV130" s="14">
        <v>0</v>
      </c>
      <c r="AW130" s="14">
        <v>0</v>
      </c>
      <c r="AX130" s="14">
        <v>0</v>
      </c>
      <c r="AY130" s="14">
        <v>0.04</v>
      </c>
      <c r="AZ130" s="14">
        <v>0</v>
      </c>
      <c r="BA130" s="2">
        <v>0.05</v>
      </c>
      <c r="BB130" s="2">
        <v>0.05</v>
      </c>
      <c r="BC130" s="2">
        <v>7.0000000000000007E-2</v>
      </c>
      <c r="BD130" s="2">
        <v>0.05</v>
      </c>
      <c r="BE130" s="2">
        <v>0.02</v>
      </c>
      <c r="BF130" s="2">
        <v>0.02</v>
      </c>
      <c r="BG130" s="2">
        <v>4.4999999999999998E-2</v>
      </c>
      <c r="BH130" s="2">
        <v>0.05</v>
      </c>
      <c r="BI130" s="2">
        <v>7.0000000000000007E-2</v>
      </c>
      <c r="BJ130" s="2">
        <v>0.1</v>
      </c>
      <c r="BK130" s="2">
        <v>0.03</v>
      </c>
      <c r="BL130" s="2">
        <v>0.02</v>
      </c>
      <c r="BM130" s="2">
        <v>0.09</v>
      </c>
      <c r="BN130" s="2">
        <v>0.1</v>
      </c>
      <c r="BO130" s="14">
        <v>0.1</v>
      </c>
      <c r="BP130" s="14">
        <v>0.1</v>
      </c>
      <c r="BQ130" s="14">
        <v>0</v>
      </c>
      <c r="BR130" s="14">
        <v>0</v>
      </c>
      <c r="BS130" s="14">
        <v>0</v>
      </c>
      <c r="BT130" s="19">
        <v>0.01</v>
      </c>
      <c r="BU130" s="14">
        <v>0.5</v>
      </c>
      <c r="BV130" s="6">
        <f>BT130/(BT130+BU130)</f>
        <v>1.9607843137254902E-2</v>
      </c>
      <c r="BW130" s="6">
        <f>SQRT((BT130*BU130)/((BT130+BU130)^2*(BT130+BU130+1)))</f>
        <v>0.11283045836243843</v>
      </c>
      <c r="BX130" s="15">
        <v>0.1</v>
      </c>
      <c r="BY130" s="15">
        <v>0.1</v>
      </c>
      <c r="BZ130" s="15">
        <v>0.1</v>
      </c>
      <c r="CA130" s="15">
        <v>0.7</v>
      </c>
      <c r="CB130" s="20" t="s">
        <v>89</v>
      </c>
      <c r="CC130" s="14">
        <v>600</v>
      </c>
      <c r="CD130" s="14">
        <v>10</v>
      </c>
      <c r="CE130" s="15" t="s">
        <v>73</v>
      </c>
    </row>
    <row r="131" spans="1:83" s="14" customFormat="1" ht="14.25" x14ac:dyDescent="0.2">
      <c r="A131" s="15">
        <f>A130+1</f>
        <v>130</v>
      </c>
      <c r="B131" s="15">
        <v>3</v>
      </c>
      <c r="C131" s="15">
        <v>133</v>
      </c>
      <c r="D131" s="15">
        <v>1</v>
      </c>
      <c r="E131" s="15">
        <v>1</v>
      </c>
      <c r="F131" s="3" t="s">
        <v>68</v>
      </c>
      <c r="G131" s="3">
        <f>IF(F131="rectangle",B131*C131,IF(F131="hook",B131*C131-(D131*E131),IF(F131="eight",B131*C131-2*(D131*E131),IF(F131="tee",B131*C131-2*(D131*E131),IF(F131="cross",B131*C131-4*(D131*E131),"ERROR")))))</f>
        <v>399</v>
      </c>
      <c r="H131" s="3" t="s">
        <v>75</v>
      </c>
      <c r="I131" s="3">
        <f>IF(F131="rectangle",B131/C131,"NA")</f>
        <v>2.2556390977443608E-2</v>
      </c>
      <c r="J131" s="2">
        <v>1</v>
      </c>
      <c r="K131" s="15">
        <v>120</v>
      </c>
      <c r="L131" s="15">
        <v>4</v>
      </c>
      <c r="M131" s="16">
        <v>2</v>
      </c>
      <c r="N131" s="17">
        <v>5</v>
      </c>
      <c r="O131" s="14">
        <f>N131</f>
        <v>5</v>
      </c>
      <c r="P131" s="4">
        <f>Y131/T131</f>
        <v>99.75</v>
      </c>
      <c r="Q131" s="18">
        <v>5</v>
      </c>
      <c r="R131" s="14">
        <f>Q131</f>
        <v>5</v>
      </c>
      <c r="S131" s="4">
        <f>Z131/U131</f>
        <v>99.75</v>
      </c>
      <c r="T131" s="3">
        <f>ROUND((O131/100)*G131,0)</f>
        <v>20</v>
      </c>
      <c r="U131" s="3">
        <f>ROUND(((R131/100)*G131)/J131,0)</f>
        <v>20</v>
      </c>
      <c r="V131" s="3">
        <f>ROUND(IF(J131&gt;=2,((R131/100)*G131)/J131,0),0)</f>
        <v>0</v>
      </c>
      <c r="W131" s="3">
        <f>ROUND(IF(J131&gt;=3,((R131/100)*G131)/J131,0),0)</f>
        <v>0</v>
      </c>
      <c r="X131" s="3">
        <f>ROUND(IF(J131&gt;=4,((R131/100)*G131)/J131,0),0)</f>
        <v>0</v>
      </c>
      <c r="Y131" s="4">
        <f>G131*N131</f>
        <v>1995</v>
      </c>
      <c r="Z131" s="4">
        <f>(G131*Q131)/J131</f>
        <v>1995</v>
      </c>
      <c r="AA131" s="4">
        <f>IF(J131&gt;=2,(G131*Q131)/J131,0)</f>
        <v>0</v>
      </c>
      <c r="AB131" s="4">
        <f>IF(J131&gt;=3,(G131*Q131)/J131,0)</f>
        <v>0</v>
      </c>
      <c r="AC131" s="4">
        <f>IF(J131&gt;=4,(G131*Q131)/J131,0)</f>
        <v>0</v>
      </c>
      <c r="AD131" s="14">
        <v>100</v>
      </c>
      <c r="AE131" s="14">
        <v>0</v>
      </c>
      <c r="AF131" s="14">
        <v>1</v>
      </c>
      <c r="AG131" s="14">
        <v>100</v>
      </c>
      <c r="AH131" s="14">
        <v>0</v>
      </c>
      <c r="AI131" s="14">
        <v>1</v>
      </c>
      <c r="AJ131" s="14">
        <v>0.5</v>
      </c>
      <c r="AK131" s="14">
        <v>0.5</v>
      </c>
      <c r="AL131" s="14">
        <v>0</v>
      </c>
      <c r="AM131" s="14">
        <v>0</v>
      </c>
      <c r="AN131" s="14">
        <v>0</v>
      </c>
      <c r="AO131" s="14">
        <v>0.01</v>
      </c>
      <c r="AP131" s="14">
        <v>0.01</v>
      </c>
      <c r="AQ131" s="14">
        <v>0</v>
      </c>
      <c r="AR131" s="14">
        <v>0</v>
      </c>
      <c r="AS131" s="14">
        <v>0</v>
      </c>
      <c r="AT131" s="14">
        <v>0</v>
      </c>
      <c r="AU131" s="14">
        <v>0.2</v>
      </c>
      <c r="AV131" s="14">
        <v>0</v>
      </c>
      <c r="AW131" s="14">
        <v>0</v>
      </c>
      <c r="AX131" s="14">
        <v>0</v>
      </c>
      <c r="AY131" s="14">
        <v>0.04</v>
      </c>
      <c r="AZ131" s="14">
        <v>0</v>
      </c>
      <c r="BA131" s="2">
        <v>0.05</v>
      </c>
      <c r="BB131" s="2">
        <v>0.05</v>
      </c>
      <c r="BC131" s="2">
        <v>7.0000000000000007E-2</v>
      </c>
      <c r="BD131" s="2">
        <v>0.05</v>
      </c>
      <c r="BE131" s="2">
        <v>0.02</v>
      </c>
      <c r="BF131" s="2">
        <v>0.02</v>
      </c>
      <c r="BG131" s="2">
        <v>4.4999999999999998E-2</v>
      </c>
      <c r="BH131" s="2">
        <v>0.05</v>
      </c>
      <c r="BI131" s="2">
        <v>7.0000000000000007E-2</v>
      </c>
      <c r="BJ131" s="2">
        <v>0.1</v>
      </c>
      <c r="BK131" s="2">
        <v>0.03</v>
      </c>
      <c r="BL131" s="2">
        <v>0.02</v>
      </c>
      <c r="BM131" s="2">
        <v>0.09</v>
      </c>
      <c r="BN131" s="2">
        <v>0.1</v>
      </c>
      <c r="BO131" s="14">
        <v>0.1</v>
      </c>
      <c r="BP131" s="14">
        <v>0.1</v>
      </c>
      <c r="BQ131" s="14">
        <v>0</v>
      </c>
      <c r="BR131" s="14">
        <v>0</v>
      </c>
      <c r="BS131" s="14">
        <v>0</v>
      </c>
      <c r="BT131" s="19">
        <v>0.5</v>
      </c>
      <c r="BU131" s="14">
        <v>0.5</v>
      </c>
      <c r="BV131" s="6">
        <f>BT131/(BT131+BU131)</f>
        <v>0.5</v>
      </c>
      <c r="BW131" s="6">
        <f>SQRT((BT131*BU131)/((BT131+BU131)^2*(BT131+BU131+1)))</f>
        <v>0.35355339059327379</v>
      </c>
      <c r="BX131" s="15">
        <v>0.1</v>
      </c>
      <c r="BY131" s="15">
        <v>0.1</v>
      </c>
      <c r="BZ131" s="15">
        <v>0.1</v>
      </c>
      <c r="CA131" s="15">
        <v>0.7</v>
      </c>
      <c r="CB131" s="20" t="s">
        <v>89</v>
      </c>
      <c r="CC131" s="14">
        <v>600</v>
      </c>
      <c r="CD131" s="14">
        <v>10</v>
      </c>
      <c r="CE131" s="15" t="s">
        <v>73</v>
      </c>
    </row>
    <row r="132" spans="1:83" s="14" customFormat="1" ht="14.25" x14ac:dyDescent="0.2">
      <c r="A132" s="15">
        <f>A131+1</f>
        <v>131</v>
      </c>
      <c r="B132" s="15">
        <v>3</v>
      </c>
      <c r="C132" s="15">
        <v>133</v>
      </c>
      <c r="D132" s="15">
        <v>1</v>
      </c>
      <c r="E132" s="15">
        <v>1</v>
      </c>
      <c r="F132" s="3" t="s">
        <v>68</v>
      </c>
      <c r="G132" s="3">
        <f>IF(F132="rectangle",B132*C132,IF(F132="hook",B132*C132-(D132*E132),IF(F132="eight",B132*C132-2*(D132*E132),IF(F132="tee",B132*C132-2*(D132*E132),IF(F132="cross",B132*C132-4*(D132*E132),"ERROR")))))</f>
        <v>399</v>
      </c>
      <c r="H132" s="3" t="s">
        <v>75</v>
      </c>
      <c r="I132" s="3">
        <f>IF(F132="rectangle",B132/C132,"NA")</f>
        <v>2.2556390977443608E-2</v>
      </c>
      <c r="J132" s="2">
        <v>1</v>
      </c>
      <c r="K132" s="15">
        <v>120</v>
      </c>
      <c r="L132" s="15">
        <v>4</v>
      </c>
      <c r="M132" s="16">
        <v>2</v>
      </c>
      <c r="N132" s="17">
        <v>5</v>
      </c>
      <c r="O132" s="14">
        <f>N132</f>
        <v>5</v>
      </c>
      <c r="P132" s="4">
        <f>Y132/T132</f>
        <v>99.75</v>
      </c>
      <c r="Q132" s="18">
        <v>5</v>
      </c>
      <c r="R132" s="14">
        <f>Q132</f>
        <v>5</v>
      </c>
      <c r="S132" s="4">
        <f>Z132/U132</f>
        <v>99.75</v>
      </c>
      <c r="T132" s="3">
        <f>ROUND((O132/100)*G132,0)</f>
        <v>20</v>
      </c>
      <c r="U132" s="3">
        <f>ROUND(((R132/100)*G132)/J132,0)</f>
        <v>20</v>
      </c>
      <c r="V132" s="3">
        <f>ROUND(IF(J132&gt;=2,((R132/100)*G132)/J132,0),0)</f>
        <v>0</v>
      </c>
      <c r="W132" s="3">
        <f>ROUND(IF(J132&gt;=3,((R132/100)*G132)/J132,0),0)</f>
        <v>0</v>
      </c>
      <c r="X132" s="3">
        <f>ROUND(IF(J132&gt;=4,((R132/100)*G132)/J132,0),0)</f>
        <v>0</v>
      </c>
      <c r="Y132" s="4">
        <f>G132*N132</f>
        <v>1995</v>
      </c>
      <c r="Z132" s="4">
        <f>(G132*Q132)/J132</f>
        <v>1995</v>
      </c>
      <c r="AA132" s="4">
        <f>IF(J132&gt;=2,(G132*Q132)/J132,0)</f>
        <v>0</v>
      </c>
      <c r="AB132" s="4">
        <f>IF(J132&gt;=3,(G132*Q132)/J132,0)</f>
        <v>0</v>
      </c>
      <c r="AC132" s="4">
        <f>IF(J132&gt;=4,(G132*Q132)/J132,0)</f>
        <v>0</v>
      </c>
      <c r="AD132" s="14">
        <v>100</v>
      </c>
      <c r="AE132" s="14">
        <v>0</v>
      </c>
      <c r="AF132" s="14">
        <v>1</v>
      </c>
      <c r="AG132" s="14">
        <v>100</v>
      </c>
      <c r="AH132" s="14">
        <v>0</v>
      </c>
      <c r="AI132" s="14">
        <v>1</v>
      </c>
      <c r="AJ132" s="14">
        <v>0.5</v>
      </c>
      <c r="AK132" s="14">
        <v>0.5</v>
      </c>
      <c r="AL132" s="14">
        <v>0</v>
      </c>
      <c r="AM132" s="14">
        <v>0</v>
      </c>
      <c r="AN132" s="14">
        <v>0</v>
      </c>
      <c r="AO132" s="14">
        <v>0.01</v>
      </c>
      <c r="AP132" s="14">
        <v>0.01</v>
      </c>
      <c r="AQ132" s="14">
        <v>0</v>
      </c>
      <c r="AR132" s="14">
        <v>0</v>
      </c>
      <c r="AS132" s="14">
        <v>0</v>
      </c>
      <c r="AT132" s="14">
        <v>0</v>
      </c>
      <c r="AU132" s="14">
        <v>0.2</v>
      </c>
      <c r="AV132" s="14">
        <v>0</v>
      </c>
      <c r="AW132" s="14">
        <v>0</v>
      </c>
      <c r="AX132" s="14">
        <v>0</v>
      </c>
      <c r="AY132" s="14">
        <v>0.04</v>
      </c>
      <c r="AZ132" s="14">
        <v>0</v>
      </c>
      <c r="BA132" s="2">
        <v>0.05</v>
      </c>
      <c r="BB132" s="2">
        <v>0.05</v>
      </c>
      <c r="BC132" s="2">
        <v>7.0000000000000007E-2</v>
      </c>
      <c r="BD132" s="2">
        <v>0.05</v>
      </c>
      <c r="BE132" s="2">
        <v>0.02</v>
      </c>
      <c r="BF132" s="2">
        <v>0.02</v>
      </c>
      <c r="BG132" s="2">
        <v>4.4999999999999998E-2</v>
      </c>
      <c r="BH132" s="2">
        <v>0.05</v>
      </c>
      <c r="BI132" s="2">
        <v>7.0000000000000007E-2</v>
      </c>
      <c r="BJ132" s="2">
        <v>0.1</v>
      </c>
      <c r="BK132" s="2">
        <v>0.03</v>
      </c>
      <c r="BL132" s="2">
        <v>0.02</v>
      </c>
      <c r="BM132" s="2">
        <v>0.09</v>
      </c>
      <c r="BN132" s="2">
        <v>0.1</v>
      </c>
      <c r="BO132" s="14">
        <v>0.1</v>
      </c>
      <c r="BP132" s="14">
        <v>0.1</v>
      </c>
      <c r="BQ132" s="14">
        <v>0</v>
      </c>
      <c r="BR132" s="14">
        <v>0</v>
      </c>
      <c r="BS132" s="14">
        <v>0</v>
      </c>
      <c r="BT132" s="19">
        <v>0.01</v>
      </c>
      <c r="BU132" s="14">
        <v>0.5</v>
      </c>
      <c r="BV132" s="6">
        <f>BT132/(BT132+BU132)</f>
        <v>1.9607843137254902E-2</v>
      </c>
      <c r="BW132" s="6">
        <f>SQRT((BT132*BU132)/((BT132+BU132)^2*(BT132+BU132+1)))</f>
        <v>0.11283045836243843</v>
      </c>
      <c r="BX132" s="15">
        <v>0.1</v>
      </c>
      <c r="BY132" s="15">
        <v>0.7</v>
      </c>
      <c r="BZ132" s="15">
        <v>0.1</v>
      </c>
      <c r="CA132" s="15">
        <v>0.1</v>
      </c>
      <c r="CB132" s="20" t="s">
        <v>76</v>
      </c>
      <c r="CC132" s="14">
        <v>600</v>
      </c>
      <c r="CD132" s="14">
        <v>10</v>
      </c>
      <c r="CE132" s="15" t="s">
        <v>74</v>
      </c>
    </row>
    <row r="133" spans="1:83" s="14" customFormat="1" ht="14.25" x14ac:dyDescent="0.2">
      <c r="A133" s="15">
        <f>A132+1</f>
        <v>132</v>
      </c>
      <c r="B133" s="15">
        <v>3</v>
      </c>
      <c r="C133" s="15">
        <v>133</v>
      </c>
      <c r="D133" s="15">
        <v>1</v>
      </c>
      <c r="E133" s="15">
        <v>1</v>
      </c>
      <c r="F133" s="3" t="s">
        <v>68</v>
      </c>
      <c r="G133" s="3">
        <f>IF(F133="rectangle",B133*C133,IF(F133="hook",B133*C133-(D133*E133),IF(F133="eight",B133*C133-2*(D133*E133),IF(F133="tee",B133*C133-2*(D133*E133),IF(F133="cross",B133*C133-4*(D133*E133),"ERROR")))))</f>
        <v>399</v>
      </c>
      <c r="H133" s="3" t="s">
        <v>75</v>
      </c>
      <c r="I133" s="3">
        <f>IF(F133="rectangle",B133/C133,"NA")</f>
        <v>2.2556390977443608E-2</v>
      </c>
      <c r="J133" s="2">
        <v>1</v>
      </c>
      <c r="K133" s="15">
        <v>120</v>
      </c>
      <c r="L133" s="15">
        <v>4</v>
      </c>
      <c r="M133" s="16">
        <v>2</v>
      </c>
      <c r="N133" s="17">
        <v>5</v>
      </c>
      <c r="O133" s="14">
        <f>N133</f>
        <v>5</v>
      </c>
      <c r="P133" s="4">
        <f>Y133/T133</f>
        <v>99.75</v>
      </c>
      <c r="Q133" s="18">
        <v>5</v>
      </c>
      <c r="R133" s="14">
        <f>Q133</f>
        <v>5</v>
      </c>
      <c r="S133" s="4">
        <f>Z133/U133</f>
        <v>99.75</v>
      </c>
      <c r="T133" s="3">
        <f>ROUND((O133/100)*G133,0)</f>
        <v>20</v>
      </c>
      <c r="U133" s="3">
        <f>ROUND(((R133/100)*G133)/J133,0)</f>
        <v>20</v>
      </c>
      <c r="V133" s="3">
        <f>ROUND(IF(J133&gt;=2,((R133/100)*G133)/J133,0),0)</f>
        <v>0</v>
      </c>
      <c r="W133" s="3">
        <f>ROUND(IF(J133&gt;=3,((R133/100)*G133)/J133,0),0)</f>
        <v>0</v>
      </c>
      <c r="X133" s="3">
        <f>ROUND(IF(J133&gt;=4,((R133/100)*G133)/J133,0),0)</f>
        <v>0</v>
      </c>
      <c r="Y133" s="4">
        <f>G133*N133</f>
        <v>1995</v>
      </c>
      <c r="Z133" s="4">
        <f>(G133*Q133)/J133</f>
        <v>1995</v>
      </c>
      <c r="AA133" s="4">
        <f>IF(J133&gt;=2,(G133*Q133)/J133,0)</f>
        <v>0</v>
      </c>
      <c r="AB133" s="4">
        <f>IF(J133&gt;=3,(G133*Q133)/J133,0)</f>
        <v>0</v>
      </c>
      <c r="AC133" s="4">
        <f>IF(J133&gt;=4,(G133*Q133)/J133,0)</f>
        <v>0</v>
      </c>
      <c r="AD133" s="14">
        <v>100</v>
      </c>
      <c r="AE133" s="14">
        <v>0</v>
      </c>
      <c r="AF133" s="14">
        <v>1</v>
      </c>
      <c r="AG133" s="14">
        <v>100</v>
      </c>
      <c r="AH133" s="14">
        <v>0</v>
      </c>
      <c r="AI133" s="14">
        <v>1</v>
      </c>
      <c r="AJ133" s="14">
        <v>0.5</v>
      </c>
      <c r="AK133" s="14">
        <v>0.5</v>
      </c>
      <c r="AL133" s="14">
        <v>0</v>
      </c>
      <c r="AM133" s="14">
        <v>0</v>
      </c>
      <c r="AN133" s="14">
        <v>0</v>
      </c>
      <c r="AO133" s="14">
        <v>0.01</v>
      </c>
      <c r="AP133" s="14">
        <v>0.01</v>
      </c>
      <c r="AQ133" s="14">
        <v>0</v>
      </c>
      <c r="AR133" s="14">
        <v>0</v>
      </c>
      <c r="AS133" s="14">
        <v>0</v>
      </c>
      <c r="AT133" s="14">
        <v>0</v>
      </c>
      <c r="AU133" s="14">
        <v>0.2</v>
      </c>
      <c r="AV133" s="14">
        <v>0</v>
      </c>
      <c r="AW133" s="14">
        <v>0</v>
      </c>
      <c r="AX133" s="14">
        <v>0</v>
      </c>
      <c r="AY133" s="14">
        <v>0.04</v>
      </c>
      <c r="AZ133" s="14">
        <v>0</v>
      </c>
      <c r="BA133" s="2">
        <v>0.05</v>
      </c>
      <c r="BB133" s="2">
        <v>0.05</v>
      </c>
      <c r="BC133" s="2">
        <v>7.0000000000000007E-2</v>
      </c>
      <c r="BD133" s="2">
        <v>0.05</v>
      </c>
      <c r="BE133" s="2">
        <v>0.02</v>
      </c>
      <c r="BF133" s="2">
        <v>0.02</v>
      </c>
      <c r="BG133" s="2">
        <v>4.4999999999999998E-2</v>
      </c>
      <c r="BH133" s="2">
        <v>0.05</v>
      </c>
      <c r="BI133" s="2">
        <v>7.0000000000000007E-2</v>
      </c>
      <c r="BJ133" s="2">
        <v>0.1</v>
      </c>
      <c r="BK133" s="2">
        <v>0.03</v>
      </c>
      <c r="BL133" s="2">
        <v>0.02</v>
      </c>
      <c r="BM133" s="2">
        <v>0.09</v>
      </c>
      <c r="BN133" s="2">
        <v>0.1</v>
      </c>
      <c r="BO133" s="14">
        <v>0.1</v>
      </c>
      <c r="BP133" s="14">
        <v>0.1</v>
      </c>
      <c r="BQ133" s="14">
        <v>0</v>
      </c>
      <c r="BR133" s="14">
        <v>0</v>
      </c>
      <c r="BS133" s="14">
        <v>0</v>
      </c>
      <c r="BT133" s="19">
        <v>0.5</v>
      </c>
      <c r="BU133" s="14">
        <v>0.5</v>
      </c>
      <c r="BV133" s="6">
        <f>BT133/(BT133+BU133)</f>
        <v>0.5</v>
      </c>
      <c r="BW133" s="6">
        <f>SQRT((BT133*BU133)/((BT133+BU133)^2*(BT133+BU133+1)))</f>
        <v>0.35355339059327379</v>
      </c>
      <c r="BX133" s="15">
        <v>0.1</v>
      </c>
      <c r="BY133" s="15">
        <v>0.7</v>
      </c>
      <c r="BZ133" s="15">
        <v>0.1</v>
      </c>
      <c r="CA133" s="15">
        <v>0.1</v>
      </c>
      <c r="CB133" s="20" t="s">
        <v>76</v>
      </c>
      <c r="CC133" s="14">
        <v>600</v>
      </c>
      <c r="CD133" s="14">
        <v>10</v>
      </c>
      <c r="CE133" s="15" t="s">
        <v>74</v>
      </c>
    </row>
    <row r="134" spans="1:83" s="14" customFormat="1" ht="14.25" x14ac:dyDescent="0.2">
      <c r="A134" s="15">
        <f>A133+1</f>
        <v>133</v>
      </c>
      <c r="B134" s="15">
        <v>3</v>
      </c>
      <c r="C134" s="15">
        <v>133</v>
      </c>
      <c r="D134" s="15">
        <v>1</v>
      </c>
      <c r="E134" s="15">
        <v>1</v>
      </c>
      <c r="F134" s="3" t="s">
        <v>68</v>
      </c>
      <c r="G134" s="3">
        <f>IF(F134="rectangle",B134*C134,IF(F134="hook",B134*C134-(D134*E134),IF(F134="eight",B134*C134-2*(D134*E134),IF(F134="tee",B134*C134-2*(D134*E134),IF(F134="cross",B134*C134-4*(D134*E134),"ERROR")))))</f>
        <v>399</v>
      </c>
      <c r="H134" s="3" t="s">
        <v>75</v>
      </c>
      <c r="I134" s="3">
        <f>IF(F134="rectangle",B134/C134,"NA")</f>
        <v>2.2556390977443608E-2</v>
      </c>
      <c r="J134" s="2">
        <v>1</v>
      </c>
      <c r="K134" s="15">
        <v>120</v>
      </c>
      <c r="L134" s="15">
        <v>4</v>
      </c>
      <c r="M134" s="16">
        <v>2</v>
      </c>
      <c r="N134" s="17">
        <v>5</v>
      </c>
      <c r="O134" s="14">
        <f>N134</f>
        <v>5</v>
      </c>
      <c r="P134" s="4">
        <f>Y134/T134</f>
        <v>99.75</v>
      </c>
      <c r="Q134" s="18">
        <v>15</v>
      </c>
      <c r="R134" s="14">
        <f>Q134</f>
        <v>15</v>
      </c>
      <c r="S134" s="4">
        <f>Z134/U134</f>
        <v>99.75</v>
      </c>
      <c r="T134" s="3">
        <f>ROUND((O134/100)*G134,0)</f>
        <v>20</v>
      </c>
      <c r="U134" s="3">
        <f>ROUND(((R134/100)*G134)/J134,0)</f>
        <v>60</v>
      </c>
      <c r="V134" s="3">
        <f>ROUND(IF(J134&gt;=2,((R134/100)*G134)/J134,0),0)</f>
        <v>0</v>
      </c>
      <c r="W134" s="3">
        <f>ROUND(IF(J134&gt;=3,((R134/100)*G134)/J134,0),0)</f>
        <v>0</v>
      </c>
      <c r="X134" s="3">
        <f>ROUND(IF(J134&gt;=4,((R134/100)*G134)/J134,0),0)</f>
        <v>0</v>
      </c>
      <c r="Y134" s="4">
        <f>G134*N134</f>
        <v>1995</v>
      </c>
      <c r="Z134" s="4">
        <f>(G134*Q134)/J134</f>
        <v>5985</v>
      </c>
      <c r="AA134" s="4">
        <f>IF(J134&gt;=2,(G134*Q134)/J134,0)</f>
        <v>0</v>
      </c>
      <c r="AB134" s="4">
        <f>IF(J134&gt;=3,(G134*Q134)/J134,0)</f>
        <v>0</v>
      </c>
      <c r="AC134" s="4">
        <f>IF(J134&gt;=4,(G134*Q134)/J134,0)</f>
        <v>0</v>
      </c>
      <c r="AD134" s="14">
        <v>100</v>
      </c>
      <c r="AE134" s="14">
        <v>0</v>
      </c>
      <c r="AF134" s="14">
        <v>1</v>
      </c>
      <c r="AG134" s="14">
        <v>100</v>
      </c>
      <c r="AH134" s="14">
        <v>0</v>
      </c>
      <c r="AI134" s="14">
        <v>1</v>
      </c>
      <c r="AJ134" s="14">
        <v>0.5</v>
      </c>
      <c r="AK134" s="14">
        <v>0.5</v>
      </c>
      <c r="AL134" s="14">
        <v>0</v>
      </c>
      <c r="AM134" s="14">
        <v>0</v>
      </c>
      <c r="AN134" s="14">
        <v>0</v>
      </c>
      <c r="AO134" s="14">
        <v>0.01</v>
      </c>
      <c r="AP134" s="14">
        <v>0.01</v>
      </c>
      <c r="AQ134" s="14">
        <v>0</v>
      </c>
      <c r="AR134" s="14">
        <v>0</v>
      </c>
      <c r="AS134" s="14">
        <v>0</v>
      </c>
      <c r="AT134" s="14">
        <v>0</v>
      </c>
      <c r="AU134" s="14">
        <v>0.2</v>
      </c>
      <c r="AV134" s="14">
        <v>0</v>
      </c>
      <c r="AW134" s="14">
        <v>0</v>
      </c>
      <c r="AX134" s="14">
        <v>0</v>
      </c>
      <c r="AY134" s="14">
        <v>0.04</v>
      </c>
      <c r="AZ134" s="14">
        <v>0</v>
      </c>
      <c r="BA134" s="2">
        <v>0.05</v>
      </c>
      <c r="BB134" s="2">
        <v>0.05</v>
      </c>
      <c r="BC134" s="2">
        <v>7.0000000000000007E-2</v>
      </c>
      <c r="BD134" s="2">
        <v>0.05</v>
      </c>
      <c r="BE134" s="2">
        <v>0.02</v>
      </c>
      <c r="BF134" s="2">
        <v>0.02</v>
      </c>
      <c r="BG134" s="2">
        <v>4.4999999999999998E-2</v>
      </c>
      <c r="BH134" s="2">
        <v>0.05</v>
      </c>
      <c r="BI134" s="2">
        <v>7.0000000000000007E-2</v>
      </c>
      <c r="BJ134" s="2">
        <v>0.1</v>
      </c>
      <c r="BK134" s="2">
        <v>0.03</v>
      </c>
      <c r="BL134" s="2">
        <v>0.02</v>
      </c>
      <c r="BM134" s="2">
        <v>0.09</v>
      </c>
      <c r="BN134" s="2">
        <v>0.1</v>
      </c>
      <c r="BO134" s="14">
        <v>0.1</v>
      </c>
      <c r="BP134" s="14">
        <v>0.1</v>
      </c>
      <c r="BQ134" s="14">
        <v>0</v>
      </c>
      <c r="BR134" s="14">
        <v>0</v>
      </c>
      <c r="BS134" s="14">
        <v>0</v>
      </c>
      <c r="BT134" s="19">
        <v>0.01</v>
      </c>
      <c r="BU134" s="14">
        <v>0.5</v>
      </c>
      <c r="BV134" s="6">
        <f>BT134/(BT134+BU134)</f>
        <v>1.9607843137254902E-2</v>
      </c>
      <c r="BW134" s="6">
        <f>SQRT((BT134*BU134)/((BT134+BU134)^2*(BT134+BU134+1)))</f>
        <v>0.11283045836243843</v>
      </c>
      <c r="BX134" s="15">
        <v>0.25</v>
      </c>
      <c r="BY134" s="15">
        <v>0.25</v>
      </c>
      <c r="BZ134" s="15">
        <v>0.25</v>
      </c>
      <c r="CA134" s="15">
        <v>0.25</v>
      </c>
      <c r="CB134" s="20" t="s">
        <v>47</v>
      </c>
      <c r="CC134" s="14">
        <v>600</v>
      </c>
      <c r="CD134" s="14">
        <v>10</v>
      </c>
      <c r="CE134" s="15" t="s">
        <v>74</v>
      </c>
    </row>
    <row r="135" spans="1:83" s="14" customFormat="1" ht="14.25" x14ac:dyDescent="0.2">
      <c r="A135" s="15">
        <f>A134+1</f>
        <v>134</v>
      </c>
      <c r="B135" s="15">
        <v>3</v>
      </c>
      <c r="C135" s="15">
        <v>133</v>
      </c>
      <c r="D135" s="15">
        <v>1</v>
      </c>
      <c r="E135" s="15">
        <v>1</v>
      </c>
      <c r="F135" s="3" t="s">
        <v>68</v>
      </c>
      <c r="G135" s="3">
        <f>IF(F135="rectangle",B135*C135,IF(F135="hook",B135*C135-(D135*E135),IF(F135="eight",B135*C135-2*(D135*E135),IF(F135="tee",B135*C135-2*(D135*E135),IF(F135="cross",B135*C135-4*(D135*E135),"ERROR")))))</f>
        <v>399</v>
      </c>
      <c r="H135" s="3" t="s">
        <v>75</v>
      </c>
      <c r="I135" s="3">
        <f>IF(F135="rectangle",B135/C135,"NA")</f>
        <v>2.2556390977443608E-2</v>
      </c>
      <c r="J135" s="2">
        <v>1</v>
      </c>
      <c r="K135" s="15">
        <v>120</v>
      </c>
      <c r="L135" s="15">
        <v>4</v>
      </c>
      <c r="M135" s="16">
        <v>2</v>
      </c>
      <c r="N135" s="17">
        <v>5</v>
      </c>
      <c r="O135" s="14">
        <f>N135</f>
        <v>5</v>
      </c>
      <c r="P135" s="4">
        <f>Y135/T135</f>
        <v>99.75</v>
      </c>
      <c r="Q135" s="18">
        <v>15</v>
      </c>
      <c r="R135" s="14">
        <f>Q135</f>
        <v>15</v>
      </c>
      <c r="S135" s="4">
        <f>Z135/U135</f>
        <v>99.75</v>
      </c>
      <c r="T135" s="3">
        <f>ROUND((O135/100)*G135,0)</f>
        <v>20</v>
      </c>
      <c r="U135" s="3">
        <f>ROUND(((R135/100)*G135)/J135,0)</f>
        <v>60</v>
      </c>
      <c r="V135" s="3">
        <f>ROUND(IF(J135&gt;=2,((R135/100)*G135)/J135,0),0)</f>
        <v>0</v>
      </c>
      <c r="W135" s="3">
        <f>ROUND(IF(J135&gt;=3,((R135/100)*G135)/J135,0),0)</f>
        <v>0</v>
      </c>
      <c r="X135" s="3">
        <f>ROUND(IF(J135&gt;=4,((R135/100)*G135)/J135,0),0)</f>
        <v>0</v>
      </c>
      <c r="Y135" s="4">
        <f>G135*N135</f>
        <v>1995</v>
      </c>
      <c r="Z135" s="4">
        <f>(G135*Q135)/J135</f>
        <v>5985</v>
      </c>
      <c r="AA135" s="4">
        <f>IF(J135&gt;=2,(G135*Q135)/J135,0)</f>
        <v>0</v>
      </c>
      <c r="AB135" s="4">
        <f>IF(J135&gt;=3,(G135*Q135)/J135,0)</f>
        <v>0</v>
      </c>
      <c r="AC135" s="4">
        <f>IF(J135&gt;=4,(G135*Q135)/J135,0)</f>
        <v>0</v>
      </c>
      <c r="AD135" s="14">
        <v>100</v>
      </c>
      <c r="AE135" s="14">
        <v>0</v>
      </c>
      <c r="AF135" s="14">
        <v>1</v>
      </c>
      <c r="AG135" s="14">
        <v>100</v>
      </c>
      <c r="AH135" s="14">
        <v>0</v>
      </c>
      <c r="AI135" s="14">
        <v>1</v>
      </c>
      <c r="AJ135" s="14">
        <v>0.5</v>
      </c>
      <c r="AK135" s="14">
        <v>0.5</v>
      </c>
      <c r="AL135" s="14">
        <v>0</v>
      </c>
      <c r="AM135" s="14">
        <v>0</v>
      </c>
      <c r="AN135" s="14">
        <v>0</v>
      </c>
      <c r="AO135" s="14">
        <v>0.01</v>
      </c>
      <c r="AP135" s="14">
        <v>0.01</v>
      </c>
      <c r="AQ135" s="14">
        <v>0</v>
      </c>
      <c r="AR135" s="14">
        <v>0</v>
      </c>
      <c r="AS135" s="14">
        <v>0</v>
      </c>
      <c r="AT135" s="14">
        <v>0</v>
      </c>
      <c r="AU135" s="14">
        <v>0.2</v>
      </c>
      <c r="AV135" s="14">
        <v>0</v>
      </c>
      <c r="AW135" s="14">
        <v>0</v>
      </c>
      <c r="AX135" s="14">
        <v>0</v>
      </c>
      <c r="AY135" s="14">
        <v>0.04</v>
      </c>
      <c r="AZ135" s="14">
        <v>0</v>
      </c>
      <c r="BA135" s="2">
        <v>0.05</v>
      </c>
      <c r="BB135" s="2">
        <v>0.05</v>
      </c>
      <c r="BC135" s="2">
        <v>7.0000000000000007E-2</v>
      </c>
      <c r="BD135" s="2">
        <v>0.05</v>
      </c>
      <c r="BE135" s="2">
        <v>0.02</v>
      </c>
      <c r="BF135" s="2">
        <v>0.02</v>
      </c>
      <c r="BG135" s="2">
        <v>4.4999999999999998E-2</v>
      </c>
      <c r="BH135" s="2">
        <v>0.05</v>
      </c>
      <c r="BI135" s="2">
        <v>7.0000000000000007E-2</v>
      </c>
      <c r="BJ135" s="2">
        <v>0.1</v>
      </c>
      <c r="BK135" s="2">
        <v>0.03</v>
      </c>
      <c r="BL135" s="2">
        <v>0.02</v>
      </c>
      <c r="BM135" s="2">
        <v>0.09</v>
      </c>
      <c r="BN135" s="2">
        <v>0.1</v>
      </c>
      <c r="BO135" s="14">
        <v>0.1</v>
      </c>
      <c r="BP135" s="14">
        <v>0.1</v>
      </c>
      <c r="BQ135" s="14">
        <v>0</v>
      </c>
      <c r="BR135" s="14">
        <v>0</v>
      </c>
      <c r="BS135" s="14">
        <v>0</v>
      </c>
      <c r="BT135" s="19">
        <v>0.5</v>
      </c>
      <c r="BU135" s="14">
        <v>0.5</v>
      </c>
      <c r="BV135" s="6">
        <f>BT135/(BT135+BU135)</f>
        <v>0.5</v>
      </c>
      <c r="BW135" s="6">
        <f>SQRT((BT135*BU135)/((BT135+BU135)^2*(BT135+BU135+1)))</f>
        <v>0.35355339059327379</v>
      </c>
      <c r="BX135" s="15">
        <v>0.25</v>
      </c>
      <c r="BY135" s="15">
        <v>0.25</v>
      </c>
      <c r="BZ135" s="15">
        <v>0.25</v>
      </c>
      <c r="CA135" s="15">
        <v>0.25</v>
      </c>
      <c r="CB135" s="20" t="s">
        <v>47</v>
      </c>
      <c r="CC135" s="14">
        <v>600</v>
      </c>
      <c r="CD135" s="14">
        <v>10</v>
      </c>
      <c r="CE135" s="15" t="s">
        <v>74</v>
      </c>
    </row>
    <row r="136" spans="1:83" s="14" customFormat="1" ht="14.25" x14ac:dyDescent="0.2">
      <c r="A136" s="15">
        <f>A135+1</f>
        <v>135</v>
      </c>
      <c r="B136" s="15">
        <v>3</v>
      </c>
      <c r="C136" s="15">
        <v>133</v>
      </c>
      <c r="D136" s="15">
        <v>1</v>
      </c>
      <c r="E136" s="15">
        <v>1</v>
      </c>
      <c r="F136" s="3" t="s">
        <v>68</v>
      </c>
      <c r="G136" s="3">
        <f>IF(F136="rectangle",B136*C136,IF(F136="hook",B136*C136-(D136*E136),IF(F136="eight",B136*C136-2*(D136*E136),IF(F136="tee",B136*C136-2*(D136*E136),IF(F136="cross",B136*C136-4*(D136*E136),"ERROR")))))</f>
        <v>399</v>
      </c>
      <c r="H136" s="3" t="s">
        <v>75</v>
      </c>
      <c r="I136" s="3">
        <f>IF(F136="rectangle",B136/C136,"NA")</f>
        <v>2.2556390977443608E-2</v>
      </c>
      <c r="J136" s="2">
        <v>1</v>
      </c>
      <c r="K136" s="15">
        <v>120</v>
      </c>
      <c r="L136" s="15">
        <v>4</v>
      </c>
      <c r="M136" s="16">
        <v>2</v>
      </c>
      <c r="N136" s="17">
        <v>5</v>
      </c>
      <c r="O136" s="14">
        <f>N136</f>
        <v>5</v>
      </c>
      <c r="P136" s="4">
        <f>Y136/T136</f>
        <v>99.75</v>
      </c>
      <c r="Q136" s="18">
        <v>15</v>
      </c>
      <c r="R136" s="14">
        <f>Q136</f>
        <v>15</v>
      </c>
      <c r="S136" s="4">
        <f>Z136/U136</f>
        <v>99.75</v>
      </c>
      <c r="T136" s="3">
        <f>ROUND((O136/100)*G136,0)</f>
        <v>20</v>
      </c>
      <c r="U136" s="3">
        <f>ROUND(((R136/100)*G136)/J136,0)</f>
        <v>60</v>
      </c>
      <c r="V136" s="3">
        <f>ROUND(IF(J136&gt;=2,((R136/100)*G136)/J136,0),0)</f>
        <v>0</v>
      </c>
      <c r="W136" s="3">
        <f>ROUND(IF(J136&gt;=3,((R136/100)*G136)/J136,0),0)</f>
        <v>0</v>
      </c>
      <c r="X136" s="3">
        <f>ROUND(IF(J136&gt;=4,((R136/100)*G136)/J136,0),0)</f>
        <v>0</v>
      </c>
      <c r="Y136" s="4">
        <f>G136*N136</f>
        <v>1995</v>
      </c>
      <c r="Z136" s="4">
        <f>(G136*Q136)/J136</f>
        <v>5985</v>
      </c>
      <c r="AA136" s="4">
        <f>IF(J136&gt;=2,(G136*Q136)/J136,0)</f>
        <v>0</v>
      </c>
      <c r="AB136" s="4">
        <f>IF(J136&gt;=3,(G136*Q136)/J136,0)</f>
        <v>0</v>
      </c>
      <c r="AC136" s="4">
        <f>IF(J136&gt;=4,(G136*Q136)/J136,0)</f>
        <v>0</v>
      </c>
      <c r="AD136" s="14">
        <v>100</v>
      </c>
      <c r="AE136" s="14">
        <v>0</v>
      </c>
      <c r="AF136" s="14">
        <v>1</v>
      </c>
      <c r="AG136" s="14">
        <v>100</v>
      </c>
      <c r="AH136" s="14">
        <v>0</v>
      </c>
      <c r="AI136" s="14">
        <v>1</v>
      </c>
      <c r="AJ136" s="14">
        <v>0.5</v>
      </c>
      <c r="AK136" s="14">
        <v>0.5</v>
      </c>
      <c r="AL136" s="14">
        <v>0</v>
      </c>
      <c r="AM136" s="14">
        <v>0</v>
      </c>
      <c r="AN136" s="14">
        <v>0</v>
      </c>
      <c r="AO136" s="14">
        <v>0.01</v>
      </c>
      <c r="AP136" s="14">
        <v>0.01</v>
      </c>
      <c r="AQ136" s="14">
        <v>0</v>
      </c>
      <c r="AR136" s="14">
        <v>0</v>
      </c>
      <c r="AS136" s="14">
        <v>0</v>
      </c>
      <c r="AT136" s="14">
        <v>0</v>
      </c>
      <c r="AU136" s="14">
        <v>0.2</v>
      </c>
      <c r="AV136" s="14">
        <v>0</v>
      </c>
      <c r="AW136" s="14">
        <v>0</v>
      </c>
      <c r="AX136" s="14">
        <v>0</v>
      </c>
      <c r="AY136" s="14">
        <v>0.04</v>
      </c>
      <c r="AZ136" s="14">
        <v>0</v>
      </c>
      <c r="BA136" s="2">
        <v>0.05</v>
      </c>
      <c r="BB136" s="2">
        <v>0.05</v>
      </c>
      <c r="BC136" s="2">
        <v>7.0000000000000007E-2</v>
      </c>
      <c r="BD136" s="2">
        <v>0.05</v>
      </c>
      <c r="BE136" s="2">
        <v>0.02</v>
      </c>
      <c r="BF136" s="2">
        <v>0.02</v>
      </c>
      <c r="BG136" s="2">
        <v>4.4999999999999998E-2</v>
      </c>
      <c r="BH136" s="2">
        <v>0.05</v>
      </c>
      <c r="BI136" s="2">
        <v>7.0000000000000007E-2</v>
      </c>
      <c r="BJ136" s="2">
        <v>0.1</v>
      </c>
      <c r="BK136" s="2">
        <v>0.03</v>
      </c>
      <c r="BL136" s="2">
        <v>0.02</v>
      </c>
      <c r="BM136" s="2">
        <v>0.09</v>
      </c>
      <c r="BN136" s="2">
        <v>0.1</v>
      </c>
      <c r="BO136" s="14">
        <v>0.1</v>
      </c>
      <c r="BP136" s="14">
        <v>0.1</v>
      </c>
      <c r="BQ136" s="14">
        <v>0</v>
      </c>
      <c r="BR136" s="14">
        <v>0</v>
      </c>
      <c r="BS136" s="14">
        <v>0</v>
      </c>
      <c r="BT136" s="19">
        <v>0.01</v>
      </c>
      <c r="BU136" s="14">
        <v>0.5</v>
      </c>
      <c r="BV136" s="6">
        <f>BT136/(BT136+BU136)</f>
        <v>1.9607843137254902E-2</v>
      </c>
      <c r="BW136" s="6">
        <f>SQRT((BT136*BU136)/((BT136+BU136)^2*(BT136+BU136+1)))</f>
        <v>0.11283045836243843</v>
      </c>
      <c r="BX136" s="15">
        <v>0.1</v>
      </c>
      <c r="BY136" s="15">
        <v>0.1</v>
      </c>
      <c r="BZ136" s="15">
        <v>0.1</v>
      </c>
      <c r="CA136" s="15">
        <v>0.7</v>
      </c>
      <c r="CB136" s="20" t="s">
        <v>89</v>
      </c>
      <c r="CC136" s="14">
        <v>600</v>
      </c>
      <c r="CD136" s="14">
        <v>10</v>
      </c>
      <c r="CE136" s="15" t="s">
        <v>74</v>
      </c>
    </row>
    <row r="137" spans="1:83" s="14" customFormat="1" ht="14.25" x14ac:dyDescent="0.2">
      <c r="A137" s="15">
        <f>A136+1</f>
        <v>136</v>
      </c>
      <c r="B137" s="15">
        <v>3</v>
      </c>
      <c r="C137" s="15">
        <v>133</v>
      </c>
      <c r="D137" s="15">
        <v>1</v>
      </c>
      <c r="E137" s="15">
        <v>1</v>
      </c>
      <c r="F137" s="3" t="s">
        <v>68</v>
      </c>
      <c r="G137" s="3">
        <f>IF(F137="rectangle",B137*C137,IF(F137="hook",B137*C137-(D137*E137),IF(F137="eight",B137*C137-2*(D137*E137),IF(F137="tee",B137*C137-2*(D137*E137),IF(F137="cross",B137*C137-4*(D137*E137),"ERROR")))))</f>
        <v>399</v>
      </c>
      <c r="H137" s="3" t="s">
        <v>75</v>
      </c>
      <c r="I137" s="3">
        <f>IF(F137="rectangle",B137/C137,"NA")</f>
        <v>2.2556390977443608E-2</v>
      </c>
      <c r="J137" s="2">
        <v>1</v>
      </c>
      <c r="K137" s="15">
        <v>120</v>
      </c>
      <c r="L137" s="15">
        <v>4</v>
      </c>
      <c r="M137" s="16">
        <v>2</v>
      </c>
      <c r="N137" s="17">
        <v>5</v>
      </c>
      <c r="O137" s="14">
        <f>N137</f>
        <v>5</v>
      </c>
      <c r="P137" s="4">
        <f>Y137/T137</f>
        <v>99.75</v>
      </c>
      <c r="Q137" s="18">
        <v>15</v>
      </c>
      <c r="R137" s="14">
        <f>Q137</f>
        <v>15</v>
      </c>
      <c r="S137" s="4">
        <f>Z137/U137</f>
        <v>99.75</v>
      </c>
      <c r="T137" s="3">
        <f>ROUND((O137/100)*G137,0)</f>
        <v>20</v>
      </c>
      <c r="U137" s="3">
        <f>ROUND(((R137/100)*G137)/J137,0)</f>
        <v>60</v>
      </c>
      <c r="V137" s="3">
        <f>ROUND(IF(J137&gt;=2,((R137/100)*G137)/J137,0),0)</f>
        <v>0</v>
      </c>
      <c r="W137" s="3">
        <f>ROUND(IF(J137&gt;=3,((R137/100)*G137)/J137,0),0)</f>
        <v>0</v>
      </c>
      <c r="X137" s="3">
        <f>ROUND(IF(J137&gt;=4,((R137/100)*G137)/J137,0),0)</f>
        <v>0</v>
      </c>
      <c r="Y137" s="4">
        <f>G137*N137</f>
        <v>1995</v>
      </c>
      <c r="Z137" s="4">
        <f>(G137*Q137)/J137</f>
        <v>5985</v>
      </c>
      <c r="AA137" s="4">
        <f>IF(J137&gt;=2,(G137*Q137)/J137,0)</f>
        <v>0</v>
      </c>
      <c r="AB137" s="4">
        <f>IF(J137&gt;=3,(G137*Q137)/J137,0)</f>
        <v>0</v>
      </c>
      <c r="AC137" s="4">
        <f>IF(J137&gt;=4,(G137*Q137)/J137,0)</f>
        <v>0</v>
      </c>
      <c r="AD137" s="14">
        <v>100</v>
      </c>
      <c r="AE137" s="14">
        <v>0</v>
      </c>
      <c r="AF137" s="14">
        <v>1</v>
      </c>
      <c r="AG137" s="14">
        <v>100</v>
      </c>
      <c r="AH137" s="14">
        <v>0</v>
      </c>
      <c r="AI137" s="14">
        <v>1</v>
      </c>
      <c r="AJ137" s="14">
        <v>0.5</v>
      </c>
      <c r="AK137" s="14">
        <v>0.5</v>
      </c>
      <c r="AL137" s="14">
        <v>0</v>
      </c>
      <c r="AM137" s="14">
        <v>0</v>
      </c>
      <c r="AN137" s="14">
        <v>0</v>
      </c>
      <c r="AO137" s="14">
        <v>0.01</v>
      </c>
      <c r="AP137" s="14">
        <v>0.01</v>
      </c>
      <c r="AQ137" s="14">
        <v>0</v>
      </c>
      <c r="AR137" s="14">
        <v>0</v>
      </c>
      <c r="AS137" s="14">
        <v>0</v>
      </c>
      <c r="AT137" s="14">
        <v>0</v>
      </c>
      <c r="AU137" s="14">
        <v>0.2</v>
      </c>
      <c r="AV137" s="14">
        <v>0</v>
      </c>
      <c r="AW137" s="14">
        <v>0</v>
      </c>
      <c r="AX137" s="14">
        <v>0</v>
      </c>
      <c r="AY137" s="14">
        <v>0.04</v>
      </c>
      <c r="AZ137" s="14">
        <v>0</v>
      </c>
      <c r="BA137" s="2">
        <v>0.05</v>
      </c>
      <c r="BB137" s="2">
        <v>0.05</v>
      </c>
      <c r="BC137" s="2">
        <v>7.0000000000000007E-2</v>
      </c>
      <c r="BD137" s="2">
        <v>0.05</v>
      </c>
      <c r="BE137" s="2">
        <v>0.02</v>
      </c>
      <c r="BF137" s="2">
        <v>0.02</v>
      </c>
      <c r="BG137" s="2">
        <v>4.4999999999999998E-2</v>
      </c>
      <c r="BH137" s="2">
        <v>0.05</v>
      </c>
      <c r="BI137" s="2">
        <v>7.0000000000000007E-2</v>
      </c>
      <c r="BJ137" s="2">
        <v>0.1</v>
      </c>
      <c r="BK137" s="2">
        <v>0.03</v>
      </c>
      <c r="BL137" s="2">
        <v>0.02</v>
      </c>
      <c r="BM137" s="2">
        <v>0.09</v>
      </c>
      <c r="BN137" s="2">
        <v>0.1</v>
      </c>
      <c r="BO137" s="14">
        <v>0.1</v>
      </c>
      <c r="BP137" s="14">
        <v>0.1</v>
      </c>
      <c r="BQ137" s="14">
        <v>0</v>
      </c>
      <c r="BR137" s="14">
        <v>0</v>
      </c>
      <c r="BS137" s="14">
        <v>0</v>
      </c>
      <c r="BT137" s="19">
        <v>0.5</v>
      </c>
      <c r="BU137" s="14">
        <v>0.5</v>
      </c>
      <c r="BV137" s="6">
        <f>BT137/(BT137+BU137)</f>
        <v>0.5</v>
      </c>
      <c r="BW137" s="6">
        <f>SQRT((BT137*BU137)/((BT137+BU137)^2*(BT137+BU137+1)))</f>
        <v>0.35355339059327379</v>
      </c>
      <c r="BX137" s="15">
        <v>0.1</v>
      </c>
      <c r="BY137" s="15">
        <v>0.1</v>
      </c>
      <c r="BZ137" s="15">
        <v>0.1</v>
      </c>
      <c r="CA137" s="15">
        <v>0.7</v>
      </c>
      <c r="CB137" s="20" t="s">
        <v>89</v>
      </c>
      <c r="CC137" s="14">
        <v>600</v>
      </c>
      <c r="CD137" s="14">
        <v>10</v>
      </c>
      <c r="CE137" s="15" t="s">
        <v>74</v>
      </c>
    </row>
    <row r="138" spans="1:83" s="14" customFormat="1" ht="14.25" x14ac:dyDescent="0.2">
      <c r="A138" s="15">
        <f>A137+1</f>
        <v>137</v>
      </c>
      <c r="B138" s="15">
        <v>3</v>
      </c>
      <c r="C138" s="15">
        <v>133</v>
      </c>
      <c r="D138" s="15">
        <v>1</v>
      </c>
      <c r="E138" s="15">
        <v>1</v>
      </c>
      <c r="F138" s="3" t="s">
        <v>68</v>
      </c>
      <c r="G138" s="3">
        <f>IF(F138="rectangle",B138*C138,IF(F138="hook",B138*C138-(D138*E138),IF(F138="eight",B138*C138-2*(D138*E138),IF(F138="tee",B138*C138-2*(D138*E138),IF(F138="cross",B138*C138-4*(D138*E138),"ERROR")))))</f>
        <v>399</v>
      </c>
      <c r="H138" s="3" t="s">
        <v>75</v>
      </c>
      <c r="I138" s="3">
        <f>IF(F138="rectangle",B138/C138,"NA")</f>
        <v>2.2556390977443608E-2</v>
      </c>
      <c r="J138" s="2">
        <v>1</v>
      </c>
      <c r="K138" s="15">
        <v>120</v>
      </c>
      <c r="L138" s="15">
        <v>4</v>
      </c>
      <c r="M138" s="16">
        <v>2</v>
      </c>
      <c r="N138" s="17">
        <v>5</v>
      </c>
      <c r="O138" s="14">
        <f>N138</f>
        <v>5</v>
      </c>
      <c r="P138" s="4">
        <f>Y138/T138</f>
        <v>99.75</v>
      </c>
      <c r="Q138" s="18">
        <v>15</v>
      </c>
      <c r="R138" s="14">
        <f>Q138</f>
        <v>15</v>
      </c>
      <c r="S138" s="4">
        <f>Z138/U138</f>
        <v>99.75</v>
      </c>
      <c r="T138" s="3">
        <f>ROUND((O138/100)*G138,0)</f>
        <v>20</v>
      </c>
      <c r="U138" s="3">
        <f>ROUND(((R138/100)*G138)/J138,0)</f>
        <v>60</v>
      </c>
      <c r="V138" s="3">
        <f>ROUND(IF(J138&gt;=2,((R138/100)*G138)/J138,0),0)</f>
        <v>0</v>
      </c>
      <c r="W138" s="3">
        <f>ROUND(IF(J138&gt;=3,((R138/100)*G138)/J138,0),0)</f>
        <v>0</v>
      </c>
      <c r="X138" s="3">
        <f>ROUND(IF(J138&gt;=4,((R138/100)*G138)/J138,0),0)</f>
        <v>0</v>
      </c>
      <c r="Y138" s="4">
        <f>G138*N138</f>
        <v>1995</v>
      </c>
      <c r="Z138" s="4">
        <f>(G138*Q138)/J138</f>
        <v>5985</v>
      </c>
      <c r="AA138" s="4">
        <f>IF(J138&gt;=2,(G138*Q138)/J138,0)</f>
        <v>0</v>
      </c>
      <c r="AB138" s="4">
        <f>IF(J138&gt;=3,(G138*Q138)/J138,0)</f>
        <v>0</v>
      </c>
      <c r="AC138" s="4">
        <f>IF(J138&gt;=4,(G138*Q138)/J138,0)</f>
        <v>0</v>
      </c>
      <c r="AD138" s="14">
        <v>100</v>
      </c>
      <c r="AE138" s="14">
        <v>0</v>
      </c>
      <c r="AF138" s="14">
        <v>1</v>
      </c>
      <c r="AG138" s="14">
        <v>100</v>
      </c>
      <c r="AH138" s="14">
        <v>0</v>
      </c>
      <c r="AI138" s="14">
        <v>1</v>
      </c>
      <c r="AJ138" s="14">
        <v>0.5</v>
      </c>
      <c r="AK138" s="14">
        <v>0.5</v>
      </c>
      <c r="AL138" s="14">
        <v>0</v>
      </c>
      <c r="AM138" s="14">
        <v>0</v>
      </c>
      <c r="AN138" s="14">
        <v>0</v>
      </c>
      <c r="AO138" s="14">
        <v>0.01</v>
      </c>
      <c r="AP138" s="14">
        <v>0.01</v>
      </c>
      <c r="AQ138" s="14">
        <v>0</v>
      </c>
      <c r="AR138" s="14">
        <v>0</v>
      </c>
      <c r="AS138" s="14">
        <v>0</v>
      </c>
      <c r="AT138" s="14">
        <v>0</v>
      </c>
      <c r="AU138" s="14">
        <v>0.2</v>
      </c>
      <c r="AV138" s="14">
        <v>0</v>
      </c>
      <c r="AW138" s="14">
        <v>0</v>
      </c>
      <c r="AX138" s="14">
        <v>0</v>
      </c>
      <c r="AY138" s="14">
        <v>0.04</v>
      </c>
      <c r="AZ138" s="14">
        <v>0</v>
      </c>
      <c r="BA138" s="2">
        <v>0.05</v>
      </c>
      <c r="BB138" s="2">
        <v>0.05</v>
      </c>
      <c r="BC138" s="2">
        <v>7.0000000000000007E-2</v>
      </c>
      <c r="BD138" s="2">
        <v>0.05</v>
      </c>
      <c r="BE138" s="2">
        <v>0.02</v>
      </c>
      <c r="BF138" s="2">
        <v>0.02</v>
      </c>
      <c r="BG138" s="2">
        <v>4.4999999999999998E-2</v>
      </c>
      <c r="BH138" s="2">
        <v>0.05</v>
      </c>
      <c r="BI138" s="2">
        <v>7.0000000000000007E-2</v>
      </c>
      <c r="BJ138" s="2">
        <v>0.1</v>
      </c>
      <c r="BK138" s="2">
        <v>0.03</v>
      </c>
      <c r="BL138" s="2">
        <v>0.02</v>
      </c>
      <c r="BM138" s="2">
        <v>0.09</v>
      </c>
      <c r="BN138" s="2">
        <v>0.1</v>
      </c>
      <c r="BO138" s="14">
        <v>0.1</v>
      </c>
      <c r="BP138" s="14">
        <v>0.1</v>
      </c>
      <c r="BQ138" s="14">
        <v>0</v>
      </c>
      <c r="BR138" s="14">
        <v>0</v>
      </c>
      <c r="BS138" s="14">
        <v>0</v>
      </c>
      <c r="BT138" s="19">
        <v>0.01</v>
      </c>
      <c r="BU138" s="14">
        <v>0.5</v>
      </c>
      <c r="BV138" s="6">
        <f>BT138/(BT138+BU138)</f>
        <v>1.9607843137254902E-2</v>
      </c>
      <c r="BW138" s="6">
        <f>SQRT((BT138*BU138)/((BT138+BU138)^2*(BT138+BU138+1)))</f>
        <v>0.11283045836243843</v>
      </c>
      <c r="BX138" s="15">
        <v>0.1</v>
      </c>
      <c r="BY138" s="15">
        <v>0.7</v>
      </c>
      <c r="BZ138" s="15">
        <v>0.1</v>
      </c>
      <c r="CA138" s="15">
        <v>0.1</v>
      </c>
      <c r="CB138" s="20" t="s">
        <v>76</v>
      </c>
      <c r="CC138" s="14">
        <v>600</v>
      </c>
      <c r="CD138" s="14">
        <v>10</v>
      </c>
      <c r="CE138" s="15" t="s">
        <v>73</v>
      </c>
    </row>
    <row r="139" spans="1:83" s="14" customFormat="1" ht="14.25" x14ac:dyDescent="0.2">
      <c r="A139" s="15">
        <f>A138+1</f>
        <v>138</v>
      </c>
      <c r="B139" s="15">
        <v>3</v>
      </c>
      <c r="C139" s="15">
        <v>133</v>
      </c>
      <c r="D139" s="15">
        <v>1</v>
      </c>
      <c r="E139" s="15">
        <v>1</v>
      </c>
      <c r="F139" s="3" t="s">
        <v>68</v>
      </c>
      <c r="G139" s="3">
        <f>IF(F139="rectangle",B139*C139,IF(F139="hook",B139*C139-(D139*E139),IF(F139="eight",B139*C139-2*(D139*E139),IF(F139="tee",B139*C139-2*(D139*E139),IF(F139="cross",B139*C139-4*(D139*E139),"ERROR")))))</f>
        <v>399</v>
      </c>
      <c r="H139" s="3" t="s">
        <v>75</v>
      </c>
      <c r="I139" s="3">
        <f>IF(F139="rectangle",B139/C139,"NA")</f>
        <v>2.2556390977443608E-2</v>
      </c>
      <c r="J139" s="2">
        <v>1</v>
      </c>
      <c r="K139" s="15">
        <v>120</v>
      </c>
      <c r="L139" s="15">
        <v>4</v>
      </c>
      <c r="M139" s="16">
        <v>2</v>
      </c>
      <c r="N139" s="17">
        <v>5</v>
      </c>
      <c r="O139" s="14">
        <f>N139</f>
        <v>5</v>
      </c>
      <c r="P139" s="4">
        <f>Y139/T139</f>
        <v>99.75</v>
      </c>
      <c r="Q139" s="18">
        <v>15</v>
      </c>
      <c r="R139" s="14">
        <f>Q139</f>
        <v>15</v>
      </c>
      <c r="S139" s="4">
        <f>Z139/U139</f>
        <v>99.75</v>
      </c>
      <c r="T139" s="3">
        <f>ROUND((O139/100)*G139,0)</f>
        <v>20</v>
      </c>
      <c r="U139" s="3">
        <f>ROUND(((R139/100)*G139)/J139,0)</f>
        <v>60</v>
      </c>
      <c r="V139" s="3">
        <f>ROUND(IF(J139&gt;=2,((R139/100)*G139)/J139,0),0)</f>
        <v>0</v>
      </c>
      <c r="W139" s="3">
        <f>ROUND(IF(J139&gt;=3,((R139/100)*G139)/J139,0),0)</f>
        <v>0</v>
      </c>
      <c r="X139" s="3">
        <f>ROUND(IF(J139&gt;=4,((R139/100)*G139)/J139,0),0)</f>
        <v>0</v>
      </c>
      <c r="Y139" s="4">
        <f>G139*N139</f>
        <v>1995</v>
      </c>
      <c r="Z139" s="4">
        <f>(G139*Q139)/J139</f>
        <v>5985</v>
      </c>
      <c r="AA139" s="4">
        <f>IF(J139&gt;=2,(G139*Q139)/J139,0)</f>
        <v>0</v>
      </c>
      <c r="AB139" s="4">
        <f>IF(J139&gt;=3,(G139*Q139)/J139,0)</f>
        <v>0</v>
      </c>
      <c r="AC139" s="4">
        <f>IF(J139&gt;=4,(G139*Q139)/J139,0)</f>
        <v>0</v>
      </c>
      <c r="AD139" s="14">
        <v>100</v>
      </c>
      <c r="AE139" s="14">
        <v>0</v>
      </c>
      <c r="AF139" s="14">
        <v>1</v>
      </c>
      <c r="AG139" s="14">
        <v>100</v>
      </c>
      <c r="AH139" s="14">
        <v>0</v>
      </c>
      <c r="AI139" s="14">
        <v>1</v>
      </c>
      <c r="AJ139" s="14">
        <v>0.5</v>
      </c>
      <c r="AK139" s="14">
        <v>0.5</v>
      </c>
      <c r="AL139" s="14">
        <v>0</v>
      </c>
      <c r="AM139" s="14">
        <v>0</v>
      </c>
      <c r="AN139" s="14">
        <v>0</v>
      </c>
      <c r="AO139" s="14">
        <v>0.01</v>
      </c>
      <c r="AP139" s="14">
        <v>0.01</v>
      </c>
      <c r="AQ139" s="14">
        <v>0</v>
      </c>
      <c r="AR139" s="14">
        <v>0</v>
      </c>
      <c r="AS139" s="14">
        <v>0</v>
      </c>
      <c r="AT139" s="14">
        <v>0</v>
      </c>
      <c r="AU139" s="14">
        <v>0.2</v>
      </c>
      <c r="AV139" s="14">
        <v>0</v>
      </c>
      <c r="AW139" s="14">
        <v>0</v>
      </c>
      <c r="AX139" s="14">
        <v>0</v>
      </c>
      <c r="AY139" s="14">
        <v>0.04</v>
      </c>
      <c r="AZ139" s="14">
        <v>0</v>
      </c>
      <c r="BA139" s="2">
        <v>0.05</v>
      </c>
      <c r="BB139" s="2">
        <v>0.05</v>
      </c>
      <c r="BC139" s="2">
        <v>7.0000000000000007E-2</v>
      </c>
      <c r="BD139" s="2">
        <v>0.05</v>
      </c>
      <c r="BE139" s="2">
        <v>0.02</v>
      </c>
      <c r="BF139" s="2">
        <v>0.02</v>
      </c>
      <c r="BG139" s="2">
        <v>4.4999999999999998E-2</v>
      </c>
      <c r="BH139" s="2">
        <v>0.05</v>
      </c>
      <c r="BI139" s="2">
        <v>7.0000000000000007E-2</v>
      </c>
      <c r="BJ139" s="2">
        <v>0.1</v>
      </c>
      <c r="BK139" s="2">
        <v>0.03</v>
      </c>
      <c r="BL139" s="2">
        <v>0.02</v>
      </c>
      <c r="BM139" s="2">
        <v>0.09</v>
      </c>
      <c r="BN139" s="2">
        <v>0.1</v>
      </c>
      <c r="BO139" s="14">
        <v>0.1</v>
      </c>
      <c r="BP139" s="14">
        <v>0.1</v>
      </c>
      <c r="BQ139" s="14">
        <v>0</v>
      </c>
      <c r="BR139" s="14">
        <v>0</v>
      </c>
      <c r="BS139" s="14">
        <v>0</v>
      </c>
      <c r="BT139" s="19">
        <v>0.5</v>
      </c>
      <c r="BU139" s="14">
        <v>0.5</v>
      </c>
      <c r="BV139" s="6">
        <f>BT139/(BT139+BU139)</f>
        <v>0.5</v>
      </c>
      <c r="BW139" s="6">
        <f>SQRT((BT139*BU139)/((BT139+BU139)^2*(BT139+BU139+1)))</f>
        <v>0.35355339059327379</v>
      </c>
      <c r="BX139" s="15">
        <v>0.1</v>
      </c>
      <c r="BY139" s="15">
        <v>0.7</v>
      </c>
      <c r="BZ139" s="15">
        <v>0.1</v>
      </c>
      <c r="CA139" s="15">
        <v>0.1</v>
      </c>
      <c r="CB139" s="20" t="s">
        <v>76</v>
      </c>
      <c r="CC139" s="14">
        <v>600</v>
      </c>
      <c r="CD139" s="14">
        <v>10</v>
      </c>
      <c r="CE139" s="15" t="s">
        <v>73</v>
      </c>
    </row>
    <row r="140" spans="1:83" s="14" customFormat="1" ht="14.25" x14ac:dyDescent="0.2">
      <c r="A140" s="15">
        <f>A139+1</f>
        <v>139</v>
      </c>
      <c r="B140" s="15">
        <v>3</v>
      </c>
      <c r="C140" s="15">
        <v>133</v>
      </c>
      <c r="D140" s="15">
        <v>1</v>
      </c>
      <c r="E140" s="15">
        <v>1</v>
      </c>
      <c r="F140" s="3" t="s">
        <v>68</v>
      </c>
      <c r="G140" s="3">
        <f>IF(F140="rectangle",B140*C140,IF(F140="hook",B140*C140-(D140*E140),IF(F140="eight",B140*C140-2*(D140*E140),IF(F140="tee",B140*C140-2*(D140*E140),IF(F140="cross",B140*C140-4*(D140*E140),"ERROR")))))</f>
        <v>399</v>
      </c>
      <c r="H140" s="3" t="s">
        <v>75</v>
      </c>
      <c r="I140" s="3">
        <f>IF(F140="rectangle",B140/C140,"NA")</f>
        <v>2.2556390977443608E-2</v>
      </c>
      <c r="J140" s="2">
        <v>1</v>
      </c>
      <c r="K140" s="15">
        <v>120</v>
      </c>
      <c r="L140" s="15">
        <v>4</v>
      </c>
      <c r="M140" s="16">
        <v>2</v>
      </c>
      <c r="N140" s="17">
        <v>5</v>
      </c>
      <c r="O140" s="14">
        <f>N140</f>
        <v>5</v>
      </c>
      <c r="P140" s="4">
        <f>Y140/T140</f>
        <v>99.75</v>
      </c>
      <c r="Q140" s="18">
        <v>30</v>
      </c>
      <c r="R140" s="14">
        <f>Q140</f>
        <v>30</v>
      </c>
      <c r="S140" s="4">
        <f>Z140/U140</f>
        <v>99.75</v>
      </c>
      <c r="T140" s="3">
        <f>ROUND((O140/100)*G140,0)</f>
        <v>20</v>
      </c>
      <c r="U140" s="3">
        <f>ROUND(((R140/100)*G140)/J140,0)</f>
        <v>120</v>
      </c>
      <c r="V140" s="3">
        <f>ROUND(IF(J140&gt;=2,((R140/100)*G140)/J140,0),0)</f>
        <v>0</v>
      </c>
      <c r="W140" s="3">
        <f>ROUND(IF(J140&gt;=3,((R140/100)*G140)/J140,0),0)</f>
        <v>0</v>
      </c>
      <c r="X140" s="3">
        <f>ROUND(IF(J140&gt;=4,((R140/100)*G140)/J140,0),0)</f>
        <v>0</v>
      </c>
      <c r="Y140" s="4">
        <f>G140*N140</f>
        <v>1995</v>
      </c>
      <c r="Z140" s="4">
        <f>(G140*Q140)/J140</f>
        <v>11970</v>
      </c>
      <c r="AA140" s="4">
        <f>IF(J140&gt;=2,(G140*Q140)/J140,0)</f>
        <v>0</v>
      </c>
      <c r="AB140" s="4">
        <f>IF(J140&gt;=3,(G140*Q140)/J140,0)</f>
        <v>0</v>
      </c>
      <c r="AC140" s="4">
        <f>IF(J140&gt;=4,(G140*Q140)/J140,0)</f>
        <v>0</v>
      </c>
      <c r="AD140" s="14">
        <v>100</v>
      </c>
      <c r="AE140" s="14">
        <v>0</v>
      </c>
      <c r="AF140" s="14">
        <v>1</v>
      </c>
      <c r="AG140" s="14">
        <v>100</v>
      </c>
      <c r="AH140" s="14">
        <v>0</v>
      </c>
      <c r="AI140" s="14">
        <v>1</v>
      </c>
      <c r="AJ140" s="14">
        <v>0.5</v>
      </c>
      <c r="AK140" s="14">
        <v>0.5</v>
      </c>
      <c r="AL140" s="14">
        <v>0</v>
      </c>
      <c r="AM140" s="14">
        <v>0</v>
      </c>
      <c r="AN140" s="14">
        <v>0</v>
      </c>
      <c r="AO140" s="14">
        <v>0.01</v>
      </c>
      <c r="AP140" s="14">
        <v>0.01</v>
      </c>
      <c r="AQ140" s="14">
        <v>0</v>
      </c>
      <c r="AR140" s="14">
        <v>0</v>
      </c>
      <c r="AS140" s="14">
        <v>0</v>
      </c>
      <c r="AT140" s="14">
        <v>0</v>
      </c>
      <c r="AU140" s="14">
        <v>0.2</v>
      </c>
      <c r="AV140" s="14">
        <v>0</v>
      </c>
      <c r="AW140" s="14">
        <v>0</v>
      </c>
      <c r="AX140" s="14">
        <v>0</v>
      </c>
      <c r="AY140" s="14">
        <v>0.04</v>
      </c>
      <c r="AZ140" s="14">
        <v>0</v>
      </c>
      <c r="BA140" s="2">
        <v>0.05</v>
      </c>
      <c r="BB140" s="2">
        <v>0.05</v>
      </c>
      <c r="BC140" s="2">
        <v>7.0000000000000007E-2</v>
      </c>
      <c r="BD140" s="2">
        <v>0.05</v>
      </c>
      <c r="BE140" s="2">
        <v>0.02</v>
      </c>
      <c r="BF140" s="2">
        <v>0.02</v>
      </c>
      <c r="BG140" s="2">
        <v>4.4999999999999998E-2</v>
      </c>
      <c r="BH140" s="2">
        <v>0.05</v>
      </c>
      <c r="BI140" s="2">
        <v>7.0000000000000007E-2</v>
      </c>
      <c r="BJ140" s="2">
        <v>0.1</v>
      </c>
      <c r="BK140" s="2">
        <v>0.03</v>
      </c>
      <c r="BL140" s="2">
        <v>0.02</v>
      </c>
      <c r="BM140" s="2">
        <v>0.09</v>
      </c>
      <c r="BN140" s="2">
        <v>0.1</v>
      </c>
      <c r="BO140" s="14">
        <v>0.1</v>
      </c>
      <c r="BP140" s="14">
        <v>0.1</v>
      </c>
      <c r="BQ140" s="14">
        <v>0</v>
      </c>
      <c r="BR140" s="14">
        <v>0</v>
      </c>
      <c r="BS140" s="14">
        <v>0</v>
      </c>
      <c r="BT140" s="19">
        <v>0.01</v>
      </c>
      <c r="BU140" s="14">
        <v>0.5</v>
      </c>
      <c r="BV140" s="6">
        <f>BT140/(BT140+BU140)</f>
        <v>1.9607843137254902E-2</v>
      </c>
      <c r="BW140" s="6">
        <f>SQRT((BT140*BU140)/((BT140+BU140)^2*(BT140+BU140+1)))</f>
        <v>0.11283045836243843</v>
      </c>
      <c r="BX140" s="15">
        <v>0.25</v>
      </c>
      <c r="BY140" s="15">
        <v>0.25</v>
      </c>
      <c r="BZ140" s="15">
        <v>0.25</v>
      </c>
      <c r="CA140" s="15">
        <v>0.25</v>
      </c>
      <c r="CB140" s="20" t="s">
        <v>47</v>
      </c>
      <c r="CC140" s="14">
        <v>600</v>
      </c>
      <c r="CD140" s="14">
        <v>10</v>
      </c>
      <c r="CE140" s="15" t="s">
        <v>73</v>
      </c>
    </row>
    <row r="141" spans="1:83" s="14" customFormat="1" ht="14.25" x14ac:dyDescent="0.2">
      <c r="A141" s="15">
        <f>A140+1</f>
        <v>140</v>
      </c>
      <c r="B141" s="15">
        <v>3</v>
      </c>
      <c r="C141" s="15">
        <v>133</v>
      </c>
      <c r="D141" s="15">
        <v>1</v>
      </c>
      <c r="E141" s="15">
        <v>1</v>
      </c>
      <c r="F141" s="3" t="s">
        <v>68</v>
      </c>
      <c r="G141" s="3">
        <f>IF(F141="rectangle",B141*C141,IF(F141="hook",B141*C141-(D141*E141),IF(F141="eight",B141*C141-2*(D141*E141),IF(F141="tee",B141*C141-2*(D141*E141),IF(F141="cross",B141*C141-4*(D141*E141),"ERROR")))))</f>
        <v>399</v>
      </c>
      <c r="H141" s="3" t="s">
        <v>75</v>
      </c>
      <c r="I141" s="3">
        <f>IF(F141="rectangle",B141/C141,"NA")</f>
        <v>2.2556390977443608E-2</v>
      </c>
      <c r="J141" s="2">
        <v>1</v>
      </c>
      <c r="K141" s="15">
        <v>120</v>
      </c>
      <c r="L141" s="15">
        <v>4</v>
      </c>
      <c r="M141" s="16">
        <v>2</v>
      </c>
      <c r="N141" s="17">
        <v>5</v>
      </c>
      <c r="O141" s="14">
        <f>N141</f>
        <v>5</v>
      </c>
      <c r="P141" s="4">
        <f>Y141/T141</f>
        <v>99.75</v>
      </c>
      <c r="Q141" s="18">
        <v>30</v>
      </c>
      <c r="R141" s="14">
        <f>Q141</f>
        <v>30</v>
      </c>
      <c r="S141" s="4">
        <f>Z141/U141</f>
        <v>99.75</v>
      </c>
      <c r="T141" s="3">
        <f>ROUND((O141/100)*G141,0)</f>
        <v>20</v>
      </c>
      <c r="U141" s="3">
        <f>ROUND(((R141/100)*G141)/J141,0)</f>
        <v>120</v>
      </c>
      <c r="V141" s="3">
        <f>ROUND(IF(J141&gt;=2,((R141/100)*G141)/J141,0),0)</f>
        <v>0</v>
      </c>
      <c r="W141" s="3">
        <f>ROUND(IF(J141&gt;=3,((R141/100)*G141)/J141,0),0)</f>
        <v>0</v>
      </c>
      <c r="X141" s="3">
        <f>ROUND(IF(J141&gt;=4,((R141/100)*G141)/J141,0),0)</f>
        <v>0</v>
      </c>
      <c r="Y141" s="4">
        <f>G141*N141</f>
        <v>1995</v>
      </c>
      <c r="Z141" s="4">
        <f>(G141*Q141)/J141</f>
        <v>11970</v>
      </c>
      <c r="AA141" s="4">
        <f>IF(J141&gt;=2,(G141*Q141)/J141,0)</f>
        <v>0</v>
      </c>
      <c r="AB141" s="4">
        <f>IF(J141&gt;=3,(G141*Q141)/J141,0)</f>
        <v>0</v>
      </c>
      <c r="AC141" s="4">
        <f>IF(J141&gt;=4,(G141*Q141)/J141,0)</f>
        <v>0</v>
      </c>
      <c r="AD141" s="14">
        <v>100</v>
      </c>
      <c r="AE141" s="14">
        <v>0</v>
      </c>
      <c r="AF141" s="14">
        <v>1</v>
      </c>
      <c r="AG141" s="14">
        <v>100</v>
      </c>
      <c r="AH141" s="14">
        <v>0</v>
      </c>
      <c r="AI141" s="14">
        <v>1</v>
      </c>
      <c r="AJ141" s="14">
        <v>0.5</v>
      </c>
      <c r="AK141" s="14">
        <v>0.5</v>
      </c>
      <c r="AL141" s="14">
        <v>0</v>
      </c>
      <c r="AM141" s="14">
        <v>0</v>
      </c>
      <c r="AN141" s="14">
        <v>0</v>
      </c>
      <c r="AO141" s="14">
        <v>0.01</v>
      </c>
      <c r="AP141" s="14">
        <v>0.01</v>
      </c>
      <c r="AQ141" s="14">
        <v>0</v>
      </c>
      <c r="AR141" s="14">
        <v>0</v>
      </c>
      <c r="AS141" s="14">
        <v>0</v>
      </c>
      <c r="AT141" s="14">
        <v>0</v>
      </c>
      <c r="AU141" s="14">
        <v>0.2</v>
      </c>
      <c r="AV141" s="14">
        <v>0</v>
      </c>
      <c r="AW141" s="14">
        <v>0</v>
      </c>
      <c r="AX141" s="14">
        <v>0</v>
      </c>
      <c r="AY141" s="14">
        <v>0.04</v>
      </c>
      <c r="AZ141" s="14">
        <v>0</v>
      </c>
      <c r="BA141" s="2">
        <v>0.05</v>
      </c>
      <c r="BB141" s="2">
        <v>0.05</v>
      </c>
      <c r="BC141" s="2">
        <v>7.0000000000000007E-2</v>
      </c>
      <c r="BD141" s="2">
        <v>0.05</v>
      </c>
      <c r="BE141" s="2">
        <v>0.02</v>
      </c>
      <c r="BF141" s="2">
        <v>0.02</v>
      </c>
      <c r="BG141" s="2">
        <v>4.4999999999999998E-2</v>
      </c>
      <c r="BH141" s="2">
        <v>0.05</v>
      </c>
      <c r="BI141" s="2">
        <v>7.0000000000000007E-2</v>
      </c>
      <c r="BJ141" s="2">
        <v>0.1</v>
      </c>
      <c r="BK141" s="2">
        <v>0.03</v>
      </c>
      <c r="BL141" s="2">
        <v>0.02</v>
      </c>
      <c r="BM141" s="2">
        <v>0.09</v>
      </c>
      <c r="BN141" s="2">
        <v>0.1</v>
      </c>
      <c r="BO141" s="14">
        <v>0.1</v>
      </c>
      <c r="BP141" s="14">
        <v>0.1</v>
      </c>
      <c r="BQ141" s="14">
        <v>0</v>
      </c>
      <c r="BR141" s="14">
        <v>0</v>
      </c>
      <c r="BS141" s="14">
        <v>0</v>
      </c>
      <c r="BT141" s="19">
        <v>0.5</v>
      </c>
      <c r="BU141" s="14">
        <v>0.5</v>
      </c>
      <c r="BV141" s="6">
        <f>BT141/(BT141+BU141)</f>
        <v>0.5</v>
      </c>
      <c r="BW141" s="6">
        <f>SQRT((BT141*BU141)/((BT141+BU141)^2*(BT141+BU141+1)))</f>
        <v>0.35355339059327379</v>
      </c>
      <c r="BX141" s="15">
        <v>0.25</v>
      </c>
      <c r="BY141" s="15">
        <v>0.25</v>
      </c>
      <c r="BZ141" s="15">
        <v>0.25</v>
      </c>
      <c r="CA141" s="15">
        <v>0.25</v>
      </c>
      <c r="CB141" s="20" t="s">
        <v>47</v>
      </c>
      <c r="CC141" s="14">
        <v>600</v>
      </c>
      <c r="CD141" s="14">
        <v>10</v>
      </c>
      <c r="CE141" s="15" t="s">
        <v>73</v>
      </c>
    </row>
    <row r="142" spans="1:83" s="14" customFormat="1" ht="14.25" x14ac:dyDescent="0.2">
      <c r="A142" s="15">
        <f>A141+1</f>
        <v>141</v>
      </c>
      <c r="B142" s="15">
        <v>3</v>
      </c>
      <c r="C142" s="15">
        <v>133</v>
      </c>
      <c r="D142" s="15">
        <v>1</v>
      </c>
      <c r="E142" s="15">
        <v>1</v>
      </c>
      <c r="F142" s="3" t="s">
        <v>68</v>
      </c>
      <c r="G142" s="3">
        <f>IF(F142="rectangle",B142*C142,IF(F142="hook",B142*C142-(D142*E142),IF(F142="eight",B142*C142-2*(D142*E142),IF(F142="tee",B142*C142-2*(D142*E142),IF(F142="cross",B142*C142-4*(D142*E142),"ERROR")))))</f>
        <v>399</v>
      </c>
      <c r="H142" s="3" t="s">
        <v>75</v>
      </c>
      <c r="I142" s="3">
        <f>IF(F142="rectangle",B142/C142,"NA")</f>
        <v>2.2556390977443608E-2</v>
      </c>
      <c r="J142" s="2">
        <v>1</v>
      </c>
      <c r="K142" s="15">
        <v>120</v>
      </c>
      <c r="L142" s="15">
        <v>4</v>
      </c>
      <c r="M142" s="16">
        <v>2</v>
      </c>
      <c r="N142" s="17">
        <v>5</v>
      </c>
      <c r="O142" s="14">
        <f>N142</f>
        <v>5</v>
      </c>
      <c r="P142" s="4">
        <f>Y142/T142</f>
        <v>99.75</v>
      </c>
      <c r="Q142" s="18">
        <v>30</v>
      </c>
      <c r="R142" s="14">
        <f>Q142</f>
        <v>30</v>
      </c>
      <c r="S142" s="4">
        <f>Z142/U142</f>
        <v>99.75</v>
      </c>
      <c r="T142" s="3">
        <f>ROUND((O142/100)*G142,0)</f>
        <v>20</v>
      </c>
      <c r="U142" s="3">
        <f>ROUND(((R142/100)*G142)/J142,0)</f>
        <v>120</v>
      </c>
      <c r="V142" s="3">
        <f>ROUND(IF(J142&gt;=2,((R142/100)*G142)/J142,0),0)</f>
        <v>0</v>
      </c>
      <c r="W142" s="3">
        <f>ROUND(IF(J142&gt;=3,((R142/100)*G142)/J142,0),0)</f>
        <v>0</v>
      </c>
      <c r="X142" s="3">
        <f>ROUND(IF(J142&gt;=4,((R142/100)*G142)/J142,0),0)</f>
        <v>0</v>
      </c>
      <c r="Y142" s="4">
        <f>G142*N142</f>
        <v>1995</v>
      </c>
      <c r="Z142" s="4">
        <f>(G142*Q142)/J142</f>
        <v>11970</v>
      </c>
      <c r="AA142" s="4">
        <f>IF(J142&gt;=2,(G142*Q142)/J142,0)</f>
        <v>0</v>
      </c>
      <c r="AB142" s="4">
        <f>IF(J142&gt;=3,(G142*Q142)/J142,0)</f>
        <v>0</v>
      </c>
      <c r="AC142" s="4">
        <f>IF(J142&gt;=4,(G142*Q142)/J142,0)</f>
        <v>0</v>
      </c>
      <c r="AD142" s="14">
        <v>100</v>
      </c>
      <c r="AE142" s="14">
        <v>0</v>
      </c>
      <c r="AF142" s="14">
        <v>1</v>
      </c>
      <c r="AG142" s="14">
        <v>100</v>
      </c>
      <c r="AH142" s="14">
        <v>0</v>
      </c>
      <c r="AI142" s="14">
        <v>1</v>
      </c>
      <c r="AJ142" s="14">
        <v>0.5</v>
      </c>
      <c r="AK142" s="14">
        <v>0.5</v>
      </c>
      <c r="AL142" s="14">
        <v>0</v>
      </c>
      <c r="AM142" s="14">
        <v>0</v>
      </c>
      <c r="AN142" s="14">
        <v>0</v>
      </c>
      <c r="AO142" s="14">
        <v>0.01</v>
      </c>
      <c r="AP142" s="14">
        <v>0.01</v>
      </c>
      <c r="AQ142" s="14">
        <v>0</v>
      </c>
      <c r="AR142" s="14">
        <v>0</v>
      </c>
      <c r="AS142" s="14">
        <v>0</v>
      </c>
      <c r="AT142" s="14">
        <v>0</v>
      </c>
      <c r="AU142" s="14">
        <v>0.2</v>
      </c>
      <c r="AV142" s="14">
        <v>0</v>
      </c>
      <c r="AW142" s="14">
        <v>0</v>
      </c>
      <c r="AX142" s="14">
        <v>0</v>
      </c>
      <c r="AY142" s="14">
        <v>0.04</v>
      </c>
      <c r="AZ142" s="14">
        <v>0</v>
      </c>
      <c r="BA142" s="2">
        <v>0.05</v>
      </c>
      <c r="BB142" s="2">
        <v>0.05</v>
      </c>
      <c r="BC142" s="2">
        <v>7.0000000000000007E-2</v>
      </c>
      <c r="BD142" s="2">
        <v>0.05</v>
      </c>
      <c r="BE142" s="2">
        <v>0.02</v>
      </c>
      <c r="BF142" s="2">
        <v>0.02</v>
      </c>
      <c r="BG142" s="2">
        <v>4.4999999999999998E-2</v>
      </c>
      <c r="BH142" s="2">
        <v>0.05</v>
      </c>
      <c r="BI142" s="2">
        <v>7.0000000000000007E-2</v>
      </c>
      <c r="BJ142" s="2">
        <v>0.1</v>
      </c>
      <c r="BK142" s="2">
        <v>0.03</v>
      </c>
      <c r="BL142" s="2">
        <v>0.02</v>
      </c>
      <c r="BM142" s="2">
        <v>0.09</v>
      </c>
      <c r="BN142" s="2">
        <v>0.1</v>
      </c>
      <c r="BO142" s="14">
        <v>0.1</v>
      </c>
      <c r="BP142" s="14">
        <v>0.1</v>
      </c>
      <c r="BQ142" s="14">
        <v>0</v>
      </c>
      <c r="BR142" s="14">
        <v>0</v>
      </c>
      <c r="BS142" s="14">
        <v>0</v>
      </c>
      <c r="BT142" s="19">
        <v>0.01</v>
      </c>
      <c r="BU142" s="14">
        <v>0.5</v>
      </c>
      <c r="BV142" s="6">
        <f>BT142/(BT142+BU142)</f>
        <v>1.9607843137254902E-2</v>
      </c>
      <c r="BW142" s="6">
        <f>SQRT((BT142*BU142)/((BT142+BU142)^2*(BT142+BU142+1)))</f>
        <v>0.11283045836243843</v>
      </c>
      <c r="BX142" s="15">
        <v>0.1</v>
      </c>
      <c r="BY142" s="15">
        <v>0.1</v>
      </c>
      <c r="BZ142" s="15">
        <v>0.1</v>
      </c>
      <c r="CA142" s="15">
        <v>0.7</v>
      </c>
      <c r="CB142" s="20" t="s">
        <v>89</v>
      </c>
      <c r="CC142" s="14">
        <v>600</v>
      </c>
      <c r="CD142" s="14">
        <v>10</v>
      </c>
      <c r="CE142" s="15" t="s">
        <v>73</v>
      </c>
    </row>
    <row r="143" spans="1:83" s="14" customFormat="1" ht="14.25" x14ac:dyDescent="0.2">
      <c r="A143" s="15">
        <f>A142+1</f>
        <v>142</v>
      </c>
      <c r="B143" s="15">
        <v>3</v>
      </c>
      <c r="C143" s="15">
        <v>133</v>
      </c>
      <c r="D143" s="15">
        <v>1</v>
      </c>
      <c r="E143" s="15">
        <v>1</v>
      </c>
      <c r="F143" s="3" t="s">
        <v>68</v>
      </c>
      <c r="G143" s="3">
        <f>IF(F143="rectangle",B143*C143,IF(F143="hook",B143*C143-(D143*E143),IF(F143="eight",B143*C143-2*(D143*E143),IF(F143="tee",B143*C143-2*(D143*E143),IF(F143="cross",B143*C143-4*(D143*E143),"ERROR")))))</f>
        <v>399</v>
      </c>
      <c r="H143" s="3" t="s">
        <v>75</v>
      </c>
      <c r="I143" s="3">
        <f>IF(F143="rectangle",B143/C143,"NA")</f>
        <v>2.2556390977443608E-2</v>
      </c>
      <c r="J143" s="2">
        <v>1</v>
      </c>
      <c r="K143" s="15">
        <v>120</v>
      </c>
      <c r="L143" s="15">
        <v>4</v>
      </c>
      <c r="M143" s="16">
        <v>2</v>
      </c>
      <c r="N143" s="17">
        <v>5</v>
      </c>
      <c r="O143" s="14">
        <f>N143</f>
        <v>5</v>
      </c>
      <c r="P143" s="4">
        <f>Y143/T143</f>
        <v>99.75</v>
      </c>
      <c r="Q143" s="18">
        <v>30</v>
      </c>
      <c r="R143" s="14">
        <f>Q143</f>
        <v>30</v>
      </c>
      <c r="S143" s="4">
        <f>Z143/U143</f>
        <v>99.75</v>
      </c>
      <c r="T143" s="3">
        <f>ROUND((O143/100)*G143,0)</f>
        <v>20</v>
      </c>
      <c r="U143" s="3">
        <f>ROUND(((R143/100)*G143)/J143,0)</f>
        <v>120</v>
      </c>
      <c r="V143" s="3">
        <f>ROUND(IF(J143&gt;=2,((R143/100)*G143)/J143,0),0)</f>
        <v>0</v>
      </c>
      <c r="W143" s="3">
        <f>ROUND(IF(J143&gt;=3,((R143/100)*G143)/J143,0),0)</f>
        <v>0</v>
      </c>
      <c r="X143" s="3">
        <f>ROUND(IF(J143&gt;=4,((R143/100)*G143)/J143,0),0)</f>
        <v>0</v>
      </c>
      <c r="Y143" s="4">
        <f>G143*N143</f>
        <v>1995</v>
      </c>
      <c r="Z143" s="4">
        <f>(G143*Q143)/J143</f>
        <v>11970</v>
      </c>
      <c r="AA143" s="4">
        <f>IF(J143&gt;=2,(G143*Q143)/J143,0)</f>
        <v>0</v>
      </c>
      <c r="AB143" s="4">
        <f>IF(J143&gt;=3,(G143*Q143)/J143,0)</f>
        <v>0</v>
      </c>
      <c r="AC143" s="4">
        <f>IF(J143&gt;=4,(G143*Q143)/J143,0)</f>
        <v>0</v>
      </c>
      <c r="AD143" s="14">
        <v>100</v>
      </c>
      <c r="AE143" s="14">
        <v>0</v>
      </c>
      <c r="AF143" s="14">
        <v>1</v>
      </c>
      <c r="AG143" s="14">
        <v>100</v>
      </c>
      <c r="AH143" s="14">
        <v>0</v>
      </c>
      <c r="AI143" s="14">
        <v>1</v>
      </c>
      <c r="AJ143" s="14">
        <v>0.5</v>
      </c>
      <c r="AK143" s="14">
        <v>0.5</v>
      </c>
      <c r="AL143" s="14">
        <v>0</v>
      </c>
      <c r="AM143" s="14">
        <v>0</v>
      </c>
      <c r="AN143" s="14">
        <v>0</v>
      </c>
      <c r="AO143" s="14">
        <v>0.01</v>
      </c>
      <c r="AP143" s="14">
        <v>0.01</v>
      </c>
      <c r="AQ143" s="14">
        <v>0</v>
      </c>
      <c r="AR143" s="14">
        <v>0</v>
      </c>
      <c r="AS143" s="14">
        <v>0</v>
      </c>
      <c r="AT143" s="14">
        <v>0</v>
      </c>
      <c r="AU143" s="14">
        <v>0.2</v>
      </c>
      <c r="AV143" s="14">
        <v>0</v>
      </c>
      <c r="AW143" s="14">
        <v>0</v>
      </c>
      <c r="AX143" s="14">
        <v>0</v>
      </c>
      <c r="AY143" s="14">
        <v>0.04</v>
      </c>
      <c r="AZ143" s="14">
        <v>0</v>
      </c>
      <c r="BA143" s="2">
        <v>0.05</v>
      </c>
      <c r="BB143" s="2">
        <v>0.05</v>
      </c>
      <c r="BC143" s="2">
        <v>7.0000000000000007E-2</v>
      </c>
      <c r="BD143" s="2">
        <v>0.05</v>
      </c>
      <c r="BE143" s="2">
        <v>0.02</v>
      </c>
      <c r="BF143" s="2">
        <v>0.02</v>
      </c>
      <c r="BG143" s="2">
        <v>4.4999999999999998E-2</v>
      </c>
      <c r="BH143" s="2">
        <v>0.05</v>
      </c>
      <c r="BI143" s="2">
        <v>7.0000000000000007E-2</v>
      </c>
      <c r="BJ143" s="2">
        <v>0.1</v>
      </c>
      <c r="BK143" s="2">
        <v>0.03</v>
      </c>
      <c r="BL143" s="2">
        <v>0.02</v>
      </c>
      <c r="BM143" s="2">
        <v>0.09</v>
      </c>
      <c r="BN143" s="2">
        <v>0.1</v>
      </c>
      <c r="BO143" s="14">
        <v>0.1</v>
      </c>
      <c r="BP143" s="14">
        <v>0.1</v>
      </c>
      <c r="BQ143" s="14">
        <v>0</v>
      </c>
      <c r="BR143" s="14">
        <v>0</v>
      </c>
      <c r="BS143" s="14">
        <v>0</v>
      </c>
      <c r="BT143" s="19">
        <v>0.5</v>
      </c>
      <c r="BU143" s="14">
        <v>0.5</v>
      </c>
      <c r="BV143" s="6">
        <f>BT143/(BT143+BU143)</f>
        <v>0.5</v>
      </c>
      <c r="BW143" s="6">
        <f>SQRT((BT143*BU143)/((BT143+BU143)^2*(BT143+BU143+1)))</f>
        <v>0.35355339059327379</v>
      </c>
      <c r="BX143" s="15">
        <v>0.1</v>
      </c>
      <c r="BY143" s="15">
        <v>0.1</v>
      </c>
      <c r="BZ143" s="15">
        <v>0.1</v>
      </c>
      <c r="CA143" s="15">
        <v>0.7</v>
      </c>
      <c r="CB143" s="20" t="s">
        <v>89</v>
      </c>
      <c r="CC143" s="14">
        <v>600</v>
      </c>
      <c r="CD143" s="14">
        <v>10</v>
      </c>
      <c r="CE143" s="15" t="s">
        <v>73</v>
      </c>
    </row>
    <row r="144" spans="1:83" s="14" customFormat="1" ht="14.25" x14ac:dyDescent="0.2">
      <c r="A144" s="15">
        <f>A143+1</f>
        <v>143</v>
      </c>
      <c r="B144" s="15">
        <v>3</v>
      </c>
      <c r="C144" s="15">
        <v>133</v>
      </c>
      <c r="D144" s="15">
        <v>1</v>
      </c>
      <c r="E144" s="15">
        <v>1</v>
      </c>
      <c r="F144" s="3" t="s">
        <v>68</v>
      </c>
      <c r="G144" s="3">
        <f>IF(F144="rectangle",B144*C144,IF(F144="hook",B144*C144-(D144*E144),IF(F144="eight",B144*C144-2*(D144*E144),IF(F144="tee",B144*C144-2*(D144*E144),IF(F144="cross",B144*C144-4*(D144*E144),"ERROR")))))</f>
        <v>399</v>
      </c>
      <c r="H144" s="3" t="s">
        <v>75</v>
      </c>
      <c r="I144" s="3">
        <f>IF(F144="rectangle",B144/C144,"NA")</f>
        <v>2.2556390977443608E-2</v>
      </c>
      <c r="J144" s="2">
        <v>1</v>
      </c>
      <c r="K144" s="15">
        <v>120</v>
      </c>
      <c r="L144" s="15">
        <v>4</v>
      </c>
      <c r="M144" s="16">
        <v>2</v>
      </c>
      <c r="N144" s="17">
        <v>5</v>
      </c>
      <c r="O144" s="14">
        <f>N144</f>
        <v>5</v>
      </c>
      <c r="P144" s="4">
        <f>Y144/T144</f>
        <v>99.75</v>
      </c>
      <c r="Q144" s="18">
        <v>30</v>
      </c>
      <c r="R144" s="14">
        <f>Q144</f>
        <v>30</v>
      </c>
      <c r="S144" s="4">
        <f>Z144/U144</f>
        <v>99.75</v>
      </c>
      <c r="T144" s="3">
        <f>ROUND((O144/100)*G144,0)</f>
        <v>20</v>
      </c>
      <c r="U144" s="3">
        <f>ROUND(((R144/100)*G144)/J144,0)</f>
        <v>120</v>
      </c>
      <c r="V144" s="3">
        <f>ROUND(IF(J144&gt;=2,((R144/100)*G144)/J144,0),0)</f>
        <v>0</v>
      </c>
      <c r="W144" s="3">
        <f>ROUND(IF(J144&gt;=3,((R144/100)*G144)/J144,0),0)</f>
        <v>0</v>
      </c>
      <c r="X144" s="3">
        <f>ROUND(IF(J144&gt;=4,((R144/100)*G144)/J144,0),0)</f>
        <v>0</v>
      </c>
      <c r="Y144" s="4">
        <f>G144*N144</f>
        <v>1995</v>
      </c>
      <c r="Z144" s="4">
        <f>(G144*Q144)/J144</f>
        <v>11970</v>
      </c>
      <c r="AA144" s="4">
        <f>IF(J144&gt;=2,(G144*Q144)/J144,0)</f>
        <v>0</v>
      </c>
      <c r="AB144" s="4">
        <f>IF(J144&gt;=3,(G144*Q144)/J144,0)</f>
        <v>0</v>
      </c>
      <c r="AC144" s="4">
        <f>IF(J144&gt;=4,(G144*Q144)/J144,0)</f>
        <v>0</v>
      </c>
      <c r="AD144" s="14">
        <v>100</v>
      </c>
      <c r="AE144" s="14">
        <v>0</v>
      </c>
      <c r="AF144" s="14">
        <v>1</v>
      </c>
      <c r="AG144" s="14">
        <v>100</v>
      </c>
      <c r="AH144" s="14">
        <v>0</v>
      </c>
      <c r="AI144" s="14">
        <v>1</v>
      </c>
      <c r="AJ144" s="14">
        <v>0.5</v>
      </c>
      <c r="AK144" s="14">
        <v>0.5</v>
      </c>
      <c r="AL144" s="14">
        <v>0</v>
      </c>
      <c r="AM144" s="14">
        <v>0</v>
      </c>
      <c r="AN144" s="14">
        <v>0</v>
      </c>
      <c r="AO144" s="14">
        <v>0.01</v>
      </c>
      <c r="AP144" s="14">
        <v>0.01</v>
      </c>
      <c r="AQ144" s="14">
        <v>0</v>
      </c>
      <c r="AR144" s="14">
        <v>0</v>
      </c>
      <c r="AS144" s="14">
        <v>0</v>
      </c>
      <c r="AT144" s="14">
        <v>0</v>
      </c>
      <c r="AU144" s="14">
        <v>0.2</v>
      </c>
      <c r="AV144" s="14">
        <v>0</v>
      </c>
      <c r="AW144" s="14">
        <v>0</v>
      </c>
      <c r="AX144" s="14">
        <v>0</v>
      </c>
      <c r="AY144" s="14">
        <v>0.04</v>
      </c>
      <c r="AZ144" s="14">
        <v>0</v>
      </c>
      <c r="BA144" s="2">
        <v>0.05</v>
      </c>
      <c r="BB144" s="2">
        <v>0.05</v>
      </c>
      <c r="BC144" s="2">
        <v>7.0000000000000007E-2</v>
      </c>
      <c r="BD144" s="2">
        <v>0.05</v>
      </c>
      <c r="BE144" s="2">
        <v>0.02</v>
      </c>
      <c r="BF144" s="2">
        <v>0.02</v>
      </c>
      <c r="BG144" s="2">
        <v>4.4999999999999998E-2</v>
      </c>
      <c r="BH144" s="2">
        <v>0.05</v>
      </c>
      <c r="BI144" s="2">
        <v>7.0000000000000007E-2</v>
      </c>
      <c r="BJ144" s="2">
        <v>0.1</v>
      </c>
      <c r="BK144" s="2">
        <v>0.03</v>
      </c>
      <c r="BL144" s="2">
        <v>0.02</v>
      </c>
      <c r="BM144" s="2">
        <v>0.09</v>
      </c>
      <c r="BN144" s="2">
        <v>0.1</v>
      </c>
      <c r="BO144" s="14">
        <v>0.1</v>
      </c>
      <c r="BP144" s="14">
        <v>0.1</v>
      </c>
      <c r="BQ144" s="14">
        <v>0</v>
      </c>
      <c r="BR144" s="14">
        <v>0</v>
      </c>
      <c r="BS144" s="14">
        <v>0</v>
      </c>
      <c r="BT144" s="19">
        <v>0.01</v>
      </c>
      <c r="BU144" s="14">
        <v>0.5</v>
      </c>
      <c r="BV144" s="6">
        <f>BT144/(BT144+BU144)</f>
        <v>1.9607843137254902E-2</v>
      </c>
      <c r="BW144" s="6">
        <f>SQRT((BT144*BU144)/((BT144+BU144)^2*(BT144+BU144+1)))</f>
        <v>0.11283045836243843</v>
      </c>
      <c r="BX144" s="15">
        <v>0.1</v>
      </c>
      <c r="BY144" s="15">
        <v>0.7</v>
      </c>
      <c r="BZ144" s="15">
        <v>0.1</v>
      </c>
      <c r="CA144" s="15">
        <v>0.1</v>
      </c>
      <c r="CB144" s="20" t="s">
        <v>76</v>
      </c>
      <c r="CC144" s="14">
        <v>600</v>
      </c>
      <c r="CD144" s="14">
        <v>10</v>
      </c>
      <c r="CE144" s="15" t="s">
        <v>74</v>
      </c>
    </row>
    <row r="145" spans="1:83" s="14" customFormat="1" ht="14.25" x14ac:dyDescent="0.2">
      <c r="A145" s="15">
        <f>A144+1</f>
        <v>144</v>
      </c>
      <c r="B145" s="15">
        <v>3</v>
      </c>
      <c r="C145" s="15">
        <v>133</v>
      </c>
      <c r="D145" s="15">
        <v>1</v>
      </c>
      <c r="E145" s="15">
        <v>1</v>
      </c>
      <c r="F145" s="3" t="s">
        <v>68</v>
      </c>
      <c r="G145" s="3">
        <f>IF(F145="rectangle",B145*C145,IF(F145="hook",B145*C145-(D145*E145),IF(F145="eight",B145*C145-2*(D145*E145),IF(F145="tee",B145*C145-2*(D145*E145),IF(F145="cross",B145*C145-4*(D145*E145),"ERROR")))))</f>
        <v>399</v>
      </c>
      <c r="H145" s="3" t="s">
        <v>75</v>
      </c>
      <c r="I145" s="3">
        <f>IF(F145="rectangle",B145/C145,"NA")</f>
        <v>2.2556390977443608E-2</v>
      </c>
      <c r="J145" s="2">
        <v>1</v>
      </c>
      <c r="K145" s="15">
        <v>120</v>
      </c>
      <c r="L145" s="15">
        <v>4</v>
      </c>
      <c r="M145" s="16">
        <v>2</v>
      </c>
      <c r="N145" s="17">
        <v>5</v>
      </c>
      <c r="O145" s="14">
        <f>N145</f>
        <v>5</v>
      </c>
      <c r="P145" s="4">
        <f>Y145/T145</f>
        <v>99.75</v>
      </c>
      <c r="Q145" s="18">
        <v>30</v>
      </c>
      <c r="R145" s="14">
        <f>Q145</f>
        <v>30</v>
      </c>
      <c r="S145" s="4">
        <f>Z145/U145</f>
        <v>99.75</v>
      </c>
      <c r="T145" s="3">
        <f>ROUND((O145/100)*G145,0)</f>
        <v>20</v>
      </c>
      <c r="U145" s="3">
        <f>ROUND(((R145/100)*G145)/J145,0)</f>
        <v>120</v>
      </c>
      <c r="V145" s="3">
        <f>ROUND(IF(J145&gt;=2,((R145/100)*G145)/J145,0),0)</f>
        <v>0</v>
      </c>
      <c r="W145" s="3">
        <f>ROUND(IF(J145&gt;=3,((R145/100)*G145)/J145,0),0)</f>
        <v>0</v>
      </c>
      <c r="X145" s="3">
        <f>ROUND(IF(J145&gt;=4,((R145/100)*G145)/J145,0),0)</f>
        <v>0</v>
      </c>
      <c r="Y145" s="4">
        <f>G145*N145</f>
        <v>1995</v>
      </c>
      <c r="Z145" s="4">
        <f>(G145*Q145)/J145</f>
        <v>11970</v>
      </c>
      <c r="AA145" s="4">
        <f>IF(J145&gt;=2,(G145*Q145)/J145,0)</f>
        <v>0</v>
      </c>
      <c r="AB145" s="4">
        <f>IF(J145&gt;=3,(G145*Q145)/J145,0)</f>
        <v>0</v>
      </c>
      <c r="AC145" s="4">
        <f>IF(J145&gt;=4,(G145*Q145)/J145,0)</f>
        <v>0</v>
      </c>
      <c r="AD145" s="14">
        <v>100</v>
      </c>
      <c r="AE145" s="14">
        <v>0</v>
      </c>
      <c r="AF145" s="14">
        <v>1</v>
      </c>
      <c r="AG145" s="14">
        <v>100</v>
      </c>
      <c r="AH145" s="14">
        <v>0</v>
      </c>
      <c r="AI145" s="14">
        <v>1</v>
      </c>
      <c r="AJ145" s="14">
        <v>0.5</v>
      </c>
      <c r="AK145" s="14">
        <v>0.5</v>
      </c>
      <c r="AL145" s="14">
        <v>0</v>
      </c>
      <c r="AM145" s="14">
        <v>0</v>
      </c>
      <c r="AN145" s="14">
        <v>0</v>
      </c>
      <c r="AO145" s="14">
        <v>0.01</v>
      </c>
      <c r="AP145" s="14">
        <v>0.01</v>
      </c>
      <c r="AQ145" s="14">
        <v>0</v>
      </c>
      <c r="AR145" s="14">
        <v>0</v>
      </c>
      <c r="AS145" s="14">
        <v>0</v>
      </c>
      <c r="AT145" s="14">
        <v>0</v>
      </c>
      <c r="AU145" s="14">
        <v>0.2</v>
      </c>
      <c r="AV145" s="14">
        <v>0</v>
      </c>
      <c r="AW145" s="14">
        <v>0</v>
      </c>
      <c r="AX145" s="14">
        <v>0</v>
      </c>
      <c r="AY145" s="14">
        <v>0.04</v>
      </c>
      <c r="AZ145" s="14">
        <v>0</v>
      </c>
      <c r="BA145" s="2">
        <v>0.05</v>
      </c>
      <c r="BB145" s="2">
        <v>0.05</v>
      </c>
      <c r="BC145" s="2">
        <v>7.0000000000000007E-2</v>
      </c>
      <c r="BD145" s="2">
        <v>0.05</v>
      </c>
      <c r="BE145" s="2">
        <v>0.02</v>
      </c>
      <c r="BF145" s="2">
        <v>0.02</v>
      </c>
      <c r="BG145" s="2">
        <v>4.4999999999999998E-2</v>
      </c>
      <c r="BH145" s="2">
        <v>0.05</v>
      </c>
      <c r="BI145" s="2">
        <v>7.0000000000000007E-2</v>
      </c>
      <c r="BJ145" s="2">
        <v>0.1</v>
      </c>
      <c r="BK145" s="2">
        <v>0.03</v>
      </c>
      <c r="BL145" s="2">
        <v>0.02</v>
      </c>
      <c r="BM145" s="2">
        <v>0.09</v>
      </c>
      <c r="BN145" s="2">
        <v>0.1</v>
      </c>
      <c r="BO145" s="14">
        <v>0.1</v>
      </c>
      <c r="BP145" s="14">
        <v>0.1</v>
      </c>
      <c r="BQ145" s="14">
        <v>0</v>
      </c>
      <c r="BR145" s="14">
        <v>0</v>
      </c>
      <c r="BS145" s="14">
        <v>0</v>
      </c>
      <c r="BT145" s="19">
        <v>0.5</v>
      </c>
      <c r="BU145" s="14">
        <v>0.5</v>
      </c>
      <c r="BV145" s="6">
        <f>BT145/(BT145+BU145)</f>
        <v>0.5</v>
      </c>
      <c r="BW145" s="6">
        <f>SQRT((BT145*BU145)/((BT145+BU145)^2*(BT145+BU145+1)))</f>
        <v>0.35355339059327379</v>
      </c>
      <c r="BX145" s="15">
        <v>0.1</v>
      </c>
      <c r="BY145" s="15">
        <v>0.7</v>
      </c>
      <c r="BZ145" s="15">
        <v>0.1</v>
      </c>
      <c r="CA145" s="15">
        <v>0.1</v>
      </c>
      <c r="CB145" s="20" t="s">
        <v>76</v>
      </c>
      <c r="CC145" s="14">
        <v>600</v>
      </c>
      <c r="CD145" s="14">
        <v>10</v>
      </c>
      <c r="CE145" s="15" t="s">
        <v>74</v>
      </c>
    </row>
    <row r="146" spans="1:83" s="14" customFormat="1" ht="14.25" x14ac:dyDescent="0.2">
      <c r="A146" s="15">
        <f>A145+1</f>
        <v>145</v>
      </c>
      <c r="B146" s="15">
        <v>3</v>
      </c>
      <c r="C146" s="15">
        <v>133</v>
      </c>
      <c r="D146" s="15">
        <v>1</v>
      </c>
      <c r="E146" s="15">
        <v>1</v>
      </c>
      <c r="F146" s="3" t="s">
        <v>68</v>
      </c>
      <c r="G146" s="3">
        <f>IF(F146="rectangle",B146*C146,IF(F146="hook",B146*C146-(D146*E146),IF(F146="eight",B146*C146-2*(D146*E146),IF(F146="tee",B146*C146-2*(D146*E146),IF(F146="cross",B146*C146-4*(D146*E146),"ERROR")))))</f>
        <v>399</v>
      </c>
      <c r="H146" s="3" t="s">
        <v>75</v>
      </c>
      <c r="I146" s="3">
        <f>IF(F146="rectangle",B146/C146,"NA")</f>
        <v>2.2556390977443608E-2</v>
      </c>
      <c r="J146" s="2">
        <v>1</v>
      </c>
      <c r="K146" s="15">
        <v>120</v>
      </c>
      <c r="L146" s="15">
        <v>4</v>
      </c>
      <c r="M146" s="16">
        <v>2</v>
      </c>
      <c r="N146" s="17">
        <v>15</v>
      </c>
      <c r="O146" s="14">
        <f>N146</f>
        <v>15</v>
      </c>
      <c r="P146" s="4">
        <f>Y146/T146</f>
        <v>99.75</v>
      </c>
      <c r="Q146" s="18">
        <v>1</v>
      </c>
      <c r="R146" s="14">
        <f>Q146</f>
        <v>1</v>
      </c>
      <c r="S146" s="4">
        <f>Z146/U146</f>
        <v>99.75</v>
      </c>
      <c r="T146" s="3">
        <f>ROUND((O146/100)*G146,0)</f>
        <v>60</v>
      </c>
      <c r="U146" s="3">
        <f>ROUND(((R146/100)*G146)/J146,0)</f>
        <v>4</v>
      </c>
      <c r="V146" s="3">
        <f>ROUND(IF(J146&gt;=2,((R146/100)*G146)/J146,0),0)</f>
        <v>0</v>
      </c>
      <c r="W146" s="3">
        <f>ROUND(IF(J146&gt;=3,((R146/100)*G146)/J146,0),0)</f>
        <v>0</v>
      </c>
      <c r="X146" s="3">
        <f>ROUND(IF(J146&gt;=4,((R146/100)*G146)/J146,0),0)</f>
        <v>0</v>
      </c>
      <c r="Y146" s="4">
        <f>G146*N146</f>
        <v>5985</v>
      </c>
      <c r="Z146" s="4">
        <f>(G146*Q146)/J146</f>
        <v>399</v>
      </c>
      <c r="AA146" s="4">
        <f>IF(J146&gt;=2,(G146*Q146)/J146,0)</f>
        <v>0</v>
      </c>
      <c r="AB146" s="4">
        <f>IF(J146&gt;=3,(G146*Q146)/J146,0)</f>
        <v>0</v>
      </c>
      <c r="AC146" s="4">
        <f>IF(J146&gt;=4,(G146*Q146)/J146,0)</f>
        <v>0</v>
      </c>
      <c r="AD146" s="14">
        <v>100</v>
      </c>
      <c r="AE146" s="14">
        <v>0</v>
      </c>
      <c r="AF146" s="14">
        <v>1</v>
      </c>
      <c r="AG146" s="14">
        <v>100</v>
      </c>
      <c r="AH146" s="14">
        <v>0</v>
      </c>
      <c r="AI146" s="14">
        <v>1</v>
      </c>
      <c r="AJ146" s="14">
        <v>0.5</v>
      </c>
      <c r="AK146" s="14">
        <v>0.5</v>
      </c>
      <c r="AL146" s="14">
        <v>0</v>
      </c>
      <c r="AM146" s="14">
        <v>0</v>
      </c>
      <c r="AN146" s="14">
        <v>0</v>
      </c>
      <c r="AO146" s="14">
        <v>0.01</v>
      </c>
      <c r="AP146" s="14">
        <v>0.01</v>
      </c>
      <c r="AQ146" s="14">
        <v>0</v>
      </c>
      <c r="AR146" s="14">
        <v>0</v>
      </c>
      <c r="AS146" s="14">
        <v>0</v>
      </c>
      <c r="AT146" s="14">
        <v>0</v>
      </c>
      <c r="AU146" s="14">
        <v>0.2</v>
      </c>
      <c r="AV146" s="14">
        <v>0</v>
      </c>
      <c r="AW146" s="14">
        <v>0</v>
      </c>
      <c r="AX146" s="14">
        <v>0</v>
      </c>
      <c r="AY146" s="14">
        <v>0.04</v>
      </c>
      <c r="AZ146" s="14">
        <v>0</v>
      </c>
      <c r="BA146" s="2">
        <v>0.05</v>
      </c>
      <c r="BB146" s="2">
        <v>0.05</v>
      </c>
      <c r="BC146" s="2">
        <v>7.0000000000000007E-2</v>
      </c>
      <c r="BD146" s="2">
        <v>0.05</v>
      </c>
      <c r="BE146" s="2">
        <v>0.02</v>
      </c>
      <c r="BF146" s="2">
        <v>0.02</v>
      </c>
      <c r="BG146" s="2">
        <v>4.4999999999999998E-2</v>
      </c>
      <c r="BH146" s="2">
        <v>0.05</v>
      </c>
      <c r="BI146" s="2">
        <v>7.0000000000000007E-2</v>
      </c>
      <c r="BJ146" s="2">
        <v>0.1</v>
      </c>
      <c r="BK146" s="2">
        <v>0.03</v>
      </c>
      <c r="BL146" s="2">
        <v>0.02</v>
      </c>
      <c r="BM146" s="2">
        <v>0.09</v>
      </c>
      <c r="BN146" s="2">
        <v>0.1</v>
      </c>
      <c r="BO146" s="14">
        <v>0.1</v>
      </c>
      <c r="BP146" s="14">
        <v>0.1</v>
      </c>
      <c r="BQ146" s="14">
        <v>0</v>
      </c>
      <c r="BR146" s="14">
        <v>0</v>
      </c>
      <c r="BS146" s="14">
        <v>0</v>
      </c>
      <c r="BT146" s="19">
        <v>0.01</v>
      </c>
      <c r="BU146" s="14">
        <v>0.5</v>
      </c>
      <c r="BV146" s="6">
        <f>BT146/(BT146+BU146)</f>
        <v>1.9607843137254902E-2</v>
      </c>
      <c r="BW146" s="6">
        <f>SQRT((BT146*BU146)/((BT146+BU146)^2*(BT146+BU146+1)))</f>
        <v>0.11283045836243843</v>
      </c>
      <c r="BX146" s="15">
        <v>0.25</v>
      </c>
      <c r="BY146" s="15">
        <v>0.25</v>
      </c>
      <c r="BZ146" s="15">
        <v>0.25</v>
      </c>
      <c r="CA146" s="15">
        <v>0.25</v>
      </c>
      <c r="CB146" s="20" t="s">
        <v>47</v>
      </c>
      <c r="CC146" s="14">
        <v>600</v>
      </c>
      <c r="CD146" s="14">
        <v>10</v>
      </c>
      <c r="CE146" s="15" t="s">
        <v>74</v>
      </c>
    </row>
    <row r="147" spans="1:83" s="14" customFormat="1" ht="14.25" x14ac:dyDescent="0.2">
      <c r="A147" s="15">
        <f>A146+1</f>
        <v>146</v>
      </c>
      <c r="B147" s="15">
        <v>3</v>
      </c>
      <c r="C147" s="15">
        <v>133</v>
      </c>
      <c r="D147" s="15">
        <v>1</v>
      </c>
      <c r="E147" s="15">
        <v>1</v>
      </c>
      <c r="F147" s="3" t="s">
        <v>68</v>
      </c>
      <c r="G147" s="3">
        <f>IF(F147="rectangle",B147*C147,IF(F147="hook",B147*C147-(D147*E147),IF(F147="eight",B147*C147-2*(D147*E147),IF(F147="tee",B147*C147-2*(D147*E147),IF(F147="cross",B147*C147-4*(D147*E147),"ERROR")))))</f>
        <v>399</v>
      </c>
      <c r="H147" s="3" t="s">
        <v>75</v>
      </c>
      <c r="I147" s="3">
        <f>IF(F147="rectangle",B147/C147,"NA")</f>
        <v>2.2556390977443608E-2</v>
      </c>
      <c r="J147" s="2">
        <v>1</v>
      </c>
      <c r="K147" s="15">
        <v>120</v>
      </c>
      <c r="L147" s="15">
        <v>4</v>
      </c>
      <c r="M147" s="16">
        <v>2</v>
      </c>
      <c r="N147" s="17">
        <v>15</v>
      </c>
      <c r="O147" s="14">
        <f>N147</f>
        <v>15</v>
      </c>
      <c r="P147" s="4">
        <f>Y147/T147</f>
        <v>99.75</v>
      </c>
      <c r="Q147" s="18">
        <v>1</v>
      </c>
      <c r="R147" s="14">
        <f>Q147</f>
        <v>1</v>
      </c>
      <c r="S147" s="4">
        <f>Z147/U147</f>
        <v>99.75</v>
      </c>
      <c r="T147" s="3">
        <f>ROUND((O147/100)*G147,0)</f>
        <v>60</v>
      </c>
      <c r="U147" s="3">
        <f>ROUND(((R147/100)*G147)/J147,0)</f>
        <v>4</v>
      </c>
      <c r="V147" s="3">
        <f>ROUND(IF(J147&gt;=2,((R147/100)*G147)/J147,0),0)</f>
        <v>0</v>
      </c>
      <c r="W147" s="3">
        <f>ROUND(IF(J147&gt;=3,((R147/100)*G147)/J147,0),0)</f>
        <v>0</v>
      </c>
      <c r="X147" s="3">
        <f>ROUND(IF(J147&gt;=4,((R147/100)*G147)/J147,0),0)</f>
        <v>0</v>
      </c>
      <c r="Y147" s="4">
        <f>G147*N147</f>
        <v>5985</v>
      </c>
      <c r="Z147" s="4">
        <f>(G147*Q147)/J147</f>
        <v>399</v>
      </c>
      <c r="AA147" s="4">
        <f>IF(J147&gt;=2,(G147*Q147)/J147,0)</f>
        <v>0</v>
      </c>
      <c r="AB147" s="4">
        <f>IF(J147&gt;=3,(G147*Q147)/J147,0)</f>
        <v>0</v>
      </c>
      <c r="AC147" s="4">
        <f>IF(J147&gt;=4,(G147*Q147)/J147,0)</f>
        <v>0</v>
      </c>
      <c r="AD147" s="14">
        <v>100</v>
      </c>
      <c r="AE147" s="14">
        <v>0</v>
      </c>
      <c r="AF147" s="14">
        <v>1</v>
      </c>
      <c r="AG147" s="14">
        <v>100</v>
      </c>
      <c r="AH147" s="14">
        <v>0</v>
      </c>
      <c r="AI147" s="14">
        <v>1</v>
      </c>
      <c r="AJ147" s="14">
        <v>0.5</v>
      </c>
      <c r="AK147" s="14">
        <v>0.5</v>
      </c>
      <c r="AL147" s="14">
        <v>0</v>
      </c>
      <c r="AM147" s="14">
        <v>0</v>
      </c>
      <c r="AN147" s="14">
        <v>0</v>
      </c>
      <c r="AO147" s="14">
        <v>0.01</v>
      </c>
      <c r="AP147" s="14">
        <v>0.01</v>
      </c>
      <c r="AQ147" s="14">
        <v>0</v>
      </c>
      <c r="AR147" s="14">
        <v>0</v>
      </c>
      <c r="AS147" s="14">
        <v>0</v>
      </c>
      <c r="AT147" s="14">
        <v>0</v>
      </c>
      <c r="AU147" s="14">
        <v>0.2</v>
      </c>
      <c r="AV147" s="14">
        <v>0</v>
      </c>
      <c r="AW147" s="14">
        <v>0</v>
      </c>
      <c r="AX147" s="14">
        <v>0</v>
      </c>
      <c r="AY147" s="14">
        <v>0.04</v>
      </c>
      <c r="AZ147" s="14">
        <v>0</v>
      </c>
      <c r="BA147" s="2">
        <v>0.05</v>
      </c>
      <c r="BB147" s="2">
        <v>0.05</v>
      </c>
      <c r="BC147" s="2">
        <v>7.0000000000000007E-2</v>
      </c>
      <c r="BD147" s="2">
        <v>0.05</v>
      </c>
      <c r="BE147" s="2">
        <v>0.02</v>
      </c>
      <c r="BF147" s="2">
        <v>0.02</v>
      </c>
      <c r="BG147" s="2">
        <v>4.4999999999999998E-2</v>
      </c>
      <c r="BH147" s="2">
        <v>0.05</v>
      </c>
      <c r="BI147" s="2">
        <v>7.0000000000000007E-2</v>
      </c>
      <c r="BJ147" s="2">
        <v>0.1</v>
      </c>
      <c r="BK147" s="2">
        <v>0.03</v>
      </c>
      <c r="BL147" s="2">
        <v>0.02</v>
      </c>
      <c r="BM147" s="2">
        <v>0.09</v>
      </c>
      <c r="BN147" s="2">
        <v>0.1</v>
      </c>
      <c r="BO147" s="14">
        <v>0.1</v>
      </c>
      <c r="BP147" s="14">
        <v>0.1</v>
      </c>
      <c r="BQ147" s="14">
        <v>0</v>
      </c>
      <c r="BR147" s="14">
        <v>0</v>
      </c>
      <c r="BS147" s="14">
        <v>0</v>
      </c>
      <c r="BT147" s="19">
        <v>0.5</v>
      </c>
      <c r="BU147" s="14">
        <v>0.5</v>
      </c>
      <c r="BV147" s="6">
        <f>BT147/(BT147+BU147)</f>
        <v>0.5</v>
      </c>
      <c r="BW147" s="6">
        <f>SQRT((BT147*BU147)/((BT147+BU147)^2*(BT147+BU147+1)))</f>
        <v>0.35355339059327379</v>
      </c>
      <c r="BX147" s="15">
        <v>0.25</v>
      </c>
      <c r="BY147" s="15">
        <v>0.25</v>
      </c>
      <c r="BZ147" s="15">
        <v>0.25</v>
      </c>
      <c r="CA147" s="15">
        <v>0.25</v>
      </c>
      <c r="CB147" s="20" t="s">
        <v>47</v>
      </c>
      <c r="CC147" s="14">
        <v>600</v>
      </c>
      <c r="CD147" s="14">
        <v>10</v>
      </c>
      <c r="CE147" s="15" t="s">
        <v>74</v>
      </c>
    </row>
    <row r="148" spans="1:83" s="14" customFormat="1" ht="14.25" x14ac:dyDescent="0.2">
      <c r="A148" s="15">
        <f>A147+1</f>
        <v>147</v>
      </c>
      <c r="B148" s="15">
        <v>3</v>
      </c>
      <c r="C148" s="15">
        <v>133</v>
      </c>
      <c r="D148" s="15">
        <v>1</v>
      </c>
      <c r="E148" s="15">
        <v>1</v>
      </c>
      <c r="F148" s="3" t="s">
        <v>68</v>
      </c>
      <c r="G148" s="3">
        <f>IF(F148="rectangle",B148*C148,IF(F148="hook",B148*C148-(D148*E148),IF(F148="eight",B148*C148-2*(D148*E148),IF(F148="tee",B148*C148-2*(D148*E148),IF(F148="cross",B148*C148-4*(D148*E148),"ERROR")))))</f>
        <v>399</v>
      </c>
      <c r="H148" s="3" t="s">
        <v>75</v>
      </c>
      <c r="I148" s="3">
        <f>IF(F148="rectangle",B148/C148,"NA")</f>
        <v>2.2556390977443608E-2</v>
      </c>
      <c r="J148" s="2">
        <v>1</v>
      </c>
      <c r="K148" s="15">
        <v>120</v>
      </c>
      <c r="L148" s="15">
        <v>4</v>
      </c>
      <c r="M148" s="16">
        <v>2</v>
      </c>
      <c r="N148" s="17">
        <v>15</v>
      </c>
      <c r="O148" s="14">
        <f>N148</f>
        <v>15</v>
      </c>
      <c r="P148" s="4">
        <f>Y148/T148</f>
        <v>99.75</v>
      </c>
      <c r="Q148" s="18">
        <v>1</v>
      </c>
      <c r="R148" s="14">
        <f>Q148</f>
        <v>1</v>
      </c>
      <c r="S148" s="4">
        <f>Z148/U148</f>
        <v>99.75</v>
      </c>
      <c r="T148" s="3">
        <f>ROUND((O148/100)*G148,0)</f>
        <v>60</v>
      </c>
      <c r="U148" s="3">
        <f>ROUND(((R148/100)*G148)/J148,0)</f>
        <v>4</v>
      </c>
      <c r="V148" s="3">
        <f>ROUND(IF(J148&gt;=2,((R148/100)*G148)/J148,0),0)</f>
        <v>0</v>
      </c>
      <c r="W148" s="3">
        <f>ROUND(IF(J148&gt;=3,((R148/100)*G148)/J148,0),0)</f>
        <v>0</v>
      </c>
      <c r="X148" s="3">
        <f>ROUND(IF(J148&gt;=4,((R148/100)*G148)/J148,0),0)</f>
        <v>0</v>
      </c>
      <c r="Y148" s="4">
        <f>G148*N148</f>
        <v>5985</v>
      </c>
      <c r="Z148" s="4">
        <f>(G148*Q148)/J148</f>
        <v>399</v>
      </c>
      <c r="AA148" s="4">
        <f>IF(J148&gt;=2,(G148*Q148)/J148,0)</f>
        <v>0</v>
      </c>
      <c r="AB148" s="4">
        <f>IF(J148&gt;=3,(G148*Q148)/J148,0)</f>
        <v>0</v>
      </c>
      <c r="AC148" s="4">
        <f>IF(J148&gt;=4,(G148*Q148)/J148,0)</f>
        <v>0</v>
      </c>
      <c r="AD148" s="14">
        <v>100</v>
      </c>
      <c r="AE148" s="14">
        <v>0</v>
      </c>
      <c r="AF148" s="14">
        <v>1</v>
      </c>
      <c r="AG148" s="14">
        <v>100</v>
      </c>
      <c r="AH148" s="14">
        <v>0</v>
      </c>
      <c r="AI148" s="14">
        <v>1</v>
      </c>
      <c r="AJ148" s="14">
        <v>0.5</v>
      </c>
      <c r="AK148" s="14">
        <v>0.5</v>
      </c>
      <c r="AL148" s="14">
        <v>0</v>
      </c>
      <c r="AM148" s="14">
        <v>0</v>
      </c>
      <c r="AN148" s="14">
        <v>0</v>
      </c>
      <c r="AO148" s="14">
        <v>0.01</v>
      </c>
      <c r="AP148" s="14">
        <v>0.01</v>
      </c>
      <c r="AQ148" s="14">
        <v>0</v>
      </c>
      <c r="AR148" s="14">
        <v>0</v>
      </c>
      <c r="AS148" s="14">
        <v>0</v>
      </c>
      <c r="AT148" s="14">
        <v>0</v>
      </c>
      <c r="AU148" s="14">
        <v>0.2</v>
      </c>
      <c r="AV148" s="14">
        <v>0</v>
      </c>
      <c r="AW148" s="14">
        <v>0</v>
      </c>
      <c r="AX148" s="14">
        <v>0</v>
      </c>
      <c r="AY148" s="14">
        <v>0.04</v>
      </c>
      <c r="AZ148" s="14">
        <v>0</v>
      </c>
      <c r="BA148" s="2">
        <v>0.05</v>
      </c>
      <c r="BB148" s="2">
        <v>0.05</v>
      </c>
      <c r="BC148" s="2">
        <v>7.0000000000000007E-2</v>
      </c>
      <c r="BD148" s="2">
        <v>0.05</v>
      </c>
      <c r="BE148" s="2">
        <v>0.02</v>
      </c>
      <c r="BF148" s="2">
        <v>0.02</v>
      </c>
      <c r="BG148" s="2">
        <v>4.4999999999999998E-2</v>
      </c>
      <c r="BH148" s="2">
        <v>0.05</v>
      </c>
      <c r="BI148" s="2">
        <v>7.0000000000000007E-2</v>
      </c>
      <c r="BJ148" s="2">
        <v>0.1</v>
      </c>
      <c r="BK148" s="2">
        <v>0.03</v>
      </c>
      <c r="BL148" s="2">
        <v>0.02</v>
      </c>
      <c r="BM148" s="2">
        <v>0.09</v>
      </c>
      <c r="BN148" s="2">
        <v>0.1</v>
      </c>
      <c r="BO148" s="14">
        <v>0.1</v>
      </c>
      <c r="BP148" s="14">
        <v>0.1</v>
      </c>
      <c r="BQ148" s="14">
        <v>0</v>
      </c>
      <c r="BR148" s="14">
        <v>0</v>
      </c>
      <c r="BS148" s="14">
        <v>0</v>
      </c>
      <c r="BT148" s="19">
        <v>0.01</v>
      </c>
      <c r="BU148" s="14">
        <v>0.5</v>
      </c>
      <c r="BV148" s="6">
        <f>BT148/(BT148+BU148)</f>
        <v>1.9607843137254902E-2</v>
      </c>
      <c r="BW148" s="6">
        <f>SQRT((BT148*BU148)/((BT148+BU148)^2*(BT148+BU148+1)))</f>
        <v>0.11283045836243843</v>
      </c>
      <c r="BX148" s="15">
        <v>0.1</v>
      </c>
      <c r="BY148" s="15">
        <v>0.1</v>
      </c>
      <c r="BZ148" s="15">
        <v>0.1</v>
      </c>
      <c r="CA148" s="15">
        <v>0.7</v>
      </c>
      <c r="CB148" s="20" t="s">
        <v>89</v>
      </c>
      <c r="CC148" s="14">
        <v>600</v>
      </c>
      <c r="CD148" s="14">
        <v>10</v>
      </c>
      <c r="CE148" s="15" t="s">
        <v>74</v>
      </c>
    </row>
    <row r="149" spans="1:83" s="14" customFormat="1" ht="14.25" x14ac:dyDescent="0.2">
      <c r="A149" s="15">
        <f>A148+1</f>
        <v>148</v>
      </c>
      <c r="B149" s="15">
        <v>3</v>
      </c>
      <c r="C149" s="15">
        <v>133</v>
      </c>
      <c r="D149" s="15">
        <v>1</v>
      </c>
      <c r="E149" s="15">
        <v>1</v>
      </c>
      <c r="F149" s="3" t="s">
        <v>68</v>
      </c>
      <c r="G149" s="3">
        <f>IF(F149="rectangle",B149*C149,IF(F149="hook",B149*C149-(D149*E149),IF(F149="eight",B149*C149-2*(D149*E149),IF(F149="tee",B149*C149-2*(D149*E149),IF(F149="cross",B149*C149-4*(D149*E149),"ERROR")))))</f>
        <v>399</v>
      </c>
      <c r="H149" s="3" t="s">
        <v>75</v>
      </c>
      <c r="I149" s="3">
        <f>IF(F149="rectangle",B149/C149,"NA")</f>
        <v>2.2556390977443608E-2</v>
      </c>
      <c r="J149" s="2">
        <v>1</v>
      </c>
      <c r="K149" s="15">
        <v>120</v>
      </c>
      <c r="L149" s="15">
        <v>4</v>
      </c>
      <c r="M149" s="16">
        <v>2</v>
      </c>
      <c r="N149" s="17">
        <v>15</v>
      </c>
      <c r="O149" s="14">
        <f>N149</f>
        <v>15</v>
      </c>
      <c r="P149" s="4">
        <f>Y149/T149</f>
        <v>99.75</v>
      </c>
      <c r="Q149" s="18">
        <v>1</v>
      </c>
      <c r="R149" s="14">
        <f>Q149</f>
        <v>1</v>
      </c>
      <c r="S149" s="4">
        <f>Z149/U149</f>
        <v>99.75</v>
      </c>
      <c r="T149" s="3">
        <f>ROUND((O149/100)*G149,0)</f>
        <v>60</v>
      </c>
      <c r="U149" s="3">
        <f>ROUND(((R149/100)*G149)/J149,0)</f>
        <v>4</v>
      </c>
      <c r="V149" s="3">
        <f>ROUND(IF(J149&gt;=2,((R149/100)*G149)/J149,0),0)</f>
        <v>0</v>
      </c>
      <c r="W149" s="3">
        <f>ROUND(IF(J149&gt;=3,((R149/100)*G149)/J149,0),0)</f>
        <v>0</v>
      </c>
      <c r="X149" s="3">
        <f>ROUND(IF(J149&gt;=4,((R149/100)*G149)/J149,0),0)</f>
        <v>0</v>
      </c>
      <c r="Y149" s="4">
        <f>G149*N149</f>
        <v>5985</v>
      </c>
      <c r="Z149" s="4">
        <f>(G149*Q149)/J149</f>
        <v>399</v>
      </c>
      <c r="AA149" s="4">
        <f>IF(J149&gt;=2,(G149*Q149)/J149,0)</f>
        <v>0</v>
      </c>
      <c r="AB149" s="4">
        <f>IF(J149&gt;=3,(G149*Q149)/J149,0)</f>
        <v>0</v>
      </c>
      <c r="AC149" s="4">
        <f>IF(J149&gt;=4,(G149*Q149)/J149,0)</f>
        <v>0</v>
      </c>
      <c r="AD149" s="14">
        <v>100</v>
      </c>
      <c r="AE149" s="14">
        <v>0</v>
      </c>
      <c r="AF149" s="14">
        <v>1</v>
      </c>
      <c r="AG149" s="14">
        <v>100</v>
      </c>
      <c r="AH149" s="14">
        <v>0</v>
      </c>
      <c r="AI149" s="14">
        <v>1</v>
      </c>
      <c r="AJ149" s="14">
        <v>0.5</v>
      </c>
      <c r="AK149" s="14">
        <v>0.5</v>
      </c>
      <c r="AL149" s="14">
        <v>0</v>
      </c>
      <c r="AM149" s="14">
        <v>0</v>
      </c>
      <c r="AN149" s="14">
        <v>0</v>
      </c>
      <c r="AO149" s="14">
        <v>0.01</v>
      </c>
      <c r="AP149" s="14">
        <v>0.01</v>
      </c>
      <c r="AQ149" s="14">
        <v>0</v>
      </c>
      <c r="AR149" s="14">
        <v>0</v>
      </c>
      <c r="AS149" s="14">
        <v>0</v>
      </c>
      <c r="AT149" s="14">
        <v>0</v>
      </c>
      <c r="AU149" s="14">
        <v>0.2</v>
      </c>
      <c r="AV149" s="14">
        <v>0</v>
      </c>
      <c r="AW149" s="14">
        <v>0</v>
      </c>
      <c r="AX149" s="14">
        <v>0</v>
      </c>
      <c r="AY149" s="14">
        <v>0.04</v>
      </c>
      <c r="AZ149" s="14">
        <v>0</v>
      </c>
      <c r="BA149" s="2">
        <v>0.05</v>
      </c>
      <c r="BB149" s="2">
        <v>0.05</v>
      </c>
      <c r="BC149" s="2">
        <v>7.0000000000000007E-2</v>
      </c>
      <c r="BD149" s="2">
        <v>0.05</v>
      </c>
      <c r="BE149" s="2">
        <v>0.02</v>
      </c>
      <c r="BF149" s="2">
        <v>0.02</v>
      </c>
      <c r="BG149" s="2">
        <v>4.4999999999999998E-2</v>
      </c>
      <c r="BH149" s="2">
        <v>0.05</v>
      </c>
      <c r="BI149" s="2">
        <v>7.0000000000000007E-2</v>
      </c>
      <c r="BJ149" s="2">
        <v>0.1</v>
      </c>
      <c r="BK149" s="2">
        <v>0.03</v>
      </c>
      <c r="BL149" s="2">
        <v>0.02</v>
      </c>
      <c r="BM149" s="2">
        <v>0.09</v>
      </c>
      <c r="BN149" s="2">
        <v>0.1</v>
      </c>
      <c r="BO149" s="14">
        <v>0.1</v>
      </c>
      <c r="BP149" s="14">
        <v>0.1</v>
      </c>
      <c r="BQ149" s="14">
        <v>0</v>
      </c>
      <c r="BR149" s="14">
        <v>0</v>
      </c>
      <c r="BS149" s="14">
        <v>0</v>
      </c>
      <c r="BT149" s="19">
        <v>0.5</v>
      </c>
      <c r="BU149" s="14">
        <v>0.5</v>
      </c>
      <c r="BV149" s="6">
        <f>BT149/(BT149+BU149)</f>
        <v>0.5</v>
      </c>
      <c r="BW149" s="6">
        <f>SQRT((BT149*BU149)/((BT149+BU149)^2*(BT149+BU149+1)))</f>
        <v>0.35355339059327379</v>
      </c>
      <c r="BX149" s="15">
        <v>0.1</v>
      </c>
      <c r="BY149" s="15">
        <v>0.1</v>
      </c>
      <c r="BZ149" s="15">
        <v>0.1</v>
      </c>
      <c r="CA149" s="15">
        <v>0.7</v>
      </c>
      <c r="CB149" s="20" t="s">
        <v>89</v>
      </c>
      <c r="CC149" s="14">
        <v>600</v>
      </c>
      <c r="CD149" s="14">
        <v>10</v>
      </c>
      <c r="CE149" s="15" t="s">
        <v>74</v>
      </c>
    </row>
    <row r="150" spans="1:83" s="14" customFormat="1" ht="14.25" x14ac:dyDescent="0.2">
      <c r="A150" s="15">
        <f>A149+1</f>
        <v>149</v>
      </c>
      <c r="B150" s="15">
        <v>3</v>
      </c>
      <c r="C150" s="15">
        <v>133</v>
      </c>
      <c r="D150" s="15">
        <v>1</v>
      </c>
      <c r="E150" s="15">
        <v>1</v>
      </c>
      <c r="F150" s="3" t="s">
        <v>68</v>
      </c>
      <c r="G150" s="3">
        <f>IF(F150="rectangle",B150*C150,IF(F150="hook",B150*C150-(D150*E150),IF(F150="eight",B150*C150-2*(D150*E150),IF(F150="tee",B150*C150-2*(D150*E150),IF(F150="cross",B150*C150-4*(D150*E150),"ERROR")))))</f>
        <v>399</v>
      </c>
      <c r="H150" s="3" t="s">
        <v>75</v>
      </c>
      <c r="I150" s="3">
        <f>IF(F150="rectangle",B150/C150,"NA")</f>
        <v>2.2556390977443608E-2</v>
      </c>
      <c r="J150" s="2">
        <v>1</v>
      </c>
      <c r="K150" s="15">
        <v>120</v>
      </c>
      <c r="L150" s="15">
        <v>4</v>
      </c>
      <c r="M150" s="16">
        <v>2</v>
      </c>
      <c r="N150" s="17">
        <v>15</v>
      </c>
      <c r="O150" s="14">
        <f>N150</f>
        <v>15</v>
      </c>
      <c r="P150" s="4">
        <f>Y150/T150</f>
        <v>99.75</v>
      </c>
      <c r="Q150" s="18">
        <v>1</v>
      </c>
      <c r="R150" s="14">
        <f>Q150</f>
        <v>1</v>
      </c>
      <c r="S150" s="4">
        <f>Z150/U150</f>
        <v>99.75</v>
      </c>
      <c r="T150" s="3">
        <f>ROUND((O150/100)*G150,0)</f>
        <v>60</v>
      </c>
      <c r="U150" s="3">
        <f>ROUND(((R150/100)*G150)/J150,0)</f>
        <v>4</v>
      </c>
      <c r="V150" s="3">
        <f>ROUND(IF(J150&gt;=2,((R150/100)*G150)/J150,0),0)</f>
        <v>0</v>
      </c>
      <c r="W150" s="3">
        <f>ROUND(IF(J150&gt;=3,((R150/100)*G150)/J150,0),0)</f>
        <v>0</v>
      </c>
      <c r="X150" s="3">
        <f>ROUND(IF(J150&gt;=4,((R150/100)*G150)/J150,0),0)</f>
        <v>0</v>
      </c>
      <c r="Y150" s="4">
        <f>G150*N150</f>
        <v>5985</v>
      </c>
      <c r="Z150" s="4">
        <f>(G150*Q150)/J150</f>
        <v>399</v>
      </c>
      <c r="AA150" s="4">
        <f>IF(J150&gt;=2,(G150*Q150)/J150,0)</f>
        <v>0</v>
      </c>
      <c r="AB150" s="4">
        <f>IF(J150&gt;=3,(G150*Q150)/J150,0)</f>
        <v>0</v>
      </c>
      <c r="AC150" s="4">
        <f>IF(J150&gt;=4,(G150*Q150)/J150,0)</f>
        <v>0</v>
      </c>
      <c r="AD150" s="14">
        <v>100</v>
      </c>
      <c r="AE150" s="14">
        <v>0</v>
      </c>
      <c r="AF150" s="14">
        <v>1</v>
      </c>
      <c r="AG150" s="14">
        <v>100</v>
      </c>
      <c r="AH150" s="14">
        <v>0</v>
      </c>
      <c r="AI150" s="14">
        <v>1</v>
      </c>
      <c r="AJ150" s="14">
        <v>0.5</v>
      </c>
      <c r="AK150" s="14">
        <v>0.5</v>
      </c>
      <c r="AL150" s="14">
        <v>0</v>
      </c>
      <c r="AM150" s="14">
        <v>0</v>
      </c>
      <c r="AN150" s="14">
        <v>0</v>
      </c>
      <c r="AO150" s="14">
        <v>0.01</v>
      </c>
      <c r="AP150" s="14">
        <v>0.01</v>
      </c>
      <c r="AQ150" s="14">
        <v>0</v>
      </c>
      <c r="AR150" s="14">
        <v>0</v>
      </c>
      <c r="AS150" s="14">
        <v>0</v>
      </c>
      <c r="AT150" s="14">
        <v>0</v>
      </c>
      <c r="AU150" s="14">
        <v>0.2</v>
      </c>
      <c r="AV150" s="14">
        <v>0</v>
      </c>
      <c r="AW150" s="14">
        <v>0</v>
      </c>
      <c r="AX150" s="14">
        <v>0</v>
      </c>
      <c r="AY150" s="14">
        <v>0.04</v>
      </c>
      <c r="AZ150" s="14">
        <v>0</v>
      </c>
      <c r="BA150" s="2">
        <v>0.05</v>
      </c>
      <c r="BB150" s="2">
        <v>0.05</v>
      </c>
      <c r="BC150" s="2">
        <v>7.0000000000000007E-2</v>
      </c>
      <c r="BD150" s="2">
        <v>0.05</v>
      </c>
      <c r="BE150" s="2">
        <v>0.02</v>
      </c>
      <c r="BF150" s="2">
        <v>0.02</v>
      </c>
      <c r="BG150" s="2">
        <v>4.4999999999999998E-2</v>
      </c>
      <c r="BH150" s="2">
        <v>0.05</v>
      </c>
      <c r="BI150" s="2">
        <v>7.0000000000000007E-2</v>
      </c>
      <c r="BJ150" s="2">
        <v>0.1</v>
      </c>
      <c r="BK150" s="2">
        <v>0.03</v>
      </c>
      <c r="BL150" s="2">
        <v>0.02</v>
      </c>
      <c r="BM150" s="2">
        <v>0.09</v>
      </c>
      <c r="BN150" s="2">
        <v>0.1</v>
      </c>
      <c r="BO150" s="14">
        <v>0.1</v>
      </c>
      <c r="BP150" s="14">
        <v>0.1</v>
      </c>
      <c r="BQ150" s="14">
        <v>0</v>
      </c>
      <c r="BR150" s="14">
        <v>0</v>
      </c>
      <c r="BS150" s="14">
        <v>0</v>
      </c>
      <c r="BT150" s="19">
        <v>0.01</v>
      </c>
      <c r="BU150" s="14">
        <v>0.5</v>
      </c>
      <c r="BV150" s="6">
        <f>BT150/(BT150+BU150)</f>
        <v>1.9607843137254902E-2</v>
      </c>
      <c r="BW150" s="6">
        <f>SQRT((BT150*BU150)/((BT150+BU150)^2*(BT150+BU150+1)))</f>
        <v>0.11283045836243843</v>
      </c>
      <c r="BX150" s="15">
        <v>0.1</v>
      </c>
      <c r="BY150" s="15">
        <v>0.7</v>
      </c>
      <c r="BZ150" s="15">
        <v>0.1</v>
      </c>
      <c r="CA150" s="15">
        <v>0.1</v>
      </c>
      <c r="CB150" s="20" t="s">
        <v>76</v>
      </c>
      <c r="CC150" s="14">
        <v>600</v>
      </c>
      <c r="CD150" s="14">
        <v>10</v>
      </c>
      <c r="CE150" s="15" t="s">
        <v>73</v>
      </c>
    </row>
    <row r="151" spans="1:83" s="14" customFormat="1" ht="14.25" x14ac:dyDescent="0.2">
      <c r="A151" s="15">
        <f>A150+1</f>
        <v>150</v>
      </c>
      <c r="B151" s="15">
        <v>3</v>
      </c>
      <c r="C151" s="15">
        <v>133</v>
      </c>
      <c r="D151" s="15">
        <v>1</v>
      </c>
      <c r="E151" s="15">
        <v>1</v>
      </c>
      <c r="F151" s="3" t="s">
        <v>68</v>
      </c>
      <c r="G151" s="3">
        <f>IF(F151="rectangle",B151*C151,IF(F151="hook",B151*C151-(D151*E151),IF(F151="eight",B151*C151-2*(D151*E151),IF(F151="tee",B151*C151-2*(D151*E151),IF(F151="cross",B151*C151-4*(D151*E151),"ERROR")))))</f>
        <v>399</v>
      </c>
      <c r="H151" s="3" t="s">
        <v>75</v>
      </c>
      <c r="I151" s="3">
        <f>IF(F151="rectangle",B151/C151,"NA")</f>
        <v>2.2556390977443608E-2</v>
      </c>
      <c r="J151" s="2">
        <v>1</v>
      </c>
      <c r="K151" s="15">
        <v>120</v>
      </c>
      <c r="L151" s="15">
        <v>4</v>
      </c>
      <c r="M151" s="16">
        <v>2</v>
      </c>
      <c r="N151" s="17">
        <v>15</v>
      </c>
      <c r="O151" s="14">
        <f>N151</f>
        <v>15</v>
      </c>
      <c r="P151" s="4">
        <f>Y151/T151</f>
        <v>99.75</v>
      </c>
      <c r="Q151" s="18">
        <v>1</v>
      </c>
      <c r="R151" s="14">
        <f>Q151</f>
        <v>1</v>
      </c>
      <c r="S151" s="4">
        <f>Z151/U151</f>
        <v>99.75</v>
      </c>
      <c r="T151" s="3">
        <f>ROUND((O151/100)*G151,0)</f>
        <v>60</v>
      </c>
      <c r="U151" s="3">
        <f>ROUND(((R151/100)*G151)/J151,0)</f>
        <v>4</v>
      </c>
      <c r="V151" s="3">
        <f>ROUND(IF(J151&gt;=2,((R151/100)*G151)/J151,0),0)</f>
        <v>0</v>
      </c>
      <c r="W151" s="3">
        <f>ROUND(IF(J151&gt;=3,((R151/100)*G151)/J151,0),0)</f>
        <v>0</v>
      </c>
      <c r="X151" s="3">
        <f>ROUND(IF(J151&gt;=4,((R151/100)*G151)/J151,0),0)</f>
        <v>0</v>
      </c>
      <c r="Y151" s="4">
        <f>G151*N151</f>
        <v>5985</v>
      </c>
      <c r="Z151" s="4">
        <f>(G151*Q151)/J151</f>
        <v>399</v>
      </c>
      <c r="AA151" s="4">
        <f>IF(J151&gt;=2,(G151*Q151)/J151,0)</f>
        <v>0</v>
      </c>
      <c r="AB151" s="4">
        <f>IF(J151&gt;=3,(G151*Q151)/J151,0)</f>
        <v>0</v>
      </c>
      <c r="AC151" s="4">
        <f>IF(J151&gt;=4,(G151*Q151)/J151,0)</f>
        <v>0</v>
      </c>
      <c r="AD151" s="14">
        <v>100</v>
      </c>
      <c r="AE151" s="14">
        <v>0</v>
      </c>
      <c r="AF151" s="14">
        <v>1</v>
      </c>
      <c r="AG151" s="14">
        <v>100</v>
      </c>
      <c r="AH151" s="14">
        <v>0</v>
      </c>
      <c r="AI151" s="14">
        <v>1</v>
      </c>
      <c r="AJ151" s="14">
        <v>0.5</v>
      </c>
      <c r="AK151" s="14">
        <v>0.5</v>
      </c>
      <c r="AL151" s="14">
        <v>0</v>
      </c>
      <c r="AM151" s="14">
        <v>0</v>
      </c>
      <c r="AN151" s="14">
        <v>0</v>
      </c>
      <c r="AO151" s="14">
        <v>0.01</v>
      </c>
      <c r="AP151" s="14">
        <v>0.01</v>
      </c>
      <c r="AQ151" s="14">
        <v>0</v>
      </c>
      <c r="AR151" s="14">
        <v>0</v>
      </c>
      <c r="AS151" s="14">
        <v>0</v>
      </c>
      <c r="AT151" s="14">
        <v>0</v>
      </c>
      <c r="AU151" s="14">
        <v>0.2</v>
      </c>
      <c r="AV151" s="14">
        <v>0</v>
      </c>
      <c r="AW151" s="14">
        <v>0</v>
      </c>
      <c r="AX151" s="14">
        <v>0</v>
      </c>
      <c r="AY151" s="14">
        <v>0.04</v>
      </c>
      <c r="AZ151" s="14">
        <v>0</v>
      </c>
      <c r="BA151" s="2">
        <v>0.05</v>
      </c>
      <c r="BB151" s="2">
        <v>0.05</v>
      </c>
      <c r="BC151" s="2">
        <v>7.0000000000000007E-2</v>
      </c>
      <c r="BD151" s="2">
        <v>0.05</v>
      </c>
      <c r="BE151" s="2">
        <v>0.02</v>
      </c>
      <c r="BF151" s="2">
        <v>0.02</v>
      </c>
      <c r="BG151" s="2">
        <v>4.4999999999999998E-2</v>
      </c>
      <c r="BH151" s="2">
        <v>0.05</v>
      </c>
      <c r="BI151" s="2">
        <v>7.0000000000000007E-2</v>
      </c>
      <c r="BJ151" s="2">
        <v>0.1</v>
      </c>
      <c r="BK151" s="2">
        <v>0.03</v>
      </c>
      <c r="BL151" s="2">
        <v>0.02</v>
      </c>
      <c r="BM151" s="2">
        <v>0.09</v>
      </c>
      <c r="BN151" s="2">
        <v>0.1</v>
      </c>
      <c r="BO151" s="14">
        <v>0.1</v>
      </c>
      <c r="BP151" s="14">
        <v>0.1</v>
      </c>
      <c r="BQ151" s="14">
        <v>0</v>
      </c>
      <c r="BR151" s="14">
        <v>0</v>
      </c>
      <c r="BS151" s="14">
        <v>0</v>
      </c>
      <c r="BT151" s="19">
        <v>0.5</v>
      </c>
      <c r="BU151" s="14">
        <v>0.5</v>
      </c>
      <c r="BV151" s="6">
        <f>BT151/(BT151+BU151)</f>
        <v>0.5</v>
      </c>
      <c r="BW151" s="6">
        <f>SQRT((BT151*BU151)/((BT151+BU151)^2*(BT151+BU151+1)))</f>
        <v>0.35355339059327379</v>
      </c>
      <c r="BX151" s="15">
        <v>0.1</v>
      </c>
      <c r="BY151" s="15">
        <v>0.7</v>
      </c>
      <c r="BZ151" s="15">
        <v>0.1</v>
      </c>
      <c r="CA151" s="15">
        <v>0.1</v>
      </c>
      <c r="CB151" s="20" t="s">
        <v>76</v>
      </c>
      <c r="CC151" s="14">
        <v>600</v>
      </c>
      <c r="CD151" s="14">
        <v>10</v>
      </c>
      <c r="CE151" s="15" t="s">
        <v>73</v>
      </c>
    </row>
    <row r="152" spans="1:83" s="14" customFormat="1" ht="14.25" x14ac:dyDescent="0.2">
      <c r="A152" s="15">
        <f>A151+1</f>
        <v>151</v>
      </c>
      <c r="B152" s="15">
        <v>3</v>
      </c>
      <c r="C152" s="15">
        <v>133</v>
      </c>
      <c r="D152" s="15">
        <v>1</v>
      </c>
      <c r="E152" s="15">
        <v>1</v>
      </c>
      <c r="F152" s="3" t="s">
        <v>68</v>
      </c>
      <c r="G152" s="3">
        <f>IF(F152="rectangle",B152*C152,IF(F152="hook",B152*C152-(D152*E152),IF(F152="eight",B152*C152-2*(D152*E152),IF(F152="tee",B152*C152-2*(D152*E152),IF(F152="cross",B152*C152-4*(D152*E152),"ERROR")))))</f>
        <v>399</v>
      </c>
      <c r="H152" s="3" t="s">
        <v>75</v>
      </c>
      <c r="I152" s="3">
        <f>IF(F152="rectangle",B152/C152,"NA")</f>
        <v>2.2556390977443608E-2</v>
      </c>
      <c r="J152" s="2">
        <v>1</v>
      </c>
      <c r="K152" s="15">
        <v>120</v>
      </c>
      <c r="L152" s="15">
        <v>4</v>
      </c>
      <c r="M152" s="16">
        <v>2</v>
      </c>
      <c r="N152" s="17">
        <v>15</v>
      </c>
      <c r="O152" s="14">
        <f>N152</f>
        <v>15</v>
      </c>
      <c r="P152" s="4">
        <f>Y152/T152</f>
        <v>99.75</v>
      </c>
      <c r="Q152" s="18">
        <v>5</v>
      </c>
      <c r="R152" s="14">
        <f>Q152</f>
        <v>5</v>
      </c>
      <c r="S152" s="4">
        <f>Z152/U152</f>
        <v>99.75</v>
      </c>
      <c r="T152" s="3">
        <f>ROUND((O152/100)*G152,0)</f>
        <v>60</v>
      </c>
      <c r="U152" s="3">
        <f>ROUND(((R152/100)*G152)/J152,0)</f>
        <v>20</v>
      </c>
      <c r="V152" s="3">
        <f>ROUND(IF(J152&gt;=2,((R152/100)*G152)/J152,0),0)</f>
        <v>0</v>
      </c>
      <c r="W152" s="3">
        <f>ROUND(IF(J152&gt;=3,((R152/100)*G152)/J152,0),0)</f>
        <v>0</v>
      </c>
      <c r="X152" s="3">
        <f>ROUND(IF(J152&gt;=4,((R152/100)*G152)/J152,0),0)</f>
        <v>0</v>
      </c>
      <c r="Y152" s="4">
        <f>G152*N152</f>
        <v>5985</v>
      </c>
      <c r="Z152" s="4">
        <f>(G152*Q152)/J152</f>
        <v>1995</v>
      </c>
      <c r="AA152" s="4">
        <f>IF(J152&gt;=2,(G152*Q152)/J152,0)</f>
        <v>0</v>
      </c>
      <c r="AB152" s="4">
        <f>IF(J152&gt;=3,(G152*Q152)/J152,0)</f>
        <v>0</v>
      </c>
      <c r="AC152" s="4">
        <f>IF(J152&gt;=4,(G152*Q152)/J152,0)</f>
        <v>0</v>
      </c>
      <c r="AD152" s="14">
        <v>100</v>
      </c>
      <c r="AE152" s="14">
        <v>0</v>
      </c>
      <c r="AF152" s="14">
        <v>1</v>
      </c>
      <c r="AG152" s="14">
        <v>100</v>
      </c>
      <c r="AH152" s="14">
        <v>0</v>
      </c>
      <c r="AI152" s="14">
        <v>1</v>
      </c>
      <c r="AJ152" s="14">
        <v>0.5</v>
      </c>
      <c r="AK152" s="14">
        <v>0.5</v>
      </c>
      <c r="AL152" s="14">
        <v>0</v>
      </c>
      <c r="AM152" s="14">
        <v>0</v>
      </c>
      <c r="AN152" s="14">
        <v>0</v>
      </c>
      <c r="AO152" s="14">
        <v>0.01</v>
      </c>
      <c r="AP152" s="14">
        <v>0.01</v>
      </c>
      <c r="AQ152" s="14">
        <v>0</v>
      </c>
      <c r="AR152" s="14">
        <v>0</v>
      </c>
      <c r="AS152" s="14">
        <v>0</v>
      </c>
      <c r="AT152" s="14">
        <v>0</v>
      </c>
      <c r="AU152" s="14">
        <v>0.2</v>
      </c>
      <c r="AV152" s="14">
        <v>0</v>
      </c>
      <c r="AW152" s="14">
        <v>0</v>
      </c>
      <c r="AX152" s="14">
        <v>0</v>
      </c>
      <c r="AY152" s="14">
        <v>0.04</v>
      </c>
      <c r="AZ152" s="14">
        <v>0</v>
      </c>
      <c r="BA152" s="2">
        <v>0.05</v>
      </c>
      <c r="BB152" s="2">
        <v>0.05</v>
      </c>
      <c r="BC152" s="2">
        <v>7.0000000000000007E-2</v>
      </c>
      <c r="BD152" s="2">
        <v>0.05</v>
      </c>
      <c r="BE152" s="2">
        <v>0.02</v>
      </c>
      <c r="BF152" s="2">
        <v>0.02</v>
      </c>
      <c r="BG152" s="2">
        <v>4.4999999999999998E-2</v>
      </c>
      <c r="BH152" s="2">
        <v>0.05</v>
      </c>
      <c r="BI152" s="2">
        <v>7.0000000000000007E-2</v>
      </c>
      <c r="BJ152" s="2">
        <v>0.1</v>
      </c>
      <c r="BK152" s="2">
        <v>0.03</v>
      </c>
      <c r="BL152" s="2">
        <v>0.02</v>
      </c>
      <c r="BM152" s="2">
        <v>0.09</v>
      </c>
      <c r="BN152" s="2">
        <v>0.1</v>
      </c>
      <c r="BO152" s="14">
        <v>0.1</v>
      </c>
      <c r="BP152" s="14">
        <v>0.1</v>
      </c>
      <c r="BQ152" s="14">
        <v>0</v>
      </c>
      <c r="BR152" s="14">
        <v>0</v>
      </c>
      <c r="BS152" s="14">
        <v>0</v>
      </c>
      <c r="BT152" s="19">
        <v>0.01</v>
      </c>
      <c r="BU152" s="14">
        <v>0.5</v>
      </c>
      <c r="BV152" s="6">
        <f>BT152/(BT152+BU152)</f>
        <v>1.9607843137254902E-2</v>
      </c>
      <c r="BW152" s="6">
        <f>SQRT((BT152*BU152)/((BT152+BU152)^2*(BT152+BU152+1)))</f>
        <v>0.11283045836243843</v>
      </c>
      <c r="BX152" s="15">
        <v>0.25</v>
      </c>
      <c r="BY152" s="15">
        <v>0.25</v>
      </c>
      <c r="BZ152" s="15">
        <v>0.25</v>
      </c>
      <c r="CA152" s="15">
        <v>0.25</v>
      </c>
      <c r="CB152" s="20" t="s">
        <v>47</v>
      </c>
      <c r="CC152" s="14">
        <v>600</v>
      </c>
      <c r="CD152" s="14">
        <v>10</v>
      </c>
      <c r="CE152" s="15" t="s">
        <v>73</v>
      </c>
    </row>
    <row r="153" spans="1:83" s="14" customFormat="1" ht="14.25" x14ac:dyDescent="0.2">
      <c r="A153" s="15">
        <f>A152+1</f>
        <v>152</v>
      </c>
      <c r="B153" s="15">
        <v>3</v>
      </c>
      <c r="C153" s="15">
        <v>133</v>
      </c>
      <c r="D153" s="15">
        <v>1</v>
      </c>
      <c r="E153" s="15">
        <v>1</v>
      </c>
      <c r="F153" s="3" t="s">
        <v>68</v>
      </c>
      <c r="G153" s="3">
        <f>IF(F153="rectangle",B153*C153,IF(F153="hook",B153*C153-(D153*E153),IF(F153="eight",B153*C153-2*(D153*E153),IF(F153="tee",B153*C153-2*(D153*E153),IF(F153="cross",B153*C153-4*(D153*E153),"ERROR")))))</f>
        <v>399</v>
      </c>
      <c r="H153" s="3" t="s">
        <v>75</v>
      </c>
      <c r="I153" s="3">
        <f>IF(F153="rectangle",B153/C153,"NA")</f>
        <v>2.2556390977443608E-2</v>
      </c>
      <c r="J153" s="2">
        <v>1</v>
      </c>
      <c r="K153" s="15">
        <v>120</v>
      </c>
      <c r="L153" s="15">
        <v>4</v>
      </c>
      <c r="M153" s="16">
        <v>2</v>
      </c>
      <c r="N153" s="17">
        <v>15</v>
      </c>
      <c r="O153" s="14">
        <f>N153</f>
        <v>15</v>
      </c>
      <c r="P153" s="4">
        <f>Y153/T153</f>
        <v>99.75</v>
      </c>
      <c r="Q153" s="18">
        <v>5</v>
      </c>
      <c r="R153" s="14">
        <f>Q153</f>
        <v>5</v>
      </c>
      <c r="S153" s="4">
        <f>Z153/U153</f>
        <v>99.75</v>
      </c>
      <c r="T153" s="3">
        <f>ROUND((O153/100)*G153,0)</f>
        <v>60</v>
      </c>
      <c r="U153" s="3">
        <f>ROUND(((R153/100)*G153)/J153,0)</f>
        <v>20</v>
      </c>
      <c r="V153" s="3">
        <f>ROUND(IF(J153&gt;=2,((R153/100)*G153)/J153,0),0)</f>
        <v>0</v>
      </c>
      <c r="W153" s="3">
        <f>ROUND(IF(J153&gt;=3,((R153/100)*G153)/J153,0),0)</f>
        <v>0</v>
      </c>
      <c r="X153" s="3">
        <f>ROUND(IF(J153&gt;=4,((R153/100)*G153)/J153,0),0)</f>
        <v>0</v>
      </c>
      <c r="Y153" s="4">
        <f>G153*N153</f>
        <v>5985</v>
      </c>
      <c r="Z153" s="4">
        <f>(G153*Q153)/J153</f>
        <v>1995</v>
      </c>
      <c r="AA153" s="4">
        <f>IF(J153&gt;=2,(G153*Q153)/J153,0)</f>
        <v>0</v>
      </c>
      <c r="AB153" s="4">
        <f>IF(J153&gt;=3,(G153*Q153)/J153,0)</f>
        <v>0</v>
      </c>
      <c r="AC153" s="4">
        <f>IF(J153&gt;=4,(G153*Q153)/J153,0)</f>
        <v>0</v>
      </c>
      <c r="AD153" s="14">
        <v>100</v>
      </c>
      <c r="AE153" s="14">
        <v>0</v>
      </c>
      <c r="AF153" s="14">
        <v>1</v>
      </c>
      <c r="AG153" s="14">
        <v>100</v>
      </c>
      <c r="AH153" s="14">
        <v>0</v>
      </c>
      <c r="AI153" s="14">
        <v>1</v>
      </c>
      <c r="AJ153" s="14">
        <v>0.5</v>
      </c>
      <c r="AK153" s="14">
        <v>0.5</v>
      </c>
      <c r="AL153" s="14">
        <v>0</v>
      </c>
      <c r="AM153" s="14">
        <v>0</v>
      </c>
      <c r="AN153" s="14">
        <v>0</v>
      </c>
      <c r="AO153" s="14">
        <v>0.01</v>
      </c>
      <c r="AP153" s="14">
        <v>0.01</v>
      </c>
      <c r="AQ153" s="14">
        <v>0</v>
      </c>
      <c r="AR153" s="14">
        <v>0</v>
      </c>
      <c r="AS153" s="14">
        <v>0</v>
      </c>
      <c r="AT153" s="14">
        <v>0</v>
      </c>
      <c r="AU153" s="14">
        <v>0.2</v>
      </c>
      <c r="AV153" s="14">
        <v>0</v>
      </c>
      <c r="AW153" s="14">
        <v>0</v>
      </c>
      <c r="AX153" s="14">
        <v>0</v>
      </c>
      <c r="AY153" s="14">
        <v>0.04</v>
      </c>
      <c r="AZ153" s="14">
        <v>0</v>
      </c>
      <c r="BA153" s="2">
        <v>0.05</v>
      </c>
      <c r="BB153" s="2">
        <v>0.05</v>
      </c>
      <c r="BC153" s="2">
        <v>7.0000000000000007E-2</v>
      </c>
      <c r="BD153" s="2">
        <v>0.05</v>
      </c>
      <c r="BE153" s="2">
        <v>0.02</v>
      </c>
      <c r="BF153" s="2">
        <v>0.02</v>
      </c>
      <c r="BG153" s="2">
        <v>4.4999999999999998E-2</v>
      </c>
      <c r="BH153" s="2">
        <v>0.05</v>
      </c>
      <c r="BI153" s="2">
        <v>7.0000000000000007E-2</v>
      </c>
      <c r="BJ153" s="2">
        <v>0.1</v>
      </c>
      <c r="BK153" s="2">
        <v>0.03</v>
      </c>
      <c r="BL153" s="2">
        <v>0.02</v>
      </c>
      <c r="BM153" s="2">
        <v>0.09</v>
      </c>
      <c r="BN153" s="2">
        <v>0.1</v>
      </c>
      <c r="BO153" s="14">
        <v>0.1</v>
      </c>
      <c r="BP153" s="14">
        <v>0.1</v>
      </c>
      <c r="BQ153" s="14">
        <v>0</v>
      </c>
      <c r="BR153" s="14">
        <v>0</v>
      </c>
      <c r="BS153" s="14">
        <v>0</v>
      </c>
      <c r="BT153" s="19">
        <v>0.5</v>
      </c>
      <c r="BU153" s="14">
        <v>0.5</v>
      </c>
      <c r="BV153" s="6">
        <f>BT153/(BT153+BU153)</f>
        <v>0.5</v>
      </c>
      <c r="BW153" s="6">
        <f>SQRT((BT153*BU153)/((BT153+BU153)^2*(BT153+BU153+1)))</f>
        <v>0.35355339059327379</v>
      </c>
      <c r="BX153" s="15">
        <v>0.25</v>
      </c>
      <c r="BY153" s="15">
        <v>0.25</v>
      </c>
      <c r="BZ153" s="15">
        <v>0.25</v>
      </c>
      <c r="CA153" s="15">
        <v>0.25</v>
      </c>
      <c r="CB153" s="20" t="s">
        <v>47</v>
      </c>
      <c r="CC153" s="14">
        <v>600</v>
      </c>
      <c r="CD153" s="14">
        <v>10</v>
      </c>
      <c r="CE153" s="15" t="s">
        <v>73</v>
      </c>
    </row>
    <row r="154" spans="1:83" s="14" customFormat="1" ht="14.25" x14ac:dyDescent="0.2">
      <c r="A154" s="15">
        <f>A153+1</f>
        <v>153</v>
      </c>
      <c r="B154" s="15">
        <v>3</v>
      </c>
      <c r="C154" s="15">
        <v>133</v>
      </c>
      <c r="D154" s="15">
        <v>1</v>
      </c>
      <c r="E154" s="15">
        <v>1</v>
      </c>
      <c r="F154" s="3" t="s">
        <v>68</v>
      </c>
      <c r="G154" s="3">
        <f>IF(F154="rectangle",B154*C154,IF(F154="hook",B154*C154-(D154*E154),IF(F154="eight",B154*C154-2*(D154*E154),IF(F154="tee",B154*C154-2*(D154*E154),IF(F154="cross",B154*C154-4*(D154*E154),"ERROR")))))</f>
        <v>399</v>
      </c>
      <c r="H154" s="3" t="s">
        <v>75</v>
      </c>
      <c r="I154" s="3">
        <f>IF(F154="rectangle",B154/C154,"NA")</f>
        <v>2.2556390977443608E-2</v>
      </c>
      <c r="J154" s="2">
        <v>1</v>
      </c>
      <c r="K154" s="15">
        <v>120</v>
      </c>
      <c r="L154" s="15">
        <v>4</v>
      </c>
      <c r="M154" s="16">
        <v>2</v>
      </c>
      <c r="N154" s="17">
        <v>15</v>
      </c>
      <c r="O154" s="14">
        <f>N154</f>
        <v>15</v>
      </c>
      <c r="P154" s="4">
        <f>Y154/T154</f>
        <v>99.75</v>
      </c>
      <c r="Q154" s="18">
        <v>5</v>
      </c>
      <c r="R154" s="14">
        <f>Q154</f>
        <v>5</v>
      </c>
      <c r="S154" s="4">
        <f>Z154/U154</f>
        <v>99.75</v>
      </c>
      <c r="T154" s="3">
        <f>ROUND((O154/100)*G154,0)</f>
        <v>60</v>
      </c>
      <c r="U154" s="3">
        <f>ROUND(((R154/100)*G154)/J154,0)</f>
        <v>20</v>
      </c>
      <c r="V154" s="3">
        <f>ROUND(IF(J154&gt;=2,((R154/100)*G154)/J154,0),0)</f>
        <v>0</v>
      </c>
      <c r="W154" s="3">
        <f>ROUND(IF(J154&gt;=3,((R154/100)*G154)/J154,0),0)</f>
        <v>0</v>
      </c>
      <c r="X154" s="3">
        <f>ROUND(IF(J154&gt;=4,((R154/100)*G154)/J154,0),0)</f>
        <v>0</v>
      </c>
      <c r="Y154" s="4">
        <f>G154*N154</f>
        <v>5985</v>
      </c>
      <c r="Z154" s="4">
        <f>(G154*Q154)/J154</f>
        <v>1995</v>
      </c>
      <c r="AA154" s="4">
        <f>IF(J154&gt;=2,(G154*Q154)/J154,0)</f>
        <v>0</v>
      </c>
      <c r="AB154" s="4">
        <f>IF(J154&gt;=3,(G154*Q154)/J154,0)</f>
        <v>0</v>
      </c>
      <c r="AC154" s="4">
        <f>IF(J154&gt;=4,(G154*Q154)/J154,0)</f>
        <v>0</v>
      </c>
      <c r="AD154" s="14">
        <v>100</v>
      </c>
      <c r="AE154" s="14">
        <v>0</v>
      </c>
      <c r="AF154" s="14">
        <v>1</v>
      </c>
      <c r="AG154" s="14">
        <v>100</v>
      </c>
      <c r="AH154" s="14">
        <v>0</v>
      </c>
      <c r="AI154" s="14">
        <v>1</v>
      </c>
      <c r="AJ154" s="14">
        <v>0.5</v>
      </c>
      <c r="AK154" s="14">
        <v>0.5</v>
      </c>
      <c r="AL154" s="14">
        <v>0</v>
      </c>
      <c r="AM154" s="14">
        <v>0</v>
      </c>
      <c r="AN154" s="14">
        <v>0</v>
      </c>
      <c r="AO154" s="14">
        <v>0.01</v>
      </c>
      <c r="AP154" s="14">
        <v>0.01</v>
      </c>
      <c r="AQ154" s="14">
        <v>0</v>
      </c>
      <c r="AR154" s="14">
        <v>0</v>
      </c>
      <c r="AS154" s="14">
        <v>0</v>
      </c>
      <c r="AT154" s="14">
        <v>0</v>
      </c>
      <c r="AU154" s="14">
        <v>0.2</v>
      </c>
      <c r="AV154" s="14">
        <v>0</v>
      </c>
      <c r="AW154" s="14">
        <v>0</v>
      </c>
      <c r="AX154" s="14">
        <v>0</v>
      </c>
      <c r="AY154" s="14">
        <v>0.04</v>
      </c>
      <c r="AZ154" s="14">
        <v>0</v>
      </c>
      <c r="BA154" s="2">
        <v>0.05</v>
      </c>
      <c r="BB154" s="2">
        <v>0.05</v>
      </c>
      <c r="BC154" s="2">
        <v>7.0000000000000007E-2</v>
      </c>
      <c r="BD154" s="2">
        <v>0.05</v>
      </c>
      <c r="BE154" s="2">
        <v>0.02</v>
      </c>
      <c r="BF154" s="2">
        <v>0.02</v>
      </c>
      <c r="BG154" s="2">
        <v>4.4999999999999998E-2</v>
      </c>
      <c r="BH154" s="2">
        <v>0.05</v>
      </c>
      <c r="BI154" s="2">
        <v>7.0000000000000007E-2</v>
      </c>
      <c r="BJ154" s="2">
        <v>0.1</v>
      </c>
      <c r="BK154" s="2">
        <v>0.03</v>
      </c>
      <c r="BL154" s="2">
        <v>0.02</v>
      </c>
      <c r="BM154" s="2">
        <v>0.09</v>
      </c>
      <c r="BN154" s="2">
        <v>0.1</v>
      </c>
      <c r="BO154" s="14">
        <v>0.1</v>
      </c>
      <c r="BP154" s="14">
        <v>0.1</v>
      </c>
      <c r="BQ154" s="14">
        <v>0</v>
      </c>
      <c r="BR154" s="14">
        <v>0</v>
      </c>
      <c r="BS154" s="14">
        <v>0</v>
      </c>
      <c r="BT154" s="19">
        <v>0.01</v>
      </c>
      <c r="BU154" s="14">
        <v>0.5</v>
      </c>
      <c r="BV154" s="6">
        <f>BT154/(BT154+BU154)</f>
        <v>1.9607843137254902E-2</v>
      </c>
      <c r="BW154" s="6">
        <f>SQRT((BT154*BU154)/((BT154+BU154)^2*(BT154+BU154+1)))</f>
        <v>0.11283045836243843</v>
      </c>
      <c r="BX154" s="15">
        <v>0.1</v>
      </c>
      <c r="BY154" s="15">
        <v>0.1</v>
      </c>
      <c r="BZ154" s="15">
        <v>0.1</v>
      </c>
      <c r="CA154" s="15">
        <v>0.7</v>
      </c>
      <c r="CB154" s="20" t="s">
        <v>89</v>
      </c>
      <c r="CC154" s="14">
        <v>600</v>
      </c>
      <c r="CD154" s="14">
        <v>10</v>
      </c>
      <c r="CE154" s="15" t="s">
        <v>73</v>
      </c>
    </row>
    <row r="155" spans="1:83" s="14" customFormat="1" ht="14.25" x14ac:dyDescent="0.2">
      <c r="A155" s="15">
        <f>A154+1</f>
        <v>154</v>
      </c>
      <c r="B155" s="15">
        <v>3</v>
      </c>
      <c r="C155" s="15">
        <v>133</v>
      </c>
      <c r="D155" s="15">
        <v>1</v>
      </c>
      <c r="E155" s="15">
        <v>1</v>
      </c>
      <c r="F155" s="3" t="s">
        <v>68</v>
      </c>
      <c r="G155" s="3">
        <f>IF(F155="rectangle",B155*C155,IF(F155="hook",B155*C155-(D155*E155),IF(F155="eight",B155*C155-2*(D155*E155),IF(F155="tee",B155*C155-2*(D155*E155),IF(F155="cross",B155*C155-4*(D155*E155),"ERROR")))))</f>
        <v>399</v>
      </c>
      <c r="H155" s="3" t="s">
        <v>75</v>
      </c>
      <c r="I155" s="3">
        <f>IF(F155="rectangle",B155/C155,"NA")</f>
        <v>2.2556390977443608E-2</v>
      </c>
      <c r="J155" s="2">
        <v>1</v>
      </c>
      <c r="K155" s="15">
        <v>120</v>
      </c>
      <c r="L155" s="15">
        <v>4</v>
      </c>
      <c r="M155" s="16">
        <v>2</v>
      </c>
      <c r="N155" s="17">
        <v>15</v>
      </c>
      <c r="O155" s="14">
        <f>N155</f>
        <v>15</v>
      </c>
      <c r="P155" s="4">
        <f>Y155/T155</f>
        <v>99.75</v>
      </c>
      <c r="Q155" s="18">
        <v>5</v>
      </c>
      <c r="R155" s="14">
        <f>Q155</f>
        <v>5</v>
      </c>
      <c r="S155" s="4">
        <f>Z155/U155</f>
        <v>99.75</v>
      </c>
      <c r="T155" s="3">
        <f>ROUND((O155/100)*G155,0)</f>
        <v>60</v>
      </c>
      <c r="U155" s="3">
        <f>ROUND(((R155/100)*G155)/J155,0)</f>
        <v>20</v>
      </c>
      <c r="V155" s="3">
        <f>ROUND(IF(J155&gt;=2,((R155/100)*G155)/J155,0),0)</f>
        <v>0</v>
      </c>
      <c r="W155" s="3">
        <f>ROUND(IF(J155&gt;=3,((R155/100)*G155)/J155,0),0)</f>
        <v>0</v>
      </c>
      <c r="X155" s="3">
        <f>ROUND(IF(J155&gt;=4,((R155/100)*G155)/J155,0),0)</f>
        <v>0</v>
      </c>
      <c r="Y155" s="4">
        <f>G155*N155</f>
        <v>5985</v>
      </c>
      <c r="Z155" s="4">
        <f>(G155*Q155)/J155</f>
        <v>1995</v>
      </c>
      <c r="AA155" s="4">
        <f>IF(J155&gt;=2,(G155*Q155)/J155,0)</f>
        <v>0</v>
      </c>
      <c r="AB155" s="4">
        <f>IF(J155&gt;=3,(G155*Q155)/J155,0)</f>
        <v>0</v>
      </c>
      <c r="AC155" s="4">
        <f>IF(J155&gt;=4,(G155*Q155)/J155,0)</f>
        <v>0</v>
      </c>
      <c r="AD155" s="14">
        <v>100</v>
      </c>
      <c r="AE155" s="14">
        <v>0</v>
      </c>
      <c r="AF155" s="14">
        <v>1</v>
      </c>
      <c r="AG155" s="14">
        <v>100</v>
      </c>
      <c r="AH155" s="14">
        <v>0</v>
      </c>
      <c r="AI155" s="14">
        <v>1</v>
      </c>
      <c r="AJ155" s="14">
        <v>0.5</v>
      </c>
      <c r="AK155" s="14">
        <v>0.5</v>
      </c>
      <c r="AL155" s="14">
        <v>0</v>
      </c>
      <c r="AM155" s="14">
        <v>0</v>
      </c>
      <c r="AN155" s="14">
        <v>0</v>
      </c>
      <c r="AO155" s="14">
        <v>0.01</v>
      </c>
      <c r="AP155" s="14">
        <v>0.01</v>
      </c>
      <c r="AQ155" s="14">
        <v>0</v>
      </c>
      <c r="AR155" s="14">
        <v>0</v>
      </c>
      <c r="AS155" s="14">
        <v>0</v>
      </c>
      <c r="AT155" s="14">
        <v>0</v>
      </c>
      <c r="AU155" s="14">
        <v>0.2</v>
      </c>
      <c r="AV155" s="14">
        <v>0</v>
      </c>
      <c r="AW155" s="14">
        <v>0</v>
      </c>
      <c r="AX155" s="14">
        <v>0</v>
      </c>
      <c r="AY155" s="14">
        <v>0.04</v>
      </c>
      <c r="AZ155" s="14">
        <v>0</v>
      </c>
      <c r="BA155" s="2">
        <v>0.05</v>
      </c>
      <c r="BB155" s="2">
        <v>0.05</v>
      </c>
      <c r="BC155" s="2">
        <v>7.0000000000000007E-2</v>
      </c>
      <c r="BD155" s="2">
        <v>0.05</v>
      </c>
      <c r="BE155" s="2">
        <v>0.02</v>
      </c>
      <c r="BF155" s="2">
        <v>0.02</v>
      </c>
      <c r="BG155" s="2">
        <v>4.4999999999999998E-2</v>
      </c>
      <c r="BH155" s="2">
        <v>0.05</v>
      </c>
      <c r="BI155" s="2">
        <v>7.0000000000000007E-2</v>
      </c>
      <c r="BJ155" s="2">
        <v>0.1</v>
      </c>
      <c r="BK155" s="2">
        <v>0.03</v>
      </c>
      <c r="BL155" s="2">
        <v>0.02</v>
      </c>
      <c r="BM155" s="2">
        <v>0.09</v>
      </c>
      <c r="BN155" s="2">
        <v>0.1</v>
      </c>
      <c r="BO155" s="14">
        <v>0.1</v>
      </c>
      <c r="BP155" s="14">
        <v>0.1</v>
      </c>
      <c r="BQ155" s="14">
        <v>0</v>
      </c>
      <c r="BR155" s="14">
        <v>0</v>
      </c>
      <c r="BS155" s="14">
        <v>0</v>
      </c>
      <c r="BT155" s="19">
        <v>0.5</v>
      </c>
      <c r="BU155" s="14">
        <v>0.5</v>
      </c>
      <c r="BV155" s="6">
        <f>BT155/(BT155+BU155)</f>
        <v>0.5</v>
      </c>
      <c r="BW155" s="6">
        <f>SQRT((BT155*BU155)/((BT155+BU155)^2*(BT155+BU155+1)))</f>
        <v>0.35355339059327379</v>
      </c>
      <c r="BX155" s="15">
        <v>0.1</v>
      </c>
      <c r="BY155" s="15">
        <v>0.1</v>
      </c>
      <c r="BZ155" s="15">
        <v>0.1</v>
      </c>
      <c r="CA155" s="15">
        <v>0.7</v>
      </c>
      <c r="CB155" s="20" t="s">
        <v>89</v>
      </c>
      <c r="CC155" s="14">
        <v>600</v>
      </c>
      <c r="CD155" s="14">
        <v>10</v>
      </c>
      <c r="CE155" s="15" t="s">
        <v>73</v>
      </c>
    </row>
    <row r="156" spans="1:83" s="14" customFormat="1" ht="14.25" x14ac:dyDescent="0.2">
      <c r="A156" s="15">
        <f>A155+1</f>
        <v>155</v>
      </c>
      <c r="B156" s="15">
        <v>3</v>
      </c>
      <c r="C156" s="15">
        <v>133</v>
      </c>
      <c r="D156" s="15">
        <v>1</v>
      </c>
      <c r="E156" s="15">
        <v>1</v>
      </c>
      <c r="F156" s="3" t="s">
        <v>68</v>
      </c>
      <c r="G156" s="3">
        <f>IF(F156="rectangle",B156*C156,IF(F156="hook",B156*C156-(D156*E156),IF(F156="eight",B156*C156-2*(D156*E156),IF(F156="tee",B156*C156-2*(D156*E156),IF(F156="cross",B156*C156-4*(D156*E156),"ERROR")))))</f>
        <v>399</v>
      </c>
      <c r="H156" s="3" t="s">
        <v>75</v>
      </c>
      <c r="I156" s="3">
        <f>IF(F156="rectangle",B156/C156,"NA")</f>
        <v>2.2556390977443608E-2</v>
      </c>
      <c r="J156" s="2">
        <v>1</v>
      </c>
      <c r="K156" s="15">
        <v>120</v>
      </c>
      <c r="L156" s="15">
        <v>4</v>
      </c>
      <c r="M156" s="16">
        <v>2</v>
      </c>
      <c r="N156" s="17">
        <v>15</v>
      </c>
      <c r="O156" s="14">
        <f>N156</f>
        <v>15</v>
      </c>
      <c r="P156" s="4">
        <f>Y156/T156</f>
        <v>99.75</v>
      </c>
      <c r="Q156" s="18">
        <v>5</v>
      </c>
      <c r="R156" s="14">
        <f>Q156</f>
        <v>5</v>
      </c>
      <c r="S156" s="4">
        <f>Z156/U156</f>
        <v>99.75</v>
      </c>
      <c r="T156" s="3">
        <f>ROUND((O156/100)*G156,0)</f>
        <v>60</v>
      </c>
      <c r="U156" s="3">
        <f>ROUND(((R156/100)*G156)/J156,0)</f>
        <v>20</v>
      </c>
      <c r="V156" s="3">
        <f>ROUND(IF(J156&gt;=2,((R156/100)*G156)/J156,0),0)</f>
        <v>0</v>
      </c>
      <c r="W156" s="3">
        <f>ROUND(IF(J156&gt;=3,((R156/100)*G156)/J156,0),0)</f>
        <v>0</v>
      </c>
      <c r="X156" s="3">
        <f>ROUND(IF(J156&gt;=4,((R156/100)*G156)/J156,0),0)</f>
        <v>0</v>
      </c>
      <c r="Y156" s="4">
        <f>G156*N156</f>
        <v>5985</v>
      </c>
      <c r="Z156" s="4">
        <f>(G156*Q156)/J156</f>
        <v>1995</v>
      </c>
      <c r="AA156" s="4">
        <f>IF(J156&gt;=2,(G156*Q156)/J156,0)</f>
        <v>0</v>
      </c>
      <c r="AB156" s="4">
        <f>IF(J156&gt;=3,(G156*Q156)/J156,0)</f>
        <v>0</v>
      </c>
      <c r="AC156" s="4">
        <f>IF(J156&gt;=4,(G156*Q156)/J156,0)</f>
        <v>0</v>
      </c>
      <c r="AD156" s="14">
        <v>100</v>
      </c>
      <c r="AE156" s="14">
        <v>0</v>
      </c>
      <c r="AF156" s="14">
        <v>1</v>
      </c>
      <c r="AG156" s="14">
        <v>100</v>
      </c>
      <c r="AH156" s="14">
        <v>0</v>
      </c>
      <c r="AI156" s="14">
        <v>1</v>
      </c>
      <c r="AJ156" s="14">
        <v>0.5</v>
      </c>
      <c r="AK156" s="14">
        <v>0.5</v>
      </c>
      <c r="AL156" s="14">
        <v>0</v>
      </c>
      <c r="AM156" s="14">
        <v>0</v>
      </c>
      <c r="AN156" s="14">
        <v>0</v>
      </c>
      <c r="AO156" s="14">
        <v>0.01</v>
      </c>
      <c r="AP156" s="14">
        <v>0.01</v>
      </c>
      <c r="AQ156" s="14">
        <v>0</v>
      </c>
      <c r="AR156" s="14">
        <v>0</v>
      </c>
      <c r="AS156" s="14">
        <v>0</v>
      </c>
      <c r="AT156" s="14">
        <v>0</v>
      </c>
      <c r="AU156" s="14">
        <v>0.2</v>
      </c>
      <c r="AV156" s="14">
        <v>0</v>
      </c>
      <c r="AW156" s="14">
        <v>0</v>
      </c>
      <c r="AX156" s="14">
        <v>0</v>
      </c>
      <c r="AY156" s="14">
        <v>0.04</v>
      </c>
      <c r="AZ156" s="14">
        <v>0</v>
      </c>
      <c r="BA156" s="2">
        <v>0.05</v>
      </c>
      <c r="BB156" s="2">
        <v>0.05</v>
      </c>
      <c r="BC156" s="2">
        <v>7.0000000000000007E-2</v>
      </c>
      <c r="BD156" s="2">
        <v>0.05</v>
      </c>
      <c r="BE156" s="2">
        <v>0.02</v>
      </c>
      <c r="BF156" s="2">
        <v>0.02</v>
      </c>
      <c r="BG156" s="2">
        <v>4.4999999999999998E-2</v>
      </c>
      <c r="BH156" s="2">
        <v>0.05</v>
      </c>
      <c r="BI156" s="2">
        <v>7.0000000000000007E-2</v>
      </c>
      <c r="BJ156" s="2">
        <v>0.1</v>
      </c>
      <c r="BK156" s="2">
        <v>0.03</v>
      </c>
      <c r="BL156" s="2">
        <v>0.02</v>
      </c>
      <c r="BM156" s="2">
        <v>0.09</v>
      </c>
      <c r="BN156" s="2">
        <v>0.1</v>
      </c>
      <c r="BO156" s="14">
        <v>0.1</v>
      </c>
      <c r="BP156" s="14">
        <v>0.1</v>
      </c>
      <c r="BQ156" s="14">
        <v>0</v>
      </c>
      <c r="BR156" s="14">
        <v>0</v>
      </c>
      <c r="BS156" s="14">
        <v>0</v>
      </c>
      <c r="BT156" s="19">
        <v>0.01</v>
      </c>
      <c r="BU156" s="14">
        <v>0.5</v>
      </c>
      <c r="BV156" s="6">
        <f>BT156/(BT156+BU156)</f>
        <v>1.9607843137254902E-2</v>
      </c>
      <c r="BW156" s="6">
        <f>SQRT((BT156*BU156)/((BT156+BU156)^2*(BT156+BU156+1)))</f>
        <v>0.11283045836243843</v>
      </c>
      <c r="BX156" s="15">
        <v>0.1</v>
      </c>
      <c r="BY156" s="15">
        <v>0.7</v>
      </c>
      <c r="BZ156" s="15">
        <v>0.1</v>
      </c>
      <c r="CA156" s="15">
        <v>0.1</v>
      </c>
      <c r="CB156" s="20" t="s">
        <v>76</v>
      </c>
      <c r="CC156" s="14">
        <v>600</v>
      </c>
      <c r="CD156" s="14">
        <v>10</v>
      </c>
      <c r="CE156" s="15" t="s">
        <v>74</v>
      </c>
    </row>
    <row r="157" spans="1:83" s="14" customFormat="1" ht="14.25" x14ac:dyDescent="0.2">
      <c r="A157" s="15">
        <f>A156+1</f>
        <v>156</v>
      </c>
      <c r="B157" s="15">
        <v>3</v>
      </c>
      <c r="C157" s="15">
        <v>133</v>
      </c>
      <c r="D157" s="15">
        <v>1</v>
      </c>
      <c r="E157" s="15">
        <v>1</v>
      </c>
      <c r="F157" s="3" t="s">
        <v>68</v>
      </c>
      <c r="G157" s="3">
        <f>IF(F157="rectangle",B157*C157,IF(F157="hook",B157*C157-(D157*E157),IF(F157="eight",B157*C157-2*(D157*E157),IF(F157="tee",B157*C157-2*(D157*E157),IF(F157="cross",B157*C157-4*(D157*E157),"ERROR")))))</f>
        <v>399</v>
      </c>
      <c r="H157" s="3" t="s">
        <v>75</v>
      </c>
      <c r="I157" s="3">
        <f>IF(F157="rectangle",B157/C157,"NA")</f>
        <v>2.2556390977443608E-2</v>
      </c>
      <c r="J157" s="2">
        <v>1</v>
      </c>
      <c r="K157" s="15">
        <v>120</v>
      </c>
      <c r="L157" s="15">
        <v>4</v>
      </c>
      <c r="M157" s="16">
        <v>2</v>
      </c>
      <c r="N157" s="17">
        <v>15</v>
      </c>
      <c r="O157" s="14">
        <f>N157</f>
        <v>15</v>
      </c>
      <c r="P157" s="4">
        <f>Y157/T157</f>
        <v>99.75</v>
      </c>
      <c r="Q157" s="18">
        <v>5</v>
      </c>
      <c r="R157" s="14">
        <f>Q157</f>
        <v>5</v>
      </c>
      <c r="S157" s="4">
        <f>Z157/U157</f>
        <v>99.75</v>
      </c>
      <c r="T157" s="3">
        <f>ROUND((O157/100)*G157,0)</f>
        <v>60</v>
      </c>
      <c r="U157" s="3">
        <f>ROUND(((R157/100)*G157)/J157,0)</f>
        <v>20</v>
      </c>
      <c r="V157" s="3">
        <f>ROUND(IF(J157&gt;=2,((R157/100)*G157)/J157,0),0)</f>
        <v>0</v>
      </c>
      <c r="W157" s="3">
        <f>ROUND(IF(J157&gt;=3,((R157/100)*G157)/J157,0),0)</f>
        <v>0</v>
      </c>
      <c r="X157" s="3">
        <f>ROUND(IF(J157&gt;=4,((R157/100)*G157)/J157,0),0)</f>
        <v>0</v>
      </c>
      <c r="Y157" s="4">
        <f>G157*N157</f>
        <v>5985</v>
      </c>
      <c r="Z157" s="4">
        <f>(G157*Q157)/J157</f>
        <v>1995</v>
      </c>
      <c r="AA157" s="4">
        <f>IF(J157&gt;=2,(G157*Q157)/J157,0)</f>
        <v>0</v>
      </c>
      <c r="AB157" s="4">
        <f>IF(J157&gt;=3,(G157*Q157)/J157,0)</f>
        <v>0</v>
      </c>
      <c r="AC157" s="4">
        <f>IF(J157&gt;=4,(G157*Q157)/J157,0)</f>
        <v>0</v>
      </c>
      <c r="AD157" s="14">
        <v>100</v>
      </c>
      <c r="AE157" s="14">
        <v>0</v>
      </c>
      <c r="AF157" s="14">
        <v>1</v>
      </c>
      <c r="AG157" s="14">
        <v>100</v>
      </c>
      <c r="AH157" s="14">
        <v>0</v>
      </c>
      <c r="AI157" s="14">
        <v>1</v>
      </c>
      <c r="AJ157" s="14">
        <v>0.5</v>
      </c>
      <c r="AK157" s="14">
        <v>0.5</v>
      </c>
      <c r="AL157" s="14">
        <v>0</v>
      </c>
      <c r="AM157" s="14">
        <v>0</v>
      </c>
      <c r="AN157" s="14">
        <v>0</v>
      </c>
      <c r="AO157" s="14">
        <v>0.01</v>
      </c>
      <c r="AP157" s="14">
        <v>0.01</v>
      </c>
      <c r="AQ157" s="14">
        <v>0</v>
      </c>
      <c r="AR157" s="14">
        <v>0</v>
      </c>
      <c r="AS157" s="14">
        <v>0</v>
      </c>
      <c r="AT157" s="14">
        <v>0</v>
      </c>
      <c r="AU157" s="14">
        <v>0.2</v>
      </c>
      <c r="AV157" s="14">
        <v>0</v>
      </c>
      <c r="AW157" s="14">
        <v>0</v>
      </c>
      <c r="AX157" s="14">
        <v>0</v>
      </c>
      <c r="AY157" s="14">
        <v>0.04</v>
      </c>
      <c r="AZ157" s="14">
        <v>0</v>
      </c>
      <c r="BA157" s="2">
        <v>0.05</v>
      </c>
      <c r="BB157" s="2">
        <v>0.05</v>
      </c>
      <c r="BC157" s="2">
        <v>7.0000000000000007E-2</v>
      </c>
      <c r="BD157" s="2">
        <v>0.05</v>
      </c>
      <c r="BE157" s="2">
        <v>0.02</v>
      </c>
      <c r="BF157" s="2">
        <v>0.02</v>
      </c>
      <c r="BG157" s="2">
        <v>4.4999999999999998E-2</v>
      </c>
      <c r="BH157" s="2">
        <v>0.05</v>
      </c>
      <c r="BI157" s="2">
        <v>7.0000000000000007E-2</v>
      </c>
      <c r="BJ157" s="2">
        <v>0.1</v>
      </c>
      <c r="BK157" s="2">
        <v>0.03</v>
      </c>
      <c r="BL157" s="2">
        <v>0.02</v>
      </c>
      <c r="BM157" s="2">
        <v>0.09</v>
      </c>
      <c r="BN157" s="2">
        <v>0.1</v>
      </c>
      <c r="BO157" s="14">
        <v>0.1</v>
      </c>
      <c r="BP157" s="14">
        <v>0.1</v>
      </c>
      <c r="BQ157" s="14">
        <v>0</v>
      </c>
      <c r="BR157" s="14">
        <v>0</v>
      </c>
      <c r="BS157" s="14">
        <v>0</v>
      </c>
      <c r="BT157" s="19">
        <v>0.5</v>
      </c>
      <c r="BU157" s="14">
        <v>0.5</v>
      </c>
      <c r="BV157" s="6">
        <f>BT157/(BT157+BU157)</f>
        <v>0.5</v>
      </c>
      <c r="BW157" s="6">
        <f>SQRT((BT157*BU157)/((BT157+BU157)^2*(BT157+BU157+1)))</f>
        <v>0.35355339059327379</v>
      </c>
      <c r="BX157" s="15">
        <v>0.1</v>
      </c>
      <c r="BY157" s="15">
        <v>0.7</v>
      </c>
      <c r="BZ157" s="15">
        <v>0.1</v>
      </c>
      <c r="CA157" s="15">
        <v>0.1</v>
      </c>
      <c r="CB157" s="20" t="s">
        <v>76</v>
      </c>
      <c r="CC157" s="14">
        <v>600</v>
      </c>
      <c r="CD157" s="14">
        <v>10</v>
      </c>
      <c r="CE157" s="15" t="s">
        <v>74</v>
      </c>
    </row>
    <row r="158" spans="1:83" s="14" customFormat="1" ht="14.25" x14ac:dyDescent="0.2">
      <c r="A158" s="15">
        <f>A157+1</f>
        <v>157</v>
      </c>
      <c r="B158" s="15">
        <v>3</v>
      </c>
      <c r="C158" s="15">
        <v>133</v>
      </c>
      <c r="D158" s="15">
        <v>1</v>
      </c>
      <c r="E158" s="15">
        <v>1</v>
      </c>
      <c r="F158" s="3" t="s">
        <v>68</v>
      </c>
      <c r="G158" s="3">
        <f>IF(F158="rectangle",B158*C158,IF(F158="hook",B158*C158-(D158*E158),IF(F158="eight",B158*C158-2*(D158*E158),IF(F158="tee",B158*C158-2*(D158*E158),IF(F158="cross",B158*C158-4*(D158*E158),"ERROR")))))</f>
        <v>399</v>
      </c>
      <c r="H158" s="3" t="s">
        <v>75</v>
      </c>
      <c r="I158" s="3">
        <f>IF(F158="rectangle",B158/C158,"NA")</f>
        <v>2.2556390977443608E-2</v>
      </c>
      <c r="J158" s="2">
        <v>1</v>
      </c>
      <c r="K158" s="15">
        <v>120</v>
      </c>
      <c r="L158" s="15">
        <v>4</v>
      </c>
      <c r="M158" s="16">
        <v>2</v>
      </c>
      <c r="N158" s="17">
        <v>15</v>
      </c>
      <c r="O158" s="14">
        <f>N158</f>
        <v>15</v>
      </c>
      <c r="P158" s="4">
        <f>Y158/T158</f>
        <v>99.75</v>
      </c>
      <c r="Q158" s="18">
        <v>15</v>
      </c>
      <c r="R158" s="14">
        <f>Q158</f>
        <v>15</v>
      </c>
      <c r="S158" s="4">
        <f>Z158/U158</f>
        <v>99.75</v>
      </c>
      <c r="T158" s="3">
        <f>ROUND((O158/100)*G158,0)</f>
        <v>60</v>
      </c>
      <c r="U158" s="3">
        <f>ROUND(((R158/100)*G158)/J158,0)</f>
        <v>60</v>
      </c>
      <c r="V158" s="3">
        <f>ROUND(IF(J158&gt;=2,((R158/100)*G158)/J158,0),0)</f>
        <v>0</v>
      </c>
      <c r="W158" s="3">
        <f>ROUND(IF(J158&gt;=3,((R158/100)*G158)/J158,0),0)</f>
        <v>0</v>
      </c>
      <c r="X158" s="3">
        <f>ROUND(IF(J158&gt;=4,((R158/100)*G158)/J158,0),0)</f>
        <v>0</v>
      </c>
      <c r="Y158" s="4">
        <f>G158*N158</f>
        <v>5985</v>
      </c>
      <c r="Z158" s="4">
        <f>(G158*Q158)/J158</f>
        <v>5985</v>
      </c>
      <c r="AA158" s="4">
        <f>IF(J158&gt;=2,(G158*Q158)/J158,0)</f>
        <v>0</v>
      </c>
      <c r="AB158" s="4">
        <f>IF(J158&gt;=3,(G158*Q158)/J158,0)</f>
        <v>0</v>
      </c>
      <c r="AC158" s="4">
        <f>IF(J158&gt;=4,(G158*Q158)/J158,0)</f>
        <v>0</v>
      </c>
      <c r="AD158" s="14">
        <v>100</v>
      </c>
      <c r="AE158" s="14">
        <v>0</v>
      </c>
      <c r="AF158" s="14">
        <v>1</v>
      </c>
      <c r="AG158" s="14">
        <v>100</v>
      </c>
      <c r="AH158" s="14">
        <v>0</v>
      </c>
      <c r="AI158" s="14">
        <v>1</v>
      </c>
      <c r="AJ158" s="14">
        <v>0.5</v>
      </c>
      <c r="AK158" s="14">
        <v>0.5</v>
      </c>
      <c r="AL158" s="14">
        <v>0</v>
      </c>
      <c r="AM158" s="14">
        <v>0</v>
      </c>
      <c r="AN158" s="14">
        <v>0</v>
      </c>
      <c r="AO158" s="14">
        <v>0.01</v>
      </c>
      <c r="AP158" s="14">
        <v>0.01</v>
      </c>
      <c r="AQ158" s="14">
        <v>0</v>
      </c>
      <c r="AR158" s="14">
        <v>0</v>
      </c>
      <c r="AS158" s="14">
        <v>0</v>
      </c>
      <c r="AT158" s="14">
        <v>0</v>
      </c>
      <c r="AU158" s="14">
        <v>0.2</v>
      </c>
      <c r="AV158" s="14">
        <v>0</v>
      </c>
      <c r="AW158" s="14">
        <v>0</v>
      </c>
      <c r="AX158" s="14">
        <v>0</v>
      </c>
      <c r="AY158" s="14">
        <v>0.04</v>
      </c>
      <c r="AZ158" s="14">
        <v>0</v>
      </c>
      <c r="BA158" s="2">
        <v>0.05</v>
      </c>
      <c r="BB158" s="2">
        <v>0.05</v>
      </c>
      <c r="BC158" s="2">
        <v>7.0000000000000007E-2</v>
      </c>
      <c r="BD158" s="2">
        <v>0.05</v>
      </c>
      <c r="BE158" s="2">
        <v>0.02</v>
      </c>
      <c r="BF158" s="2">
        <v>0.02</v>
      </c>
      <c r="BG158" s="2">
        <v>4.4999999999999998E-2</v>
      </c>
      <c r="BH158" s="2">
        <v>0.05</v>
      </c>
      <c r="BI158" s="2">
        <v>7.0000000000000007E-2</v>
      </c>
      <c r="BJ158" s="2">
        <v>0.1</v>
      </c>
      <c r="BK158" s="2">
        <v>0.03</v>
      </c>
      <c r="BL158" s="2">
        <v>0.02</v>
      </c>
      <c r="BM158" s="2">
        <v>0.09</v>
      </c>
      <c r="BN158" s="2">
        <v>0.1</v>
      </c>
      <c r="BO158" s="14">
        <v>0.1</v>
      </c>
      <c r="BP158" s="14">
        <v>0.1</v>
      </c>
      <c r="BQ158" s="14">
        <v>0</v>
      </c>
      <c r="BR158" s="14">
        <v>0</v>
      </c>
      <c r="BS158" s="14">
        <v>0</v>
      </c>
      <c r="BT158" s="19">
        <v>0.01</v>
      </c>
      <c r="BU158" s="14">
        <v>0.5</v>
      </c>
      <c r="BV158" s="6">
        <f>BT158/(BT158+BU158)</f>
        <v>1.9607843137254902E-2</v>
      </c>
      <c r="BW158" s="6">
        <f>SQRT((BT158*BU158)/((BT158+BU158)^2*(BT158+BU158+1)))</f>
        <v>0.11283045836243843</v>
      </c>
      <c r="BX158" s="15">
        <v>0.25</v>
      </c>
      <c r="BY158" s="15">
        <v>0.25</v>
      </c>
      <c r="BZ158" s="15">
        <v>0.25</v>
      </c>
      <c r="CA158" s="15">
        <v>0.25</v>
      </c>
      <c r="CB158" s="20" t="s">
        <v>47</v>
      </c>
      <c r="CC158" s="14">
        <v>600</v>
      </c>
      <c r="CD158" s="14">
        <v>10</v>
      </c>
      <c r="CE158" s="15" t="s">
        <v>74</v>
      </c>
    </row>
    <row r="159" spans="1:83" s="14" customFormat="1" ht="14.25" x14ac:dyDescent="0.2">
      <c r="A159" s="15">
        <f>A158+1</f>
        <v>158</v>
      </c>
      <c r="B159" s="15">
        <v>3</v>
      </c>
      <c r="C159" s="15">
        <v>133</v>
      </c>
      <c r="D159" s="15">
        <v>1</v>
      </c>
      <c r="E159" s="15">
        <v>1</v>
      </c>
      <c r="F159" s="3" t="s">
        <v>68</v>
      </c>
      <c r="G159" s="3">
        <f>IF(F159="rectangle",B159*C159,IF(F159="hook",B159*C159-(D159*E159),IF(F159="eight",B159*C159-2*(D159*E159),IF(F159="tee",B159*C159-2*(D159*E159),IF(F159="cross",B159*C159-4*(D159*E159),"ERROR")))))</f>
        <v>399</v>
      </c>
      <c r="H159" s="3" t="s">
        <v>75</v>
      </c>
      <c r="I159" s="3">
        <f>IF(F159="rectangle",B159/C159,"NA")</f>
        <v>2.2556390977443608E-2</v>
      </c>
      <c r="J159" s="2">
        <v>1</v>
      </c>
      <c r="K159" s="15">
        <v>120</v>
      </c>
      <c r="L159" s="15">
        <v>4</v>
      </c>
      <c r="M159" s="16">
        <v>2</v>
      </c>
      <c r="N159" s="17">
        <v>15</v>
      </c>
      <c r="O159" s="14">
        <f>N159</f>
        <v>15</v>
      </c>
      <c r="P159" s="4">
        <f>Y159/T159</f>
        <v>99.75</v>
      </c>
      <c r="Q159" s="18">
        <v>15</v>
      </c>
      <c r="R159" s="14">
        <f>Q159</f>
        <v>15</v>
      </c>
      <c r="S159" s="4">
        <f>Z159/U159</f>
        <v>99.75</v>
      </c>
      <c r="T159" s="3">
        <f>ROUND((O159/100)*G159,0)</f>
        <v>60</v>
      </c>
      <c r="U159" s="3">
        <f>ROUND(((R159/100)*G159)/J159,0)</f>
        <v>60</v>
      </c>
      <c r="V159" s="3">
        <f>ROUND(IF(J159&gt;=2,((R159/100)*G159)/J159,0),0)</f>
        <v>0</v>
      </c>
      <c r="W159" s="3">
        <f>ROUND(IF(J159&gt;=3,((R159/100)*G159)/J159,0),0)</f>
        <v>0</v>
      </c>
      <c r="X159" s="3">
        <f>ROUND(IF(J159&gt;=4,((R159/100)*G159)/J159,0),0)</f>
        <v>0</v>
      </c>
      <c r="Y159" s="4">
        <f>G159*N159</f>
        <v>5985</v>
      </c>
      <c r="Z159" s="4">
        <f>(G159*Q159)/J159</f>
        <v>5985</v>
      </c>
      <c r="AA159" s="4">
        <f>IF(J159&gt;=2,(G159*Q159)/J159,0)</f>
        <v>0</v>
      </c>
      <c r="AB159" s="4">
        <f>IF(J159&gt;=3,(G159*Q159)/J159,0)</f>
        <v>0</v>
      </c>
      <c r="AC159" s="4">
        <f>IF(J159&gt;=4,(G159*Q159)/J159,0)</f>
        <v>0</v>
      </c>
      <c r="AD159" s="14">
        <v>100</v>
      </c>
      <c r="AE159" s="14">
        <v>0</v>
      </c>
      <c r="AF159" s="14">
        <v>1</v>
      </c>
      <c r="AG159" s="14">
        <v>100</v>
      </c>
      <c r="AH159" s="14">
        <v>0</v>
      </c>
      <c r="AI159" s="14">
        <v>1</v>
      </c>
      <c r="AJ159" s="14">
        <v>0.5</v>
      </c>
      <c r="AK159" s="14">
        <v>0.5</v>
      </c>
      <c r="AL159" s="14">
        <v>0</v>
      </c>
      <c r="AM159" s="14">
        <v>0</v>
      </c>
      <c r="AN159" s="14">
        <v>0</v>
      </c>
      <c r="AO159" s="14">
        <v>0.01</v>
      </c>
      <c r="AP159" s="14">
        <v>0.01</v>
      </c>
      <c r="AQ159" s="14">
        <v>0</v>
      </c>
      <c r="AR159" s="14">
        <v>0</v>
      </c>
      <c r="AS159" s="14">
        <v>0</v>
      </c>
      <c r="AT159" s="14">
        <v>0</v>
      </c>
      <c r="AU159" s="14">
        <v>0.2</v>
      </c>
      <c r="AV159" s="14">
        <v>0</v>
      </c>
      <c r="AW159" s="14">
        <v>0</v>
      </c>
      <c r="AX159" s="14">
        <v>0</v>
      </c>
      <c r="AY159" s="14">
        <v>0.04</v>
      </c>
      <c r="AZ159" s="14">
        <v>0</v>
      </c>
      <c r="BA159" s="2">
        <v>0.05</v>
      </c>
      <c r="BB159" s="2">
        <v>0.05</v>
      </c>
      <c r="BC159" s="2">
        <v>7.0000000000000007E-2</v>
      </c>
      <c r="BD159" s="2">
        <v>0.05</v>
      </c>
      <c r="BE159" s="2">
        <v>0.02</v>
      </c>
      <c r="BF159" s="2">
        <v>0.02</v>
      </c>
      <c r="BG159" s="2">
        <v>4.4999999999999998E-2</v>
      </c>
      <c r="BH159" s="2">
        <v>0.05</v>
      </c>
      <c r="BI159" s="2">
        <v>7.0000000000000007E-2</v>
      </c>
      <c r="BJ159" s="2">
        <v>0.1</v>
      </c>
      <c r="BK159" s="2">
        <v>0.03</v>
      </c>
      <c r="BL159" s="2">
        <v>0.02</v>
      </c>
      <c r="BM159" s="2">
        <v>0.09</v>
      </c>
      <c r="BN159" s="2">
        <v>0.1</v>
      </c>
      <c r="BO159" s="14">
        <v>0.1</v>
      </c>
      <c r="BP159" s="14">
        <v>0.1</v>
      </c>
      <c r="BQ159" s="14">
        <v>0</v>
      </c>
      <c r="BR159" s="14">
        <v>0</v>
      </c>
      <c r="BS159" s="14">
        <v>0</v>
      </c>
      <c r="BT159" s="19">
        <v>0.5</v>
      </c>
      <c r="BU159" s="14">
        <v>0.5</v>
      </c>
      <c r="BV159" s="6">
        <f>BT159/(BT159+BU159)</f>
        <v>0.5</v>
      </c>
      <c r="BW159" s="6">
        <f>SQRT((BT159*BU159)/((BT159+BU159)^2*(BT159+BU159+1)))</f>
        <v>0.35355339059327379</v>
      </c>
      <c r="BX159" s="15">
        <v>0.25</v>
      </c>
      <c r="BY159" s="15">
        <v>0.25</v>
      </c>
      <c r="BZ159" s="15">
        <v>0.25</v>
      </c>
      <c r="CA159" s="15">
        <v>0.25</v>
      </c>
      <c r="CB159" s="20" t="s">
        <v>47</v>
      </c>
      <c r="CC159" s="14">
        <v>600</v>
      </c>
      <c r="CD159" s="14">
        <v>10</v>
      </c>
      <c r="CE159" s="15" t="s">
        <v>74</v>
      </c>
    </row>
    <row r="160" spans="1:83" s="14" customFormat="1" ht="14.25" x14ac:dyDescent="0.2">
      <c r="A160" s="15">
        <f>A159+1</f>
        <v>159</v>
      </c>
      <c r="B160" s="15">
        <v>3</v>
      </c>
      <c r="C160" s="15">
        <v>133</v>
      </c>
      <c r="D160" s="15">
        <v>1</v>
      </c>
      <c r="E160" s="15">
        <v>1</v>
      </c>
      <c r="F160" s="3" t="s">
        <v>68</v>
      </c>
      <c r="G160" s="3">
        <f>IF(F160="rectangle",B160*C160,IF(F160="hook",B160*C160-(D160*E160),IF(F160="eight",B160*C160-2*(D160*E160),IF(F160="tee",B160*C160-2*(D160*E160),IF(F160="cross",B160*C160-4*(D160*E160),"ERROR")))))</f>
        <v>399</v>
      </c>
      <c r="H160" s="3" t="s">
        <v>75</v>
      </c>
      <c r="I160" s="3">
        <f>IF(F160="rectangle",B160/C160,"NA")</f>
        <v>2.2556390977443608E-2</v>
      </c>
      <c r="J160" s="2">
        <v>1</v>
      </c>
      <c r="K160" s="15">
        <v>120</v>
      </c>
      <c r="L160" s="15">
        <v>4</v>
      </c>
      <c r="M160" s="16">
        <v>2</v>
      </c>
      <c r="N160" s="17">
        <v>15</v>
      </c>
      <c r="O160" s="14">
        <f>N160</f>
        <v>15</v>
      </c>
      <c r="P160" s="4">
        <f>Y160/T160</f>
        <v>99.75</v>
      </c>
      <c r="Q160" s="18">
        <v>15</v>
      </c>
      <c r="R160" s="14">
        <f>Q160</f>
        <v>15</v>
      </c>
      <c r="S160" s="4">
        <f>Z160/U160</f>
        <v>99.75</v>
      </c>
      <c r="T160" s="3">
        <f>ROUND((O160/100)*G160,0)</f>
        <v>60</v>
      </c>
      <c r="U160" s="3">
        <f>ROUND(((R160/100)*G160)/J160,0)</f>
        <v>60</v>
      </c>
      <c r="V160" s="3">
        <f>ROUND(IF(J160&gt;=2,((R160/100)*G160)/J160,0),0)</f>
        <v>0</v>
      </c>
      <c r="W160" s="3">
        <f>ROUND(IF(J160&gt;=3,((R160/100)*G160)/J160,0),0)</f>
        <v>0</v>
      </c>
      <c r="X160" s="3">
        <f>ROUND(IF(J160&gt;=4,((R160/100)*G160)/J160,0),0)</f>
        <v>0</v>
      </c>
      <c r="Y160" s="4">
        <f>G160*N160</f>
        <v>5985</v>
      </c>
      <c r="Z160" s="4">
        <f>(G160*Q160)/J160</f>
        <v>5985</v>
      </c>
      <c r="AA160" s="4">
        <f>IF(J160&gt;=2,(G160*Q160)/J160,0)</f>
        <v>0</v>
      </c>
      <c r="AB160" s="4">
        <f>IF(J160&gt;=3,(G160*Q160)/J160,0)</f>
        <v>0</v>
      </c>
      <c r="AC160" s="4">
        <f>IF(J160&gt;=4,(G160*Q160)/J160,0)</f>
        <v>0</v>
      </c>
      <c r="AD160" s="14">
        <v>100</v>
      </c>
      <c r="AE160" s="14">
        <v>0</v>
      </c>
      <c r="AF160" s="14">
        <v>1</v>
      </c>
      <c r="AG160" s="14">
        <v>100</v>
      </c>
      <c r="AH160" s="14">
        <v>0</v>
      </c>
      <c r="AI160" s="14">
        <v>1</v>
      </c>
      <c r="AJ160" s="14">
        <v>0.5</v>
      </c>
      <c r="AK160" s="14">
        <v>0.5</v>
      </c>
      <c r="AL160" s="14">
        <v>0</v>
      </c>
      <c r="AM160" s="14">
        <v>0</v>
      </c>
      <c r="AN160" s="14">
        <v>0</v>
      </c>
      <c r="AO160" s="14">
        <v>0.01</v>
      </c>
      <c r="AP160" s="14">
        <v>0.01</v>
      </c>
      <c r="AQ160" s="14">
        <v>0</v>
      </c>
      <c r="AR160" s="14">
        <v>0</v>
      </c>
      <c r="AS160" s="14">
        <v>0</v>
      </c>
      <c r="AT160" s="14">
        <v>0</v>
      </c>
      <c r="AU160" s="14">
        <v>0.2</v>
      </c>
      <c r="AV160" s="14">
        <v>0</v>
      </c>
      <c r="AW160" s="14">
        <v>0</v>
      </c>
      <c r="AX160" s="14">
        <v>0</v>
      </c>
      <c r="AY160" s="14">
        <v>0.04</v>
      </c>
      <c r="AZ160" s="14">
        <v>0</v>
      </c>
      <c r="BA160" s="2">
        <v>0.05</v>
      </c>
      <c r="BB160" s="2">
        <v>0.05</v>
      </c>
      <c r="BC160" s="2">
        <v>7.0000000000000007E-2</v>
      </c>
      <c r="BD160" s="2">
        <v>0.05</v>
      </c>
      <c r="BE160" s="2">
        <v>0.02</v>
      </c>
      <c r="BF160" s="2">
        <v>0.02</v>
      </c>
      <c r="BG160" s="2">
        <v>4.4999999999999998E-2</v>
      </c>
      <c r="BH160" s="2">
        <v>0.05</v>
      </c>
      <c r="BI160" s="2">
        <v>7.0000000000000007E-2</v>
      </c>
      <c r="BJ160" s="2">
        <v>0.1</v>
      </c>
      <c r="BK160" s="2">
        <v>0.03</v>
      </c>
      <c r="BL160" s="2">
        <v>0.02</v>
      </c>
      <c r="BM160" s="2">
        <v>0.09</v>
      </c>
      <c r="BN160" s="2">
        <v>0.1</v>
      </c>
      <c r="BO160" s="14">
        <v>0.1</v>
      </c>
      <c r="BP160" s="14">
        <v>0.1</v>
      </c>
      <c r="BQ160" s="14">
        <v>0</v>
      </c>
      <c r="BR160" s="14">
        <v>0</v>
      </c>
      <c r="BS160" s="14">
        <v>0</v>
      </c>
      <c r="BT160" s="19">
        <v>0.01</v>
      </c>
      <c r="BU160" s="14">
        <v>0.5</v>
      </c>
      <c r="BV160" s="6">
        <f>BT160/(BT160+BU160)</f>
        <v>1.9607843137254902E-2</v>
      </c>
      <c r="BW160" s="6">
        <f>SQRT((BT160*BU160)/((BT160+BU160)^2*(BT160+BU160+1)))</f>
        <v>0.11283045836243843</v>
      </c>
      <c r="BX160" s="15">
        <v>0.1</v>
      </c>
      <c r="BY160" s="15">
        <v>0.1</v>
      </c>
      <c r="BZ160" s="15">
        <v>0.1</v>
      </c>
      <c r="CA160" s="15">
        <v>0.7</v>
      </c>
      <c r="CB160" s="20" t="s">
        <v>89</v>
      </c>
      <c r="CC160" s="14">
        <v>600</v>
      </c>
      <c r="CD160" s="14">
        <v>10</v>
      </c>
      <c r="CE160" s="15" t="s">
        <v>74</v>
      </c>
    </row>
    <row r="161" spans="1:83" s="14" customFormat="1" ht="14.25" x14ac:dyDescent="0.2">
      <c r="A161" s="15">
        <f>A160+1</f>
        <v>160</v>
      </c>
      <c r="B161" s="15">
        <v>3</v>
      </c>
      <c r="C161" s="15">
        <v>133</v>
      </c>
      <c r="D161" s="15">
        <v>1</v>
      </c>
      <c r="E161" s="15">
        <v>1</v>
      </c>
      <c r="F161" s="3" t="s">
        <v>68</v>
      </c>
      <c r="G161" s="3">
        <f>IF(F161="rectangle",B161*C161,IF(F161="hook",B161*C161-(D161*E161),IF(F161="eight",B161*C161-2*(D161*E161),IF(F161="tee",B161*C161-2*(D161*E161),IF(F161="cross",B161*C161-4*(D161*E161),"ERROR")))))</f>
        <v>399</v>
      </c>
      <c r="H161" s="3" t="s">
        <v>75</v>
      </c>
      <c r="I161" s="3">
        <f>IF(F161="rectangle",B161/C161,"NA")</f>
        <v>2.2556390977443608E-2</v>
      </c>
      <c r="J161" s="2">
        <v>1</v>
      </c>
      <c r="K161" s="15">
        <v>120</v>
      </c>
      <c r="L161" s="15">
        <v>4</v>
      </c>
      <c r="M161" s="16">
        <v>2</v>
      </c>
      <c r="N161" s="17">
        <v>15</v>
      </c>
      <c r="O161" s="14">
        <f>N161</f>
        <v>15</v>
      </c>
      <c r="P161" s="4">
        <f>Y161/T161</f>
        <v>99.75</v>
      </c>
      <c r="Q161" s="18">
        <v>15</v>
      </c>
      <c r="R161" s="14">
        <f>Q161</f>
        <v>15</v>
      </c>
      <c r="S161" s="4">
        <f>Z161/U161</f>
        <v>99.75</v>
      </c>
      <c r="T161" s="3">
        <f>ROUND((O161/100)*G161,0)</f>
        <v>60</v>
      </c>
      <c r="U161" s="3">
        <f>ROUND(((R161/100)*G161)/J161,0)</f>
        <v>60</v>
      </c>
      <c r="V161" s="3">
        <f>ROUND(IF(J161&gt;=2,((R161/100)*G161)/J161,0),0)</f>
        <v>0</v>
      </c>
      <c r="W161" s="3">
        <f>ROUND(IF(J161&gt;=3,((R161/100)*G161)/J161,0),0)</f>
        <v>0</v>
      </c>
      <c r="X161" s="3">
        <f>ROUND(IF(J161&gt;=4,((R161/100)*G161)/J161,0),0)</f>
        <v>0</v>
      </c>
      <c r="Y161" s="4">
        <f>G161*N161</f>
        <v>5985</v>
      </c>
      <c r="Z161" s="4">
        <f>(G161*Q161)/J161</f>
        <v>5985</v>
      </c>
      <c r="AA161" s="4">
        <f>IF(J161&gt;=2,(G161*Q161)/J161,0)</f>
        <v>0</v>
      </c>
      <c r="AB161" s="4">
        <f>IF(J161&gt;=3,(G161*Q161)/J161,0)</f>
        <v>0</v>
      </c>
      <c r="AC161" s="4">
        <f>IF(J161&gt;=4,(G161*Q161)/J161,0)</f>
        <v>0</v>
      </c>
      <c r="AD161" s="14">
        <v>100</v>
      </c>
      <c r="AE161" s="14">
        <v>0</v>
      </c>
      <c r="AF161" s="14">
        <v>1</v>
      </c>
      <c r="AG161" s="14">
        <v>100</v>
      </c>
      <c r="AH161" s="14">
        <v>0</v>
      </c>
      <c r="AI161" s="14">
        <v>1</v>
      </c>
      <c r="AJ161" s="14">
        <v>0.5</v>
      </c>
      <c r="AK161" s="14">
        <v>0.5</v>
      </c>
      <c r="AL161" s="14">
        <v>0</v>
      </c>
      <c r="AM161" s="14">
        <v>0</v>
      </c>
      <c r="AN161" s="14">
        <v>0</v>
      </c>
      <c r="AO161" s="14">
        <v>0.01</v>
      </c>
      <c r="AP161" s="14">
        <v>0.01</v>
      </c>
      <c r="AQ161" s="14">
        <v>0</v>
      </c>
      <c r="AR161" s="14">
        <v>0</v>
      </c>
      <c r="AS161" s="14">
        <v>0</v>
      </c>
      <c r="AT161" s="14">
        <v>0</v>
      </c>
      <c r="AU161" s="14">
        <v>0.2</v>
      </c>
      <c r="AV161" s="14">
        <v>0</v>
      </c>
      <c r="AW161" s="14">
        <v>0</v>
      </c>
      <c r="AX161" s="14">
        <v>0</v>
      </c>
      <c r="AY161" s="14">
        <v>0.04</v>
      </c>
      <c r="AZ161" s="14">
        <v>0</v>
      </c>
      <c r="BA161" s="2">
        <v>0.05</v>
      </c>
      <c r="BB161" s="2">
        <v>0.05</v>
      </c>
      <c r="BC161" s="2">
        <v>7.0000000000000007E-2</v>
      </c>
      <c r="BD161" s="2">
        <v>0.05</v>
      </c>
      <c r="BE161" s="2">
        <v>0.02</v>
      </c>
      <c r="BF161" s="2">
        <v>0.02</v>
      </c>
      <c r="BG161" s="2">
        <v>4.4999999999999998E-2</v>
      </c>
      <c r="BH161" s="2">
        <v>0.05</v>
      </c>
      <c r="BI161" s="2">
        <v>7.0000000000000007E-2</v>
      </c>
      <c r="BJ161" s="2">
        <v>0.1</v>
      </c>
      <c r="BK161" s="2">
        <v>0.03</v>
      </c>
      <c r="BL161" s="2">
        <v>0.02</v>
      </c>
      <c r="BM161" s="2">
        <v>0.09</v>
      </c>
      <c r="BN161" s="2">
        <v>0.1</v>
      </c>
      <c r="BO161" s="14">
        <v>0.1</v>
      </c>
      <c r="BP161" s="14">
        <v>0.1</v>
      </c>
      <c r="BQ161" s="14">
        <v>0</v>
      </c>
      <c r="BR161" s="14">
        <v>0</v>
      </c>
      <c r="BS161" s="14">
        <v>0</v>
      </c>
      <c r="BT161" s="19">
        <v>0.5</v>
      </c>
      <c r="BU161" s="14">
        <v>0.5</v>
      </c>
      <c r="BV161" s="6">
        <f>BT161/(BT161+BU161)</f>
        <v>0.5</v>
      </c>
      <c r="BW161" s="6">
        <f>SQRT((BT161*BU161)/((BT161+BU161)^2*(BT161+BU161+1)))</f>
        <v>0.35355339059327379</v>
      </c>
      <c r="BX161" s="15">
        <v>0.1</v>
      </c>
      <c r="BY161" s="15">
        <v>0.1</v>
      </c>
      <c r="BZ161" s="15">
        <v>0.1</v>
      </c>
      <c r="CA161" s="15">
        <v>0.7</v>
      </c>
      <c r="CB161" s="20" t="s">
        <v>89</v>
      </c>
      <c r="CC161" s="14">
        <v>600</v>
      </c>
      <c r="CD161" s="14">
        <v>10</v>
      </c>
      <c r="CE161" s="15" t="s">
        <v>74</v>
      </c>
    </row>
    <row r="162" spans="1:83" s="14" customFormat="1" ht="14.25" x14ac:dyDescent="0.2">
      <c r="A162" s="15">
        <f>A161+1</f>
        <v>161</v>
      </c>
      <c r="B162" s="15">
        <v>3</v>
      </c>
      <c r="C162" s="15">
        <v>133</v>
      </c>
      <c r="D162" s="15">
        <v>1</v>
      </c>
      <c r="E162" s="15">
        <v>1</v>
      </c>
      <c r="F162" s="3" t="s">
        <v>68</v>
      </c>
      <c r="G162" s="3">
        <f>IF(F162="rectangle",B162*C162,IF(F162="hook",B162*C162-(D162*E162),IF(F162="eight",B162*C162-2*(D162*E162),IF(F162="tee",B162*C162-2*(D162*E162),IF(F162="cross",B162*C162-4*(D162*E162),"ERROR")))))</f>
        <v>399</v>
      </c>
      <c r="H162" s="3" t="s">
        <v>75</v>
      </c>
      <c r="I162" s="3">
        <f>IF(F162="rectangle",B162/C162,"NA")</f>
        <v>2.2556390977443608E-2</v>
      </c>
      <c r="J162" s="2">
        <v>1</v>
      </c>
      <c r="K162" s="15">
        <v>120</v>
      </c>
      <c r="L162" s="15">
        <v>4</v>
      </c>
      <c r="M162" s="16">
        <v>2</v>
      </c>
      <c r="N162" s="17">
        <v>15</v>
      </c>
      <c r="O162" s="14">
        <f>N162</f>
        <v>15</v>
      </c>
      <c r="P162" s="4">
        <f>Y162/T162</f>
        <v>99.75</v>
      </c>
      <c r="Q162" s="18">
        <v>15</v>
      </c>
      <c r="R162" s="14">
        <f>Q162</f>
        <v>15</v>
      </c>
      <c r="S162" s="4">
        <f>Z162/U162</f>
        <v>99.75</v>
      </c>
      <c r="T162" s="3">
        <f>ROUND((O162/100)*G162,0)</f>
        <v>60</v>
      </c>
      <c r="U162" s="3">
        <f>ROUND(((R162/100)*G162)/J162,0)</f>
        <v>60</v>
      </c>
      <c r="V162" s="3">
        <f>ROUND(IF(J162&gt;=2,((R162/100)*G162)/J162,0),0)</f>
        <v>0</v>
      </c>
      <c r="W162" s="3">
        <f>ROUND(IF(J162&gt;=3,((R162/100)*G162)/J162,0),0)</f>
        <v>0</v>
      </c>
      <c r="X162" s="3">
        <f>ROUND(IF(J162&gt;=4,((R162/100)*G162)/J162,0),0)</f>
        <v>0</v>
      </c>
      <c r="Y162" s="4">
        <f>G162*N162</f>
        <v>5985</v>
      </c>
      <c r="Z162" s="4">
        <f>(G162*Q162)/J162</f>
        <v>5985</v>
      </c>
      <c r="AA162" s="4">
        <f>IF(J162&gt;=2,(G162*Q162)/J162,0)</f>
        <v>0</v>
      </c>
      <c r="AB162" s="4">
        <f>IF(J162&gt;=3,(G162*Q162)/J162,0)</f>
        <v>0</v>
      </c>
      <c r="AC162" s="4">
        <f>IF(J162&gt;=4,(G162*Q162)/J162,0)</f>
        <v>0</v>
      </c>
      <c r="AD162" s="14">
        <v>100</v>
      </c>
      <c r="AE162" s="14">
        <v>0</v>
      </c>
      <c r="AF162" s="14">
        <v>1</v>
      </c>
      <c r="AG162" s="14">
        <v>100</v>
      </c>
      <c r="AH162" s="14">
        <v>0</v>
      </c>
      <c r="AI162" s="14">
        <v>1</v>
      </c>
      <c r="AJ162" s="14">
        <v>0.5</v>
      </c>
      <c r="AK162" s="14">
        <v>0.5</v>
      </c>
      <c r="AL162" s="14">
        <v>0</v>
      </c>
      <c r="AM162" s="14">
        <v>0</v>
      </c>
      <c r="AN162" s="14">
        <v>0</v>
      </c>
      <c r="AO162" s="14">
        <v>0.01</v>
      </c>
      <c r="AP162" s="14">
        <v>0.01</v>
      </c>
      <c r="AQ162" s="14">
        <v>0</v>
      </c>
      <c r="AR162" s="14">
        <v>0</v>
      </c>
      <c r="AS162" s="14">
        <v>0</v>
      </c>
      <c r="AT162" s="14">
        <v>0</v>
      </c>
      <c r="AU162" s="14">
        <v>0.2</v>
      </c>
      <c r="AV162" s="14">
        <v>0</v>
      </c>
      <c r="AW162" s="14">
        <v>0</v>
      </c>
      <c r="AX162" s="14">
        <v>0</v>
      </c>
      <c r="AY162" s="14">
        <v>0.04</v>
      </c>
      <c r="AZ162" s="14">
        <v>0</v>
      </c>
      <c r="BA162" s="2">
        <v>0.05</v>
      </c>
      <c r="BB162" s="2">
        <v>0.05</v>
      </c>
      <c r="BC162" s="2">
        <v>7.0000000000000007E-2</v>
      </c>
      <c r="BD162" s="2">
        <v>0.05</v>
      </c>
      <c r="BE162" s="2">
        <v>0.02</v>
      </c>
      <c r="BF162" s="2">
        <v>0.02</v>
      </c>
      <c r="BG162" s="2">
        <v>4.4999999999999998E-2</v>
      </c>
      <c r="BH162" s="2">
        <v>0.05</v>
      </c>
      <c r="BI162" s="2">
        <v>7.0000000000000007E-2</v>
      </c>
      <c r="BJ162" s="2">
        <v>0.1</v>
      </c>
      <c r="BK162" s="2">
        <v>0.03</v>
      </c>
      <c r="BL162" s="2">
        <v>0.02</v>
      </c>
      <c r="BM162" s="2">
        <v>0.09</v>
      </c>
      <c r="BN162" s="2">
        <v>0.1</v>
      </c>
      <c r="BO162" s="14">
        <v>0.1</v>
      </c>
      <c r="BP162" s="14">
        <v>0.1</v>
      </c>
      <c r="BQ162" s="14">
        <v>0</v>
      </c>
      <c r="BR162" s="14">
        <v>0</v>
      </c>
      <c r="BS162" s="14">
        <v>0</v>
      </c>
      <c r="BT162" s="19">
        <v>0.01</v>
      </c>
      <c r="BU162" s="14">
        <v>0.5</v>
      </c>
      <c r="BV162" s="6">
        <f>BT162/(BT162+BU162)</f>
        <v>1.9607843137254902E-2</v>
      </c>
      <c r="BW162" s="6">
        <f>SQRT((BT162*BU162)/((BT162+BU162)^2*(BT162+BU162+1)))</f>
        <v>0.11283045836243843</v>
      </c>
      <c r="BX162" s="15">
        <v>0.1</v>
      </c>
      <c r="BY162" s="15">
        <v>0.7</v>
      </c>
      <c r="BZ162" s="15">
        <v>0.1</v>
      </c>
      <c r="CA162" s="15">
        <v>0.1</v>
      </c>
      <c r="CB162" s="20" t="s">
        <v>76</v>
      </c>
      <c r="CC162" s="14">
        <v>600</v>
      </c>
      <c r="CD162" s="14">
        <v>10</v>
      </c>
      <c r="CE162" s="15" t="s">
        <v>73</v>
      </c>
    </row>
    <row r="163" spans="1:83" s="14" customFormat="1" ht="14.25" x14ac:dyDescent="0.2">
      <c r="A163" s="15">
        <f>A162+1</f>
        <v>162</v>
      </c>
      <c r="B163" s="15">
        <v>3</v>
      </c>
      <c r="C163" s="15">
        <v>133</v>
      </c>
      <c r="D163" s="15">
        <v>1</v>
      </c>
      <c r="E163" s="15">
        <v>1</v>
      </c>
      <c r="F163" s="3" t="s">
        <v>68</v>
      </c>
      <c r="G163" s="3">
        <f>IF(F163="rectangle",B163*C163,IF(F163="hook",B163*C163-(D163*E163),IF(F163="eight",B163*C163-2*(D163*E163),IF(F163="tee",B163*C163-2*(D163*E163),IF(F163="cross",B163*C163-4*(D163*E163),"ERROR")))))</f>
        <v>399</v>
      </c>
      <c r="H163" s="3" t="s">
        <v>75</v>
      </c>
      <c r="I163" s="3">
        <f>IF(F163="rectangle",B163/C163,"NA")</f>
        <v>2.2556390977443608E-2</v>
      </c>
      <c r="J163" s="2">
        <v>1</v>
      </c>
      <c r="K163" s="15">
        <v>120</v>
      </c>
      <c r="L163" s="15">
        <v>4</v>
      </c>
      <c r="M163" s="16">
        <v>2</v>
      </c>
      <c r="N163" s="17">
        <v>15</v>
      </c>
      <c r="O163" s="14">
        <f>N163</f>
        <v>15</v>
      </c>
      <c r="P163" s="4">
        <f>Y163/T163</f>
        <v>99.75</v>
      </c>
      <c r="Q163" s="18">
        <v>15</v>
      </c>
      <c r="R163" s="14">
        <f>Q163</f>
        <v>15</v>
      </c>
      <c r="S163" s="4">
        <f>Z163/U163</f>
        <v>99.75</v>
      </c>
      <c r="T163" s="3">
        <f>ROUND((O163/100)*G163,0)</f>
        <v>60</v>
      </c>
      <c r="U163" s="3">
        <f>ROUND(((R163/100)*G163)/J163,0)</f>
        <v>60</v>
      </c>
      <c r="V163" s="3">
        <f>ROUND(IF(J163&gt;=2,((R163/100)*G163)/J163,0),0)</f>
        <v>0</v>
      </c>
      <c r="W163" s="3">
        <f>ROUND(IF(J163&gt;=3,((R163/100)*G163)/J163,0),0)</f>
        <v>0</v>
      </c>
      <c r="X163" s="3">
        <f>ROUND(IF(J163&gt;=4,((R163/100)*G163)/J163,0),0)</f>
        <v>0</v>
      </c>
      <c r="Y163" s="4">
        <f>G163*N163</f>
        <v>5985</v>
      </c>
      <c r="Z163" s="4">
        <f>(G163*Q163)/J163</f>
        <v>5985</v>
      </c>
      <c r="AA163" s="4">
        <f>IF(J163&gt;=2,(G163*Q163)/J163,0)</f>
        <v>0</v>
      </c>
      <c r="AB163" s="4">
        <f>IF(J163&gt;=3,(G163*Q163)/J163,0)</f>
        <v>0</v>
      </c>
      <c r="AC163" s="4">
        <f>IF(J163&gt;=4,(G163*Q163)/J163,0)</f>
        <v>0</v>
      </c>
      <c r="AD163" s="14">
        <v>100</v>
      </c>
      <c r="AE163" s="14">
        <v>0</v>
      </c>
      <c r="AF163" s="14">
        <v>1</v>
      </c>
      <c r="AG163" s="14">
        <v>100</v>
      </c>
      <c r="AH163" s="14">
        <v>0</v>
      </c>
      <c r="AI163" s="14">
        <v>1</v>
      </c>
      <c r="AJ163" s="14">
        <v>0.5</v>
      </c>
      <c r="AK163" s="14">
        <v>0.5</v>
      </c>
      <c r="AL163" s="14">
        <v>0</v>
      </c>
      <c r="AM163" s="14">
        <v>0</v>
      </c>
      <c r="AN163" s="14">
        <v>0</v>
      </c>
      <c r="AO163" s="14">
        <v>0.01</v>
      </c>
      <c r="AP163" s="14">
        <v>0.01</v>
      </c>
      <c r="AQ163" s="14">
        <v>0</v>
      </c>
      <c r="AR163" s="14">
        <v>0</v>
      </c>
      <c r="AS163" s="14">
        <v>0</v>
      </c>
      <c r="AT163" s="14">
        <v>0</v>
      </c>
      <c r="AU163" s="14">
        <v>0.2</v>
      </c>
      <c r="AV163" s="14">
        <v>0</v>
      </c>
      <c r="AW163" s="14">
        <v>0</v>
      </c>
      <c r="AX163" s="14">
        <v>0</v>
      </c>
      <c r="AY163" s="14">
        <v>0.04</v>
      </c>
      <c r="AZ163" s="14">
        <v>0</v>
      </c>
      <c r="BA163" s="2">
        <v>0.05</v>
      </c>
      <c r="BB163" s="2">
        <v>0.05</v>
      </c>
      <c r="BC163" s="2">
        <v>7.0000000000000007E-2</v>
      </c>
      <c r="BD163" s="2">
        <v>0.05</v>
      </c>
      <c r="BE163" s="2">
        <v>0.02</v>
      </c>
      <c r="BF163" s="2">
        <v>0.02</v>
      </c>
      <c r="BG163" s="2">
        <v>4.4999999999999998E-2</v>
      </c>
      <c r="BH163" s="2">
        <v>0.05</v>
      </c>
      <c r="BI163" s="2">
        <v>7.0000000000000007E-2</v>
      </c>
      <c r="BJ163" s="2">
        <v>0.1</v>
      </c>
      <c r="BK163" s="2">
        <v>0.03</v>
      </c>
      <c r="BL163" s="2">
        <v>0.02</v>
      </c>
      <c r="BM163" s="2">
        <v>0.09</v>
      </c>
      <c r="BN163" s="2">
        <v>0.1</v>
      </c>
      <c r="BO163" s="14">
        <v>0.1</v>
      </c>
      <c r="BP163" s="14">
        <v>0.1</v>
      </c>
      <c r="BQ163" s="14">
        <v>0</v>
      </c>
      <c r="BR163" s="14">
        <v>0</v>
      </c>
      <c r="BS163" s="14">
        <v>0</v>
      </c>
      <c r="BT163" s="19">
        <v>0.5</v>
      </c>
      <c r="BU163" s="14">
        <v>0.5</v>
      </c>
      <c r="BV163" s="6">
        <f>BT163/(BT163+BU163)</f>
        <v>0.5</v>
      </c>
      <c r="BW163" s="6">
        <f>SQRT((BT163*BU163)/((BT163+BU163)^2*(BT163+BU163+1)))</f>
        <v>0.35355339059327379</v>
      </c>
      <c r="BX163" s="15">
        <v>0.1</v>
      </c>
      <c r="BY163" s="15">
        <v>0.7</v>
      </c>
      <c r="BZ163" s="15">
        <v>0.1</v>
      </c>
      <c r="CA163" s="15">
        <v>0.1</v>
      </c>
      <c r="CB163" s="20" t="s">
        <v>76</v>
      </c>
      <c r="CC163" s="14">
        <v>600</v>
      </c>
      <c r="CD163" s="14">
        <v>10</v>
      </c>
      <c r="CE163" s="15" t="s">
        <v>73</v>
      </c>
    </row>
    <row r="164" spans="1:83" s="14" customFormat="1" ht="14.25" x14ac:dyDescent="0.2">
      <c r="A164" s="15">
        <f>A163+1</f>
        <v>163</v>
      </c>
      <c r="B164" s="15">
        <v>3</v>
      </c>
      <c r="C164" s="15">
        <v>133</v>
      </c>
      <c r="D164" s="15">
        <v>1</v>
      </c>
      <c r="E164" s="15">
        <v>1</v>
      </c>
      <c r="F164" s="3" t="s">
        <v>68</v>
      </c>
      <c r="G164" s="3">
        <f>IF(F164="rectangle",B164*C164,IF(F164="hook",B164*C164-(D164*E164),IF(F164="eight",B164*C164-2*(D164*E164),IF(F164="tee",B164*C164-2*(D164*E164),IF(F164="cross",B164*C164-4*(D164*E164),"ERROR")))))</f>
        <v>399</v>
      </c>
      <c r="H164" s="3" t="s">
        <v>75</v>
      </c>
      <c r="I164" s="3">
        <f>IF(F164="rectangle",B164/C164,"NA")</f>
        <v>2.2556390977443608E-2</v>
      </c>
      <c r="J164" s="2">
        <v>1</v>
      </c>
      <c r="K164" s="15">
        <v>120</v>
      </c>
      <c r="L164" s="15">
        <v>4</v>
      </c>
      <c r="M164" s="16">
        <v>2</v>
      </c>
      <c r="N164" s="17">
        <v>15</v>
      </c>
      <c r="O164" s="14">
        <f>N164</f>
        <v>15</v>
      </c>
      <c r="P164" s="4">
        <f>Y164/T164</f>
        <v>99.75</v>
      </c>
      <c r="Q164" s="18">
        <v>30</v>
      </c>
      <c r="R164" s="14">
        <f>Q164</f>
        <v>30</v>
      </c>
      <c r="S164" s="4">
        <f>Z164/U164</f>
        <v>99.75</v>
      </c>
      <c r="T164" s="3">
        <f>ROUND((O164/100)*G164,0)</f>
        <v>60</v>
      </c>
      <c r="U164" s="3">
        <f>ROUND(((R164/100)*G164)/J164,0)</f>
        <v>120</v>
      </c>
      <c r="V164" s="3">
        <f>ROUND(IF(J164&gt;=2,((R164/100)*G164)/J164,0),0)</f>
        <v>0</v>
      </c>
      <c r="W164" s="3">
        <f>ROUND(IF(J164&gt;=3,((R164/100)*G164)/J164,0),0)</f>
        <v>0</v>
      </c>
      <c r="X164" s="3">
        <f>ROUND(IF(J164&gt;=4,((R164/100)*G164)/J164,0),0)</f>
        <v>0</v>
      </c>
      <c r="Y164" s="4">
        <f>G164*N164</f>
        <v>5985</v>
      </c>
      <c r="Z164" s="4">
        <f>(G164*Q164)/J164</f>
        <v>11970</v>
      </c>
      <c r="AA164" s="4">
        <f>IF(J164&gt;=2,(G164*Q164)/J164,0)</f>
        <v>0</v>
      </c>
      <c r="AB164" s="4">
        <f>IF(J164&gt;=3,(G164*Q164)/J164,0)</f>
        <v>0</v>
      </c>
      <c r="AC164" s="4">
        <f>IF(J164&gt;=4,(G164*Q164)/J164,0)</f>
        <v>0</v>
      </c>
      <c r="AD164" s="14">
        <v>100</v>
      </c>
      <c r="AE164" s="14">
        <v>0</v>
      </c>
      <c r="AF164" s="14">
        <v>1</v>
      </c>
      <c r="AG164" s="14">
        <v>100</v>
      </c>
      <c r="AH164" s="14">
        <v>0</v>
      </c>
      <c r="AI164" s="14">
        <v>1</v>
      </c>
      <c r="AJ164" s="14">
        <v>0.5</v>
      </c>
      <c r="AK164" s="14">
        <v>0.5</v>
      </c>
      <c r="AL164" s="14">
        <v>0</v>
      </c>
      <c r="AM164" s="14">
        <v>0</v>
      </c>
      <c r="AN164" s="14">
        <v>0</v>
      </c>
      <c r="AO164" s="14">
        <v>0.01</v>
      </c>
      <c r="AP164" s="14">
        <v>0.01</v>
      </c>
      <c r="AQ164" s="14">
        <v>0</v>
      </c>
      <c r="AR164" s="14">
        <v>0</v>
      </c>
      <c r="AS164" s="14">
        <v>0</v>
      </c>
      <c r="AT164" s="14">
        <v>0</v>
      </c>
      <c r="AU164" s="14">
        <v>0.2</v>
      </c>
      <c r="AV164" s="14">
        <v>0</v>
      </c>
      <c r="AW164" s="14">
        <v>0</v>
      </c>
      <c r="AX164" s="14">
        <v>0</v>
      </c>
      <c r="AY164" s="14">
        <v>0.04</v>
      </c>
      <c r="AZ164" s="14">
        <v>0</v>
      </c>
      <c r="BA164" s="2">
        <v>0.05</v>
      </c>
      <c r="BB164" s="2">
        <v>0.05</v>
      </c>
      <c r="BC164" s="2">
        <v>7.0000000000000007E-2</v>
      </c>
      <c r="BD164" s="2">
        <v>0.05</v>
      </c>
      <c r="BE164" s="2">
        <v>0.02</v>
      </c>
      <c r="BF164" s="2">
        <v>0.02</v>
      </c>
      <c r="BG164" s="2">
        <v>4.4999999999999998E-2</v>
      </c>
      <c r="BH164" s="2">
        <v>0.05</v>
      </c>
      <c r="BI164" s="2">
        <v>7.0000000000000007E-2</v>
      </c>
      <c r="BJ164" s="2">
        <v>0.1</v>
      </c>
      <c r="BK164" s="2">
        <v>0.03</v>
      </c>
      <c r="BL164" s="2">
        <v>0.02</v>
      </c>
      <c r="BM164" s="2">
        <v>0.09</v>
      </c>
      <c r="BN164" s="2">
        <v>0.1</v>
      </c>
      <c r="BO164" s="14">
        <v>0.1</v>
      </c>
      <c r="BP164" s="14">
        <v>0.1</v>
      </c>
      <c r="BQ164" s="14">
        <v>0</v>
      </c>
      <c r="BR164" s="14">
        <v>0</v>
      </c>
      <c r="BS164" s="14">
        <v>0</v>
      </c>
      <c r="BT164" s="19">
        <v>0.01</v>
      </c>
      <c r="BU164" s="14">
        <v>0.5</v>
      </c>
      <c r="BV164" s="6">
        <f>BT164/(BT164+BU164)</f>
        <v>1.9607843137254902E-2</v>
      </c>
      <c r="BW164" s="6">
        <f>SQRT((BT164*BU164)/((BT164+BU164)^2*(BT164+BU164+1)))</f>
        <v>0.11283045836243843</v>
      </c>
      <c r="BX164" s="15">
        <v>0.25</v>
      </c>
      <c r="BY164" s="15">
        <v>0.25</v>
      </c>
      <c r="BZ164" s="15">
        <v>0.25</v>
      </c>
      <c r="CA164" s="15">
        <v>0.25</v>
      </c>
      <c r="CB164" s="20" t="s">
        <v>47</v>
      </c>
      <c r="CC164" s="14">
        <v>600</v>
      </c>
      <c r="CD164" s="14">
        <v>10</v>
      </c>
      <c r="CE164" s="15" t="s">
        <v>73</v>
      </c>
    </row>
    <row r="165" spans="1:83" s="14" customFormat="1" ht="14.25" x14ac:dyDescent="0.2">
      <c r="A165" s="15">
        <f>A164+1</f>
        <v>164</v>
      </c>
      <c r="B165" s="15">
        <v>3</v>
      </c>
      <c r="C165" s="15">
        <v>133</v>
      </c>
      <c r="D165" s="15">
        <v>1</v>
      </c>
      <c r="E165" s="15">
        <v>1</v>
      </c>
      <c r="F165" s="3" t="s">
        <v>68</v>
      </c>
      <c r="G165" s="3">
        <f>IF(F165="rectangle",B165*C165,IF(F165="hook",B165*C165-(D165*E165),IF(F165="eight",B165*C165-2*(D165*E165),IF(F165="tee",B165*C165-2*(D165*E165),IF(F165="cross",B165*C165-4*(D165*E165),"ERROR")))))</f>
        <v>399</v>
      </c>
      <c r="H165" s="3" t="s">
        <v>75</v>
      </c>
      <c r="I165" s="3">
        <f>IF(F165="rectangle",B165/C165,"NA")</f>
        <v>2.2556390977443608E-2</v>
      </c>
      <c r="J165" s="2">
        <v>1</v>
      </c>
      <c r="K165" s="15">
        <v>120</v>
      </c>
      <c r="L165" s="15">
        <v>4</v>
      </c>
      <c r="M165" s="16">
        <v>2</v>
      </c>
      <c r="N165" s="17">
        <v>15</v>
      </c>
      <c r="O165" s="14">
        <f>N165</f>
        <v>15</v>
      </c>
      <c r="P165" s="4">
        <f>Y165/T165</f>
        <v>99.75</v>
      </c>
      <c r="Q165" s="18">
        <v>30</v>
      </c>
      <c r="R165" s="14">
        <f>Q165</f>
        <v>30</v>
      </c>
      <c r="S165" s="4">
        <f>Z165/U165</f>
        <v>99.75</v>
      </c>
      <c r="T165" s="3">
        <f>ROUND((O165/100)*G165,0)</f>
        <v>60</v>
      </c>
      <c r="U165" s="3">
        <f>ROUND(((R165/100)*G165)/J165,0)</f>
        <v>120</v>
      </c>
      <c r="V165" s="3">
        <f>ROUND(IF(J165&gt;=2,((R165/100)*G165)/J165,0),0)</f>
        <v>0</v>
      </c>
      <c r="W165" s="3">
        <f>ROUND(IF(J165&gt;=3,((R165/100)*G165)/J165,0),0)</f>
        <v>0</v>
      </c>
      <c r="X165" s="3">
        <f>ROUND(IF(J165&gt;=4,((R165/100)*G165)/J165,0),0)</f>
        <v>0</v>
      </c>
      <c r="Y165" s="4">
        <f>G165*N165</f>
        <v>5985</v>
      </c>
      <c r="Z165" s="4">
        <f>(G165*Q165)/J165</f>
        <v>11970</v>
      </c>
      <c r="AA165" s="4">
        <f>IF(J165&gt;=2,(G165*Q165)/J165,0)</f>
        <v>0</v>
      </c>
      <c r="AB165" s="4">
        <f>IF(J165&gt;=3,(G165*Q165)/J165,0)</f>
        <v>0</v>
      </c>
      <c r="AC165" s="4">
        <f>IF(J165&gt;=4,(G165*Q165)/J165,0)</f>
        <v>0</v>
      </c>
      <c r="AD165" s="14">
        <v>100</v>
      </c>
      <c r="AE165" s="14">
        <v>0</v>
      </c>
      <c r="AF165" s="14">
        <v>1</v>
      </c>
      <c r="AG165" s="14">
        <v>100</v>
      </c>
      <c r="AH165" s="14">
        <v>0</v>
      </c>
      <c r="AI165" s="14">
        <v>1</v>
      </c>
      <c r="AJ165" s="14">
        <v>0.5</v>
      </c>
      <c r="AK165" s="14">
        <v>0.5</v>
      </c>
      <c r="AL165" s="14">
        <v>0</v>
      </c>
      <c r="AM165" s="14">
        <v>0</v>
      </c>
      <c r="AN165" s="14">
        <v>0</v>
      </c>
      <c r="AO165" s="14">
        <v>0.01</v>
      </c>
      <c r="AP165" s="14">
        <v>0.01</v>
      </c>
      <c r="AQ165" s="14">
        <v>0</v>
      </c>
      <c r="AR165" s="14">
        <v>0</v>
      </c>
      <c r="AS165" s="14">
        <v>0</v>
      </c>
      <c r="AT165" s="14">
        <v>0</v>
      </c>
      <c r="AU165" s="14">
        <v>0.2</v>
      </c>
      <c r="AV165" s="14">
        <v>0</v>
      </c>
      <c r="AW165" s="14">
        <v>0</v>
      </c>
      <c r="AX165" s="14">
        <v>0</v>
      </c>
      <c r="AY165" s="14">
        <v>0.04</v>
      </c>
      <c r="AZ165" s="14">
        <v>0</v>
      </c>
      <c r="BA165" s="2">
        <v>0.05</v>
      </c>
      <c r="BB165" s="2">
        <v>0.05</v>
      </c>
      <c r="BC165" s="2">
        <v>7.0000000000000007E-2</v>
      </c>
      <c r="BD165" s="2">
        <v>0.05</v>
      </c>
      <c r="BE165" s="2">
        <v>0.02</v>
      </c>
      <c r="BF165" s="2">
        <v>0.02</v>
      </c>
      <c r="BG165" s="2">
        <v>4.4999999999999998E-2</v>
      </c>
      <c r="BH165" s="2">
        <v>0.05</v>
      </c>
      <c r="BI165" s="2">
        <v>7.0000000000000007E-2</v>
      </c>
      <c r="BJ165" s="2">
        <v>0.1</v>
      </c>
      <c r="BK165" s="2">
        <v>0.03</v>
      </c>
      <c r="BL165" s="2">
        <v>0.02</v>
      </c>
      <c r="BM165" s="2">
        <v>0.09</v>
      </c>
      <c r="BN165" s="2">
        <v>0.1</v>
      </c>
      <c r="BO165" s="14">
        <v>0.1</v>
      </c>
      <c r="BP165" s="14">
        <v>0.1</v>
      </c>
      <c r="BQ165" s="14">
        <v>0</v>
      </c>
      <c r="BR165" s="14">
        <v>0</v>
      </c>
      <c r="BS165" s="14">
        <v>0</v>
      </c>
      <c r="BT165" s="19">
        <v>0.5</v>
      </c>
      <c r="BU165" s="14">
        <v>0.5</v>
      </c>
      <c r="BV165" s="6">
        <f>BT165/(BT165+BU165)</f>
        <v>0.5</v>
      </c>
      <c r="BW165" s="6">
        <f>SQRT((BT165*BU165)/((BT165+BU165)^2*(BT165+BU165+1)))</f>
        <v>0.35355339059327379</v>
      </c>
      <c r="BX165" s="15">
        <v>0.25</v>
      </c>
      <c r="BY165" s="15">
        <v>0.25</v>
      </c>
      <c r="BZ165" s="15">
        <v>0.25</v>
      </c>
      <c r="CA165" s="15">
        <v>0.25</v>
      </c>
      <c r="CB165" s="20" t="s">
        <v>47</v>
      </c>
      <c r="CC165" s="14">
        <v>600</v>
      </c>
      <c r="CD165" s="14">
        <v>10</v>
      </c>
      <c r="CE165" s="15" t="s">
        <v>73</v>
      </c>
    </row>
    <row r="166" spans="1:83" s="14" customFormat="1" ht="14.25" x14ac:dyDescent="0.2">
      <c r="A166" s="15">
        <f>A165+1</f>
        <v>165</v>
      </c>
      <c r="B166" s="15">
        <v>3</v>
      </c>
      <c r="C166" s="15">
        <v>133</v>
      </c>
      <c r="D166" s="15">
        <v>1</v>
      </c>
      <c r="E166" s="15">
        <v>1</v>
      </c>
      <c r="F166" s="3" t="s">
        <v>68</v>
      </c>
      <c r="G166" s="3">
        <f>IF(F166="rectangle",B166*C166,IF(F166="hook",B166*C166-(D166*E166),IF(F166="eight",B166*C166-2*(D166*E166),IF(F166="tee",B166*C166-2*(D166*E166),IF(F166="cross",B166*C166-4*(D166*E166),"ERROR")))))</f>
        <v>399</v>
      </c>
      <c r="H166" s="3" t="s">
        <v>75</v>
      </c>
      <c r="I166" s="3">
        <f>IF(F166="rectangle",B166/C166,"NA")</f>
        <v>2.2556390977443608E-2</v>
      </c>
      <c r="J166" s="2">
        <v>1</v>
      </c>
      <c r="K166" s="15">
        <v>120</v>
      </c>
      <c r="L166" s="15">
        <v>4</v>
      </c>
      <c r="M166" s="16">
        <v>2</v>
      </c>
      <c r="N166" s="17">
        <v>15</v>
      </c>
      <c r="O166" s="14">
        <f>N166</f>
        <v>15</v>
      </c>
      <c r="P166" s="4">
        <f>Y166/T166</f>
        <v>99.75</v>
      </c>
      <c r="Q166" s="18">
        <v>30</v>
      </c>
      <c r="R166" s="14">
        <f>Q166</f>
        <v>30</v>
      </c>
      <c r="S166" s="4">
        <f>Z166/U166</f>
        <v>99.75</v>
      </c>
      <c r="T166" s="3">
        <f>ROUND((O166/100)*G166,0)</f>
        <v>60</v>
      </c>
      <c r="U166" s="3">
        <f>ROUND(((R166/100)*G166)/J166,0)</f>
        <v>120</v>
      </c>
      <c r="V166" s="3">
        <f>ROUND(IF(J166&gt;=2,((R166/100)*G166)/J166,0),0)</f>
        <v>0</v>
      </c>
      <c r="W166" s="3">
        <f>ROUND(IF(J166&gt;=3,((R166/100)*G166)/J166,0),0)</f>
        <v>0</v>
      </c>
      <c r="X166" s="3">
        <f>ROUND(IF(J166&gt;=4,((R166/100)*G166)/J166,0),0)</f>
        <v>0</v>
      </c>
      <c r="Y166" s="4">
        <f>G166*N166</f>
        <v>5985</v>
      </c>
      <c r="Z166" s="4">
        <f>(G166*Q166)/J166</f>
        <v>11970</v>
      </c>
      <c r="AA166" s="4">
        <f>IF(J166&gt;=2,(G166*Q166)/J166,0)</f>
        <v>0</v>
      </c>
      <c r="AB166" s="4">
        <f>IF(J166&gt;=3,(G166*Q166)/J166,0)</f>
        <v>0</v>
      </c>
      <c r="AC166" s="4">
        <f>IF(J166&gt;=4,(G166*Q166)/J166,0)</f>
        <v>0</v>
      </c>
      <c r="AD166" s="14">
        <v>100</v>
      </c>
      <c r="AE166" s="14">
        <v>0</v>
      </c>
      <c r="AF166" s="14">
        <v>1</v>
      </c>
      <c r="AG166" s="14">
        <v>100</v>
      </c>
      <c r="AH166" s="14">
        <v>0</v>
      </c>
      <c r="AI166" s="14">
        <v>1</v>
      </c>
      <c r="AJ166" s="14">
        <v>0.5</v>
      </c>
      <c r="AK166" s="14">
        <v>0.5</v>
      </c>
      <c r="AL166" s="14">
        <v>0</v>
      </c>
      <c r="AM166" s="14">
        <v>0</v>
      </c>
      <c r="AN166" s="14">
        <v>0</v>
      </c>
      <c r="AO166" s="14">
        <v>0.01</v>
      </c>
      <c r="AP166" s="14">
        <v>0.01</v>
      </c>
      <c r="AQ166" s="14">
        <v>0</v>
      </c>
      <c r="AR166" s="14">
        <v>0</v>
      </c>
      <c r="AS166" s="14">
        <v>0</v>
      </c>
      <c r="AT166" s="14">
        <v>0</v>
      </c>
      <c r="AU166" s="14">
        <v>0.2</v>
      </c>
      <c r="AV166" s="14">
        <v>0</v>
      </c>
      <c r="AW166" s="14">
        <v>0</v>
      </c>
      <c r="AX166" s="14">
        <v>0</v>
      </c>
      <c r="AY166" s="14">
        <v>0.04</v>
      </c>
      <c r="AZ166" s="14">
        <v>0</v>
      </c>
      <c r="BA166" s="2">
        <v>0.05</v>
      </c>
      <c r="BB166" s="2">
        <v>0.05</v>
      </c>
      <c r="BC166" s="2">
        <v>7.0000000000000007E-2</v>
      </c>
      <c r="BD166" s="2">
        <v>0.05</v>
      </c>
      <c r="BE166" s="2">
        <v>0.02</v>
      </c>
      <c r="BF166" s="2">
        <v>0.02</v>
      </c>
      <c r="BG166" s="2">
        <v>4.4999999999999998E-2</v>
      </c>
      <c r="BH166" s="2">
        <v>0.05</v>
      </c>
      <c r="BI166" s="2">
        <v>7.0000000000000007E-2</v>
      </c>
      <c r="BJ166" s="2">
        <v>0.1</v>
      </c>
      <c r="BK166" s="2">
        <v>0.03</v>
      </c>
      <c r="BL166" s="2">
        <v>0.02</v>
      </c>
      <c r="BM166" s="2">
        <v>0.09</v>
      </c>
      <c r="BN166" s="2">
        <v>0.1</v>
      </c>
      <c r="BO166" s="14">
        <v>0.1</v>
      </c>
      <c r="BP166" s="14">
        <v>0.1</v>
      </c>
      <c r="BQ166" s="14">
        <v>0</v>
      </c>
      <c r="BR166" s="14">
        <v>0</v>
      </c>
      <c r="BS166" s="14">
        <v>0</v>
      </c>
      <c r="BT166" s="19">
        <v>0.01</v>
      </c>
      <c r="BU166" s="14">
        <v>0.5</v>
      </c>
      <c r="BV166" s="6">
        <f>BT166/(BT166+BU166)</f>
        <v>1.9607843137254902E-2</v>
      </c>
      <c r="BW166" s="6">
        <f>SQRT((BT166*BU166)/((BT166+BU166)^2*(BT166+BU166+1)))</f>
        <v>0.11283045836243843</v>
      </c>
      <c r="BX166" s="15">
        <v>0.1</v>
      </c>
      <c r="BY166" s="15">
        <v>0.1</v>
      </c>
      <c r="BZ166" s="15">
        <v>0.1</v>
      </c>
      <c r="CA166" s="15">
        <v>0.7</v>
      </c>
      <c r="CB166" s="20" t="s">
        <v>89</v>
      </c>
      <c r="CC166" s="14">
        <v>600</v>
      </c>
      <c r="CD166" s="14">
        <v>10</v>
      </c>
      <c r="CE166" s="15" t="s">
        <v>73</v>
      </c>
    </row>
    <row r="167" spans="1:83" s="14" customFormat="1" ht="14.25" x14ac:dyDescent="0.2">
      <c r="A167" s="15">
        <f>A166+1</f>
        <v>166</v>
      </c>
      <c r="B167" s="15">
        <v>3</v>
      </c>
      <c r="C167" s="15">
        <v>133</v>
      </c>
      <c r="D167" s="15">
        <v>1</v>
      </c>
      <c r="E167" s="15">
        <v>1</v>
      </c>
      <c r="F167" s="3" t="s">
        <v>68</v>
      </c>
      <c r="G167" s="3">
        <f>IF(F167="rectangle",B167*C167,IF(F167="hook",B167*C167-(D167*E167),IF(F167="eight",B167*C167-2*(D167*E167),IF(F167="tee",B167*C167-2*(D167*E167),IF(F167="cross",B167*C167-4*(D167*E167),"ERROR")))))</f>
        <v>399</v>
      </c>
      <c r="H167" s="3" t="s">
        <v>75</v>
      </c>
      <c r="I167" s="3">
        <f>IF(F167="rectangle",B167/C167,"NA")</f>
        <v>2.2556390977443608E-2</v>
      </c>
      <c r="J167" s="2">
        <v>1</v>
      </c>
      <c r="K167" s="15">
        <v>120</v>
      </c>
      <c r="L167" s="15">
        <v>4</v>
      </c>
      <c r="M167" s="16">
        <v>2</v>
      </c>
      <c r="N167" s="17">
        <v>15</v>
      </c>
      <c r="O167" s="14">
        <f>N167</f>
        <v>15</v>
      </c>
      <c r="P167" s="4">
        <f>Y167/T167</f>
        <v>99.75</v>
      </c>
      <c r="Q167" s="18">
        <v>30</v>
      </c>
      <c r="R167" s="14">
        <f>Q167</f>
        <v>30</v>
      </c>
      <c r="S167" s="4">
        <f>Z167/U167</f>
        <v>99.75</v>
      </c>
      <c r="T167" s="3">
        <f>ROUND((O167/100)*G167,0)</f>
        <v>60</v>
      </c>
      <c r="U167" s="3">
        <f>ROUND(((R167/100)*G167)/J167,0)</f>
        <v>120</v>
      </c>
      <c r="V167" s="3">
        <f>ROUND(IF(J167&gt;=2,((R167/100)*G167)/J167,0),0)</f>
        <v>0</v>
      </c>
      <c r="W167" s="3">
        <f>ROUND(IF(J167&gt;=3,((R167/100)*G167)/J167,0),0)</f>
        <v>0</v>
      </c>
      <c r="X167" s="3">
        <f>ROUND(IF(J167&gt;=4,((R167/100)*G167)/J167,0),0)</f>
        <v>0</v>
      </c>
      <c r="Y167" s="4">
        <f>G167*N167</f>
        <v>5985</v>
      </c>
      <c r="Z167" s="4">
        <f>(G167*Q167)/J167</f>
        <v>11970</v>
      </c>
      <c r="AA167" s="4">
        <f>IF(J167&gt;=2,(G167*Q167)/J167,0)</f>
        <v>0</v>
      </c>
      <c r="AB167" s="4">
        <f>IF(J167&gt;=3,(G167*Q167)/J167,0)</f>
        <v>0</v>
      </c>
      <c r="AC167" s="4">
        <f>IF(J167&gt;=4,(G167*Q167)/J167,0)</f>
        <v>0</v>
      </c>
      <c r="AD167" s="14">
        <v>100</v>
      </c>
      <c r="AE167" s="14">
        <v>0</v>
      </c>
      <c r="AF167" s="14">
        <v>1</v>
      </c>
      <c r="AG167" s="14">
        <v>100</v>
      </c>
      <c r="AH167" s="14">
        <v>0</v>
      </c>
      <c r="AI167" s="14">
        <v>1</v>
      </c>
      <c r="AJ167" s="14">
        <v>0.5</v>
      </c>
      <c r="AK167" s="14">
        <v>0.5</v>
      </c>
      <c r="AL167" s="14">
        <v>0</v>
      </c>
      <c r="AM167" s="14">
        <v>0</v>
      </c>
      <c r="AN167" s="14">
        <v>0</v>
      </c>
      <c r="AO167" s="14">
        <v>0.01</v>
      </c>
      <c r="AP167" s="14">
        <v>0.01</v>
      </c>
      <c r="AQ167" s="14">
        <v>0</v>
      </c>
      <c r="AR167" s="14">
        <v>0</v>
      </c>
      <c r="AS167" s="14">
        <v>0</v>
      </c>
      <c r="AT167" s="14">
        <v>0</v>
      </c>
      <c r="AU167" s="14">
        <v>0.2</v>
      </c>
      <c r="AV167" s="14">
        <v>0</v>
      </c>
      <c r="AW167" s="14">
        <v>0</v>
      </c>
      <c r="AX167" s="14">
        <v>0</v>
      </c>
      <c r="AY167" s="14">
        <v>0.04</v>
      </c>
      <c r="AZ167" s="14">
        <v>0</v>
      </c>
      <c r="BA167" s="2">
        <v>0.05</v>
      </c>
      <c r="BB167" s="2">
        <v>0.05</v>
      </c>
      <c r="BC167" s="2">
        <v>7.0000000000000007E-2</v>
      </c>
      <c r="BD167" s="2">
        <v>0.05</v>
      </c>
      <c r="BE167" s="2">
        <v>0.02</v>
      </c>
      <c r="BF167" s="2">
        <v>0.02</v>
      </c>
      <c r="BG167" s="2">
        <v>4.4999999999999998E-2</v>
      </c>
      <c r="BH167" s="2">
        <v>0.05</v>
      </c>
      <c r="BI167" s="2">
        <v>7.0000000000000007E-2</v>
      </c>
      <c r="BJ167" s="2">
        <v>0.1</v>
      </c>
      <c r="BK167" s="2">
        <v>0.03</v>
      </c>
      <c r="BL167" s="2">
        <v>0.02</v>
      </c>
      <c r="BM167" s="2">
        <v>0.09</v>
      </c>
      <c r="BN167" s="2">
        <v>0.1</v>
      </c>
      <c r="BO167" s="14">
        <v>0.1</v>
      </c>
      <c r="BP167" s="14">
        <v>0.1</v>
      </c>
      <c r="BQ167" s="14">
        <v>0</v>
      </c>
      <c r="BR167" s="14">
        <v>0</v>
      </c>
      <c r="BS167" s="14">
        <v>0</v>
      </c>
      <c r="BT167" s="19">
        <v>0.5</v>
      </c>
      <c r="BU167" s="14">
        <v>0.5</v>
      </c>
      <c r="BV167" s="6">
        <f>BT167/(BT167+BU167)</f>
        <v>0.5</v>
      </c>
      <c r="BW167" s="6">
        <f>SQRT((BT167*BU167)/((BT167+BU167)^2*(BT167+BU167+1)))</f>
        <v>0.35355339059327379</v>
      </c>
      <c r="BX167" s="15">
        <v>0.1</v>
      </c>
      <c r="BY167" s="15">
        <v>0.1</v>
      </c>
      <c r="BZ167" s="15">
        <v>0.1</v>
      </c>
      <c r="CA167" s="15">
        <v>0.7</v>
      </c>
      <c r="CB167" s="20" t="s">
        <v>89</v>
      </c>
      <c r="CC167" s="14">
        <v>600</v>
      </c>
      <c r="CD167" s="14">
        <v>10</v>
      </c>
      <c r="CE167" s="15" t="s">
        <v>73</v>
      </c>
    </row>
    <row r="168" spans="1:83" s="14" customFormat="1" ht="14.25" x14ac:dyDescent="0.2">
      <c r="A168" s="15">
        <f>A167+1</f>
        <v>167</v>
      </c>
      <c r="B168" s="15">
        <v>3</v>
      </c>
      <c r="C168" s="15">
        <v>133</v>
      </c>
      <c r="D168" s="15">
        <v>1</v>
      </c>
      <c r="E168" s="15">
        <v>1</v>
      </c>
      <c r="F168" s="3" t="s">
        <v>68</v>
      </c>
      <c r="G168" s="3">
        <f>IF(F168="rectangle",B168*C168,IF(F168="hook",B168*C168-(D168*E168),IF(F168="eight",B168*C168-2*(D168*E168),IF(F168="tee",B168*C168-2*(D168*E168),IF(F168="cross",B168*C168-4*(D168*E168),"ERROR")))))</f>
        <v>399</v>
      </c>
      <c r="H168" s="3" t="s">
        <v>75</v>
      </c>
      <c r="I168" s="3">
        <f>IF(F168="rectangle",B168/C168,"NA")</f>
        <v>2.2556390977443608E-2</v>
      </c>
      <c r="J168" s="2">
        <v>1</v>
      </c>
      <c r="K168" s="15">
        <v>120</v>
      </c>
      <c r="L168" s="15">
        <v>4</v>
      </c>
      <c r="M168" s="16">
        <v>2</v>
      </c>
      <c r="N168" s="17">
        <v>15</v>
      </c>
      <c r="O168" s="14">
        <f>N168</f>
        <v>15</v>
      </c>
      <c r="P168" s="4">
        <f>Y168/T168</f>
        <v>99.75</v>
      </c>
      <c r="Q168" s="18">
        <v>30</v>
      </c>
      <c r="R168" s="14">
        <f>Q168</f>
        <v>30</v>
      </c>
      <c r="S168" s="4">
        <f>Z168/U168</f>
        <v>99.75</v>
      </c>
      <c r="T168" s="3">
        <f>ROUND((O168/100)*G168,0)</f>
        <v>60</v>
      </c>
      <c r="U168" s="3">
        <f>ROUND(((R168/100)*G168)/J168,0)</f>
        <v>120</v>
      </c>
      <c r="V168" s="3">
        <f>ROUND(IF(J168&gt;=2,((R168/100)*G168)/J168,0),0)</f>
        <v>0</v>
      </c>
      <c r="W168" s="3">
        <f>ROUND(IF(J168&gt;=3,((R168/100)*G168)/J168,0),0)</f>
        <v>0</v>
      </c>
      <c r="X168" s="3">
        <f>ROUND(IF(J168&gt;=4,((R168/100)*G168)/J168,0),0)</f>
        <v>0</v>
      </c>
      <c r="Y168" s="4">
        <f>G168*N168</f>
        <v>5985</v>
      </c>
      <c r="Z168" s="4">
        <f>(G168*Q168)/J168</f>
        <v>11970</v>
      </c>
      <c r="AA168" s="4">
        <f>IF(J168&gt;=2,(G168*Q168)/J168,0)</f>
        <v>0</v>
      </c>
      <c r="AB168" s="4">
        <f>IF(J168&gt;=3,(G168*Q168)/J168,0)</f>
        <v>0</v>
      </c>
      <c r="AC168" s="4">
        <f>IF(J168&gt;=4,(G168*Q168)/J168,0)</f>
        <v>0</v>
      </c>
      <c r="AD168" s="14">
        <v>100</v>
      </c>
      <c r="AE168" s="14">
        <v>0</v>
      </c>
      <c r="AF168" s="14">
        <v>1</v>
      </c>
      <c r="AG168" s="14">
        <v>100</v>
      </c>
      <c r="AH168" s="14">
        <v>0</v>
      </c>
      <c r="AI168" s="14">
        <v>1</v>
      </c>
      <c r="AJ168" s="14">
        <v>0.5</v>
      </c>
      <c r="AK168" s="14">
        <v>0.5</v>
      </c>
      <c r="AL168" s="14">
        <v>0</v>
      </c>
      <c r="AM168" s="14">
        <v>0</v>
      </c>
      <c r="AN168" s="14">
        <v>0</v>
      </c>
      <c r="AO168" s="14">
        <v>0.01</v>
      </c>
      <c r="AP168" s="14">
        <v>0.01</v>
      </c>
      <c r="AQ168" s="14">
        <v>0</v>
      </c>
      <c r="AR168" s="14">
        <v>0</v>
      </c>
      <c r="AS168" s="14">
        <v>0</v>
      </c>
      <c r="AT168" s="14">
        <v>0</v>
      </c>
      <c r="AU168" s="14">
        <v>0.2</v>
      </c>
      <c r="AV168" s="14">
        <v>0</v>
      </c>
      <c r="AW168" s="14">
        <v>0</v>
      </c>
      <c r="AX168" s="14">
        <v>0</v>
      </c>
      <c r="AY168" s="14">
        <v>0.04</v>
      </c>
      <c r="AZ168" s="14">
        <v>0</v>
      </c>
      <c r="BA168" s="2">
        <v>0.05</v>
      </c>
      <c r="BB168" s="2">
        <v>0.05</v>
      </c>
      <c r="BC168" s="2">
        <v>7.0000000000000007E-2</v>
      </c>
      <c r="BD168" s="2">
        <v>0.05</v>
      </c>
      <c r="BE168" s="2">
        <v>0.02</v>
      </c>
      <c r="BF168" s="2">
        <v>0.02</v>
      </c>
      <c r="BG168" s="2">
        <v>4.4999999999999998E-2</v>
      </c>
      <c r="BH168" s="2">
        <v>0.05</v>
      </c>
      <c r="BI168" s="2">
        <v>7.0000000000000007E-2</v>
      </c>
      <c r="BJ168" s="2">
        <v>0.1</v>
      </c>
      <c r="BK168" s="2">
        <v>0.03</v>
      </c>
      <c r="BL168" s="2">
        <v>0.02</v>
      </c>
      <c r="BM168" s="2">
        <v>0.09</v>
      </c>
      <c r="BN168" s="2">
        <v>0.1</v>
      </c>
      <c r="BO168" s="14">
        <v>0.1</v>
      </c>
      <c r="BP168" s="14">
        <v>0.1</v>
      </c>
      <c r="BQ168" s="14">
        <v>0</v>
      </c>
      <c r="BR168" s="14">
        <v>0</v>
      </c>
      <c r="BS168" s="14">
        <v>0</v>
      </c>
      <c r="BT168" s="19">
        <v>0.01</v>
      </c>
      <c r="BU168" s="14">
        <v>0.5</v>
      </c>
      <c r="BV168" s="6">
        <f>BT168/(BT168+BU168)</f>
        <v>1.9607843137254902E-2</v>
      </c>
      <c r="BW168" s="6">
        <f>SQRT((BT168*BU168)/((BT168+BU168)^2*(BT168+BU168+1)))</f>
        <v>0.11283045836243843</v>
      </c>
      <c r="BX168" s="15">
        <v>0.1</v>
      </c>
      <c r="BY168" s="15">
        <v>0.7</v>
      </c>
      <c r="BZ168" s="15">
        <v>0.1</v>
      </c>
      <c r="CA168" s="15">
        <v>0.1</v>
      </c>
      <c r="CB168" s="20" t="s">
        <v>76</v>
      </c>
      <c r="CC168" s="14">
        <v>600</v>
      </c>
      <c r="CD168" s="14">
        <v>10</v>
      </c>
      <c r="CE168" s="15" t="s">
        <v>74</v>
      </c>
    </row>
    <row r="169" spans="1:83" s="14" customFormat="1" ht="14.25" x14ac:dyDescent="0.2">
      <c r="A169" s="15">
        <f>A168+1</f>
        <v>168</v>
      </c>
      <c r="B169" s="15">
        <v>3</v>
      </c>
      <c r="C169" s="15">
        <v>133</v>
      </c>
      <c r="D169" s="15">
        <v>1</v>
      </c>
      <c r="E169" s="15">
        <v>1</v>
      </c>
      <c r="F169" s="3" t="s">
        <v>68</v>
      </c>
      <c r="G169" s="3">
        <f>IF(F169="rectangle",B169*C169,IF(F169="hook",B169*C169-(D169*E169),IF(F169="eight",B169*C169-2*(D169*E169),IF(F169="tee",B169*C169-2*(D169*E169),IF(F169="cross",B169*C169-4*(D169*E169),"ERROR")))))</f>
        <v>399</v>
      </c>
      <c r="H169" s="3" t="s">
        <v>75</v>
      </c>
      <c r="I169" s="3">
        <f>IF(F169="rectangle",B169/C169,"NA")</f>
        <v>2.2556390977443608E-2</v>
      </c>
      <c r="J169" s="2">
        <v>1</v>
      </c>
      <c r="K169" s="15">
        <v>120</v>
      </c>
      <c r="L169" s="15">
        <v>4</v>
      </c>
      <c r="M169" s="16">
        <v>2</v>
      </c>
      <c r="N169" s="17">
        <v>15</v>
      </c>
      <c r="O169" s="14">
        <f>N169</f>
        <v>15</v>
      </c>
      <c r="P169" s="4">
        <f>Y169/T169</f>
        <v>99.75</v>
      </c>
      <c r="Q169" s="18">
        <v>30</v>
      </c>
      <c r="R169" s="14">
        <f>Q169</f>
        <v>30</v>
      </c>
      <c r="S169" s="4">
        <f>Z169/U169</f>
        <v>99.75</v>
      </c>
      <c r="T169" s="3">
        <f>ROUND((O169/100)*G169,0)</f>
        <v>60</v>
      </c>
      <c r="U169" s="3">
        <f>ROUND(((R169/100)*G169)/J169,0)</f>
        <v>120</v>
      </c>
      <c r="V169" s="3">
        <f>ROUND(IF(J169&gt;=2,((R169/100)*G169)/J169,0),0)</f>
        <v>0</v>
      </c>
      <c r="W169" s="3">
        <f>ROUND(IF(J169&gt;=3,((R169/100)*G169)/J169,0),0)</f>
        <v>0</v>
      </c>
      <c r="X169" s="3">
        <f>ROUND(IF(J169&gt;=4,((R169/100)*G169)/J169,0),0)</f>
        <v>0</v>
      </c>
      <c r="Y169" s="4">
        <f>G169*N169</f>
        <v>5985</v>
      </c>
      <c r="Z169" s="4">
        <f>(G169*Q169)/J169</f>
        <v>11970</v>
      </c>
      <c r="AA169" s="4">
        <f>IF(J169&gt;=2,(G169*Q169)/J169,0)</f>
        <v>0</v>
      </c>
      <c r="AB169" s="4">
        <f>IF(J169&gt;=3,(G169*Q169)/J169,0)</f>
        <v>0</v>
      </c>
      <c r="AC169" s="4">
        <f>IF(J169&gt;=4,(G169*Q169)/J169,0)</f>
        <v>0</v>
      </c>
      <c r="AD169" s="14">
        <v>100</v>
      </c>
      <c r="AE169" s="14">
        <v>0</v>
      </c>
      <c r="AF169" s="14">
        <v>1</v>
      </c>
      <c r="AG169" s="14">
        <v>100</v>
      </c>
      <c r="AH169" s="14">
        <v>0</v>
      </c>
      <c r="AI169" s="14">
        <v>1</v>
      </c>
      <c r="AJ169" s="14">
        <v>0.5</v>
      </c>
      <c r="AK169" s="14">
        <v>0.5</v>
      </c>
      <c r="AL169" s="14">
        <v>0</v>
      </c>
      <c r="AM169" s="14">
        <v>0</v>
      </c>
      <c r="AN169" s="14">
        <v>0</v>
      </c>
      <c r="AO169" s="14">
        <v>0.01</v>
      </c>
      <c r="AP169" s="14">
        <v>0.01</v>
      </c>
      <c r="AQ169" s="14">
        <v>0</v>
      </c>
      <c r="AR169" s="14">
        <v>0</v>
      </c>
      <c r="AS169" s="14">
        <v>0</v>
      </c>
      <c r="AT169" s="14">
        <v>0</v>
      </c>
      <c r="AU169" s="14">
        <v>0.2</v>
      </c>
      <c r="AV169" s="14">
        <v>0</v>
      </c>
      <c r="AW169" s="14">
        <v>0</v>
      </c>
      <c r="AX169" s="14">
        <v>0</v>
      </c>
      <c r="AY169" s="14">
        <v>0.04</v>
      </c>
      <c r="AZ169" s="14">
        <v>0</v>
      </c>
      <c r="BA169" s="2">
        <v>0.05</v>
      </c>
      <c r="BB169" s="2">
        <v>0.05</v>
      </c>
      <c r="BC169" s="2">
        <v>7.0000000000000007E-2</v>
      </c>
      <c r="BD169" s="2">
        <v>0.05</v>
      </c>
      <c r="BE169" s="2">
        <v>0.02</v>
      </c>
      <c r="BF169" s="2">
        <v>0.02</v>
      </c>
      <c r="BG169" s="2">
        <v>4.4999999999999998E-2</v>
      </c>
      <c r="BH169" s="2">
        <v>0.05</v>
      </c>
      <c r="BI169" s="2">
        <v>7.0000000000000007E-2</v>
      </c>
      <c r="BJ169" s="2">
        <v>0.1</v>
      </c>
      <c r="BK169" s="2">
        <v>0.03</v>
      </c>
      <c r="BL169" s="2">
        <v>0.02</v>
      </c>
      <c r="BM169" s="2">
        <v>0.09</v>
      </c>
      <c r="BN169" s="2">
        <v>0.1</v>
      </c>
      <c r="BO169" s="14">
        <v>0.1</v>
      </c>
      <c r="BP169" s="14">
        <v>0.1</v>
      </c>
      <c r="BQ169" s="14">
        <v>0</v>
      </c>
      <c r="BR169" s="14">
        <v>0</v>
      </c>
      <c r="BS169" s="14">
        <v>0</v>
      </c>
      <c r="BT169" s="19">
        <v>0.5</v>
      </c>
      <c r="BU169" s="14">
        <v>0.5</v>
      </c>
      <c r="BV169" s="6">
        <f>BT169/(BT169+BU169)</f>
        <v>0.5</v>
      </c>
      <c r="BW169" s="6">
        <f>SQRT((BT169*BU169)/((BT169+BU169)^2*(BT169+BU169+1)))</f>
        <v>0.35355339059327379</v>
      </c>
      <c r="BX169" s="15">
        <v>0.1</v>
      </c>
      <c r="BY169" s="15">
        <v>0.7</v>
      </c>
      <c r="BZ169" s="15">
        <v>0.1</v>
      </c>
      <c r="CA169" s="15">
        <v>0.1</v>
      </c>
      <c r="CB169" s="20" t="s">
        <v>76</v>
      </c>
      <c r="CC169" s="14">
        <v>600</v>
      </c>
      <c r="CD169" s="14">
        <v>10</v>
      </c>
      <c r="CE169" s="15" t="s">
        <v>74</v>
      </c>
    </row>
    <row r="170" spans="1:83" s="14" customFormat="1" ht="14.25" x14ac:dyDescent="0.2">
      <c r="A170" s="15">
        <f>A169+1</f>
        <v>169</v>
      </c>
      <c r="B170" s="15">
        <v>3</v>
      </c>
      <c r="C170" s="15">
        <v>133</v>
      </c>
      <c r="D170" s="15">
        <v>1</v>
      </c>
      <c r="E170" s="15">
        <v>1</v>
      </c>
      <c r="F170" s="3" t="s">
        <v>68</v>
      </c>
      <c r="G170" s="3">
        <f>IF(F170="rectangle",B170*C170,IF(F170="hook",B170*C170-(D170*E170),IF(F170="eight",B170*C170-2*(D170*E170),IF(F170="tee",B170*C170-2*(D170*E170),IF(F170="cross",B170*C170-4*(D170*E170),"ERROR")))))</f>
        <v>399</v>
      </c>
      <c r="H170" s="3" t="s">
        <v>75</v>
      </c>
      <c r="I170" s="3">
        <f>IF(F170="rectangle",B170/C170,"NA")</f>
        <v>2.2556390977443608E-2</v>
      </c>
      <c r="J170" s="2">
        <v>1</v>
      </c>
      <c r="K170" s="15">
        <v>120</v>
      </c>
      <c r="L170" s="15">
        <v>4</v>
      </c>
      <c r="M170" s="16">
        <v>2</v>
      </c>
      <c r="N170" s="17">
        <v>30</v>
      </c>
      <c r="O170" s="14">
        <f>N170</f>
        <v>30</v>
      </c>
      <c r="P170" s="4">
        <f>Y170/T170</f>
        <v>99.75</v>
      </c>
      <c r="Q170" s="18">
        <v>1</v>
      </c>
      <c r="R170" s="14">
        <f>Q170</f>
        <v>1</v>
      </c>
      <c r="S170" s="4">
        <f>Z170/U170</f>
        <v>99.75</v>
      </c>
      <c r="T170" s="3">
        <f>ROUND((O170/100)*G170,0)</f>
        <v>120</v>
      </c>
      <c r="U170" s="3">
        <f>ROUND(((R170/100)*G170)/J170,0)</f>
        <v>4</v>
      </c>
      <c r="V170" s="3">
        <f>ROUND(IF(J170&gt;=2,((R170/100)*G170)/J170,0),0)</f>
        <v>0</v>
      </c>
      <c r="W170" s="3">
        <f>ROUND(IF(J170&gt;=3,((R170/100)*G170)/J170,0),0)</f>
        <v>0</v>
      </c>
      <c r="X170" s="3">
        <f>ROUND(IF(J170&gt;=4,((R170/100)*G170)/J170,0),0)</f>
        <v>0</v>
      </c>
      <c r="Y170" s="4">
        <f>G170*N170</f>
        <v>11970</v>
      </c>
      <c r="Z170" s="4">
        <f>(G170*Q170)/J170</f>
        <v>399</v>
      </c>
      <c r="AA170" s="4">
        <f>IF(J170&gt;=2,(G170*Q170)/J170,0)</f>
        <v>0</v>
      </c>
      <c r="AB170" s="4">
        <f>IF(J170&gt;=3,(G170*Q170)/J170,0)</f>
        <v>0</v>
      </c>
      <c r="AC170" s="4">
        <f>IF(J170&gt;=4,(G170*Q170)/J170,0)</f>
        <v>0</v>
      </c>
      <c r="AD170" s="14">
        <v>100</v>
      </c>
      <c r="AE170" s="14">
        <v>0</v>
      </c>
      <c r="AF170" s="14">
        <v>1</v>
      </c>
      <c r="AG170" s="14">
        <v>100</v>
      </c>
      <c r="AH170" s="14">
        <v>0</v>
      </c>
      <c r="AI170" s="14">
        <v>1</v>
      </c>
      <c r="AJ170" s="14">
        <v>0.5</v>
      </c>
      <c r="AK170" s="14">
        <v>0.5</v>
      </c>
      <c r="AL170" s="14">
        <v>0</v>
      </c>
      <c r="AM170" s="14">
        <v>0</v>
      </c>
      <c r="AN170" s="14">
        <v>0</v>
      </c>
      <c r="AO170" s="14">
        <v>0.01</v>
      </c>
      <c r="AP170" s="14">
        <v>0.01</v>
      </c>
      <c r="AQ170" s="14">
        <v>0</v>
      </c>
      <c r="AR170" s="14">
        <v>0</v>
      </c>
      <c r="AS170" s="14">
        <v>0</v>
      </c>
      <c r="AT170" s="14">
        <v>0</v>
      </c>
      <c r="AU170" s="14">
        <v>0.2</v>
      </c>
      <c r="AV170" s="14">
        <v>0</v>
      </c>
      <c r="AW170" s="14">
        <v>0</v>
      </c>
      <c r="AX170" s="14">
        <v>0</v>
      </c>
      <c r="AY170" s="14">
        <v>0.04</v>
      </c>
      <c r="AZ170" s="14">
        <v>0</v>
      </c>
      <c r="BA170" s="2">
        <v>0.05</v>
      </c>
      <c r="BB170" s="2">
        <v>0.05</v>
      </c>
      <c r="BC170" s="2">
        <v>7.0000000000000007E-2</v>
      </c>
      <c r="BD170" s="2">
        <v>0.05</v>
      </c>
      <c r="BE170" s="2">
        <v>0.02</v>
      </c>
      <c r="BF170" s="2">
        <v>0.02</v>
      </c>
      <c r="BG170" s="2">
        <v>4.4999999999999998E-2</v>
      </c>
      <c r="BH170" s="2">
        <v>0.05</v>
      </c>
      <c r="BI170" s="2">
        <v>7.0000000000000007E-2</v>
      </c>
      <c r="BJ170" s="2">
        <v>0.1</v>
      </c>
      <c r="BK170" s="2">
        <v>0.03</v>
      </c>
      <c r="BL170" s="2">
        <v>0.02</v>
      </c>
      <c r="BM170" s="2">
        <v>0.09</v>
      </c>
      <c r="BN170" s="2">
        <v>0.1</v>
      </c>
      <c r="BO170" s="14">
        <v>0.1</v>
      </c>
      <c r="BP170" s="14">
        <v>0.1</v>
      </c>
      <c r="BQ170" s="14">
        <v>0</v>
      </c>
      <c r="BR170" s="14">
        <v>0</v>
      </c>
      <c r="BS170" s="14">
        <v>0</v>
      </c>
      <c r="BT170" s="19">
        <v>0.01</v>
      </c>
      <c r="BU170" s="14">
        <v>0.5</v>
      </c>
      <c r="BV170" s="6">
        <f>BT170/(BT170+BU170)</f>
        <v>1.9607843137254902E-2</v>
      </c>
      <c r="BW170" s="6">
        <f>SQRT((BT170*BU170)/((BT170+BU170)^2*(BT170+BU170+1)))</f>
        <v>0.11283045836243843</v>
      </c>
      <c r="BX170" s="15">
        <v>0.25</v>
      </c>
      <c r="BY170" s="15">
        <v>0.25</v>
      </c>
      <c r="BZ170" s="15">
        <v>0.25</v>
      </c>
      <c r="CA170" s="15">
        <v>0.25</v>
      </c>
      <c r="CB170" s="20" t="s">
        <v>47</v>
      </c>
      <c r="CC170" s="14">
        <v>600</v>
      </c>
      <c r="CD170" s="14">
        <v>10</v>
      </c>
      <c r="CE170" s="15" t="s">
        <v>74</v>
      </c>
    </row>
    <row r="171" spans="1:83" s="14" customFormat="1" ht="14.25" x14ac:dyDescent="0.2">
      <c r="A171" s="15">
        <f>A170+1</f>
        <v>170</v>
      </c>
      <c r="B171" s="15">
        <v>3</v>
      </c>
      <c r="C171" s="15">
        <v>133</v>
      </c>
      <c r="D171" s="15">
        <v>1</v>
      </c>
      <c r="E171" s="15">
        <v>1</v>
      </c>
      <c r="F171" s="3" t="s">
        <v>68</v>
      </c>
      <c r="G171" s="3">
        <f>IF(F171="rectangle",B171*C171,IF(F171="hook",B171*C171-(D171*E171),IF(F171="eight",B171*C171-2*(D171*E171),IF(F171="tee",B171*C171-2*(D171*E171),IF(F171="cross",B171*C171-4*(D171*E171),"ERROR")))))</f>
        <v>399</v>
      </c>
      <c r="H171" s="3" t="s">
        <v>75</v>
      </c>
      <c r="I171" s="3">
        <f>IF(F171="rectangle",B171/C171,"NA")</f>
        <v>2.2556390977443608E-2</v>
      </c>
      <c r="J171" s="2">
        <v>1</v>
      </c>
      <c r="K171" s="15">
        <v>120</v>
      </c>
      <c r="L171" s="15">
        <v>4</v>
      </c>
      <c r="M171" s="16">
        <v>2</v>
      </c>
      <c r="N171" s="17">
        <v>30</v>
      </c>
      <c r="O171" s="14">
        <f>N171</f>
        <v>30</v>
      </c>
      <c r="P171" s="4">
        <f>Y171/T171</f>
        <v>99.75</v>
      </c>
      <c r="Q171" s="18">
        <v>1</v>
      </c>
      <c r="R171" s="14">
        <f>Q171</f>
        <v>1</v>
      </c>
      <c r="S171" s="4">
        <f>Z171/U171</f>
        <v>99.75</v>
      </c>
      <c r="T171" s="3">
        <f>ROUND((O171/100)*G171,0)</f>
        <v>120</v>
      </c>
      <c r="U171" s="3">
        <f>ROUND(((R171/100)*G171)/J171,0)</f>
        <v>4</v>
      </c>
      <c r="V171" s="3">
        <f>ROUND(IF(J171&gt;=2,((R171/100)*G171)/J171,0),0)</f>
        <v>0</v>
      </c>
      <c r="W171" s="3">
        <f>ROUND(IF(J171&gt;=3,((R171/100)*G171)/J171,0),0)</f>
        <v>0</v>
      </c>
      <c r="X171" s="3">
        <f>ROUND(IF(J171&gt;=4,((R171/100)*G171)/J171,0),0)</f>
        <v>0</v>
      </c>
      <c r="Y171" s="4">
        <f>G171*N171</f>
        <v>11970</v>
      </c>
      <c r="Z171" s="4">
        <f>(G171*Q171)/J171</f>
        <v>399</v>
      </c>
      <c r="AA171" s="4">
        <f>IF(J171&gt;=2,(G171*Q171)/J171,0)</f>
        <v>0</v>
      </c>
      <c r="AB171" s="4">
        <f>IF(J171&gt;=3,(G171*Q171)/J171,0)</f>
        <v>0</v>
      </c>
      <c r="AC171" s="4">
        <f>IF(J171&gt;=4,(G171*Q171)/J171,0)</f>
        <v>0</v>
      </c>
      <c r="AD171" s="14">
        <v>100</v>
      </c>
      <c r="AE171" s="14">
        <v>0</v>
      </c>
      <c r="AF171" s="14">
        <v>1</v>
      </c>
      <c r="AG171" s="14">
        <v>100</v>
      </c>
      <c r="AH171" s="14">
        <v>0</v>
      </c>
      <c r="AI171" s="14">
        <v>1</v>
      </c>
      <c r="AJ171" s="14">
        <v>0.5</v>
      </c>
      <c r="AK171" s="14">
        <v>0.5</v>
      </c>
      <c r="AL171" s="14">
        <v>0</v>
      </c>
      <c r="AM171" s="14">
        <v>0</v>
      </c>
      <c r="AN171" s="14">
        <v>0</v>
      </c>
      <c r="AO171" s="14">
        <v>0.01</v>
      </c>
      <c r="AP171" s="14">
        <v>0.01</v>
      </c>
      <c r="AQ171" s="14">
        <v>0</v>
      </c>
      <c r="AR171" s="14">
        <v>0</v>
      </c>
      <c r="AS171" s="14">
        <v>0</v>
      </c>
      <c r="AT171" s="14">
        <v>0</v>
      </c>
      <c r="AU171" s="14">
        <v>0.2</v>
      </c>
      <c r="AV171" s="14">
        <v>0</v>
      </c>
      <c r="AW171" s="14">
        <v>0</v>
      </c>
      <c r="AX171" s="14">
        <v>0</v>
      </c>
      <c r="AY171" s="14">
        <v>0.04</v>
      </c>
      <c r="AZ171" s="14">
        <v>0</v>
      </c>
      <c r="BA171" s="2">
        <v>0.05</v>
      </c>
      <c r="BB171" s="2">
        <v>0.05</v>
      </c>
      <c r="BC171" s="2">
        <v>7.0000000000000007E-2</v>
      </c>
      <c r="BD171" s="2">
        <v>0.05</v>
      </c>
      <c r="BE171" s="2">
        <v>0.02</v>
      </c>
      <c r="BF171" s="2">
        <v>0.02</v>
      </c>
      <c r="BG171" s="2">
        <v>4.4999999999999998E-2</v>
      </c>
      <c r="BH171" s="2">
        <v>0.05</v>
      </c>
      <c r="BI171" s="2">
        <v>7.0000000000000007E-2</v>
      </c>
      <c r="BJ171" s="2">
        <v>0.1</v>
      </c>
      <c r="BK171" s="2">
        <v>0.03</v>
      </c>
      <c r="BL171" s="2">
        <v>0.02</v>
      </c>
      <c r="BM171" s="2">
        <v>0.09</v>
      </c>
      <c r="BN171" s="2">
        <v>0.1</v>
      </c>
      <c r="BO171" s="14">
        <v>0.1</v>
      </c>
      <c r="BP171" s="14">
        <v>0.1</v>
      </c>
      <c r="BQ171" s="14">
        <v>0</v>
      </c>
      <c r="BR171" s="14">
        <v>0</v>
      </c>
      <c r="BS171" s="14">
        <v>0</v>
      </c>
      <c r="BT171" s="19">
        <v>0.5</v>
      </c>
      <c r="BU171" s="14">
        <v>0.5</v>
      </c>
      <c r="BV171" s="6">
        <f>BT171/(BT171+BU171)</f>
        <v>0.5</v>
      </c>
      <c r="BW171" s="6">
        <f>SQRT((BT171*BU171)/((BT171+BU171)^2*(BT171+BU171+1)))</f>
        <v>0.35355339059327379</v>
      </c>
      <c r="BX171" s="15">
        <v>0.25</v>
      </c>
      <c r="BY171" s="15">
        <v>0.25</v>
      </c>
      <c r="BZ171" s="15">
        <v>0.25</v>
      </c>
      <c r="CA171" s="15">
        <v>0.25</v>
      </c>
      <c r="CB171" s="20" t="s">
        <v>47</v>
      </c>
      <c r="CC171" s="14">
        <v>600</v>
      </c>
      <c r="CD171" s="14">
        <v>10</v>
      </c>
      <c r="CE171" s="15" t="s">
        <v>74</v>
      </c>
    </row>
    <row r="172" spans="1:83" s="14" customFormat="1" ht="14.25" x14ac:dyDescent="0.2">
      <c r="A172" s="15">
        <f>A171+1</f>
        <v>171</v>
      </c>
      <c r="B172" s="15">
        <v>3</v>
      </c>
      <c r="C172" s="15">
        <v>133</v>
      </c>
      <c r="D172" s="15">
        <v>1</v>
      </c>
      <c r="E172" s="15">
        <v>1</v>
      </c>
      <c r="F172" s="3" t="s">
        <v>68</v>
      </c>
      <c r="G172" s="3">
        <f>IF(F172="rectangle",B172*C172,IF(F172="hook",B172*C172-(D172*E172),IF(F172="eight",B172*C172-2*(D172*E172),IF(F172="tee",B172*C172-2*(D172*E172),IF(F172="cross",B172*C172-4*(D172*E172),"ERROR")))))</f>
        <v>399</v>
      </c>
      <c r="H172" s="3" t="s">
        <v>75</v>
      </c>
      <c r="I172" s="3">
        <f>IF(F172="rectangle",B172/C172,"NA")</f>
        <v>2.2556390977443608E-2</v>
      </c>
      <c r="J172" s="2">
        <v>1</v>
      </c>
      <c r="K172" s="15">
        <v>120</v>
      </c>
      <c r="L172" s="15">
        <v>4</v>
      </c>
      <c r="M172" s="16">
        <v>2</v>
      </c>
      <c r="N172" s="17">
        <v>30</v>
      </c>
      <c r="O172" s="14">
        <f>N172</f>
        <v>30</v>
      </c>
      <c r="P172" s="4">
        <f>Y172/T172</f>
        <v>99.75</v>
      </c>
      <c r="Q172" s="18">
        <v>1</v>
      </c>
      <c r="R172" s="14">
        <f>Q172</f>
        <v>1</v>
      </c>
      <c r="S172" s="4">
        <f>Z172/U172</f>
        <v>99.75</v>
      </c>
      <c r="T172" s="3">
        <f>ROUND((O172/100)*G172,0)</f>
        <v>120</v>
      </c>
      <c r="U172" s="3">
        <f>ROUND(((R172/100)*G172)/J172,0)</f>
        <v>4</v>
      </c>
      <c r="V172" s="3">
        <f>ROUND(IF(J172&gt;=2,((R172/100)*G172)/J172,0),0)</f>
        <v>0</v>
      </c>
      <c r="W172" s="3">
        <f>ROUND(IF(J172&gt;=3,((R172/100)*G172)/J172,0),0)</f>
        <v>0</v>
      </c>
      <c r="X172" s="3">
        <f>ROUND(IF(J172&gt;=4,((R172/100)*G172)/J172,0),0)</f>
        <v>0</v>
      </c>
      <c r="Y172" s="4">
        <f>G172*N172</f>
        <v>11970</v>
      </c>
      <c r="Z172" s="4">
        <f>(G172*Q172)/J172</f>
        <v>399</v>
      </c>
      <c r="AA172" s="4">
        <f>IF(J172&gt;=2,(G172*Q172)/J172,0)</f>
        <v>0</v>
      </c>
      <c r="AB172" s="4">
        <f>IF(J172&gt;=3,(G172*Q172)/J172,0)</f>
        <v>0</v>
      </c>
      <c r="AC172" s="4">
        <f>IF(J172&gt;=4,(G172*Q172)/J172,0)</f>
        <v>0</v>
      </c>
      <c r="AD172" s="14">
        <v>100</v>
      </c>
      <c r="AE172" s="14">
        <v>0</v>
      </c>
      <c r="AF172" s="14">
        <v>1</v>
      </c>
      <c r="AG172" s="14">
        <v>100</v>
      </c>
      <c r="AH172" s="14">
        <v>0</v>
      </c>
      <c r="AI172" s="14">
        <v>1</v>
      </c>
      <c r="AJ172" s="14">
        <v>0.5</v>
      </c>
      <c r="AK172" s="14">
        <v>0.5</v>
      </c>
      <c r="AL172" s="14">
        <v>0</v>
      </c>
      <c r="AM172" s="14">
        <v>0</v>
      </c>
      <c r="AN172" s="14">
        <v>0</v>
      </c>
      <c r="AO172" s="14">
        <v>0.01</v>
      </c>
      <c r="AP172" s="14">
        <v>0.01</v>
      </c>
      <c r="AQ172" s="14">
        <v>0</v>
      </c>
      <c r="AR172" s="14">
        <v>0</v>
      </c>
      <c r="AS172" s="14">
        <v>0</v>
      </c>
      <c r="AT172" s="14">
        <v>0</v>
      </c>
      <c r="AU172" s="14">
        <v>0.2</v>
      </c>
      <c r="AV172" s="14">
        <v>0</v>
      </c>
      <c r="AW172" s="14">
        <v>0</v>
      </c>
      <c r="AX172" s="14">
        <v>0</v>
      </c>
      <c r="AY172" s="14">
        <v>0.04</v>
      </c>
      <c r="AZ172" s="14">
        <v>0</v>
      </c>
      <c r="BA172" s="2">
        <v>0.05</v>
      </c>
      <c r="BB172" s="2">
        <v>0.05</v>
      </c>
      <c r="BC172" s="2">
        <v>7.0000000000000007E-2</v>
      </c>
      <c r="BD172" s="2">
        <v>0.05</v>
      </c>
      <c r="BE172" s="2">
        <v>0.02</v>
      </c>
      <c r="BF172" s="2">
        <v>0.02</v>
      </c>
      <c r="BG172" s="2">
        <v>4.4999999999999998E-2</v>
      </c>
      <c r="BH172" s="2">
        <v>0.05</v>
      </c>
      <c r="BI172" s="2">
        <v>7.0000000000000007E-2</v>
      </c>
      <c r="BJ172" s="2">
        <v>0.1</v>
      </c>
      <c r="BK172" s="2">
        <v>0.03</v>
      </c>
      <c r="BL172" s="2">
        <v>0.02</v>
      </c>
      <c r="BM172" s="2">
        <v>0.09</v>
      </c>
      <c r="BN172" s="2">
        <v>0.1</v>
      </c>
      <c r="BO172" s="14">
        <v>0.1</v>
      </c>
      <c r="BP172" s="14">
        <v>0.1</v>
      </c>
      <c r="BQ172" s="14">
        <v>0</v>
      </c>
      <c r="BR172" s="14">
        <v>0</v>
      </c>
      <c r="BS172" s="14">
        <v>0</v>
      </c>
      <c r="BT172" s="19">
        <v>0.01</v>
      </c>
      <c r="BU172" s="14">
        <v>0.5</v>
      </c>
      <c r="BV172" s="6">
        <f>BT172/(BT172+BU172)</f>
        <v>1.9607843137254902E-2</v>
      </c>
      <c r="BW172" s="6">
        <f>SQRT((BT172*BU172)/((BT172+BU172)^2*(BT172+BU172+1)))</f>
        <v>0.11283045836243843</v>
      </c>
      <c r="BX172" s="15">
        <v>0.1</v>
      </c>
      <c r="BY172" s="15">
        <v>0.1</v>
      </c>
      <c r="BZ172" s="15">
        <v>0.1</v>
      </c>
      <c r="CA172" s="15">
        <v>0.7</v>
      </c>
      <c r="CB172" s="20" t="s">
        <v>89</v>
      </c>
      <c r="CC172" s="14">
        <v>600</v>
      </c>
      <c r="CD172" s="14">
        <v>10</v>
      </c>
      <c r="CE172" s="15" t="s">
        <v>74</v>
      </c>
    </row>
    <row r="173" spans="1:83" s="14" customFormat="1" ht="14.25" x14ac:dyDescent="0.2">
      <c r="A173" s="15">
        <f>A172+1</f>
        <v>172</v>
      </c>
      <c r="B173" s="15">
        <v>3</v>
      </c>
      <c r="C173" s="15">
        <v>133</v>
      </c>
      <c r="D173" s="15">
        <v>1</v>
      </c>
      <c r="E173" s="15">
        <v>1</v>
      </c>
      <c r="F173" s="3" t="s">
        <v>68</v>
      </c>
      <c r="G173" s="3">
        <f>IF(F173="rectangle",B173*C173,IF(F173="hook",B173*C173-(D173*E173),IF(F173="eight",B173*C173-2*(D173*E173),IF(F173="tee",B173*C173-2*(D173*E173),IF(F173="cross",B173*C173-4*(D173*E173),"ERROR")))))</f>
        <v>399</v>
      </c>
      <c r="H173" s="3" t="s">
        <v>75</v>
      </c>
      <c r="I173" s="3">
        <f>IF(F173="rectangle",B173/C173,"NA")</f>
        <v>2.2556390977443608E-2</v>
      </c>
      <c r="J173" s="2">
        <v>1</v>
      </c>
      <c r="K173" s="15">
        <v>120</v>
      </c>
      <c r="L173" s="15">
        <v>4</v>
      </c>
      <c r="M173" s="16">
        <v>2</v>
      </c>
      <c r="N173" s="17">
        <v>30</v>
      </c>
      <c r="O173" s="14">
        <f>N173</f>
        <v>30</v>
      </c>
      <c r="P173" s="4">
        <f>Y173/T173</f>
        <v>99.75</v>
      </c>
      <c r="Q173" s="18">
        <v>1</v>
      </c>
      <c r="R173" s="14">
        <f>Q173</f>
        <v>1</v>
      </c>
      <c r="S173" s="4">
        <f>Z173/U173</f>
        <v>99.75</v>
      </c>
      <c r="T173" s="3">
        <f>ROUND((O173/100)*G173,0)</f>
        <v>120</v>
      </c>
      <c r="U173" s="3">
        <f>ROUND(((R173/100)*G173)/J173,0)</f>
        <v>4</v>
      </c>
      <c r="V173" s="3">
        <f>ROUND(IF(J173&gt;=2,((R173/100)*G173)/J173,0),0)</f>
        <v>0</v>
      </c>
      <c r="W173" s="3">
        <f>ROUND(IF(J173&gt;=3,((R173/100)*G173)/J173,0),0)</f>
        <v>0</v>
      </c>
      <c r="X173" s="3">
        <f>ROUND(IF(J173&gt;=4,((R173/100)*G173)/J173,0),0)</f>
        <v>0</v>
      </c>
      <c r="Y173" s="4">
        <f>G173*N173</f>
        <v>11970</v>
      </c>
      <c r="Z173" s="4">
        <f>(G173*Q173)/J173</f>
        <v>399</v>
      </c>
      <c r="AA173" s="4">
        <f>IF(J173&gt;=2,(G173*Q173)/J173,0)</f>
        <v>0</v>
      </c>
      <c r="AB173" s="4">
        <f>IF(J173&gt;=3,(G173*Q173)/J173,0)</f>
        <v>0</v>
      </c>
      <c r="AC173" s="4">
        <f>IF(J173&gt;=4,(G173*Q173)/J173,0)</f>
        <v>0</v>
      </c>
      <c r="AD173" s="14">
        <v>100</v>
      </c>
      <c r="AE173" s="14">
        <v>0</v>
      </c>
      <c r="AF173" s="14">
        <v>1</v>
      </c>
      <c r="AG173" s="14">
        <v>100</v>
      </c>
      <c r="AH173" s="14">
        <v>0</v>
      </c>
      <c r="AI173" s="14">
        <v>1</v>
      </c>
      <c r="AJ173" s="14">
        <v>0.5</v>
      </c>
      <c r="AK173" s="14">
        <v>0.5</v>
      </c>
      <c r="AL173" s="14">
        <v>0</v>
      </c>
      <c r="AM173" s="14">
        <v>0</v>
      </c>
      <c r="AN173" s="14">
        <v>0</v>
      </c>
      <c r="AO173" s="14">
        <v>0.01</v>
      </c>
      <c r="AP173" s="14">
        <v>0.01</v>
      </c>
      <c r="AQ173" s="14">
        <v>0</v>
      </c>
      <c r="AR173" s="14">
        <v>0</v>
      </c>
      <c r="AS173" s="14">
        <v>0</v>
      </c>
      <c r="AT173" s="14">
        <v>0</v>
      </c>
      <c r="AU173" s="14">
        <v>0.2</v>
      </c>
      <c r="AV173" s="14">
        <v>0</v>
      </c>
      <c r="AW173" s="14">
        <v>0</v>
      </c>
      <c r="AX173" s="14">
        <v>0</v>
      </c>
      <c r="AY173" s="14">
        <v>0.04</v>
      </c>
      <c r="AZ173" s="14">
        <v>0</v>
      </c>
      <c r="BA173" s="2">
        <v>0.05</v>
      </c>
      <c r="BB173" s="2">
        <v>0.05</v>
      </c>
      <c r="BC173" s="2">
        <v>7.0000000000000007E-2</v>
      </c>
      <c r="BD173" s="2">
        <v>0.05</v>
      </c>
      <c r="BE173" s="2">
        <v>0.02</v>
      </c>
      <c r="BF173" s="2">
        <v>0.02</v>
      </c>
      <c r="BG173" s="2">
        <v>4.4999999999999998E-2</v>
      </c>
      <c r="BH173" s="2">
        <v>0.05</v>
      </c>
      <c r="BI173" s="2">
        <v>7.0000000000000007E-2</v>
      </c>
      <c r="BJ173" s="2">
        <v>0.1</v>
      </c>
      <c r="BK173" s="2">
        <v>0.03</v>
      </c>
      <c r="BL173" s="2">
        <v>0.02</v>
      </c>
      <c r="BM173" s="2">
        <v>0.09</v>
      </c>
      <c r="BN173" s="2">
        <v>0.1</v>
      </c>
      <c r="BO173" s="14">
        <v>0.1</v>
      </c>
      <c r="BP173" s="14">
        <v>0.1</v>
      </c>
      <c r="BQ173" s="14">
        <v>0</v>
      </c>
      <c r="BR173" s="14">
        <v>0</v>
      </c>
      <c r="BS173" s="14">
        <v>0</v>
      </c>
      <c r="BT173" s="19">
        <v>0.5</v>
      </c>
      <c r="BU173" s="14">
        <v>0.5</v>
      </c>
      <c r="BV173" s="6">
        <f>BT173/(BT173+BU173)</f>
        <v>0.5</v>
      </c>
      <c r="BW173" s="6">
        <f>SQRT((BT173*BU173)/((BT173+BU173)^2*(BT173+BU173+1)))</f>
        <v>0.35355339059327379</v>
      </c>
      <c r="BX173" s="15">
        <v>0.1</v>
      </c>
      <c r="BY173" s="15">
        <v>0.1</v>
      </c>
      <c r="BZ173" s="15">
        <v>0.1</v>
      </c>
      <c r="CA173" s="15">
        <v>0.7</v>
      </c>
      <c r="CB173" s="20" t="s">
        <v>89</v>
      </c>
      <c r="CC173" s="14">
        <v>600</v>
      </c>
      <c r="CD173" s="14">
        <v>10</v>
      </c>
      <c r="CE173" s="15" t="s">
        <v>74</v>
      </c>
    </row>
    <row r="174" spans="1:83" s="14" customFormat="1" ht="14.25" x14ac:dyDescent="0.2">
      <c r="A174" s="15">
        <f>A173+1</f>
        <v>173</v>
      </c>
      <c r="B174" s="15">
        <v>3</v>
      </c>
      <c r="C174" s="15">
        <v>133</v>
      </c>
      <c r="D174" s="15">
        <v>1</v>
      </c>
      <c r="E174" s="15">
        <v>1</v>
      </c>
      <c r="F174" s="3" t="s">
        <v>68</v>
      </c>
      <c r="G174" s="3">
        <f>IF(F174="rectangle",B174*C174,IF(F174="hook",B174*C174-(D174*E174),IF(F174="eight",B174*C174-2*(D174*E174),IF(F174="tee",B174*C174-2*(D174*E174),IF(F174="cross",B174*C174-4*(D174*E174),"ERROR")))))</f>
        <v>399</v>
      </c>
      <c r="H174" s="3" t="s">
        <v>75</v>
      </c>
      <c r="I174" s="3">
        <f>IF(F174="rectangle",B174/C174,"NA")</f>
        <v>2.2556390977443608E-2</v>
      </c>
      <c r="J174" s="2">
        <v>1</v>
      </c>
      <c r="K174" s="15">
        <v>120</v>
      </c>
      <c r="L174" s="15">
        <v>4</v>
      </c>
      <c r="M174" s="16">
        <v>2</v>
      </c>
      <c r="N174" s="17">
        <v>30</v>
      </c>
      <c r="O174" s="14">
        <f>N174</f>
        <v>30</v>
      </c>
      <c r="P174" s="4">
        <f>Y174/T174</f>
        <v>99.75</v>
      </c>
      <c r="Q174" s="18">
        <v>1</v>
      </c>
      <c r="R174" s="14">
        <f>Q174</f>
        <v>1</v>
      </c>
      <c r="S174" s="4">
        <f>Z174/U174</f>
        <v>99.75</v>
      </c>
      <c r="T174" s="3">
        <f>ROUND((O174/100)*G174,0)</f>
        <v>120</v>
      </c>
      <c r="U174" s="3">
        <f>ROUND(((R174/100)*G174)/J174,0)</f>
        <v>4</v>
      </c>
      <c r="V174" s="3">
        <f>ROUND(IF(J174&gt;=2,((R174/100)*G174)/J174,0),0)</f>
        <v>0</v>
      </c>
      <c r="W174" s="3">
        <f>ROUND(IF(J174&gt;=3,((R174/100)*G174)/J174,0),0)</f>
        <v>0</v>
      </c>
      <c r="X174" s="3">
        <f>ROUND(IF(J174&gt;=4,((R174/100)*G174)/J174,0),0)</f>
        <v>0</v>
      </c>
      <c r="Y174" s="4">
        <f>G174*N174</f>
        <v>11970</v>
      </c>
      <c r="Z174" s="4">
        <f>(G174*Q174)/J174</f>
        <v>399</v>
      </c>
      <c r="AA174" s="4">
        <f>IF(J174&gt;=2,(G174*Q174)/J174,0)</f>
        <v>0</v>
      </c>
      <c r="AB174" s="4">
        <f>IF(J174&gt;=3,(G174*Q174)/J174,0)</f>
        <v>0</v>
      </c>
      <c r="AC174" s="4">
        <f>IF(J174&gt;=4,(G174*Q174)/J174,0)</f>
        <v>0</v>
      </c>
      <c r="AD174" s="14">
        <v>100</v>
      </c>
      <c r="AE174" s="14">
        <v>0</v>
      </c>
      <c r="AF174" s="14">
        <v>1</v>
      </c>
      <c r="AG174" s="14">
        <v>100</v>
      </c>
      <c r="AH174" s="14">
        <v>0</v>
      </c>
      <c r="AI174" s="14">
        <v>1</v>
      </c>
      <c r="AJ174" s="14">
        <v>0.5</v>
      </c>
      <c r="AK174" s="14">
        <v>0.5</v>
      </c>
      <c r="AL174" s="14">
        <v>0</v>
      </c>
      <c r="AM174" s="14">
        <v>0</v>
      </c>
      <c r="AN174" s="14">
        <v>0</v>
      </c>
      <c r="AO174" s="14">
        <v>0.01</v>
      </c>
      <c r="AP174" s="14">
        <v>0.01</v>
      </c>
      <c r="AQ174" s="14">
        <v>0</v>
      </c>
      <c r="AR174" s="14">
        <v>0</v>
      </c>
      <c r="AS174" s="14">
        <v>0</v>
      </c>
      <c r="AT174" s="14">
        <v>0</v>
      </c>
      <c r="AU174" s="14">
        <v>0.2</v>
      </c>
      <c r="AV174" s="14">
        <v>0</v>
      </c>
      <c r="AW174" s="14">
        <v>0</v>
      </c>
      <c r="AX174" s="14">
        <v>0</v>
      </c>
      <c r="AY174" s="14">
        <v>0.04</v>
      </c>
      <c r="AZ174" s="14">
        <v>0</v>
      </c>
      <c r="BA174" s="2">
        <v>0.05</v>
      </c>
      <c r="BB174" s="2">
        <v>0.05</v>
      </c>
      <c r="BC174" s="2">
        <v>7.0000000000000007E-2</v>
      </c>
      <c r="BD174" s="2">
        <v>0.05</v>
      </c>
      <c r="BE174" s="2">
        <v>0.02</v>
      </c>
      <c r="BF174" s="2">
        <v>0.02</v>
      </c>
      <c r="BG174" s="2">
        <v>4.4999999999999998E-2</v>
      </c>
      <c r="BH174" s="2">
        <v>0.05</v>
      </c>
      <c r="BI174" s="2">
        <v>7.0000000000000007E-2</v>
      </c>
      <c r="BJ174" s="2">
        <v>0.1</v>
      </c>
      <c r="BK174" s="2">
        <v>0.03</v>
      </c>
      <c r="BL174" s="2">
        <v>0.02</v>
      </c>
      <c r="BM174" s="2">
        <v>0.09</v>
      </c>
      <c r="BN174" s="2">
        <v>0.1</v>
      </c>
      <c r="BO174" s="14">
        <v>0.1</v>
      </c>
      <c r="BP174" s="14">
        <v>0.1</v>
      </c>
      <c r="BQ174" s="14">
        <v>0</v>
      </c>
      <c r="BR174" s="14">
        <v>0</v>
      </c>
      <c r="BS174" s="14">
        <v>0</v>
      </c>
      <c r="BT174" s="19">
        <v>0.01</v>
      </c>
      <c r="BU174" s="14">
        <v>0.5</v>
      </c>
      <c r="BV174" s="6">
        <f>BT174/(BT174+BU174)</f>
        <v>1.9607843137254902E-2</v>
      </c>
      <c r="BW174" s="6">
        <f>SQRT((BT174*BU174)/((BT174+BU174)^2*(BT174+BU174+1)))</f>
        <v>0.11283045836243843</v>
      </c>
      <c r="BX174" s="15">
        <v>0.1</v>
      </c>
      <c r="BY174" s="15">
        <v>0.7</v>
      </c>
      <c r="BZ174" s="15">
        <v>0.1</v>
      </c>
      <c r="CA174" s="15">
        <v>0.1</v>
      </c>
      <c r="CB174" s="20" t="s">
        <v>76</v>
      </c>
      <c r="CC174" s="14">
        <v>600</v>
      </c>
      <c r="CD174" s="14">
        <v>10</v>
      </c>
      <c r="CE174" s="15" t="s">
        <v>73</v>
      </c>
    </row>
    <row r="175" spans="1:83" s="14" customFormat="1" ht="14.25" x14ac:dyDescent="0.2">
      <c r="A175" s="15">
        <f>A174+1</f>
        <v>174</v>
      </c>
      <c r="B175" s="15">
        <v>3</v>
      </c>
      <c r="C175" s="15">
        <v>133</v>
      </c>
      <c r="D175" s="15">
        <v>1</v>
      </c>
      <c r="E175" s="15">
        <v>1</v>
      </c>
      <c r="F175" s="3" t="s">
        <v>68</v>
      </c>
      <c r="G175" s="3">
        <f>IF(F175="rectangle",B175*C175,IF(F175="hook",B175*C175-(D175*E175),IF(F175="eight",B175*C175-2*(D175*E175),IF(F175="tee",B175*C175-2*(D175*E175),IF(F175="cross",B175*C175-4*(D175*E175),"ERROR")))))</f>
        <v>399</v>
      </c>
      <c r="H175" s="3" t="s">
        <v>75</v>
      </c>
      <c r="I175" s="3">
        <f>IF(F175="rectangle",B175/C175,"NA")</f>
        <v>2.2556390977443608E-2</v>
      </c>
      <c r="J175" s="2">
        <v>1</v>
      </c>
      <c r="K175" s="15">
        <v>120</v>
      </c>
      <c r="L175" s="15">
        <v>4</v>
      </c>
      <c r="M175" s="16">
        <v>2</v>
      </c>
      <c r="N175" s="17">
        <v>30</v>
      </c>
      <c r="O175" s="14">
        <f>N175</f>
        <v>30</v>
      </c>
      <c r="P175" s="4">
        <f>Y175/T175</f>
        <v>99.75</v>
      </c>
      <c r="Q175" s="18">
        <v>1</v>
      </c>
      <c r="R175" s="14">
        <f>Q175</f>
        <v>1</v>
      </c>
      <c r="S175" s="4">
        <f>Z175/U175</f>
        <v>99.75</v>
      </c>
      <c r="T175" s="3">
        <f>ROUND((O175/100)*G175,0)</f>
        <v>120</v>
      </c>
      <c r="U175" s="3">
        <f>ROUND(((R175/100)*G175)/J175,0)</f>
        <v>4</v>
      </c>
      <c r="V175" s="3">
        <f>ROUND(IF(J175&gt;=2,((R175/100)*G175)/J175,0),0)</f>
        <v>0</v>
      </c>
      <c r="W175" s="3">
        <f>ROUND(IF(J175&gt;=3,((R175/100)*G175)/J175,0),0)</f>
        <v>0</v>
      </c>
      <c r="X175" s="3">
        <f>ROUND(IF(J175&gt;=4,((R175/100)*G175)/J175,0),0)</f>
        <v>0</v>
      </c>
      <c r="Y175" s="4">
        <f>G175*N175</f>
        <v>11970</v>
      </c>
      <c r="Z175" s="4">
        <f>(G175*Q175)/J175</f>
        <v>399</v>
      </c>
      <c r="AA175" s="4">
        <f>IF(J175&gt;=2,(G175*Q175)/J175,0)</f>
        <v>0</v>
      </c>
      <c r="AB175" s="4">
        <f>IF(J175&gt;=3,(G175*Q175)/J175,0)</f>
        <v>0</v>
      </c>
      <c r="AC175" s="4">
        <f>IF(J175&gt;=4,(G175*Q175)/J175,0)</f>
        <v>0</v>
      </c>
      <c r="AD175" s="14">
        <v>100</v>
      </c>
      <c r="AE175" s="14">
        <v>0</v>
      </c>
      <c r="AF175" s="14">
        <v>1</v>
      </c>
      <c r="AG175" s="14">
        <v>100</v>
      </c>
      <c r="AH175" s="14">
        <v>0</v>
      </c>
      <c r="AI175" s="14">
        <v>1</v>
      </c>
      <c r="AJ175" s="14">
        <v>0.5</v>
      </c>
      <c r="AK175" s="14">
        <v>0.5</v>
      </c>
      <c r="AL175" s="14">
        <v>0</v>
      </c>
      <c r="AM175" s="14">
        <v>0</v>
      </c>
      <c r="AN175" s="14">
        <v>0</v>
      </c>
      <c r="AO175" s="14">
        <v>0.01</v>
      </c>
      <c r="AP175" s="14">
        <v>0.01</v>
      </c>
      <c r="AQ175" s="14">
        <v>0</v>
      </c>
      <c r="AR175" s="14">
        <v>0</v>
      </c>
      <c r="AS175" s="14">
        <v>0</v>
      </c>
      <c r="AT175" s="14">
        <v>0</v>
      </c>
      <c r="AU175" s="14">
        <v>0.2</v>
      </c>
      <c r="AV175" s="14">
        <v>0</v>
      </c>
      <c r="AW175" s="14">
        <v>0</v>
      </c>
      <c r="AX175" s="14">
        <v>0</v>
      </c>
      <c r="AY175" s="14">
        <v>0.04</v>
      </c>
      <c r="AZ175" s="14">
        <v>0</v>
      </c>
      <c r="BA175" s="2">
        <v>0.05</v>
      </c>
      <c r="BB175" s="2">
        <v>0.05</v>
      </c>
      <c r="BC175" s="2">
        <v>7.0000000000000007E-2</v>
      </c>
      <c r="BD175" s="2">
        <v>0.05</v>
      </c>
      <c r="BE175" s="2">
        <v>0.02</v>
      </c>
      <c r="BF175" s="2">
        <v>0.02</v>
      </c>
      <c r="BG175" s="2">
        <v>4.4999999999999998E-2</v>
      </c>
      <c r="BH175" s="2">
        <v>0.05</v>
      </c>
      <c r="BI175" s="2">
        <v>7.0000000000000007E-2</v>
      </c>
      <c r="BJ175" s="2">
        <v>0.1</v>
      </c>
      <c r="BK175" s="2">
        <v>0.03</v>
      </c>
      <c r="BL175" s="2">
        <v>0.02</v>
      </c>
      <c r="BM175" s="2">
        <v>0.09</v>
      </c>
      <c r="BN175" s="2">
        <v>0.1</v>
      </c>
      <c r="BO175" s="14">
        <v>0.1</v>
      </c>
      <c r="BP175" s="14">
        <v>0.1</v>
      </c>
      <c r="BQ175" s="14">
        <v>0</v>
      </c>
      <c r="BR175" s="14">
        <v>0</v>
      </c>
      <c r="BS175" s="14">
        <v>0</v>
      </c>
      <c r="BT175" s="19">
        <v>0.5</v>
      </c>
      <c r="BU175" s="14">
        <v>0.5</v>
      </c>
      <c r="BV175" s="6">
        <f>BT175/(BT175+BU175)</f>
        <v>0.5</v>
      </c>
      <c r="BW175" s="6">
        <f>SQRT((BT175*BU175)/((BT175+BU175)^2*(BT175+BU175+1)))</f>
        <v>0.35355339059327379</v>
      </c>
      <c r="BX175" s="15">
        <v>0.1</v>
      </c>
      <c r="BY175" s="15">
        <v>0.7</v>
      </c>
      <c r="BZ175" s="15">
        <v>0.1</v>
      </c>
      <c r="CA175" s="15">
        <v>0.1</v>
      </c>
      <c r="CB175" s="20" t="s">
        <v>76</v>
      </c>
      <c r="CC175" s="14">
        <v>600</v>
      </c>
      <c r="CD175" s="14">
        <v>10</v>
      </c>
      <c r="CE175" s="15" t="s">
        <v>73</v>
      </c>
    </row>
    <row r="176" spans="1:83" s="14" customFormat="1" ht="14.25" x14ac:dyDescent="0.2">
      <c r="A176" s="15">
        <f>A175+1</f>
        <v>175</v>
      </c>
      <c r="B176" s="15">
        <v>3</v>
      </c>
      <c r="C176" s="15">
        <v>133</v>
      </c>
      <c r="D176" s="15">
        <v>1</v>
      </c>
      <c r="E176" s="15">
        <v>1</v>
      </c>
      <c r="F176" s="3" t="s">
        <v>68</v>
      </c>
      <c r="G176" s="3">
        <f>IF(F176="rectangle",B176*C176,IF(F176="hook",B176*C176-(D176*E176),IF(F176="eight",B176*C176-2*(D176*E176),IF(F176="tee",B176*C176-2*(D176*E176),IF(F176="cross",B176*C176-4*(D176*E176),"ERROR")))))</f>
        <v>399</v>
      </c>
      <c r="H176" s="3" t="s">
        <v>75</v>
      </c>
      <c r="I176" s="3">
        <f>IF(F176="rectangle",B176/C176,"NA")</f>
        <v>2.2556390977443608E-2</v>
      </c>
      <c r="J176" s="2">
        <v>1</v>
      </c>
      <c r="K176" s="15">
        <v>120</v>
      </c>
      <c r="L176" s="15">
        <v>4</v>
      </c>
      <c r="M176" s="16">
        <v>2</v>
      </c>
      <c r="N176" s="17">
        <v>30</v>
      </c>
      <c r="O176" s="14">
        <f>N176</f>
        <v>30</v>
      </c>
      <c r="P176" s="4">
        <f>Y176/T176</f>
        <v>99.75</v>
      </c>
      <c r="Q176" s="18">
        <v>5</v>
      </c>
      <c r="R176" s="14">
        <f>Q176</f>
        <v>5</v>
      </c>
      <c r="S176" s="4">
        <f>Z176/U176</f>
        <v>99.75</v>
      </c>
      <c r="T176" s="3">
        <f>ROUND((O176/100)*G176,0)</f>
        <v>120</v>
      </c>
      <c r="U176" s="3">
        <f>ROUND(((R176/100)*G176)/J176,0)</f>
        <v>20</v>
      </c>
      <c r="V176" s="3">
        <f>ROUND(IF(J176&gt;=2,((R176/100)*G176)/J176,0),0)</f>
        <v>0</v>
      </c>
      <c r="W176" s="3">
        <f>ROUND(IF(J176&gt;=3,((R176/100)*G176)/J176,0),0)</f>
        <v>0</v>
      </c>
      <c r="X176" s="3">
        <f>ROUND(IF(J176&gt;=4,((R176/100)*G176)/J176,0),0)</f>
        <v>0</v>
      </c>
      <c r="Y176" s="4">
        <f>G176*N176</f>
        <v>11970</v>
      </c>
      <c r="Z176" s="4">
        <f>(G176*Q176)/J176</f>
        <v>1995</v>
      </c>
      <c r="AA176" s="4">
        <f>IF(J176&gt;=2,(G176*Q176)/J176,0)</f>
        <v>0</v>
      </c>
      <c r="AB176" s="4">
        <f>IF(J176&gt;=3,(G176*Q176)/J176,0)</f>
        <v>0</v>
      </c>
      <c r="AC176" s="4">
        <f>IF(J176&gt;=4,(G176*Q176)/J176,0)</f>
        <v>0</v>
      </c>
      <c r="AD176" s="14">
        <v>100</v>
      </c>
      <c r="AE176" s="14">
        <v>0</v>
      </c>
      <c r="AF176" s="14">
        <v>1</v>
      </c>
      <c r="AG176" s="14">
        <v>100</v>
      </c>
      <c r="AH176" s="14">
        <v>0</v>
      </c>
      <c r="AI176" s="14">
        <v>1</v>
      </c>
      <c r="AJ176" s="14">
        <v>0.5</v>
      </c>
      <c r="AK176" s="14">
        <v>0.5</v>
      </c>
      <c r="AL176" s="14">
        <v>0</v>
      </c>
      <c r="AM176" s="14">
        <v>0</v>
      </c>
      <c r="AN176" s="14">
        <v>0</v>
      </c>
      <c r="AO176" s="14">
        <v>0.01</v>
      </c>
      <c r="AP176" s="14">
        <v>0.01</v>
      </c>
      <c r="AQ176" s="14">
        <v>0</v>
      </c>
      <c r="AR176" s="14">
        <v>0</v>
      </c>
      <c r="AS176" s="14">
        <v>0</v>
      </c>
      <c r="AT176" s="14">
        <v>0</v>
      </c>
      <c r="AU176" s="14">
        <v>0.2</v>
      </c>
      <c r="AV176" s="14">
        <v>0</v>
      </c>
      <c r="AW176" s="14">
        <v>0</v>
      </c>
      <c r="AX176" s="14">
        <v>0</v>
      </c>
      <c r="AY176" s="14">
        <v>0.04</v>
      </c>
      <c r="AZ176" s="14">
        <v>0</v>
      </c>
      <c r="BA176" s="2">
        <v>0.05</v>
      </c>
      <c r="BB176" s="2">
        <v>0.05</v>
      </c>
      <c r="BC176" s="2">
        <v>7.0000000000000007E-2</v>
      </c>
      <c r="BD176" s="2">
        <v>0.05</v>
      </c>
      <c r="BE176" s="2">
        <v>0.02</v>
      </c>
      <c r="BF176" s="2">
        <v>0.02</v>
      </c>
      <c r="BG176" s="2">
        <v>4.4999999999999998E-2</v>
      </c>
      <c r="BH176" s="2">
        <v>0.05</v>
      </c>
      <c r="BI176" s="2">
        <v>7.0000000000000007E-2</v>
      </c>
      <c r="BJ176" s="2">
        <v>0.1</v>
      </c>
      <c r="BK176" s="2">
        <v>0.03</v>
      </c>
      <c r="BL176" s="2">
        <v>0.02</v>
      </c>
      <c r="BM176" s="2">
        <v>0.09</v>
      </c>
      <c r="BN176" s="2">
        <v>0.1</v>
      </c>
      <c r="BO176" s="14">
        <v>0.1</v>
      </c>
      <c r="BP176" s="14">
        <v>0.1</v>
      </c>
      <c r="BQ176" s="14">
        <v>0</v>
      </c>
      <c r="BR176" s="14">
        <v>0</v>
      </c>
      <c r="BS176" s="14">
        <v>0</v>
      </c>
      <c r="BT176" s="19">
        <v>0.01</v>
      </c>
      <c r="BU176" s="14">
        <v>0.5</v>
      </c>
      <c r="BV176" s="6">
        <f>BT176/(BT176+BU176)</f>
        <v>1.9607843137254902E-2</v>
      </c>
      <c r="BW176" s="6">
        <f>SQRT((BT176*BU176)/((BT176+BU176)^2*(BT176+BU176+1)))</f>
        <v>0.11283045836243843</v>
      </c>
      <c r="BX176" s="15">
        <v>0.25</v>
      </c>
      <c r="BY176" s="15">
        <v>0.25</v>
      </c>
      <c r="BZ176" s="15">
        <v>0.25</v>
      </c>
      <c r="CA176" s="15">
        <v>0.25</v>
      </c>
      <c r="CB176" s="20" t="s">
        <v>47</v>
      </c>
      <c r="CC176" s="14">
        <v>600</v>
      </c>
      <c r="CD176" s="14">
        <v>10</v>
      </c>
      <c r="CE176" s="15" t="s">
        <v>73</v>
      </c>
    </row>
    <row r="177" spans="1:83" s="14" customFormat="1" ht="14.25" x14ac:dyDescent="0.2">
      <c r="A177" s="15">
        <f>A176+1</f>
        <v>176</v>
      </c>
      <c r="B177" s="15">
        <v>3</v>
      </c>
      <c r="C177" s="15">
        <v>133</v>
      </c>
      <c r="D177" s="15">
        <v>1</v>
      </c>
      <c r="E177" s="15">
        <v>1</v>
      </c>
      <c r="F177" s="3" t="s">
        <v>68</v>
      </c>
      <c r="G177" s="3">
        <f>IF(F177="rectangle",B177*C177,IF(F177="hook",B177*C177-(D177*E177),IF(F177="eight",B177*C177-2*(D177*E177),IF(F177="tee",B177*C177-2*(D177*E177),IF(F177="cross",B177*C177-4*(D177*E177),"ERROR")))))</f>
        <v>399</v>
      </c>
      <c r="H177" s="3" t="s">
        <v>75</v>
      </c>
      <c r="I177" s="3">
        <f>IF(F177="rectangle",B177/C177,"NA")</f>
        <v>2.2556390977443608E-2</v>
      </c>
      <c r="J177" s="2">
        <v>1</v>
      </c>
      <c r="K177" s="15">
        <v>120</v>
      </c>
      <c r="L177" s="15">
        <v>4</v>
      </c>
      <c r="M177" s="16">
        <v>2</v>
      </c>
      <c r="N177" s="17">
        <v>30</v>
      </c>
      <c r="O177" s="14">
        <f>N177</f>
        <v>30</v>
      </c>
      <c r="P177" s="4">
        <f>Y177/T177</f>
        <v>99.75</v>
      </c>
      <c r="Q177" s="18">
        <v>5</v>
      </c>
      <c r="R177" s="14">
        <f>Q177</f>
        <v>5</v>
      </c>
      <c r="S177" s="4">
        <f>Z177/U177</f>
        <v>99.75</v>
      </c>
      <c r="T177" s="3">
        <f>ROUND((O177/100)*G177,0)</f>
        <v>120</v>
      </c>
      <c r="U177" s="3">
        <f>ROUND(((R177/100)*G177)/J177,0)</f>
        <v>20</v>
      </c>
      <c r="V177" s="3">
        <f>ROUND(IF(J177&gt;=2,((R177/100)*G177)/J177,0),0)</f>
        <v>0</v>
      </c>
      <c r="W177" s="3">
        <f>ROUND(IF(J177&gt;=3,((R177/100)*G177)/J177,0),0)</f>
        <v>0</v>
      </c>
      <c r="X177" s="3">
        <f>ROUND(IF(J177&gt;=4,((R177/100)*G177)/J177,0),0)</f>
        <v>0</v>
      </c>
      <c r="Y177" s="4">
        <f>G177*N177</f>
        <v>11970</v>
      </c>
      <c r="Z177" s="4">
        <f>(G177*Q177)/J177</f>
        <v>1995</v>
      </c>
      <c r="AA177" s="4">
        <f>IF(J177&gt;=2,(G177*Q177)/J177,0)</f>
        <v>0</v>
      </c>
      <c r="AB177" s="4">
        <f>IF(J177&gt;=3,(G177*Q177)/J177,0)</f>
        <v>0</v>
      </c>
      <c r="AC177" s="4">
        <f>IF(J177&gt;=4,(G177*Q177)/J177,0)</f>
        <v>0</v>
      </c>
      <c r="AD177" s="14">
        <v>100</v>
      </c>
      <c r="AE177" s="14">
        <v>0</v>
      </c>
      <c r="AF177" s="14">
        <v>1</v>
      </c>
      <c r="AG177" s="14">
        <v>100</v>
      </c>
      <c r="AH177" s="14">
        <v>0</v>
      </c>
      <c r="AI177" s="14">
        <v>1</v>
      </c>
      <c r="AJ177" s="14">
        <v>0.5</v>
      </c>
      <c r="AK177" s="14">
        <v>0.5</v>
      </c>
      <c r="AL177" s="14">
        <v>0</v>
      </c>
      <c r="AM177" s="14">
        <v>0</v>
      </c>
      <c r="AN177" s="14">
        <v>0</v>
      </c>
      <c r="AO177" s="14">
        <v>0.01</v>
      </c>
      <c r="AP177" s="14">
        <v>0.01</v>
      </c>
      <c r="AQ177" s="14">
        <v>0</v>
      </c>
      <c r="AR177" s="14">
        <v>0</v>
      </c>
      <c r="AS177" s="14">
        <v>0</v>
      </c>
      <c r="AT177" s="14">
        <v>0</v>
      </c>
      <c r="AU177" s="14">
        <v>0.2</v>
      </c>
      <c r="AV177" s="14">
        <v>0</v>
      </c>
      <c r="AW177" s="14">
        <v>0</v>
      </c>
      <c r="AX177" s="14">
        <v>0</v>
      </c>
      <c r="AY177" s="14">
        <v>0.04</v>
      </c>
      <c r="AZ177" s="14">
        <v>0</v>
      </c>
      <c r="BA177" s="2">
        <v>0.05</v>
      </c>
      <c r="BB177" s="2">
        <v>0.05</v>
      </c>
      <c r="BC177" s="2">
        <v>7.0000000000000007E-2</v>
      </c>
      <c r="BD177" s="2">
        <v>0.05</v>
      </c>
      <c r="BE177" s="2">
        <v>0.02</v>
      </c>
      <c r="BF177" s="2">
        <v>0.02</v>
      </c>
      <c r="BG177" s="2">
        <v>4.4999999999999998E-2</v>
      </c>
      <c r="BH177" s="2">
        <v>0.05</v>
      </c>
      <c r="BI177" s="2">
        <v>7.0000000000000007E-2</v>
      </c>
      <c r="BJ177" s="2">
        <v>0.1</v>
      </c>
      <c r="BK177" s="2">
        <v>0.03</v>
      </c>
      <c r="BL177" s="2">
        <v>0.02</v>
      </c>
      <c r="BM177" s="2">
        <v>0.09</v>
      </c>
      <c r="BN177" s="2">
        <v>0.1</v>
      </c>
      <c r="BO177" s="14">
        <v>0.1</v>
      </c>
      <c r="BP177" s="14">
        <v>0.1</v>
      </c>
      <c r="BQ177" s="14">
        <v>0</v>
      </c>
      <c r="BR177" s="14">
        <v>0</v>
      </c>
      <c r="BS177" s="14">
        <v>0</v>
      </c>
      <c r="BT177" s="19">
        <v>0.5</v>
      </c>
      <c r="BU177" s="14">
        <v>0.5</v>
      </c>
      <c r="BV177" s="6">
        <f>BT177/(BT177+BU177)</f>
        <v>0.5</v>
      </c>
      <c r="BW177" s="6">
        <f>SQRT((BT177*BU177)/((BT177+BU177)^2*(BT177+BU177+1)))</f>
        <v>0.35355339059327379</v>
      </c>
      <c r="BX177" s="15">
        <v>0.25</v>
      </c>
      <c r="BY177" s="15">
        <v>0.25</v>
      </c>
      <c r="BZ177" s="15">
        <v>0.25</v>
      </c>
      <c r="CA177" s="15">
        <v>0.25</v>
      </c>
      <c r="CB177" s="20" t="s">
        <v>47</v>
      </c>
      <c r="CC177" s="14">
        <v>600</v>
      </c>
      <c r="CD177" s="14">
        <v>10</v>
      </c>
      <c r="CE177" s="15" t="s">
        <v>73</v>
      </c>
    </row>
    <row r="178" spans="1:83" s="14" customFormat="1" ht="14.25" x14ac:dyDescent="0.2">
      <c r="A178" s="15">
        <f>A177+1</f>
        <v>177</v>
      </c>
      <c r="B178" s="15">
        <v>3</v>
      </c>
      <c r="C178" s="15">
        <v>133</v>
      </c>
      <c r="D178" s="15">
        <v>1</v>
      </c>
      <c r="E178" s="15">
        <v>1</v>
      </c>
      <c r="F178" s="3" t="s">
        <v>68</v>
      </c>
      <c r="G178" s="3">
        <f>IF(F178="rectangle",B178*C178,IF(F178="hook",B178*C178-(D178*E178),IF(F178="eight",B178*C178-2*(D178*E178),IF(F178="tee",B178*C178-2*(D178*E178),IF(F178="cross",B178*C178-4*(D178*E178),"ERROR")))))</f>
        <v>399</v>
      </c>
      <c r="H178" s="3" t="s">
        <v>75</v>
      </c>
      <c r="I178" s="3">
        <f>IF(F178="rectangle",B178/C178,"NA")</f>
        <v>2.2556390977443608E-2</v>
      </c>
      <c r="J178" s="2">
        <v>1</v>
      </c>
      <c r="K178" s="15">
        <v>120</v>
      </c>
      <c r="L178" s="15">
        <v>4</v>
      </c>
      <c r="M178" s="16">
        <v>2</v>
      </c>
      <c r="N178" s="17">
        <v>30</v>
      </c>
      <c r="O178" s="14">
        <f>N178</f>
        <v>30</v>
      </c>
      <c r="P178" s="4">
        <f>Y178/T178</f>
        <v>99.75</v>
      </c>
      <c r="Q178" s="18">
        <v>5</v>
      </c>
      <c r="R178" s="14">
        <f>Q178</f>
        <v>5</v>
      </c>
      <c r="S178" s="4">
        <f>Z178/U178</f>
        <v>99.75</v>
      </c>
      <c r="T178" s="3">
        <f>ROUND((O178/100)*G178,0)</f>
        <v>120</v>
      </c>
      <c r="U178" s="3">
        <f>ROUND(((R178/100)*G178)/J178,0)</f>
        <v>20</v>
      </c>
      <c r="V178" s="3">
        <f>ROUND(IF(J178&gt;=2,((R178/100)*G178)/J178,0),0)</f>
        <v>0</v>
      </c>
      <c r="W178" s="3">
        <f>ROUND(IF(J178&gt;=3,((R178/100)*G178)/J178,0),0)</f>
        <v>0</v>
      </c>
      <c r="X178" s="3">
        <f>ROUND(IF(J178&gt;=4,((R178/100)*G178)/J178,0),0)</f>
        <v>0</v>
      </c>
      <c r="Y178" s="4">
        <f>G178*N178</f>
        <v>11970</v>
      </c>
      <c r="Z178" s="4">
        <f>(G178*Q178)/J178</f>
        <v>1995</v>
      </c>
      <c r="AA178" s="4">
        <f>IF(J178&gt;=2,(G178*Q178)/J178,0)</f>
        <v>0</v>
      </c>
      <c r="AB178" s="4">
        <f>IF(J178&gt;=3,(G178*Q178)/J178,0)</f>
        <v>0</v>
      </c>
      <c r="AC178" s="4">
        <f>IF(J178&gt;=4,(G178*Q178)/J178,0)</f>
        <v>0</v>
      </c>
      <c r="AD178" s="14">
        <v>100</v>
      </c>
      <c r="AE178" s="14">
        <v>0</v>
      </c>
      <c r="AF178" s="14">
        <v>1</v>
      </c>
      <c r="AG178" s="14">
        <v>100</v>
      </c>
      <c r="AH178" s="14">
        <v>0</v>
      </c>
      <c r="AI178" s="14">
        <v>1</v>
      </c>
      <c r="AJ178" s="14">
        <v>0.5</v>
      </c>
      <c r="AK178" s="14">
        <v>0.5</v>
      </c>
      <c r="AL178" s="14">
        <v>0</v>
      </c>
      <c r="AM178" s="14">
        <v>0</v>
      </c>
      <c r="AN178" s="14">
        <v>0</v>
      </c>
      <c r="AO178" s="14">
        <v>0.01</v>
      </c>
      <c r="AP178" s="14">
        <v>0.01</v>
      </c>
      <c r="AQ178" s="14">
        <v>0</v>
      </c>
      <c r="AR178" s="14">
        <v>0</v>
      </c>
      <c r="AS178" s="14">
        <v>0</v>
      </c>
      <c r="AT178" s="14">
        <v>0</v>
      </c>
      <c r="AU178" s="14">
        <v>0.2</v>
      </c>
      <c r="AV178" s="14">
        <v>0</v>
      </c>
      <c r="AW178" s="14">
        <v>0</v>
      </c>
      <c r="AX178" s="14">
        <v>0</v>
      </c>
      <c r="AY178" s="14">
        <v>0.04</v>
      </c>
      <c r="AZ178" s="14">
        <v>0</v>
      </c>
      <c r="BA178" s="2">
        <v>0.05</v>
      </c>
      <c r="BB178" s="2">
        <v>0.05</v>
      </c>
      <c r="BC178" s="2">
        <v>7.0000000000000007E-2</v>
      </c>
      <c r="BD178" s="2">
        <v>0.05</v>
      </c>
      <c r="BE178" s="2">
        <v>0.02</v>
      </c>
      <c r="BF178" s="2">
        <v>0.02</v>
      </c>
      <c r="BG178" s="2">
        <v>4.4999999999999998E-2</v>
      </c>
      <c r="BH178" s="2">
        <v>0.05</v>
      </c>
      <c r="BI178" s="2">
        <v>7.0000000000000007E-2</v>
      </c>
      <c r="BJ178" s="2">
        <v>0.1</v>
      </c>
      <c r="BK178" s="2">
        <v>0.03</v>
      </c>
      <c r="BL178" s="2">
        <v>0.02</v>
      </c>
      <c r="BM178" s="2">
        <v>0.09</v>
      </c>
      <c r="BN178" s="2">
        <v>0.1</v>
      </c>
      <c r="BO178" s="14">
        <v>0.1</v>
      </c>
      <c r="BP178" s="14">
        <v>0.1</v>
      </c>
      <c r="BQ178" s="14">
        <v>0</v>
      </c>
      <c r="BR178" s="14">
        <v>0</v>
      </c>
      <c r="BS178" s="14">
        <v>0</v>
      </c>
      <c r="BT178" s="19">
        <v>0.01</v>
      </c>
      <c r="BU178" s="14">
        <v>0.5</v>
      </c>
      <c r="BV178" s="6">
        <f>BT178/(BT178+BU178)</f>
        <v>1.9607843137254902E-2</v>
      </c>
      <c r="BW178" s="6">
        <f>SQRT((BT178*BU178)/((BT178+BU178)^2*(BT178+BU178+1)))</f>
        <v>0.11283045836243843</v>
      </c>
      <c r="BX178" s="15">
        <v>0.1</v>
      </c>
      <c r="BY178" s="15">
        <v>0.1</v>
      </c>
      <c r="BZ178" s="15">
        <v>0.1</v>
      </c>
      <c r="CA178" s="15">
        <v>0.7</v>
      </c>
      <c r="CB178" s="20" t="s">
        <v>89</v>
      </c>
      <c r="CC178" s="14">
        <v>600</v>
      </c>
      <c r="CD178" s="14">
        <v>10</v>
      </c>
      <c r="CE178" s="15" t="s">
        <v>73</v>
      </c>
    </row>
    <row r="179" spans="1:83" s="14" customFormat="1" ht="14.25" x14ac:dyDescent="0.2">
      <c r="A179" s="15">
        <f>A178+1</f>
        <v>178</v>
      </c>
      <c r="B179" s="15">
        <v>3</v>
      </c>
      <c r="C179" s="15">
        <v>133</v>
      </c>
      <c r="D179" s="15">
        <v>1</v>
      </c>
      <c r="E179" s="15">
        <v>1</v>
      </c>
      <c r="F179" s="3" t="s">
        <v>68</v>
      </c>
      <c r="G179" s="3">
        <f>IF(F179="rectangle",B179*C179,IF(F179="hook",B179*C179-(D179*E179),IF(F179="eight",B179*C179-2*(D179*E179),IF(F179="tee",B179*C179-2*(D179*E179),IF(F179="cross",B179*C179-4*(D179*E179),"ERROR")))))</f>
        <v>399</v>
      </c>
      <c r="H179" s="3" t="s">
        <v>75</v>
      </c>
      <c r="I179" s="3">
        <f>IF(F179="rectangle",B179/C179,"NA")</f>
        <v>2.2556390977443608E-2</v>
      </c>
      <c r="J179" s="2">
        <v>1</v>
      </c>
      <c r="K179" s="15">
        <v>120</v>
      </c>
      <c r="L179" s="15">
        <v>4</v>
      </c>
      <c r="M179" s="16">
        <v>2</v>
      </c>
      <c r="N179" s="17">
        <v>30</v>
      </c>
      <c r="O179" s="14">
        <f>N179</f>
        <v>30</v>
      </c>
      <c r="P179" s="4">
        <f>Y179/T179</f>
        <v>99.75</v>
      </c>
      <c r="Q179" s="18">
        <v>5</v>
      </c>
      <c r="R179" s="14">
        <f>Q179</f>
        <v>5</v>
      </c>
      <c r="S179" s="4">
        <f>Z179/U179</f>
        <v>99.75</v>
      </c>
      <c r="T179" s="3">
        <f>ROUND((O179/100)*G179,0)</f>
        <v>120</v>
      </c>
      <c r="U179" s="3">
        <f>ROUND(((R179/100)*G179)/J179,0)</f>
        <v>20</v>
      </c>
      <c r="V179" s="3">
        <f>ROUND(IF(J179&gt;=2,((R179/100)*G179)/J179,0),0)</f>
        <v>0</v>
      </c>
      <c r="W179" s="3">
        <f>ROUND(IF(J179&gt;=3,((R179/100)*G179)/J179,0),0)</f>
        <v>0</v>
      </c>
      <c r="X179" s="3">
        <f>ROUND(IF(J179&gt;=4,((R179/100)*G179)/J179,0),0)</f>
        <v>0</v>
      </c>
      <c r="Y179" s="4">
        <f>G179*N179</f>
        <v>11970</v>
      </c>
      <c r="Z179" s="4">
        <f>(G179*Q179)/J179</f>
        <v>1995</v>
      </c>
      <c r="AA179" s="4">
        <f>IF(J179&gt;=2,(G179*Q179)/J179,0)</f>
        <v>0</v>
      </c>
      <c r="AB179" s="4">
        <f>IF(J179&gt;=3,(G179*Q179)/J179,0)</f>
        <v>0</v>
      </c>
      <c r="AC179" s="4">
        <f>IF(J179&gt;=4,(G179*Q179)/J179,0)</f>
        <v>0</v>
      </c>
      <c r="AD179" s="14">
        <v>100</v>
      </c>
      <c r="AE179" s="14">
        <v>0</v>
      </c>
      <c r="AF179" s="14">
        <v>1</v>
      </c>
      <c r="AG179" s="14">
        <v>100</v>
      </c>
      <c r="AH179" s="14">
        <v>0</v>
      </c>
      <c r="AI179" s="14">
        <v>1</v>
      </c>
      <c r="AJ179" s="14">
        <v>0.5</v>
      </c>
      <c r="AK179" s="14">
        <v>0.5</v>
      </c>
      <c r="AL179" s="14">
        <v>0</v>
      </c>
      <c r="AM179" s="14">
        <v>0</v>
      </c>
      <c r="AN179" s="14">
        <v>0</v>
      </c>
      <c r="AO179" s="14">
        <v>0.01</v>
      </c>
      <c r="AP179" s="14">
        <v>0.01</v>
      </c>
      <c r="AQ179" s="14">
        <v>0</v>
      </c>
      <c r="AR179" s="14">
        <v>0</v>
      </c>
      <c r="AS179" s="14">
        <v>0</v>
      </c>
      <c r="AT179" s="14">
        <v>0</v>
      </c>
      <c r="AU179" s="14">
        <v>0.2</v>
      </c>
      <c r="AV179" s="14">
        <v>0</v>
      </c>
      <c r="AW179" s="14">
        <v>0</v>
      </c>
      <c r="AX179" s="14">
        <v>0</v>
      </c>
      <c r="AY179" s="14">
        <v>0.04</v>
      </c>
      <c r="AZ179" s="14">
        <v>0</v>
      </c>
      <c r="BA179" s="2">
        <v>0.05</v>
      </c>
      <c r="BB179" s="2">
        <v>0.05</v>
      </c>
      <c r="BC179" s="2">
        <v>7.0000000000000007E-2</v>
      </c>
      <c r="BD179" s="2">
        <v>0.05</v>
      </c>
      <c r="BE179" s="2">
        <v>0.02</v>
      </c>
      <c r="BF179" s="2">
        <v>0.02</v>
      </c>
      <c r="BG179" s="2">
        <v>4.4999999999999998E-2</v>
      </c>
      <c r="BH179" s="2">
        <v>0.05</v>
      </c>
      <c r="BI179" s="2">
        <v>7.0000000000000007E-2</v>
      </c>
      <c r="BJ179" s="2">
        <v>0.1</v>
      </c>
      <c r="BK179" s="2">
        <v>0.03</v>
      </c>
      <c r="BL179" s="2">
        <v>0.02</v>
      </c>
      <c r="BM179" s="2">
        <v>0.09</v>
      </c>
      <c r="BN179" s="2">
        <v>0.1</v>
      </c>
      <c r="BO179" s="14">
        <v>0.1</v>
      </c>
      <c r="BP179" s="14">
        <v>0.1</v>
      </c>
      <c r="BQ179" s="14">
        <v>0</v>
      </c>
      <c r="BR179" s="14">
        <v>0</v>
      </c>
      <c r="BS179" s="14">
        <v>0</v>
      </c>
      <c r="BT179" s="19">
        <v>0.5</v>
      </c>
      <c r="BU179" s="14">
        <v>0.5</v>
      </c>
      <c r="BV179" s="6">
        <f>BT179/(BT179+BU179)</f>
        <v>0.5</v>
      </c>
      <c r="BW179" s="6">
        <f>SQRT((BT179*BU179)/((BT179+BU179)^2*(BT179+BU179+1)))</f>
        <v>0.35355339059327379</v>
      </c>
      <c r="BX179" s="15">
        <v>0.1</v>
      </c>
      <c r="BY179" s="15">
        <v>0.1</v>
      </c>
      <c r="BZ179" s="15">
        <v>0.1</v>
      </c>
      <c r="CA179" s="15">
        <v>0.7</v>
      </c>
      <c r="CB179" s="20" t="s">
        <v>89</v>
      </c>
      <c r="CC179" s="14">
        <v>600</v>
      </c>
      <c r="CD179" s="14">
        <v>10</v>
      </c>
      <c r="CE179" s="15" t="s">
        <v>73</v>
      </c>
    </row>
    <row r="180" spans="1:83" s="14" customFormat="1" ht="14.25" x14ac:dyDescent="0.2">
      <c r="A180" s="15">
        <f>A179+1</f>
        <v>179</v>
      </c>
      <c r="B180" s="15">
        <v>3</v>
      </c>
      <c r="C180" s="15">
        <v>133</v>
      </c>
      <c r="D180" s="15">
        <v>1</v>
      </c>
      <c r="E180" s="15">
        <v>1</v>
      </c>
      <c r="F180" s="3" t="s">
        <v>68</v>
      </c>
      <c r="G180" s="3">
        <f>IF(F180="rectangle",B180*C180,IF(F180="hook",B180*C180-(D180*E180),IF(F180="eight",B180*C180-2*(D180*E180),IF(F180="tee",B180*C180-2*(D180*E180),IF(F180="cross",B180*C180-4*(D180*E180),"ERROR")))))</f>
        <v>399</v>
      </c>
      <c r="H180" s="3" t="s">
        <v>75</v>
      </c>
      <c r="I180" s="3">
        <f>IF(F180="rectangle",B180/C180,"NA")</f>
        <v>2.2556390977443608E-2</v>
      </c>
      <c r="J180" s="2">
        <v>1</v>
      </c>
      <c r="K180" s="15">
        <v>120</v>
      </c>
      <c r="L180" s="15">
        <v>4</v>
      </c>
      <c r="M180" s="16">
        <v>2</v>
      </c>
      <c r="N180" s="17">
        <v>30</v>
      </c>
      <c r="O180" s="14">
        <f>N180</f>
        <v>30</v>
      </c>
      <c r="P180" s="4">
        <f>Y180/T180</f>
        <v>99.75</v>
      </c>
      <c r="Q180" s="18">
        <v>5</v>
      </c>
      <c r="R180" s="14">
        <f>Q180</f>
        <v>5</v>
      </c>
      <c r="S180" s="4">
        <f>Z180/U180</f>
        <v>99.75</v>
      </c>
      <c r="T180" s="3">
        <f>ROUND((O180/100)*G180,0)</f>
        <v>120</v>
      </c>
      <c r="U180" s="3">
        <f>ROUND(((R180/100)*G180)/J180,0)</f>
        <v>20</v>
      </c>
      <c r="V180" s="3">
        <f>ROUND(IF(J180&gt;=2,((R180/100)*G180)/J180,0),0)</f>
        <v>0</v>
      </c>
      <c r="W180" s="3">
        <f>ROUND(IF(J180&gt;=3,((R180/100)*G180)/J180,0),0)</f>
        <v>0</v>
      </c>
      <c r="X180" s="3">
        <f>ROUND(IF(J180&gt;=4,((R180/100)*G180)/J180,0),0)</f>
        <v>0</v>
      </c>
      <c r="Y180" s="4">
        <f>G180*N180</f>
        <v>11970</v>
      </c>
      <c r="Z180" s="4">
        <f>(G180*Q180)/J180</f>
        <v>1995</v>
      </c>
      <c r="AA180" s="4">
        <f>IF(J180&gt;=2,(G180*Q180)/J180,0)</f>
        <v>0</v>
      </c>
      <c r="AB180" s="4">
        <f>IF(J180&gt;=3,(G180*Q180)/J180,0)</f>
        <v>0</v>
      </c>
      <c r="AC180" s="4">
        <f>IF(J180&gt;=4,(G180*Q180)/J180,0)</f>
        <v>0</v>
      </c>
      <c r="AD180" s="14">
        <v>100</v>
      </c>
      <c r="AE180" s="14">
        <v>0</v>
      </c>
      <c r="AF180" s="14">
        <v>1</v>
      </c>
      <c r="AG180" s="14">
        <v>100</v>
      </c>
      <c r="AH180" s="14">
        <v>0</v>
      </c>
      <c r="AI180" s="14">
        <v>1</v>
      </c>
      <c r="AJ180" s="14">
        <v>0.5</v>
      </c>
      <c r="AK180" s="14">
        <v>0.5</v>
      </c>
      <c r="AL180" s="14">
        <v>0</v>
      </c>
      <c r="AM180" s="14">
        <v>0</v>
      </c>
      <c r="AN180" s="14">
        <v>0</v>
      </c>
      <c r="AO180" s="14">
        <v>0.01</v>
      </c>
      <c r="AP180" s="14">
        <v>0.01</v>
      </c>
      <c r="AQ180" s="14">
        <v>0</v>
      </c>
      <c r="AR180" s="14">
        <v>0</v>
      </c>
      <c r="AS180" s="14">
        <v>0</v>
      </c>
      <c r="AT180" s="14">
        <v>0</v>
      </c>
      <c r="AU180" s="14">
        <v>0.2</v>
      </c>
      <c r="AV180" s="14">
        <v>0</v>
      </c>
      <c r="AW180" s="14">
        <v>0</v>
      </c>
      <c r="AX180" s="14">
        <v>0</v>
      </c>
      <c r="AY180" s="14">
        <v>0.04</v>
      </c>
      <c r="AZ180" s="14">
        <v>0</v>
      </c>
      <c r="BA180" s="2">
        <v>0.05</v>
      </c>
      <c r="BB180" s="2">
        <v>0.05</v>
      </c>
      <c r="BC180" s="2">
        <v>7.0000000000000007E-2</v>
      </c>
      <c r="BD180" s="2">
        <v>0.05</v>
      </c>
      <c r="BE180" s="2">
        <v>0.02</v>
      </c>
      <c r="BF180" s="2">
        <v>0.02</v>
      </c>
      <c r="BG180" s="2">
        <v>4.4999999999999998E-2</v>
      </c>
      <c r="BH180" s="2">
        <v>0.05</v>
      </c>
      <c r="BI180" s="2">
        <v>7.0000000000000007E-2</v>
      </c>
      <c r="BJ180" s="2">
        <v>0.1</v>
      </c>
      <c r="BK180" s="2">
        <v>0.03</v>
      </c>
      <c r="BL180" s="2">
        <v>0.02</v>
      </c>
      <c r="BM180" s="2">
        <v>0.09</v>
      </c>
      <c r="BN180" s="2">
        <v>0.1</v>
      </c>
      <c r="BO180" s="14">
        <v>0.1</v>
      </c>
      <c r="BP180" s="14">
        <v>0.1</v>
      </c>
      <c r="BQ180" s="14">
        <v>0</v>
      </c>
      <c r="BR180" s="14">
        <v>0</v>
      </c>
      <c r="BS180" s="14">
        <v>0</v>
      </c>
      <c r="BT180" s="19">
        <v>0.01</v>
      </c>
      <c r="BU180" s="14">
        <v>0.5</v>
      </c>
      <c r="BV180" s="6">
        <f>BT180/(BT180+BU180)</f>
        <v>1.9607843137254902E-2</v>
      </c>
      <c r="BW180" s="6">
        <f>SQRT((BT180*BU180)/((BT180+BU180)^2*(BT180+BU180+1)))</f>
        <v>0.11283045836243843</v>
      </c>
      <c r="BX180" s="15">
        <v>0.1</v>
      </c>
      <c r="BY180" s="15">
        <v>0.7</v>
      </c>
      <c r="BZ180" s="15">
        <v>0.1</v>
      </c>
      <c r="CA180" s="15">
        <v>0.1</v>
      </c>
      <c r="CB180" s="20" t="s">
        <v>76</v>
      </c>
      <c r="CC180" s="14">
        <v>600</v>
      </c>
      <c r="CD180" s="14">
        <v>10</v>
      </c>
      <c r="CE180" s="15" t="s">
        <v>74</v>
      </c>
    </row>
    <row r="181" spans="1:83" s="14" customFormat="1" ht="14.25" x14ac:dyDescent="0.2">
      <c r="A181" s="15">
        <f>A180+1</f>
        <v>180</v>
      </c>
      <c r="B181" s="15">
        <v>3</v>
      </c>
      <c r="C181" s="15">
        <v>133</v>
      </c>
      <c r="D181" s="15">
        <v>1</v>
      </c>
      <c r="E181" s="15">
        <v>1</v>
      </c>
      <c r="F181" s="3" t="s">
        <v>68</v>
      </c>
      <c r="G181" s="3">
        <f>IF(F181="rectangle",B181*C181,IF(F181="hook",B181*C181-(D181*E181),IF(F181="eight",B181*C181-2*(D181*E181),IF(F181="tee",B181*C181-2*(D181*E181),IF(F181="cross",B181*C181-4*(D181*E181),"ERROR")))))</f>
        <v>399</v>
      </c>
      <c r="H181" s="3" t="s">
        <v>75</v>
      </c>
      <c r="I181" s="3">
        <f>IF(F181="rectangle",B181/C181,"NA")</f>
        <v>2.2556390977443608E-2</v>
      </c>
      <c r="J181" s="2">
        <v>1</v>
      </c>
      <c r="K181" s="15">
        <v>120</v>
      </c>
      <c r="L181" s="15">
        <v>4</v>
      </c>
      <c r="M181" s="16">
        <v>2</v>
      </c>
      <c r="N181" s="17">
        <v>30</v>
      </c>
      <c r="O181" s="14">
        <f>N181</f>
        <v>30</v>
      </c>
      <c r="P181" s="4">
        <f>Y181/T181</f>
        <v>99.75</v>
      </c>
      <c r="Q181" s="18">
        <v>5</v>
      </c>
      <c r="R181" s="14">
        <f>Q181</f>
        <v>5</v>
      </c>
      <c r="S181" s="4">
        <f>Z181/U181</f>
        <v>99.75</v>
      </c>
      <c r="T181" s="3">
        <f>ROUND((O181/100)*G181,0)</f>
        <v>120</v>
      </c>
      <c r="U181" s="3">
        <f>ROUND(((R181/100)*G181)/J181,0)</f>
        <v>20</v>
      </c>
      <c r="V181" s="3">
        <f>ROUND(IF(J181&gt;=2,((R181/100)*G181)/J181,0),0)</f>
        <v>0</v>
      </c>
      <c r="W181" s="3">
        <f>ROUND(IF(J181&gt;=3,((R181/100)*G181)/J181,0),0)</f>
        <v>0</v>
      </c>
      <c r="X181" s="3">
        <f>ROUND(IF(J181&gt;=4,((R181/100)*G181)/J181,0),0)</f>
        <v>0</v>
      </c>
      <c r="Y181" s="4">
        <f>G181*N181</f>
        <v>11970</v>
      </c>
      <c r="Z181" s="4">
        <f>(G181*Q181)/J181</f>
        <v>1995</v>
      </c>
      <c r="AA181" s="4">
        <f>IF(J181&gt;=2,(G181*Q181)/J181,0)</f>
        <v>0</v>
      </c>
      <c r="AB181" s="4">
        <f>IF(J181&gt;=3,(G181*Q181)/J181,0)</f>
        <v>0</v>
      </c>
      <c r="AC181" s="4">
        <f>IF(J181&gt;=4,(G181*Q181)/J181,0)</f>
        <v>0</v>
      </c>
      <c r="AD181" s="14">
        <v>100</v>
      </c>
      <c r="AE181" s="14">
        <v>0</v>
      </c>
      <c r="AF181" s="14">
        <v>1</v>
      </c>
      <c r="AG181" s="14">
        <v>100</v>
      </c>
      <c r="AH181" s="14">
        <v>0</v>
      </c>
      <c r="AI181" s="14">
        <v>1</v>
      </c>
      <c r="AJ181" s="14">
        <v>0.5</v>
      </c>
      <c r="AK181" s="14">
        <v>0.5</v>
      </c>
      <c r="AL181" s="14">
        <v>0</v>
      </c>
      <c r="AM181" s="14">
        <v>0</v>
      </c>
      <c r="AN181" s="14">
        <v>0</v>
      </c>
      <c r="AO181" s="14">
        <v>0.01</v>
      </c>
      <c r="AP181" s="14">
        <v>0.01</v>
      </c>
      <c r="AQ181" s="14">
        <v>0</v>
      </c>
      <c r="AR181" s="14">
        <v>0</v>
      </c>
      <c r="AS181" s="14">
        <v>0</v>
      </c>
      <c r="AT181" s="14">
        <v>0</v>
      </c>
      <c r="AU181" s="14">
        <v>0.2</v>
      </c>
      <c r="AV181" s="14">
        <v>0</v>
      </c>
      <c r="AW181" s="14">
        <v>0</v>
      </c>
      <c r="AX181" s="14">
        <v>0</v>
      </c>
      <c r="AY181" s="14">
        <v>0.04</v>
      </c>
      <c r="AZ181" s="14">
        <v>0</v>
      </c>
      <c r="BA181" s="2">
        <v>0.05</v>
      </c>
      <c r="BB181" s="2">
        <v>0.05</v>
      </c>
      <c r="BC181" s="2">
        <v>7.0000000000000007E-2</v>
      </c>
      <c r="BD181" s="2">
        <v>0.05</v>
      </c>
      <c r="BE181" s="2">
        <v>0.02</v>
      </c>
      <c r="BF181" s="2">
        <v>0.02</v>
      </c>
      <c r="BG181" s="2">
        <v>4.4999999999999998E-2</v>
      </c>
      <c r="BH181" s="2">
        <v>0.05</v>
      </c>
      <c r="BI181" s="2">
        <v>7.0000000000000007E-2</v>
      </c>
      <c r="BJ181" s="2">
        <v>0.1</v>
      </c>
      <c r="BK181" s="2">
        <v>0.03</v>
      </c>
      <c r="BL181" s="2">
        <v>0.02</v>
      </c>
      <c r="BM181" s="2">
        <v>0.09</v>
      </c>
      <c r="BN181" s="2">
        <v>0.1</v>
      </c>
      <c r="BO181" s="14">
        <v>0.1</v>
      </c>
      <c r="BP181" s="14">
        <v>0.1</v>
      </c>
      <c r="BQ181" s="14">
        <v>0</v>
      </c>
      <c r="BR181" s="14">
        <v>0</v>
      </c>
      <c r="BS181" s="14">
        <v>0</v>
      </c>
      <c r="BT181" s="19">
        <v>0.5</v>
      </c>
      <c r="BU181" s="14">
        <v>0.5</v>
      </c>
      <c r="BV181" s="6">
        <f>BT181/(BT181+BU181)</f>
        <v>0.5</v>
      </c>
      <c r="BW181" s="6">
        <f>SQRT((BT181*BU181)/((BT181+BU181)^2*(BT181+BU181+1)))</f>
        <v>0.35355339059327379</v>
      </c>
      <c r="BX181" s="15">
        <v>0.1</v>
      </c>
      <c r="BY181" s="15">
        <v>0.7</v>
      </c>
      <c r="BZ181" s="15">
        <v>0.1</v>
      </c>
      <c r="CA181" s="15">
        <v>0.1</v>
      </c>
      <c r="CB181" s="20" t="s">
        <v>76</v>
      </c>
      <c r="CC181" s="14">
        <v>600</v>
      </c>
      <c r="CD181" s="14">
        <v>10</v>
      </c>
      <c r="CE181" s="15" t="s">
        <v>74</v>
      </c>
    </row>
    <row r="182" spans="1:83" s="14" customFormat="1" ht="14.25" x14ac:dyDescent="0.2">
      <c r="A182" s="15">
        <f>A181+1</f>
        <v>181</v>
      </c>
      <c r="B182" s="15">
        <v>3</v>
      </c>
      <c r="C182" s="15">
        <v>133</v>
      </c>
      <c r="D182" s="15">
        <v>1</v>
      </c>
      <c r="E182" s="15">
        <v>1</v>
      </c>
      <c r="F182" s="3" t="s">
        <v>68</v>
      </c>
      <c r="G182" s="3">
        <f>IF(F182="rectangle",B182*C182,IF(F182="hook",B182*C182-(D182*E182),IF(F182="eight",B182*C182-2*(D182*E182),IF(F182="tee",B182*C182-2*(D182*E182),IF(F182="cross",B182*C182-4*(D182*E182),"ERROR")))))</f>
        <v>399</v>
      </c>
      <c r="H182" s="3" t="s">
        <v>75</v>
      </c>
      <c r="I182" s="3">
        <f>IF(F182="rectangle",B182/C182,"NA")</f>
        <v>2.2556390977443608E-2</v>
      </c>
      <c r="J182" s="2">
        <v>1</v>
      </c>
      <c r="K182" s="15">
        <v>120</v>
      </c>
      <c r="L182" s="15">
        <v>4</v>
      </c>
      <c r="M182" s="16">
        <v>2</v>
      </c>
      <c r="N182" s="17">
        <v>30</v>
      </c>
      <c r="O182" s="14">
        <f>N182</f>
        <v>30</v>
      </c>
      <c r="P182" s="4">
        <f>Y182/T182</f>
        <v>99.75</v>
      </c>
      <c r="Q182" s="18">
        <v>15</v>
      </c>
      <c r="R182" s="14">
        <f>Q182</f>
        <v>15</v>
      </c>
      <c r="S182" s="4">
        <f>Z182/U182</f>
        <v>99.75</v>
      </c>
      <c r="T182" s="3">
        <f>ROUND((O182/100)*G182,0)</f>
        <v>120</v>
      </c>
      <c r="U182" s="3">
        <f>ROUND(((R182/100)*G182)/J182,0)</f>
        <v>60</v>
      </c>
      <c r="V182" s="3">
        <f>ROUND(IF(J182&gt;=2,((R182/100)*G182)/J182,0),0)</f>
        <v>0</v>
      </c>
      <c r="W182" s="3">
        <f>ROUND(IF(J182&gt;=3,((R182/100)*G182)/J182,0),0)</f>
        <v>0</v>
      </c>
      <c r="X182" s="3">
        <f>ROUND(IF(J182&gt;=4,((R182/100)*G182)/J182,0),0)</f>
        <v>0</v>
      </c>
      <c r="Y182" s="4">
        <f>G182*N182</f>
        <v>11970</v>
      </c>
      <c r="Z182" s="4">
        <f>(G182*Q182)/J182</f>
        <v>5985</v>
      </c>
      <c r="AA182" s="4">
        <f>IF(J182&gt;=2,(G182*Q182)/J182,0)</f>
        <v>0</v>
      </c>
      <c r="AB182" s="4">
        <f>IF(J182&gt;=3,(G182*Q182)/J182,0)</f>
        <v>0</v>
      </c>
      <c r="AC182" s="4">
        <f>IF(J182&gt;=4,(G182*Q182)/J182,0)</f>
        <v>0</v>
      </c>
      <c r="AD182" s="14">
        <v>100</v>
      </c>
      <c r="AE182" s="14">
        <v>0</v>
      </c>
      <c r="AF182" s="14">
        <v>1</v>
      </c>
      <c r="AG182" s="14">
        <v>100</v>
      </c>
      <c r="AH182" s="14">
        <v>0</v>
      </c>
      <c r="AI182" s="14">
        <v>1</v>
      </c>
      <c r="AJ182" s="14">
        <v>0.5</v>
      </c>
      <c r="AK182" s="14">
        <v>0.5</v>
      </c>
      <c r="AL182" s="14">
        <v>0</v>
      </c>
      <c r="AM182" s="14">
        <v>0</v>
      </c>
      <c r="AN182" s="14">
        <v>0</v>
      </c>
      <c r="AO182" s="14">
        <v>0.01</v>
      </c>
      <c r="AP182" s="14">
        <v>0.01</v>
      </c>
      <c r="AQ182" s="14">
        <v>0</v>
      </c>
      <c r="AR182" s="14">
        <v>0</v>
      </c>
      <c r="AS182" s="14">
        <v>0</v>
      </c>
      <c r="AT182" s="14">
        <v>0</v>
      </c>
      <c r="AU182" s="14">
        <v>0.2</v>
      </c>
      <c r="AV182" s="14">
        <v>0</v>
      </c>
      <c r="AW182" s="14">
        <v>0</v>
      </c>
      <c r="AX182" s="14">
        <v>0</v>
      </c>
      <c r="AY182" s="14">
        <v>0.04</v>
      </c>
      <c r="AZ182" s="14">
        <v>0</v>
      </c>
      <c r="BA182" s="2">
        <v>0.05</v>
      </c>
      <c r="BB182" s="2">
        <v>0.05</v>
      </c>
      <c r="BC182" s="2">
        <v>7.0000000000000007E-2</v>
      </c>
      <c r="BD182" s="2">
        <v>0.05</v>
      </c>
      <c r="BE182" s="2">
        <v>0.02</v>
      </c>
      <c r="BF182" s="2">
        <v>0.02</v>
      </c>
      <c r="BG182" s="2">
        <v>4.4999999999999998E-2</v>
      </c>
      <c r="BH182" s="2">
        <v>0.05</v>
      </c>
      <c r="BI182" s="2">
        <v>7.0000000000000007E-2</v>
      </c>
      <c r="BJ182" s="2">
        <v>0.1</v>
      </c>
      <c r="BK182" s="2">
        <v>0.03</v>
      </c>
      <c r="BL182" s="2">
        <v>0.02</v>
      </c>
      <c r="BM182" s="2">
        <v>0.09</v>
      </c>
      <c r="BN182" s="2">
        <v>0.1</v>
      </c>
      <c r="BO182" s="14">
        <v>0.1</v>
      </c>
      <c r="BP182" s="14">
        <v>0.1</v>
      </c>
      <c r="BQ182" s="14">
        <v>0</v>
      </c>
      <c r="BR182" s="14">
        <v>0</v>
      </c>
      <c r="BS182" s="14">
        <v>0</v>
      </c>
      <c r="BT182" s="19">
        <v>0.01</v>
      </c>
      <c r="BU182" s="14">
        <v>0.5</v>
      </c>
      <c r="BV182" s="6">
        <f>BT182/(BT182+BU182)</f>
        <v>1.9607843137254902E-2</v>
      </c>
      <c r="BW182" s="6">
        <f>SQRT((BT182*BU182)/((BT182+BU182)^2*(BT182+BU182+1)))</f>
        <v>0.11283045836243843</v>
      </c>
      <c r="BX182" s="15">
        <v>0.25</v>
      </c>
      <c r="BY182" s="15">
        <v>0.25</v>
      </c>
      <c r="BZ182" s="15">
        <v>0.25</v>
      </c>
      <c r="CA182" s="15">
        <v>0.25</v>
      </c>
      <c r="CB182" s="20" t="s">
        <v>47</v>
      </c>
      <c r="CC182" s="14">
        <v>600</v>
      </c>
      <c r="CD182" s="14">
        <v>10</v>
      </c>
      <c r="CE182" s="15" t="s">
        <v>74</v>
      </c>
    </row>
    <row r="183" spans="1:83" s="14" customFormat="1" ht="14.25" x14ac:dyDescent="0.2">
      <c r="A183" s="15">
        <f>A182+1</f>
        <v>182</v>
      </c>
      <c r="B183" s="15">
        <v>3</v>
      </c>
      <c r="C183" s="15">
        <v>133</v>
      </c>
      <c r="D183" s="15">
        <v>1</v>
      </c>
      <c r="E183" s="15">
        <v>1</v>
      </c>
      <c r="F183" s="3" t="s">
        <v>68</v>
      </c>
      <c r="G183" s="3">
        <f>IF(F183="rectangle",B183*C183,IF(F183="hook",B183*C183-(D183*E183),IF(F183="eight",B183*C183-2*(D183*E183),IF(F183="tee",B183*C183-2*(D183*E183),IF(F183="cross",B183*C183-4*(D183*E183),"ERROR")))))</f>
        <v>399</v>
      </c>
      <c r="H183" s="3" t="s">
        <v>75</v>
      </c>
      <c r="I183" s="3">
        <f>IF(F183="rectangle",B183/C183,"NA")</f>
        <v>2.2556390977443608E-2</v>
      </c>
      <c r="J183" s="2">
        <v>1</v>
      </c>
      <c r="K183" s="15">
        <v>120</v>
      </c>
      <c r="L183" s="15">
        <v>4</v>
      </c>
      <c r="M183" s="16">
        <v>2</v>
      </c>
      <c r="N183" s="17">
        <v>30</v>
      </c>
      <c r="O183" s="14">
        <f>N183</f>
        <v>30</v>
      </c>
      <c r="P183" s="4">
        <f>Y183/T183</f>
        <v>99.75</v>
      </c>
      <c r="Q183" s="18">
        <v>15</v>
      </c>
      <c r="R183" s="14">
        <f>Q183</f>
        <v>15</v>
      </c>
      <c r="S183" s="4">
        <f>Z183/U183</f>
        <v>99.75</v>
      </c>
      <c r="T183" s="3">
        <f>ROUND((O183/100)*G183,0)</f>
        <v>120</v>
      </c>
      <c r="U183" s="3">
        <f>ROUND(((R183/100)*G183)/J183,0)</f>
        <v>60</v>
      </c>
      <c r="V183" s="3">
        <f>ROUND(IF(J183&gt;=2,((R183/100)*G183)/J183,0),0)</f>
        <v>0</v>
      </c>
      <c r="W183" s="3">
        <f>ROUND(IF(J183&gt;=3,((R183/100)*G183)/J183,0),0)</f>
        <v>0</v>
      </c>
      <c r="X183" s="3">
        <f>ROUND(IF(J183&gt;=4,((R183/100)*G183)/J183,0),0)</f>
        <v>0</v>
      </c>
      <c r="Y183" s="4">
        <f>G183*N183</f>
        <v>11970</v>
      </c>
      <c r="Z183" s="4">
        <f>(G183*Q183)/J183</f>
        <v>5985</v>
      </c>
      <c r="AA183" s="4">
        <f>IF(J183&gt;=2,(G183*Q183)/J183,0)</f>
        <v>0</v>
      </c>
      <c r="AB183" s="4">
        <f>IF(J183&gt;=3,(G183*Q183)/J183,0)</f>
        <v>0</v>
      </c>
      <c r="AC183" s="4">
        <f>IF(J183&gt;=4,(G183*Q183)/J183,0)</f>
        <v>0</v>
      </c>
      <c r="AD183" s="14">
        <v>100</v>
      </c>
      <c r="AE183" s="14">
        <v>0</v>
      </c>
      <c r="AF183" s="14">
        <v>1</v>
      </c>
      <c r="AG183" s="14">
        <v>100</v>
      </c>
      <c r="AH183" s="14">
        <v>0</v>
      </c>
      <c r="AI183" s="14">
        <v>1</v>
      </c>
      <c r="AJ183" s="14">
        <v>0.5</v>
      </c>
      <c r="AK183" s="14">
        <v>0.5</v>
      </c>
      <c r="AL183" s="14">
        <v>0</v>
      </c>
      <c r="AM183" s="14">
        <v>0</v>
      </c>
      <c r="AN183" s="14">
        <v>0</v>
      </c>
      <c r="AO183" s="14">
        <v>0.01</v>
      </c>
      <c r="AP183" s="14">
        <v>0.01</v>
      </c>
      <c r="AQ183" s="14">
        <v>0</v>
      </c>
      <c r="AR183" s="14">
        <v>0</v>
      </c>
      <c r="AS183" s="14">
        <v>0</v>
      </c>
      <c r="AT183" s="14">
        <v>0</v>
      </c>
      <c r="AU183" s="14">
        <v>0.2</v>
      </c>
      <c r="AV183" s="14">
        <v>0</v>
      </c>
      <c r="AW183" s="14">
        <v>0</v>
      </c>
      <c r="AX183" s="14">
        <v>0</v>
      </c>
      <c r="AY183" s="14">
        <v>0.04</v>
      </c>
      <c r="AZ183" s="14">
        <v>0</v>
      </c>
      <c r="BA183" s="2">
        <v>0.05</v>
      </c>
      <c r="BB183" s="2">
        <v>0.05</v>
      </c>
      <c r="BC183" s="2">
        <v>7.0000000000000007E-2</v>
      </c>
      <c r="BD183" s="2">
        <v>0.05</v>
      </c>
      <c r="BE183" s="2">
        <v>0.02</v>
      </c>
      <c r="BF183" s="2">
        <v>0.02</v>
      </c>
      <c r="BG183" s="2">
        <v>4.4999999999999998E-2</v>
      </c>
      <c r="BH183" s="2">
        <v>0.05</v>
      </c>
      <c r="BI183" s="2">
        <v>7.0000000000000007E-2</v>
      </c>
      <c r="BJ183" s="2">
        <v>0.1</v>
      </c>
      <c r="BK183" s="2">
        <v>0.03</v>
      </c>
      <c r="BL183" s="2">
        <v>0.02</v>
      </c>
      <c r="BM183" s="2">
        <v>0.09</v>
      </c>
      <c r="BN183" s="2">
        <v>0.1</v>
      </c>
      <c r="BO183" s="14">
        <v>0.1</v>
      </c>
      <c r="BP183" s="14">
        <v>0.1</v>
      </c>
      <c r="BQ183" s="14">
        <v>0</v>
      </c>
      <c r="BR183" s="14">
        <v>0</v>
      </c>
      <c r="BS183" s="14">
        <v>0</v>
      </c>
      <c r="BT183" s="19">
        <v>0.5</v>
      </c>
      <c r="BU183" s="14">
        <v>0.5</v>
      </c>
      <c r="BV183" s="6">
        <f>BT183/(BT183+BU183)</f>
        <v>0.5</v>
      </c>
      <c r="BW183" s="6">
        <f>SQRT((BT183*BU183)/((BT183+BU183)^2*(BT183+BU183+1)))</f>
        <v>0.35355339059327379</v>
      </c>
      <c r="BX183" s="15">
        <v>0.25</v>
      </c>
      <c r="BY183" s="15">
        <v>0.25</v>
      </c>
      <c r="BZ183" s="15">
        <v>0.25</v>
      </c>
      <c r="CA183" s="15">
        <v>0.25</v>
      </c>
      <c r="CB183" s="20" t="s">
        <v>47</v>
      </c>
      <c r="CC183" s="14">
        <v>600</v>
      </c>
      <c r="CD183" s="14">
        <v>10</v>
      </c>
      <c r="CE183" s="15" t="s">
        <v>74</v>
      </c>
    </row>
    <row r="184" spans="1:83" s="14" customFormat="1" ht="14.25" x14ac:dyDescent="0.2">
      <c r="A184" s="15">
        <f>A183+1</f>
        <v>183</v>
      </c>
      <c r="B184" s="15">
        <v>3</v>
      </c>
      <c r="C184" s="15">
        <v>133</v>
      </c>
      <c r="D184" s="15">
        <v>1</v>
      </c>
      <c r="E184" s="15">
        <v>1</v>
      </c>
      <c r="F184" s="3" t="s">
        <v>68</v>
      </c>
      <c r="G184" s="3">
        <f>IF(F184="rectangle",B184*C184,IF(F184="hook",B184*C184-(D184*E184),IF(F184="eight",B184*C184-2*(D184*E184),IF(F184="tee",B184*C184-2*(D184*E184),IF(F184="cross",B184*C184-4*(D184*E184),"ERROR")))))</f>
        <v>399</v>
      </c>
      <c r="H184" s="3" t="s">
        <v>75</v>
      </c>
      <c r="I184" s="3">
        <f>IF(F184="rectangle",B184/C184,"NA")</f>
        <v>2.2556390977443608E-2</v>
      </c>
      <c r="J184" s="2">
        <v>1</v>
      </c>
      <c r="K184" s="15">
        <v>120</v>
      </c>
      <c r="L184" s="15">
        <v>4</v>
      </c>
      <c r="M184" s="16">
        <v>2</v>
      </c>
      <c r="N184" s="17">
        <v>30</v>
      </c>
      <c r="O184" s="14">
        <f>N184</f>
        <v>30</v>
      </c>
      <c r="P184" s="4">
        <f>Y184/T184</f>
        <v>99.75</v>
      </c>
      <c r="Q184" s="18">
        <v>15</v>
      </c>
      <c r="R184" s="14">
        <f>Q184</f>
        <v>15</v>
      </c>
      <c r="S184" s="4">
        <f>Z184/U184</f>
        <v>99.75</v>
      </c>
      <c r="T184" s="3">
        <f>ROUND((O184/100)*G184,0)</f>
        <v>120</v>
      </c>
      <c r="U184" s="3">
        <f>ROUND(((R184/100)*G184)/J184,0)</f>
        <v>60</v>
      </c>
      <c r="V184" s="3">
        <f>ROUND(IF(J184&gt;=2,((R184/100)*G184)/J184,0),0)</f>
        <v>0</v>
      </c>
      <c r="W184" s="3">
        <f>ROUND(IF(J184&gt;=3,((R184/100)*G184)/J184,0),0)</f>
        <v>0</v>
      </c>
      <c r="X184" s="3">
        <f>ROUND(IF(J184&gt;=4,((R184/100)*G184)/J184,0),0)</f>
        <v>0</v>
      </c>
      <c r="Y184" s="4">
        <f>G184*N184</f>
        <v>11970</v>
      </c>
      <c r="Z184" s="4">
        <f>(G184*Q184)/J184</f>
        <v>5985</v>
      </c>
      <c r="AA184" s="4">
        <f>IF(J184&gt;=2,(G184*Q184)/J184,0)</f>
        <v>0</v>
      </c>
      <c r="AB184" s="4">
        <f>IF(J184&gt;=3,(G184*Q184)/J184,0)</f>
        <v>0</v>
      </c>
      <c r="AC184" s="4">
        <f>IF(J184&gt;=4,(G184*Q184)/J184,0)</f>
        <v>0</v>
      </c>
      <c r="AD184" s="14">
        <v>100</v>
      </c>
      <c r="AE184" s="14">
        <v>0</v>
      </c>
      <c r="AF184" s="14">
        <v>1</v>
      </c>
      <c r="AG184" s="14">
        <v>100</v>
      </c>
      <c r="AH184" s="14">
        <v>0</v>
      </c>
      <c r="AI184" s="14">
        <v>1</v>
      </c>
      <c r="AJ184" s="14">
        <v>0.5</v>
      </c>
      <c r="AK184" s="14">
        <v>0.5</v>
      </c>
      <c r="AL184" s="14">
        <v>0</v>
      </c>
      <c r="AM184" s="14">
        <v>0</v>
      </c>
      <c r="AN184" s="14">
        <v>0</v>
      </c>
      <c r="AO184" s="14">
        <v>0.01</v>
      </c>
      <c r="AP184" s="14">
        <v>0.01</v>
      </c>
      <c r="AQ184" s="14">
        <v>0</v>
      </c>
      <c r="AR184" s="14">
        <v>0</v>
      </c>
      <c r="AS184" s="14">
        <v>0</v>
      </c>
      <c r="AT184" s="14">
        <v>0</v>
      </c>
      <c r="AU184" s="14">
        <v>0.2</v>
      </c>
      <c r="AV184" s="14">
        <v>0</v>
      </c>
      <c r="AW184" s="14">
        <v>0</v>
      </c>
      <c r="AX184" s="14">
        <v>0</v>
      </c>
      <c r="AY184" s="14">
        <v>0.04</v>
      </c>
      <c r="AZ184" s="14">
        <v>0</v>
      </c>
      <c r="BA184" s="2">
        <v>0.05</v>
      </c>
      <c r="BB184" s="2">
        <v>0.05</v>
      </c>
      <c r="BC184" s="2">
        <v>7.0000000000000007E-2</v>
      </c>
      <c r="BD184" s="2">
        <v>0.05</v>
      </c>
      <c r="BE184" s="2">
        <v>0.02</v>
      </c>
      <c r="BF184" s="2">
        <v>0.02</v>
      </c>
      <c r="BG184" s="2">
        <v>4.4999999999999998E-2</v>
      </c>
      <c r="BH184" s="2">
        <v>0.05</v>
      </c>
      <c r="BI184" s="2">
        <v>7.0000000000000007E-2</v>
      </c>
      <c r="BJ184" s="2">
        <v>0.1</v>
      </c>
      <c r="BK184" s="2">
        <v>0.03</v>
      </c>
      <c r="BL184" s="2">
        <v>0.02</v>
      </c>
      <c r="BM184" s="2">
        <v>0.09</v>
      </c>
      <c r="BN184" s="2">
        <v>0.1</v>
      </c>
      <c r="BO184" s="14">
        <v>0.1</v>
      </c>
      <c r="BP184" s="14">
        <v>0.1</v>
      </c>
      <c r="BQ184" s="14">
        <v>0</v>
      </c>
      <c r="BR184" s="14">
        <v>0</v>
      </c>
      <c r="BS184" s="14">
        <v>0</v>
      </c>
      <c r="BT184" s="19">
        <v>0.01</v>
      </c>
      <c r="BU184" s="14">
        <v>0.5</v>
      </c>
      <c r="BV184" s="6">
        <f>BT184/(BT184+BU184)</f>
        <v>1.9607843137254902E-2</v>
      </c>
      <c r="BW184" s="6">
        <f>SQRT((BT184*BU184)/((BT184+BU184)^2*(BT184+BU184+1)))</f>
        <v>0.11283045836243843</v>
      </c>
      <c r="BX184" s="15">
        <v>0.1</v>
      </c>
      <c r="BY184" s="15">
        <v>0.1</v>
      </c>
      <c r="BZ184" s="15">
        <v>0.1</v>
      </c>
      <c r="CA184" s="15">
        <v>0.7</v>
      </c>
      <c r="CB184" s="20" t="s">
        <v>89</v>
      </c>
      <c r="CC184" s="14">
        <v>600</v>
      </c>
      <c r="CD184" s="14">
        <v>10</v>
      </c>
      <c r="CE184" s="15" t="s">
        <v>74</v>
      </c>
    </row>
    <row r="185" spans="1:83" s="14" customFormat="1" ht="14.25" x14ac:dyDescent="0.2">
      <c r="A185" s="15">
        <f>A184+1</f>
        <v>184</v>
      </c>
      <c r="B185" s="15">
        <v>3</v>
      </c>
      <c r="C185" s="15">
        <v>133</v>
      </c>
      <c r="D185" s="15">
        <v>1</v>
      </c>
      <c r="E185" s="15">
        <v>1</v>
      </c>
      <c r="F185" s="3" t="s">
        <v>68</v>
      </c>
      <c r="G185" s="3">
        <f>IF(F185="rectangle",B185*C185,IF(F185="hook",B185*C185-(D185*E185),IF(F185="eight",B185*C185-2*(D185*E185),IF(F185="tee",B185*C185-2*(D185*E185),IF(F185="cross",B185*C185-4*(D185*E185),"ERROR")))))</f>
        <v>399</v>
      </c>
      <c r="H185" s="3" t="s">
        <v>75</v>
      </c>
      <c r="I185" s="3">
        <f>IF(F185="rectangle",B185/C185,"NA")</f>
        <v>2.2556390977443608E-2</v>
      </c>
      <c r="J185" s="2">
        <v>1</v>
      </c>
      <c r="K185" s="15">
        <v>120</v>
      </c>
      <c r="L185" s="15">
        <v>4</v>
      </c>
      <c r="M185" s="16">
        <v>2</v>
      </c>
      <c r="N185" s="17">
        <v>30</v>
      </c>
      <c r="O185" s="14">
        <f>N185</f>
        <v>30</v>
      </c>
      <c r="P185" s="4">
        <f>Y185/T185</f>
        <v>99.75</v>
      </c>
      <c r="Q185" s="18">
        <v>15</v>
      </c>
      <c r="R185" s="14">
        <f>Q185</f>
        <v>15</v>
      </c>
      <c r="S185" s="4">
        <f>Z185/U185</f>
        <v>99.75</v>
      </c>
      <c r="T185" s="3">
        <f>ROUND((O185/100)*G185,0)</f>
        <v>120</v>
      </c>
      <c r="U185" s="3">
        <f>ROUND(((R185/100)*G185)/J185,0)</f>
        <v>60</v>
      </c>
      <c r="V185" s="3">
        <f>ROUND(IF(J185&gt;=2,((R185/100)*G185)/J185,0),0)</f>
        <v>0</v>
      </c>
      <c r="W185" s="3">
        <f>ROUND(IF(J185&gt;=3,((R185/100)*G185)/J185,0),0)</f>
        <v>0</v>
      </c>
      <c r="X185" s="3">
        <f>ROUND(IF(J185&gt;=4,((R185/100)*G185)/J185,0),0)</f>
        <v>0</v>
      </c>
      <c r="Y185" s="4">
        <f>G185*N185</f>
        <v>11970</v>
      </c>
      <c r="Z185" s="4">
        <f>(G185*Q185)/J185</f>
        <v>5985</v>
      </c>
      <c r="AA185" s="4">
        <f>IF(J185&gt;=2,(G185*Q185)/J185,0)</f>
        <v>0</v>
      </c>
      <c r="AB185" s="4">
        <f>IF(J185&gt;=3,(G185*Q185)/J185,0)</f>
        <v>0</v>
      </c>
      <c r="AC185" s="4">
        <f>IF(J185&gt;=4,(G185*Q185)/J185,0)</f>
        <v>0</v>
      </c>
      <c r="AD185" s="14">
        <v>100</v>
      </c>
      <c r="AE185" s="14">
        <v>0</v>
      </c>
      <c r="AF185" s="14">
        <v>1</v>
      </c>
      <c r="AG185" s="14">
        <v>100</v>
      </c>
      <c r="AH185" s="14">
        <v>0</v>
      </c>
      <c r="AI185" s="14">
        <v>1</v>
      </c>
      <c r="AJ185" s="14">
        <v>0.5</v>
      </c>
      <c r="AK185" s="14">
        <v>0.5</v>
      </c>
      <c r="AL185" s="14">
        <v>0</v>
      </c>
      <c r="AM185" s="14">
        <v>0</v>
      </c>
      <c r="AN185" s="14">
        <v>0</v>
      </c>
      <c r="AO185" s="14">
        <v>0.01</v>
      </c>
      <c r="AP185" s="14">
        <v>0.01</v>
      </c>
      <c r="AQ185" s="14">
        <v>0</v>
      </c>
      <c r="AR185" s="14">
        <v>0</v>
      </c>
      <c r="AS185" s="14">
        <v>0</v>
      </c>
      <c r="AT185" s="14">
        <v>0</v>
      </c>
      <c r="AU185" s="14">
        <v>0.2</v>
      </c>
      <c r="AV185" s="14">
        <v>0</v>
      </c>
      <c r="AW185" s="14">
        <v>0</v>
      </c>
      <c r="AX185" s="14">
        <v>0</v>
      </c>
      <c r="AY185" s="14">
        <v>0.04</v>
      </c>
      <c r="AZ185" s="14">
        <v>0</v>
      </c>
      <c r="BA185" s="2">
        <v>0.05</v>
      </c>
      <c r="BB185" s="2">
        <v>0.05</v>
      </c>
      <c r="BC185" s="2">
        <v>7.0000000000000007E-2</v>
      </c>
      <c r="BD185" s="2">
        <v>0.05</v>
      </c>
      <c r="BE185" s="2">
        <v>0.02</v>
      </c>
      <c r="BF185" s="2">
        <v>0.02</v>
      </c>
      <c r="BG185" s="2">
        <v>4.4999999999999998E-2</v>
      </c>
      <c r="BH185" s="2">
        <v>0.05</v>
      </c>
      <c r="BI185" s="2">
        <v>7.0000000000000007E-2</v>
      </c>
      <c r="BJ185" s="2">
        <v>0.1</v>
      </c>
      <c r="BK185" s="2">
        <v>0.03</v>
      </c>
      <c r="BL185" s="2">
        <v>0.02</v>
      </c>
      <c r="BM185" s="2">
        <v>0.09</v>
      </c>
      <c r="BN185" s="2">
        <v>0.1</v>
      </c>
      <c r="BO185" s="14">
        <v>0.1</v>
      </c>
      <c r="BP185" s="14">
        <v>0.1</v>
      </c>
      <c r="BQ185" s="14">
        <v>0</v>
      </c>
      <c r="BR185" s="14">
        <v>0</v>
      </c>
      <c r="BS185" s="14">
        <v>0</v>
      </c>
      <c r="BT185" s="19">
        <v>0.5</v>
      </c>
      <c r="BU185" s="14">
        <v>0.5</v>
      </c>
      <c r="BV185" s="6">
        <f>BT185/(BT185+BU185)</f>
        <v>0.5</v>
      </c>
      <c r="BW185" s="6">
        <f>SQRT((BT185*BU185)/((BT185+BU185)^2*(BT185+BU185+1)))</f>
        <v>0.35355339059327379</v>
      </c>
      <c r="BX185" s="15">
        <v>0.1</v>
      </c>
      <c r="BY185" s="15">
        <v>0.1</v>
      </c>
      <c r="BZ185" s="15">
        <v>0.1</v>
      </c>
      <c r="CA185" s="15">
        <v>0.7</v>
      </c>
      <c r="CB185" s="20" t="s">
        <v>89</v>
      </c>
      <c r="CC185" s="14">
        <v>600</v>
      </c>
      <c r="CD185" s="14">
        <v>10</v>
      </c>
      <c r="CE185" s="15" t="s">
        <v>74</v>
      </c>
    </row>
    <row r="186" spans="1:83" s="14" customFormat="1" ht="14.25" x14ac:dyDescent="0.2">
      <c r="A186" s="15">
        <f>A185+1</f>
        <v>185</v>
      </c>
      <c r="B186" s="15">
        <v>3</v>
      </c>
      <c r="C186" s="15">
        <v>133</v>
      </c>
      <c r="D186" s="15">
        <v>1</v>
      </c>
      <c r="E186" s="15">
        <v>1</v>
      </c>
      <c r="F186" s="3" t="s">
        <v>68</v>
      </c>
      <c r="G186" s="3">
        <f>IF(F186="rectangle",B186*C186,IF(F186="hook",B186*C186-(D186*E186),IF(F186="eight",B186*C186-2*(D186*E186),IF(F186="tee",B186*C186-2*(D186*E186),IF(F186="cross",B186*C186-4*(D186*E186),"ERROR")))))</f>
        <v>399</v>
      </c>
      <c r="H186" s="3" t="s">
        <v>75</v>
      </c>
      <c r="I186" s="3">
        <f>IF(F186="rectangle",B186/C186,"NA")</f>
        <v>2.2556390977443608E-2</v>
      </c>
      <c r="J186" s="2">
        <v>1</v>
      </c>
      <c r="K186" s="15">
        <v>120</v>
      </c>
      <c r="L186" s="15">
        <v>4</v>
      </c>
      <c r="M186" s="16">
        <v>2</v>
      </c>
      <c r="N186" s="17">
        <v>30</v>
      </c>
      <c r="O186" s="14">
        <f>N186</f>
        <v>30</v>
      </c>
      <c r="P186" s="4">
        <f>Y186/T186</f>
        <v>99.75</v>
      </c>
      <c r="Q186" s="18">
        <v>15</v>
      </c>
      <c r="R186" s="14">
        <f>Q186</f>
        <v>15</v>
      </c>
      <c r="S186" s="4">
        <f>Z186/U186</f>
        <v>99.75</v>
      </c>
      <c r="T186" s="3">
        <f>ROUND((O186/100)*G186,0)</f>
        <v>120</v>
      </c>
      <c r="U186" s="3">
        <f>ROUND(((R186/100)*G186)/J186,0)</f>
        <v>60</v>
      </c>
      <c r="V186" s="3">
        <f>ROUND(IF(J186&gt;=2,((R186/100)*G186)/J186,0),0)</f>
        <v>0</v>
      </c>
      <c r="W186" s="3">
        <f>ROUND(IF(J186&gt;=3,((R186/100)*G186)/J186,0),0)</f>
        <v>0</v>
      </c>
      <c r="X186" s="3">
        <f>ROUND(IF(J186&gt;=4,((R186/100)*G186)/J186,0),0)</f>
        <v>0</v>
      </c>
      <c r="Y186" s="4">
        <f>G186*N186</f>
        <v>11970</v>
      </c>
      <c r="Z186" s="4">
        <f>(G186*Q186)/J186</f>
        <v>5985</v>
      </c>
      <c r="AA186" s="4">
        <f>IF(J186&gt;=2,(G186*Q186)/J186,0)</f>
        <v>0</v>
      </c>
      <c r="AB186" s="4">
        <f>IF(J186&gt;=3,(G186*Q186)/J186,0)</f>
        <v>0</v>
      </c>
      <c r="AC186" s="4">
        <f>IF(J186&gt;=4,(G186*Q186)/J186,0)</f>
        <v>0</v>
      </c>
      <c r="AD186" s="14">
        <v>100</v>
      </c>
      <c r="AE186" s="14">
        <v>0</v>
      </c>
      <c r="AF186" s="14">
        <v>1</v>
      </c>
      <c r="AG186" s="14">
        <v>100</v>
      </c>
      <c r="AH186" s="14">
        <v>0</v>
      </c>
      <c r="AI186" s="14">
        <v>1</v>
      </c>
      <c r="AJ186" s="14">
        <v>0.5</v>
      </c>
      <c r="AK186" s="14">
        <v>0.5</v>
      </c>
      <c r="AL186" s="14">
        <v>0</v>
      </c>
      <c r="AM186" s="14">
        <v>0</v>
      </c>
      <c r="AN186" s="14">
        <v>0</v>
      </c>
      <c r="AO186" s="14">
        <v>0.01</v>
      </c>
      <c r="AP186" s="14">
        <v>0.01</v>
      </c>
      <c r="AQ186" s="14">
        <v>0</v>
      </c>
      <c r="AR186" s="14">
        <v>0</v>
      </c>
      <c r="AS186" s="14">
        <v>0</v>
      </c>
      <c r="AT186" s="14">
        <v>0</v>
      </c>
      <c r="AU186" s="14">
        <v>0.2</v>
      </c>
      <c r="AV186" s="14">
        <v>0</v>
      </c>
      <c r="AW186" s="14">
        <v>0</v>
      </c>
      <c r="AX186" s="14">
        <v>0</v>
      </c>
      <c r="AY186" s="14">
        <v>0.04</v>
      </c>
      <c r="AZ186" s="14">
        <v>0</v>
      </c>
      <c r="BA186" s="2">
        <v>0.05</v>
      </c>
      <c r="BB186" s="2">
        <v>0.05</v>
      </c>
      <c r="BC186" s="2">
        <v>7.0000000000000007E-2</v>
      </c>
      <c r="BD186" s="2">
        <v>0.05</v>
      </c>
      <c r="BE186" s="2">
        <v>0.02</v>
      </c>
      <c r="BF186" s="2">
        <v>0.02</v>
      </c>
      <c r="BG186" s="2">
        <v>4.4999999999999998E-2</v>
      </c>
      <c r="BH186" s="2">
        <v>0.05</v>
      </c>
      <c r="BI186" s="2">
        <v>7.0000000000000007E-2</v>
      </c>
      <c r="BJ186" s="2">
        <v>0.1</v>
      </c>
      <c r="BK186" s="2">
        <v>0.03</v>
      </c>
      <c r="BL186" s="2">
        <v>0.02</v>
      </c>
      <c r="BM186" s="2">
        <v>0.09</v>
      </c>
      <c r="BN186" s="2">
        <v>0.1</v>
      </c>
      <c r="BO186" s="14">
        <v>0.1</v>
      </c>
      <c r="BP186" s="14">
        <v>0.1</v>
      </c>
      <c r="BQ186" s="14">
        <v>0</v>
      </c>
      <c r="BR186" s="14">
        <v>0</v>
      </c>
      <c r="BS186" s="14">
        <v>0</v>
      </c>
      <c r="BT186" s="19">
        <v>0.01</v>
      </c>
      <c r="BU186" s="14">
        <v>0.5</v>
      </c>
      <c r="BV186" s="6">
        <f>BT186/(BT186+BU186)</f>
        <v>1.9607843137254902E-2</v>
      </c>
      <c r="BW186" s="6">
        <f>SQRT((BT186*BU186)/((BT186+BU186)^2*(BT186+BU186+1)))</f>
        <v>0.11283045836243843</v>
      </c>
      <c r="BX186" s="15">
        <v>0.1</v>
      </c>
      <c r="BY186" s="15">
        <v>0.7</v>
      </c>
      <c r="BZ186" s="15">
        <v>0.1</v>
      </c>
      <c r="CA186" s="15">
        <v>0.1</v>
      </c>
      <c r="CB186" s="20" t="s">
        <v>76</v>
      </c>
      <c r="CC186" s="14">
        <v>600</v>
      </c>
      <c r="CD186" s="14">
        <v>10</v>
      </c>
      <c r="CE186" s="15" t="s">
        <v>73</v>
      </c>
    </row>
    <row r="187" spans="1:83" s="14" customFormat="1" ht="14.25" x14ac:dyDescent="0.2">
      <c r="A187" s="15">
        <f>A186+1</f>
        <v>186</v>
      </c>
      <c r="B187" s="15">
        <v>3</v>
      </c>
      <c r="C187" s="15">
        <v>133</v>
      </c>
      <c r="D187" s="15">
        <v>1</v>
      </c>
      <c r="E187" s="15">
        <v>1</v>
      </c>
      <c r="F187" s="3" t="s">
        <v>68</v>
      </c>
      <c r="G187" s="3">
        <f>IF(F187="rectangle",B187*C187,IF(F187="hook",B187*C187-(D187*E187),IF(F187="eight",B187*C187-2*(D187*E187),IF(F187="tee",B187*C187-2*(D187*E187),IF(F187="cross",B187*C187-4*(D187*E187),"ERROR")))))</f>
        <v>399</v>
      </c>
      <c r="H187" s="3" t="s">
        <v>75</v>
      </c>
      <c r="I187" s="3">
        <f>IF(F187="rectangle",B187/C187,"NA")</f>
        <v>2.2556390977443608E-2</v>
      </c>
      <c r="J187" s="2">
        <v>1</v>
      </c>
      <c r="K187" s="15">
        <v>120</v>
      </c>
      <c r="L187" s="15">
        <v>4</v>
      </c>
      <c r="M187" s="16">
        <v>2</v>
      </c>
      <c r="N187" s="17">
        <v>30</v>
      </c>
      <c r="O187" s="14">
        <f>N187</f>
        <v>30</v>
      </c>
      <c r="P187" s="4">
        <f>Y187/T187</f>
        <v>99.75</v>
      </c>
      <c r="Q187" s="18">
        <v>15</v>
      </c>
      <c r="R187" s="14">
        <f>Q187</f>
        <v>15</v>
      </c>
      <c r="S187" s="4">
        <f>Z187/U187</f>
        <v>99.75</v>
      </c>
      <c r="T187" s="3">
        <f>ROUND((O187/100)*G187,0)</f>
        <v>120</v>
      </c>
      <c r="U187" s="3">
        <f>ROUND(((R187/100)*G187)/J187,0)</f>
        <v>60</v>
      </c>
      <c r="V187" s="3">
        <f>ROUND(IF(J187&gt;=2,((R187/100)*G187)/J187,0),0)</f>
        <v>0</v>
      </c>
      <c r="W187" s="3">
        <f>ROUND(IF(J187&gt;=3,((R187/100)*G187)/J187,0),0)</f>
        <v>0</v>
      </c>
      <c r="X187" s="3">
        <f>ROUND(IF(J187&gt;=4,((R187/100)*G187)/J187,0),0)</f>
        <v>0</v>
      </c>
      <c r="Y187" s="4">
        <f>G187*N187</f>
        <v>11970</v>
      </c>
      <c r="Z187" s="4">
        <f>(G187*Q187)/J187</f>
        <v>5985</v>
      </c>
      <c r="AA187" s="4">
        <f>IF(J187&gt;=2,(G187*Q187)/J187,0)</f>
        <v>0</v>
      </c>
      <c r="AB187" s="4">
        <f>IF(J187&gt;=3,(G187*Q187)/J187,0)</f>
        <v>0</v>
      </c>
      <c r="AC187" s="4">
        <f>IF(J187&gt;=4,(G187*Q187)/J187,0)</f>
        <v>0</v>
      </c>
      <c r="AD187" s="14">
        <v>100</v>
      </c>
      <c r="AE187" s="14">
        <v>0</v>
      </c>
      <c r="AF187" s="14">
        <v>1</v>
      </c>
      <c r="AG187" s="14">
        <v>100</v>
      </c>
      <c r="AH187" s="14">
        <v>0</v>
      </c>
      <c r="AI187" s="14">
        <v>1</v>
      </c>
      <c r="AJ187" s="14">
        <v>0.5</v>
      </c>
      <c r="AK187" s="14">
        <v>0.5</v>
      </c>
      <c r="AL187" s="14">
        <v>0</v>
      </c>
      <c r="AM187" s="14">
        <v>0</v>
      </c>
      <c r="AN187" s="14">
        <v>0</v>
      </c>
      <c r="AO187" s="14">
        <v>0.01</v>
      </c>
      <c r="AP187" s="14">
        <v>0.01</v>
      </c>
      <c r="AQ187" s="14">
        <v>0</v>
      </c>
      <c r="AR187" s="14">
        <v>0</v>
      </c>
      <c r="AS187" s="14">
        <v>0</v>
      </c>
      <c r="AT187" s="14">
        <v>0</v>
      </c>
      <c r="AU187" s="14">
        <v>0.2</v>
      </c>
      <c r="AV187" s="14">
        <v>0</v>
      </c>
      <c r="AW187" s="14">
        <v>0</v>
      </c>
      <c r="AX187" s="14">
        <v>0</v>
      </c>
      <c r="AY187" s="14">
        <v>0.04</v>
      </c>
      <c r="AZ187" s="14">
        <v>0</v>
      </c>
      <c r="BA187" s="2">
        <v>0.05</v>
      </c>
      <c r="BB187" s="2">
        <v>0.05</v>
      </c>
      <c r="BC187" s="2">
        <v>7.0000000000000007E-2</v>
      </c>
      <c r="BD187" s="2">
        <v>0.05</v>
      </c>
      <c r="BE187" s="2">
        <v>0.02</v>
      </c>
      <c r="BF187" s="2">
        <v>0.02</v>
      </c>
      <c r="BG187" s="2">
        <v>4.4999999999999998E-2</v>
      </c>
      <c r="BH187" s="2">
        <v>0.05</v>
      </c>
      <c r="BI187" s="2">
        <v>7.0000000000000007E-2</v>
      </c>
      <c r="BJ187" s="2">
        <v>0.1</v>
      </c>
      <c r="BK187" s="2">
        <v>0.03</v>
      </c>
      <c r="BL187" s="2">
        <v>0.02</v>
      </c>
      <c r="BM187" s="2">
        <v>0.09</v>
      </c>
      <c r="BN187" s="2">
        <v>0.1</v>
      </c>
      <c r="BO187" s="14">
        <v>0.1</v>
      </c>
      <c r="BP187" s="14">
        <v>0.1</v>
      </c>
      <c r="BQ187" s="14">
        <v>0</v>
      </c>
      <c r="BR187" s="14">
        <v>0</v>
      </c>
      <c r="BS187" s="14">
        <v>0</v>
      </c>
      <c r="BT187" s="19">
        <v>0.5</v>
      </c>
      <c r="BU187" s="14">
        <v>0.5</v>
      </c>
      <c r="BV187" s="6">
        <f>BT187/(BT187+BU187)</f>
        <v>0.5</v>
      </c>
      <c r="BW187" s="6">
        <f>SQRT((BT187*BU187)/((BT187+BU187)^2*(BT187+BU187+1)))</f>
        <v>0.35355339059327379</v>
      </c>
      <c r="BX187" s="15">
        <v>0.1</v>
      </c>
      <c r="BY187" s="15">
        <v>0.7</v>
      </c>
      <c r="BZ187" s="15">
        <v>0.1</v>
      </c>
      <c r="CA187" s="15">
        <v>0.1</v>
      </c>
      <c r="CB187" s="20" t="s">
        <v>76</v>
      </c>
      <c r="CC187" s="14">
        <v>600</v>
      </c>
      <c r="CD187" s="14">
        <v>10</v>
      </c>
      <c r="CE187" s="15" t="s">
        <v>73</v>
      </c>
    </row>
    <row r="188" spans="1:83" s="14" customFormat="1" ht="14.25" x14ac:dyDescent="0.2">
      <c r="A188" s="15">
        <f>A187+1</f>
        <v>187</v>
      </c>
      <c r="B188" s="15">
        <v>3</v>
      </c>
      <c r="C188" s="15">
        <v>133</v>
      </c>
      <c r="D188" s="15">
        <v>1</v>
      </c>
      <c r="E188" s="15">
        <v>1</v>
      </c>
      <c r="F188" s="3" t="s">
        <v>68</v>
      </c>
      <c r="G188" s="3">
        <f>IF(F188="rectangle",B188*C188,IF(F188="hook",B188*C188-(D188*E188),IF(F188="eight",B188*C188-2*(D188*E188),IF(F188="tee",B188*C188-2*(D188*E188),IF(F188="cross",B188*C188-4*(D188*E188),"ERROR")))))</f>
        <v>399</v>
      </c>
      <c r="H188" s="3" t="s">
        <v>75</v>
      </c>
      <c r="I188" s="3">
        <f>IF(F188="rectangle",B188/C188,"NA")</f>
        <v>2.2556390977443608E-2</v>
      </c>
      <c r="J188" s="2">
        <v>1</v>
      </c>
      <c r="K188" s="15">
        <v>120</v>
      </c>
      <c r="L188" s="15">
        <v>4</v>
      </c>
      <c r="M188" s="16">
        <v>2</v>
      </c>
      <c r="N188" s="17">
        <v>30</v>
      </c>
      <c r="O188" s="14">
        <f>N188</f>
        <v>30</v>
      </c>
      <c r="P188" s="4">
        <f>Y188/T188</f>
        <v>99.75</v>
      </c>
      <c r="Q188" s="18">
        <v>30</v>
      </c>
      <c r="R188" s="14">
        <f>Q188</f>
        <v>30</v>
      </c>
      <c r="S188" s="4">
        <f>Z188/U188</f>
        <v>99.75</v>
      </c>
      <c r="T188" s="3">
        <f>ROUND((O188/100)*G188,0)</f>
        <v>120</v>
      </c>
      <c r="U188" s="3">
        <f>ROUND(((R188/100)*G188)/J188,0)</f>
        <v>120</v>
      </c>
      <c r="V188" s="3">
        <f>ROUND(IF(J188&gt;=2,((R188/100)*G188)/J188,0),0)</f>
        <v>0</v>
      </c>
      <c r="W188" s="3">
        <f>ROUND(IF(J188&gt;=3,((R188/100)*G188)/J188,0),0)</f>
        <v>0</v>
      </c>
      <c r="X188" s="3">
        <f>ROUND(IF(J188&gt;=4,((R188/100)*G188)/J188,0),0)</f>
        <v>0</v>
      </c>
      <c r="Y188" s="4">
        <f>G188*N188</f>
        <v>11970</v>
      </c>
      <c r="Z188" s="4">
        <f>(G188*Q188)/J188</f>
        <v>11970</v>
      </c>
      <c r="AA188" s="4">
        <f>IF(J188&gt;=2,(G188*Q188)/J188,0)</f>
        <v>0</v>
      </c>
      <c r="AB188" s="4">
        <f>IF(J188&gt;=3,(G188*Q188)/J188,0)</f>
        <v>0</v>
      </c>
      <c r="AC188" s="4">
        <f>IF(J188&gt;=4,(G188*Q188)/J188,0)</f>
        <v>0</v>
      </c>
      <c r="AD188" s="14">
        <v>100</v>
      </c>
      <c r="AE188" s="14">
        <v>0</v>
      </c>
      <c r="AF188" s="14">
        <v>1</v>
      </c>
      <c r="AG188" s="14">
        <v>100</v>
      </c>
      <c r="AH188" s="14">
        <v>0</v>
      </c>
      <c r="AI188" s="14">
        <v>1</v>
      </c>
      <c r="AJ188" s="14">
        <v>0.5</v>
      </c>
      <c r="AK188" s="14">
        <v>0.5</v>
      </c>
      <c r="AL188" s="14">
        <v>0</v>
      </c>
      <c r="AM188" s="14">
        <v>0</v>
      </c>
      <c r="AN188" s="14">
        <v>0</v>
      </c>
      <c r="AO188" s="14">
        <v>0.01</v>
      </c>
      <c r="AP188" s="14">
        <v>0.01</v>
      </c>
      <c r="AQ188" s="14">
        <v>0</v>
      </c>
      <c r="AR188" s="14">
        <v>0</v>
      </c>
      <c r="AS188" s="14">
        <v>0</v>
      </c>
      <c r="AT188" s="14">
        <v>0</v>
      </c>
      <c r="AU188" s="14">
        <v>0.2</v>
      </c>
      <c r="AV188" s="14">
        <v>0</v>
      </c>
      <c r="AW188" s="14">
        <v>0</v>
      </c>
      <c r="AX188" s="14">
        <v>0</v>
      </c>
      <c r="AY188" s="14">
        <v>0.04</v>
      </c>
      <c r="AZ188" s="14">
        <v>0</v>
      </c>
      <c r="BA188" s="2">
        <v>0.05</v>
      </c>
      <c r="BB188" s="2">
        <v>0.05</v>
      </c>
      <c r="BC188" s="2">
        <v>7.0000000000000007E-2</v>
      </c>
      <c r="BD188" s="2">
        <v>0.05</v>
      </c>
      <c r="BE188" s="2">
        <v>0.02</v>
      </c>
      <c r="BF188" s="2">
        <v>0.02</v>
      </c>
      <c r="BG188" s="2">
        <v>4.4999999999999998E-2</v>
      </c>
      <c r="BH188" s="2">
        <v>0.05</v>
      </c>
      <c r="BI188" s="2">
        <v>7.0000000000000007E-2</v>
      </c>
      <c r="BJ188" s="2">
        <v>0.1</v>
      </c>
      <c r="BK188" s="2">
        <v>0.03</v>
      </c>
      <c r="BL188" s="2">
        <v>0.02</v>
      </c>
      <c r="BM188" s="2">
        <v>0.09</v>
      </c>
      <c r="BN188" s="2">
        <v>0.1</v>
      </c>
      <c r="BO188" s="14">
        <v>0.1</v>
      </c>
      <c r="BP188" s="14">
        <v>0.1</v>
      </c>
      <c r="BQ188" s="14">
        <v>0</v>
      </c>
      <c r="BR188" s="14">
        <v>0</v>
      </c>
      <c r="BS188" s="14">
        <v>0</v>
      </c>
      <c r="BT188" s="19">
        <v>0.01</v>
      </c>
      <c r="BU188" s="14">
        <v>0.5</v>
      </c>
      <c r="BV188" s="6">
        <f>BT188/(BT188+BU188)</f>
        <v>1.9607843137254902E-2</v>
      </c>
      <c r="BW188" s="6">
        <f>SQRT((BT188*BU188)/((BT188+BU188)^2*(BT188+BU188+1)))</f>
        <v>0.11283045836243843</v>
      </c>
      <c r="BX188" s="15">
        <v>0.25</v>
      </c>
      <c r="BY188" s="15">
        <v>0.25</v>
      </c>
      <c r="BZ188" s="15">
        <v>0.25</v>
      </c>
      <c r="CA188" s="15">
        <v>0.25</v>
      </c>
      <c r="CB188" s="20" t="s">
        <v>47</v>
      </c>
      <c r="CC188" s="14">
        <v>600</v>
      </c>
      <c r="CD188" s="14">
        <v>10</v>
      </c>
      <c r="CE188" s="15" t="s">
        <v>73</v>
      </c>
    </row>
    <row r="189" spans="1:83" s="14" customFormat="1" ht="14.25" x14ac:dyDescent="0.2">
      <c r="A189" s="15">
        <f>A188+1</f>
        <v>188</v>
      </c>
      <c r="B189" s="15">
        <v>3</v>
      </c>
      <c r="C189" s="15">
        <v>133</v>
      </c>
      <c r="D189" s="15">
        <v>1</v>
      </c>
      <c r="E189" s="15">
        <v>1</v>
      </c>
      <c r="F189" s="3" t="s">
        <v>68</v>
      </c>
      <c r="G189" s="3">
        <f>IF(F189="rectangle",B189*C189,IF(F189="hook",B189*C189-(D189*E189),IF(F189="eight",B189*C189-2*(D189*E189),IF(F189="tee",B189*C189-2*(D189*E189),IF(F189="cross",B189*C189-4*(D189*E189),"ERROR")))))</f>
        <v>399</v>
      </c>
      <c r="H189" s="3" t="s">
        <v>75</v>
      </c>
      <c r="I189" s="3">
        <f>IF(F189="rectangle",B189/C189,"NA")</f>
        <v>2.2556390977443608E-2</v>
      </c>
      <c r="J189" s="2">
        <v>1</v>
      </c>
      <c r="K189" s="15">
        <v>120</v>
      </c>
      <c r="L189" s="15">
        <v>4</v>
      </c>
      <c r="M189" s="16">
        <v>2</v>
      </c>
      <c r="N189" s="17">
        <v>30</v>
      </c>
      <c r="O189" s="14">
        <f>N189</f>
        <v>30</v>
      </c>
      <c r="P189" s="4">
        <f>Y189/T189</f>
        <v>99.75</v>
      </c>
      <c r="Q189" s="18">
        <v>30</v>
      </c>
      <c r="R189" s="14">
        <f>Q189</f>
        <v>30</v>
      </c>
      <c r="S189" s="4">
        <f>Z189/U189</f>
        <v>99.75</v>
      </c>
      <c r="T189" s="3">
        <f>ROUND((O189/100)*G189,0)</f>
        <v>120</v>
      </c>
      <c r="U189" s="3">
        <f>ROUND(((R189/100)*G189)/J189,0)</f>
        <v>120</v>
      </c>
      <c r="V189" s="3">
        <f>ROUND(IF(J189&gt;=2,((R189/100)*G189)/J189,0),0)</f>
        <v>0</v>
      </c>
      <c r="W189" s="3">
        <f>ROUND(IF(J189&gt;=3,((R189/100)*G189)/J189,0),0)</f>
        <v>0</v>
      </c>
      <c r="X189" s="3">
        <f>ROUND(IF(J189&gt;=4,((R189/100)*G189)/J189,0),0)</f>
        <v>0</v>
      </c>
      <c r="Y189" s="4">
        <f>G189*N189</f>
        <v>11970</v>
      </c>
      <c r="Z189" s="4">
        <f>(G189*Q189)/J189</f>
        <v>11970</v>
      </c>
      <c r="AA189" s="4">
        <f>IF(J189&gt;=2,(G189*Q189)/J189,0)</f>
        <v>0</v>
      </c>
      <c r="AB189" s="4">
        <f>IF(J189&gt;=3,(G189*Q189)/J189,0)</f>
        <v>0</v>
      </c>
      <c r="AC189" s="4">
        <f>IF(J189&gt;=4,(G189*Q189)/J189,0)</f>
        <v>0</v>
      </c>
      <c r="AD189" s="14">
        <v>100</v>
      </c>
      <c r="AE189" s="14">
        <v>0</v>
      </c>
      <c r="AF189" s="14">
        <v>1</v>
      </c>
      <c r="AG189" s="14">
        <v>100</v>
      </c>
      <c r="AH189" s="14">
        <v>0</v>
      </c>
      <c r="AI189" s="14">
        <v>1</v>
      </c>
      <c r="AJ189" s="14">
        <v>0.5</v>
      </c>
      <c r="AK189" s="14">
        <v>0.5</v>
      </c>
      <c r="AL189" s="14">
        <v>0</v>
      </c>
      <c r="AM189" s="14">
        <v>0</v>
      </c>
      <c r="AN189" s="14">
        <v>0</v>
      </c>
      <c r="AO189" s="14">
        <v>0.01</v>
      </c>
      <c r="AP189" s="14">
        <v>0.01</v>
      </c>
      <c r="AQ189" s="14">
        <v>0</v>
      </c>
      <c r="AR189" s="14">
        <v>0</v>
      </c>
      <c r="AS189" s="14">
        <v>0</v>
      </c>
      <c r="AT189" s="14">
        <v>0</v>
      </c>
      <c r="AU189" s="14">
        <v>0.2</v>
      </c>
      <c r="AV189" s="14">
        <v>0</v>
      </c>
      <c r="AW189" s="14">
        <v>0</v>
      </c>
      <c r="AX189" s="14">
        <v>0</v>
      </c>
      <c r="AY189" s="14">
        <v>0.04</v>
      </c>
      <c r="AZ189" s="14">
        <v>0</v>
      </c>
      <c r="BA189" s="2">
        <v>0.05</v>
      </c>
      <c r="BB189" s="2">
        <v>0.05</v>
      </c>
      <c r="BC189" s="2">
        <v>7.0000000000000007E-2</v>
      </c>
      <c r="BD189" s="2">
        <v>0.05</v>
      </c>
      <c r="BE189" s="2">
        <v>0.02</v>
      </c>
      <c r="BF189" s="2">
        <v>0.02</v>
      </c>
      <c r="BG189" s="2">
        <v>4.4999999999999998E-2</v>
      </c>
      <c r="BH189" s="2">
        <v>0.05</v>
      </c>
      <c r="BI189" s="2">
        <v>7.0000000000000007E-2</v>
      </c>
      <c r="BJ189" s="2">
        <v>0.1</v>
      </c>
      <c r="BK189" s="2">
        <v>0.03</v>
      </c>
      <c r="BL189" s="2">
        <v>0.02</v>
      </c>
      <c r="BM189" s="2">
        <v>0.09</v>
      </c>
      <c r="BN189" s="2">
        <v>0.1</v>
      </c>
      <c r="BO189" s="14">
        <v>0.1</v>
      </c>
      <c r="BP189" s="14">
        <v>0.1</v>
      </c>
      <c r="BQ189" s="14">
        <v>0</v>
      </c>
      <c r="BR189" s="14">
        <v>0</v>
      </c>
      <c r="BS189" s="14">
        <v>0</v>
      </c>
      <c r="BT189" s="19">
        <v>0.5</v>
      </c>
      <c r="BU189" s="14">
        <v>0.5</v>
      </c>
      <c r="BV189" s="6">
        <f>BT189/(BT189+BU189)</f>
        <v>0.5</v>
      </c>
      <c r="BW189" s="6">
        <f>SQRT((BT189*BU189)/((BT189+BU189)^2*(BT189+BU189+1)))</f>
        <v>0.35355339059327379</v>
      </c>
      <c r="BX189" s="15">
        <v>0.25</v>
      </c>
      <c r="BY189" s="15">
        <v>0.25</v>
      </c>
      <c r="BZ189" s="15">
        <v>0.25</v>
      </c>
      <c r="CA189" s="15">
        <v>0.25</v>
      </c>
      <c r="CB189" s="20" t="s">
        <v>47</v>
      </c>
      <c r="CC189" s="14">
        <v>600</v>
      </c>
      <c r="CD189" s="14">
        <v>10</v>
      </c>
      <c r="CE189" s="15" t="s">
        <v>73</v>
      </c>
    </row>
    <row r="190" spans="1:83" s="14" customFormat="1" ht="14.25" x14ac:dyDescent="0.2">
      <c r="A190" s="15">
        <f>A189+1</f>
        <v>189</v>
      </c>
      <c r="B190" s="15">
        <v>3</v>
      </c>
      <c r="C190" s="15">
        <v>133</v>
      </c>
      <c r="D190" s="15">
        <v>1</v>
      </c>
      <c r="E190" s="15">
        <v>1</v>
      </c>
      <c r="F190" s="3" t="s">
        <v>68</v>
      </c>
      <c r="G190" s="3">
        <f>IF(F190="rectangle",B190*C190,IF(F190="hook",B190*C190-(D190*E190),IF(F190="eight",B190*C190-2*(D190*E190),IF(F190="tee",B190*C190-2*(D190*E190),IF(F190="cross",B190*C190-4*(D190*E190),"ERROR")))))</f>
        <v>399</v>
      </c>
      <c r="H190" s="3" t="s">
        <v>75</v>
      </c>
      <c r="I190" s="3">
        <f>IF(F190="rectangle",B190/C190,"NA")</f>
        <v>2.2556390977443608E-2</v>
      </c>
      <c r="J190" s="2">
        <v>1</v>
      </c>
      <c r="K190" s="15">
        <v>120</v>
      </c>
      <c r="L190" s="15">
        <v>4</v>
      </c>
      <c r="M190" s="16">
        <v>2</v>
      </c>
      <c r="N190" s="17">
        <v>30</v>
      </c>
      <c r="O190" s="14">
        <f>N190</f>
        <v>30</v>
      </c>
      <c r="P190" s="4">
        <f>Y190/T190</f>
        <v>99.75</v>
      </c>
      <c r="Q190" s="18">
        <v>30</v>
      </c>
      <c r="R190" s="14">
        <f>Q190</f>
        <v>30</v>
      </c>
      <c r="S190" s="4">
        <f>Z190/U190</f>
        <v>99.75</v>
      </c>
      <c r="T190" s="3">
        <f>ROUND((O190/100)*G190,0)</f>
        <v>120</v>
      </c>
      <c r="U190" s="3">
        <f>ROUND(((R190/100)*G190)/J190,0)</f>
        <v>120</v>
      </c>
      <c r="V190" s="3">
        <f>ROUND(IF(J190&gt;=2,((R190/100)*G190)/J190,0),0)</f>
        <v>0</v>
      </c>
      <c r="W190" s="3">
        <f>ROUND(IF(J190&gt;=3,((R190/100)*G190)/J190,0),0)</f>
        <v>0</v>
      </c>
      <c r="X190" s="3">
        <f>ROUND(IF(J190&gt;=4,((R190/100)*G190)/J190,0),0)</f>
        <v>0</v>
      </c>
      <c r="Y190" s="4">
        <f>G190*N190</f>
        <v>11970</v>
      </c>
      <c r="Z190" s="4">
        <f>(G190*Q190)/J190</f>
        <v>11970</v>
      </c>
      <c r="AA190" s="4">
        <f>IF(J190&gt;=2,(G190*Q190)/J190,0)</f>
        <v>0</v>
      </c>
      <c r="AB190" s="4">
        <f>IF(J190&gt;=3,(G190*Q190)/J190,0)</f>
        <v>0</v>
      </c>
      <c r="AC190" s="4">
        <f>IF(J190&gt;=4,(G190*Q190)/J190,0)</f>
        <v>0</v>
      </c>
      <c r="AD190" s="14">
        <v>100</v>
      </c>
      <c r="AE190" s="14">
        <v>0</v>
      </c>
      <c r="AF190" s="14">
        <v>1</v>
      </c>
      <c r="AG190" s="14">
        <v>100</v>
      </c>
      <c r="AH190" s="14">
        <v>0</v>
      </c>
      <c r="AI190" s="14">
        <v>1</v>
      </c>
      <c r="AJ190" s="14">
        <v>0.5</v>
      </c>
      <c r="AK190" s="14">
        <v>0.5</v>
      </c>
      <c r="AL190" s="14">
        <v>0</v>
      </c>
      <c r="AM190" s="14">
        <v>0</v>
      </c>
      <c r="AN190" s="14">
        <v>0</v>
      </c>
      <c r="AO190" s="14">
        <v>0.01</v>
      </c>
      <c r="AP190" s="14">
        <v>0.01</v>
      </c>
      <c r="AQ190" s="14">
        <v>0</v>
      </c>
      <c r="AR190" s="14">
        <v>0</v>
      </c>
      <c r="AS190" s="14">
        <v>0</v>
      </c>
      <c r="AT190" s="14">
        <v>0</v>
      </c>
      <c r="AU190" s="14">
        <v>0.2</v>
      </c>
      <c r="AV190" s="14">
        <v>0</v>
      </c>
      <c r="AW190" s="14">
        <v>0</v>
      </c>
      <c r="AX190" s="14">
        <v>0</v>
      </c>
      <c r="AY190" s="14">
        <v>0.04</v>
      </c>
      <c r="AZ190" s="14">
        <v>0</v>
      </c>
      <c r="BA190" s="2">
        <v>0.05</v>
      </c>
      <c r="BB190" s="2">
        <v>0.05</v>
      </c>
      <c r="BC190" s="2">
        <v>7.0000000000000007E-2</v>
      </c>
      <c r="BD190" s="2">
        <v>0.05</v>
      </c>
      <c r="BE190" s="2">
        <v>0.02</v>
      </c>
      <c r="BF190" s="2">
        <v>0.02</v>
      </c>
      <c r="BG190" s="2">
        <v>4.4999999999999998E-2</v>
      </c>
      <c r="BH190" s="2">
        <v>0.05</v>
      </c>
      <c r="BI190" s="2">
        <v>7.0000000000000007E-2</v>
      </c>
      <c r="BJ190" s="2">
        <v>0.1</v>
      </c>
      <c r="BK190" s="2">
        <v>0.03</v>
      </c>
      <c r="BL190" s="2">
        <v>0.02</v>
      </c>
      <c r="BM190" s="2">
        <v>0.09</v>
      </c>
      <c r="BN190" s="2">
        <v>0.1</v>
      </c>
      <c r="BO190" s="14">
        <v>0.1</v>
      </c>
      <c r="BP190" s="14">
        <v>0.1</v>
      </c>
      <c r="BQ190" s="14">
        <v>0</v>
      </c>
      <c r="BR190" s="14">
        <v>0</v>
      </c>
      <c r="BS190" s="14">
        <v>0</v>
      </c>
      <c r="BT190" s="19">
        <v>0.01</v>
      </c>
      <c r="BU190" s="14">
        <v>0.5</v>
      </c>
      <c r="BV190" s="6">
        <f>BT190/(BT190+BU190)</f>
        <v>1.9607843137254902E-2</v>
      </c>
      <c r="BW190" s="6">
        <f>SQRT((BT190*BU190)/((BT190+BU190)^2*(BT190+BU190+1)))</f>
        <v>0.11283045836243843</v>
      </c>
      <c r="BX190" s="15">
        <v>0.1</v>
      </c>
      <c r="BY190" s="15">
        <v>0.1</v>
      </c>
      <c r="BZ190" s="15">
        <v>0.1</v>
      </c>
      <c r="CA190" s="15">
        <v>0.7</v>
      </c>
      <c r="CB190" s="20" t="s">
        <v>89</v>
      </c>
      <c r="CC190" s="14">
        <v>600</v>
      </c>
      <c r="CD190" s="14">
        <v>10</v>
      </c>
      <c r="CE190" s="15" t="s">
        <v>73</v>
      </c>
    </row>
    <row r="191" spans="1:83" s="14" customFormat="1" ht="14.25" x14ac:dyDescent="0.2">
      <c r="A191" s="15">
        <f>A190+1</f>
        <v>190</v>
      </c>
      <c r="B191" s="15">
        <v>3</v>
      </c>
      <c r="C191" s="15">
        <v>133</v>
      </c>
      <c r="D191" s="15">
        <v>1</v>
      </c>
      <c r="E191" s="15">
        <v>1</v>
      </c>
      <c r="F191" s="3" t="s">
        <v>68</v>
      </c>
      <c r="G191" s="3">
        <f>IF(F191="rectangle",B191*C191,IF(F191="hook",B191*C191-(D191*E191),IF(F191="eight",B191*C191-2*(D191*E191),IF(F191="tee",B191*C191-2*(D191*E191),IF(F191="cross",B191*C191-4*(D191*E191),"ERROR")))))</f>
        <v>399</v>
      </c>
      <c r="H191" s="3" t="s">
        <v>75</v>
      </c>
      <c r="I191" s="3">
        <f>IF(F191="rectangle",B191/C191,"NA")</f>
        <v>2.2556390977443608E-2</v>
      </c>
      <c r="J191" s="2">
        <v>1</v>
      </c>
      <c r="K191" s="15">
        <v>120</v>
      </c>
      <c r="L191" s="15">
        <v>4</v>
      </c>
      <c r="M191" s="16">
        <v>2</v>
      </c>
      <c r="N191" s="17">
        <v>30</v>
      </c>
      <c r="O191" s="14">
        <f>N191</f>
        <v>30</v>
      </c>
      <c r="P191" s="4">
        <f>Y191/T191</f>
        <v>99.75</v>
      </c>
      <c r="Q191" s="18">
        <v>30</v>
      </c>
      <c r="R191" s="14">
        <f>Q191</f>
        <v>30</v>
      </c>
      <c r="S191" s="4">
        <f>Z191/U191</f>
        <v>99.75</v>
      </c>
      <c r="T191" s="3">
        <f>ROUND((O191/100)*G191,0)</f>
        <v>120</v>
      </c>
      <c r="U191" s="3">
        <f>ROUND(((R191/100)*G191)/J191,0)</f>
        <v>120</v>
      </c>
      <c r="V191" s="3">
        <f>ROUND(IF(J191&gt;=2,((R191/100)*G191)/J191,0),0)</f>
        <v>0</v>
      </c>
      <c r="W191" s="3">
        <f>ROUND(IF(J191&gt;=3,((R191/100)*G191)/J191,0),0)</f>
        <v>0</v>
      </c>
      <c r="X191" s="3">
        <f>ROUND(IF(J191&gt;=4,((R191/100)*G191)/J191,0),0)</f>
        <v>0</v>
      </c>
      <c r="Y191" s="4">
        <f>G191*N191</f>
        <v>11970</v>
      </c>
      <c r="Z191" s="4">
        <f>(G191*Q191)/J191</f>
        <v>11970</v>
      </c>
      <c r="AA191" s="4">
        <f>IF(J191&gt;=2,(G191*Q191)/J191,0)</f>
        <v>0</v>
      </c>
      <c r="AB191" s="4">
        <f>IF(J191&gt;=3,(G191*Q191)/J191,0)</f>
        <v>0</v>
      </c>
      <c r="AC191" s="4">
        <f>IF(J191&gt;=4,(G191*Q191)/J191,0)</f>
        <v>0</v>
      </c>
      <c r="AD191" s="14">
        <v>100</v>
      </c>
      <c r="AE191" s="14">
        <v>0</v>
      </c>
      <c r="AF191" s="14">
        <v>1</v>
      </c>
      <c r="AG191" s="14">
        <v>100</v>
      </c>
      <c r="AH191" s="14">
        <v>0</v>
      </c>
      <c r="AI191" s="14">
        <v>1</v>
      </c>
      <c r="AJ191" s="14">
        <v>0.5</v>
      </c>
      <c r="AK191" s="14">
        <v>0.5</v>
      </c>
      <c r="AL191" s="14">
        <v>0</v>
      </c>
      <c r="AM191" s="14">
        <v>0</v>
      </c>
      <c r="AN191" s="14">
        <v>0</v>
      </c>
      <c r="AO191" s="14">
        <v>0.01</v>
      </c>
      <c r="AP191" s="14">
        <v>0.01</v>
      </c>
      <c r="AQ191" s="14">
        <v>0</v>
      </c>
      <c r="AR191" s="14">
        <v>0</v>
      </c>
      <c r="AS191" s="14">
        <v>0</v>
      </c>
      <c r="AT191" s="14">
        <v>0</v>
      </c>
      <c r="AU191" s="14">
        <v>0.2</v>
      </c>
      <c r="AV191" s="14">
        <v>0</v>
      </c>
      <c r="AW191" s="14">
        <v>0</v>
      </c>
      <c r="AX191" s="14">
        <v>0</v>
      </c>
      <c r="AY191" s="14">
        <v>0.04</v>
      </c>
      <c r="AZ191" s="14">
        <v>0</v>
      </c>
      <c r="BA191" s="2">
        <v>0.05</v>
      </c>
      <c r="BB191" s="2">
        <v>0.05</v>
      </c>
      <c r="BC191" s="2">
        <v>7.0000000000000007E-2</v>
      </c>
      <c r="BD191" s="2">
        <v>0.05</v>
      </c>
      <c r="BE191" s="2">
        <v>0.02</v>
      </c>
      <c r="BF191" s="2">
        <v>0.02</v>
      </c>
      <c r="BG191" s="2">
        <v>4.4999999999999998E-2</v>
      </c>
      <c r="BH191" s="2">
        <v>0.05</v>
      </c>
      <c r="BI191" s="2">
        <v>7.0000000000000007E-2</v>
      </c>
      <c r="BJ191" s="2">
        <v>0.1</v>
      </c>
      <c r="BK191" s="2">
        <v>0.03</v>
      </c>
      <c r="BL191" s="2">
        <v>0.02</v>
      </c>
      <c r="BM191" s="2">
        <v>0.09</v>
      </c>
      <c r="BN191" s="2">
        <v>0.1</v>
      </c>
      <c r="BO191" s="14">
        <v>0.1</v>
      </c>
      <c r="BP191" s="14">
        <v>0.1</v>
      </c>
      <c r="BQ191" s="14">
        <v>0</v>
      </c>
      <c r="BR191" s="14">
        <v>0</v>
      </c>
      <c r="BS191" s="14">
        <v>0</v>
      </c>
      <c r="BT191" s="19">
        <v>0.5</v>
      </c>
      <c r="BU191" s="14">
        <v>0.5</v>
      </c>
      <c r="BV191" s="6">
        <f>BT191/(BT191+BU191)</f>
        <v>0.5</v>
      </c>
      <c r="BW191" s="6">
        <f>SQRT((BT191*BU191)/((BT191+BU191)^2*(BT191+BU191+1)))</f>
        <v>0.35355339059327379</v>
      </c>
      <c r="BX191" s="15">
        <v>0.1</v>
      </c>
      <c r="BY191" s="15">
        <v>0.1</v>
      </c>
      <c r="BZ191" s="15">
        <v>0.1</v>
      </c>
      <c r="CA191" s="15">
        <v>0.7</v>
      </c>
      <c r="CB191" s="20" t="s">
        <v>89</v>
      </c>
      <c r="CC191" s="14">
        <v>600</v>
      </c>
      <c r="CD191" s="14">
        <v>10</v>
      </c>
      <c r="CE191" s="15" t="s">
        <v>73</v>
      </c>
    </row>
    <row r="192" spans="1:83" s="14" customFormat="1" ht="14.25" x14ac:dyDescent="0.2">
      <c r="A192" s="15">
        <f>A191+1</f>
        <v>191</v>
      </c>
      <c r="B192" s="15">
        <v>3</v>
      </c>
      <c r="C192" s="15">
        <v>133</v>
      </c>
      <c r="D192" s="15">
        <v>1</v>
      </c>
      <c r="E192" s="15">
        <v>1</v>
      </c>
      <c r="F192" s="3" t="s">
        <v>68</v>
      </c>
      <c r="G192" s="3">
        <f>IF(F192="rectangle",B192*C192,IF(F192="hook",B192*C192-(D192*E192),IF(F192="eight",B192*C192-2*(D192*E192),IF(F192="tee",B192*C192-2*(D192*E192),IF(F192="cross",B192*C192-4*(D192*E192),"ERROR")))))</f>
        <v>399</v>
      </c>
      <c r="H192" s="3" t="s">
        <v>75</v>
      </c>
      <c r="I192" s="3">
        <f>IF(F192="rectangle",B192/C192,"NA")</f>
        <v>2.2556390977443608E-2</v>
      </c>
      <c r="J192" s="2">
        <v>1</v>
      </c>
      <c r="K192" s="15">
        <v>120</v>
      </c>
      <c r="L192" s="15">
        <v>4</v>
      </c>
      <c r="M192" s="16">
        <v>2</v>
      </c>
      <c r="N192" s="17">
        <v>30</v>
      </c>
      <c r="O192" s="14">
        <f>N192</f>
        <v>30</v>
      </c>
      <c r="P192" s="4">
        <f>Y192/T192</f>
        <v>99.75</v>
      </c>
      <c r="Q192" s="18">
        <v>30</v>
      </c>
      <c r="R192" s="14">
        <f>Q192</f>
        <v>30</v>
      </c>
      <c r="S192" s="4">
        <f>Z192/U192</f>
        <v>99.75</v>
      </c>
      <c r="T192" s="3">
        <f>ROUND((O192/100)*G192,0)</f>
        <v>120</v>
      </c>
      <c r="U192" s="3">
        <f>ROUND(((R192/100)*G192)/J192,0)</f>
        <v>120</v>
      </c>
      <c r="V192" s="3">
        <f>ROUND(IF(J192&gt;=2,((R192/100)*G192)/J192,0),0)</f>
        <v>0</v>
      </c>
      <c r="W192" s="3">
        <f>ROUND(IF(J192&gt;=3,((R192/100)*G192)/J192,0),0)</f>
        <v>0</v>
      </c>
      <c r="X192" s="3">
        <f>ROUND(IF(J192&gt;=4,((R192/100)*G192)/J192,0),0)</f>
        <v>0</v>
      </c>
      <c r="Y192" s="4">
        <f>G192*N192</f>
        <v>11970</v>
      </c>
      <c r="Z192" s="4">
        <f>(G192*Q192)/J192</f>
        <v>11970</v>
      </c>
      <c r="AA192" s="4">
        <f>IF(J192&gt;=2,(G192*Q192)/J192,0)</f>
        <v>0</v>
      </c>
      <c r="AB192" s="4">
        <f>IF(J192&gt;=3,(G192*Q192)/J192,0)</f>
        <v>0</v>
      </c>
      <c r="AC192" s="4">
        <f>IF(J192&gt;=4,(G192*Q192)/J192,0)</f>
        <v>0</v>
      </c>
      <c r="AD192" s="14">
        <v>100</v>
      </c>
      <c r="AE192" s="14">
        <v>0</v>
      </c>
      <c r="AF192" s="14">
        <v>1</v>
      </c>
      <c r="AG192" s="14">
        <v>100</v>
      </c>
      <c r="AH192" s="14">
        <v>0</v>
      </c>
      <c r="AI192" s="14">
        <v>1</v>
      </c>
      <c r="AJ192" s="14">
        <v>0.5</v>
      </c>
      <c r="AK192" s="14">
        <v>0.5</v>
      </c>
      <c r="AL192" s="14">
        <v>0</v>
      </c>
      <c r="AM192" s="14">
        <v>0</v>
      </c>
      <c r="AN192" s="14">
        <v>0</v>
      </c>
      <c r="AO192" s="14">
        <v>0.01</v>
      </c>
      <c r="AP192" s="14">
        <v>0.01</v>
      </c>
      <c r="AQ192" s="14">
        <v>0</v>
      </c>
      <c r="AR192" s="14">
        <v>0</v>
      </c>
      <c r="AS192" s="14">
        <v>0</v>
      </c>
      <c r="AT192" s="14">
        <v>0</v>
      </c>
      <c r="AU192" s="14">
        <v>0.2</v>
      </c>
      <c r="AV192" s="14">
        <v>0</v>
      </c>
      <c r="AW192" s="14">
        <v>0</v>
      </c>
      <c r="AX192" s="14">
        <v>0</v>
      </c>
      <c r="AY192" s="14">
        <v>0.04</v>
      </c>
      <c r="AZ192" s="14">
        <v>0</v>
      </c>
      <c r="BA192" s="2">
        <v>0.05</v>
      </c>
      <c r="BB192" s="2">
        <v>0.05</v>
      </c>
      <c r="BC192" s="2">
        <v>7.0000000000000007E-2</v>
      </c>
      <c r="BD192" s="2">
        <v>0.05</v>
      </c>
      <c r="BE192" s="2">
        <v>0.02</v>
      </c>
      <c r="BF192" s="2">
        <v>0.02</v>
      </c>
      <c r="BG192" s="2">
        <v>4.4999999999999998E-2</v>
      </c>
      <c r="BH192" s="2">
        <v>0.05</v>
      </c>
      <c r="BI192" s="2">
        <v>7.0000000000000007E-2</v>
      </c>
      <c r="BJ192" s="2">
        <v>0.1</v>
      </c>
      <c r="BK192" s="2">
        <v>0.03</v>
      </c>
      <c r="BL192" s="2">
        <v>0.02</v>
      </c>
      <c r="BM192" s="2">
        <v>0.09</v>
      </c>
      <c r="BN192" s="2">
        <v>0.1</v>
      </c>
      <c r="BO192" s="14">
        <v>0.1</v>
      </c>
      <c r="BP192" s="14">
        <v>0.1</v>
      </c>
      <c r="BQ192" s="14">
        <v>0</v>
      </c>
      <c r="BR192" s="14">
        <v>0</v>
      </c>
      <c r="BS192" s="14">
        <v>0</v>
      </c>
      <c r="BT192" s="19">
        <v>0.01</v>
      </c>
      <c r="BU192" s="14">
        <v>0.5</v>
      </c>
      <c r="BV192" s="6">
        <f>BT192/(BT192+BU192)</f>
        <v>1.9607843137254902E-2</v>
      </c>
      <c r="BW192" s="6">
        <f>SQRT((BT192*BU192)/((BT192+BU192)^2*(BT192+BU192+1)))</f>
        <v>0.11283045836243843</v>
      </c>
      <c r="BX192" s="15">
        <v>0.1</v>
      </c>
      <c r="BY192" s="15">
        <v>0.7</v>
      </c>
      <c r="BZ192" s="15">
        <v>0.1</v>
      </c>
      <c r="CA192" s="15">
        <v>0.1</v>
      </c>
      <c r="CB192" s="20" t="s">
        <v>76</v>
      </c>
      <c r="CC192" s="14">
        <v>600</v>
      </c>
      <c r="CD192" s="14">
        <v>10</v>
      </c>
      <c r="CE192" s="15" t="s">
        <v>74</v>
      </c>
    </row>
    <row r="193" spans="1:83" s="14" customFormat="1" ht="14.25" x14ac:dyDescent="0.2">
      <c r="A193" s="15">
        <f>A192+1</f>
        <v>192</v>
      </c>
      <c r="B193" s="15">
        <v>3</v>
      </c>
      <c r="C193" s="15">
        <v>133</v>
      </c>
      <c r="D193" s="15">
        <v>1</v>
      </c>
      <c r="E193" s="15">
        <v>1</v>
      </c>
      <c r="F193" s="3" t="s">
        <v>68</v>
      </c>
      <c r="G193" s="3">
        <f>IF(F193="rectangle",B193*C193,IF(F193="hook",B193*C193-(D193*E193),IF(F193="eight",B193*C193-2*(D193*E193),IF(F193="tee",B193*C193-2*(D193*E193),IF(F193="cross",B193*C193-4*(D193*E193),"ERROR")))))</f>
        <v>399</v>
      </c>
      <c r="H193" s="3" t="s">
        <v>75</v>
      </c>
      <c r="I193" s="3">
        <f>IF(F193="rectangle",B193/C193,"NA")</f>
        <v>2.2556390977443608E-2</v>
      </c>
      <c r="J193" s="2">
        <v>1</v>
      </c>
      <c r="K193" s="15">
        <v>120</v>
      </c>
      <c r="L193" s="15">
        <v>4</v>
      </c>
      <c r="M193" s="16">
        <v>2</v>
      </c>
      <c r="N193" s="17">
        <v>30</v>
      </c>
      <c r="O193" s="14">
        <f>N193</f>
        <v>30</v>
      </c>
      <c r="P193" s="4">
        <f>Y193/T193</f>
        <v>99.75</v>
      </c>
      <c r="Q193" s="18">
        <v>30</v>
      </c>
      <c r="R193" s="14">
        <f>Q193</f>
        <v>30</v>
      </c>
      <c r="S193" s="4">
        <f>Z193/U193</f>
        <v>99.75</v>
      </c>
      <c r="T193" s="3">
        <f>ROUND((O193/100)*G193,0)</f>
        <v>120</v>
      </c>
      <c r="U193" s="3">
        <f>ROUND(((R193/100)*G193)/J193,0)</f>
        <v>120</v>
      </c>
      <c r="V193" s="3">
        <f>ROUND(IF(J193&gt;=2,((R193/100)*G193)/J193,0),0)</f>
        <v>0</v>
      </c>
      <c r="W193" s="3">
        <f>ROUND(IF(J193&gt;=3,((R193/100)*G193)/J193,0),0)</f>
        <v>0</v>
      </c>
      <c r="X193" s="3">
        <f>ROUND(IF(J193&gt;=4,((R193/100)*G193)/J193,0),0)</f>
        <v>0</v>
      </c>
      <c r="Y193" s="4">
        <f>G193*N193</f>
        <v>11970</v>
      </c>
      <c r="Z193" s="4">
        <f>(G193*Q193)/J193</f>
        <v>11970</v>
      </c>
      <c r="AA193" s="4">
        <f>IF(J193&gt;=2,(G193*Q193)/J193,0)</f>
        <v>0</v>
      </c>
      <c r="AB193" s="4">
        <f>IF(J193&gt;=3,(G193*Q193)/J193,0)</f>
        <v>0</v>
      </c>
      <c r="AC193" s="4">
        <f>IF(J193&gt;=4,(G193*Q193)/J193,0)</f>
        <v>0</v>
      </c>
      <c r="AD193" s="14">
        <v>100</v>
      </c>
      <c r="AE193" s="14">
        <v>0</v>
      </c>
      <c r="AF193" s="14">
        <v>1</v>
      </c>
      <c r="AG193" s="14">
        <v>100</v>
      </c>
      <c r="AH193" s="14">
        <v>0</v>
      </c>
      <c r="AI193" s="14">
        <v>1</v>
      </c>
      <c r="AJ193" s="14">
        <v>0.5</v>
      </c>
      <c r="AK193" s="14">
        <v>0.5</v>
      </c>
      <c r="AL193" s="14">
        <v>0</v>
      </c>
      <c r="AM193" s="14">
        <v>0</v>
      </c>
      <c r="AN193" s="14">
        <v>0</v>
      </c>
      <c r="AO193" s="14">
        <v>0.01</v>
      </c>
      <c r="AP193" s="14">
        <v>0.01</v>
      </c>
      <c r="AQ193" s="14">
        <v>0</v>
      </c>
      <c r="AR193" s="14">
        <v>0</v>
      </c>
      <c r="AS193" s="14">
        <v>0</v>
      </c>
      <c r="AT193" s="14">
        <v>0</v>
      </c>
      <c r="AU193" s="14">
        <v>0.2</v>
      </c>
      <c r="AV193" s="14">
        <v>0</v>
      </c>
      <c r="AW193" s="14">
        <v>0</v>
      </c>
      <c r="AX193" s="14">
        <v>0</v>
      </c>
      <c r="AY193" s="14">
        <v>0.04</v>
      </c>
      <c r="AZ193" s="14">
        <v>0</v>
      </c>
      <c r="BA193" s="2">
        <v>0.05</v>
      </c>
      <c r="BB193" s="2">
        <v>0.05</v>
      </c>
      <c r="BC193" s="2">
        <v>7.0000000000000007E-2</v>
      </c>
      <c r="BD193" s="2">
        <v>0.05</v>
      </c>
      <c r="BE193" s="2">
        <v>0.02</v>
      </c>
      <c r="BF193" s="2">
        <v>0.02</v>
      </c>
      <c r="BG193" s="2">
        <v>4.4999999999999998E-2</v>
      </c>
      <c r="BH193" s="2">
        <v>0.05</v>
      </c>
      <c r="BI193" s="2">
        <v>7.0000000000000007E-2</v>
      </c>
      <c r="BJ193" s="2">
        <v>0.1</v>
      </c>
      <c r="BK193" s="2">
        <v>0.03</v>
      </c>
      <c r="BL193" s="2">
        <v>0.02</v>
      </c>
      <c r="BM193" s="2">
        <v>0.09</v>
      </c>
      <c r="BN193" s="2">
        <v>0.1</v>
      </c>
      <c r="BO193" s="14">
        <v>0.1</v>
      </c>
      <c r="BP193" s="14">
        <v>0.1</v>
      </c>
      <c r="BQ193" s="14">
        <v>0</v>
      </c>
      <c r="BR193" s="14">
        <v>0</v>
      </c>
      <c r="BS193" s="14">
        <v>0</v>
      </c>
      <c r="BT193" s="19">
        <v>0.5</v>
      </c>
      <c r="BU193" s="14">
        <v>0.5</v>
      </c>
      <c r="BV193" s="6">
        <f>BT193/(BT193+BU193)</f>
        <v>0.5</v>
      </c>
      <c r="BW193" s="6">
        <f>SQRT((BT193*BU193)/((BT193+BU193)^2*(BT193+BU193+1)))</f>
        <v>0.35355339059327379</v>
      </c>
      <c r="BX193" s="15">
        <v>0.1</v>
      </c>
      <c r="BY193" s="15">
        <v>0.7</v>
      </c>
      <c r="BZ193" s="15">
        <v>0.1</v>
      </c>
      <c r="CA193" s="15">
        <v>0.1</v>
      </c>
      <c r="CB193" s="20" t="s">
        <v>76</v>
      </c>
      <c r="CC193" s="14">
        <v>600</v>
      </c>
      <c r="CD193" s="14">
        <v>10</v>
      </c>
      <c r="CE193" s="15" t="s">
        <v>74</v>
      </c>
    </row>
    <row r="194" spans="1:83" s="14" customFormat="1" ht="14.25" x14ac:dyDescent="0.2">
      <c r="A194" s="15">
        <f>A193+1</f>
        <v>193</v>
      </c>
      <c r="B194" s="15">
        <v>3</v>
      </c>
      <c r="C194" s="15">
        <v>133</v>
      </c>
      <c r="D194" s="15">
        <v>1</v>
      </c>
      <c r="E194" s="15">
        <v>1</v>
      </c>
      <c r="F194" s="3" t="s">
        <v>68</v>
      </c>
      <c r="G194" s="3">
        <f>IF(F194="rectangle",B194*C194,IF(F194="hook",B194*C194-(D194*E194),IF(F194="eight",B194*C194-2*(D194*E194),IF(F194="tee",B194*C194-2*(D194*E194),IF(F194="cross",B194*C194-4*(D194*E194),"ERROR")))))</f>
        <v>399</v>
      </c>
      <c r="H194" s="3" t="s">
        <v>75</v>
      </c>
      <c r="I194" s="3">
        <f>IF(F194="rectangle",B194/C194,"NA")</f>
        <v>2.2556390977443608E-2</v>
      </c>
      <c r="J194" s="2">
        <v>1</v>
      </c>
      <c r="K194" s="15">
        <v>120</v>
      </c>
      <c r="L194" s="15">
        <v>4</v>
      </c>
      <c r="M194" s="16">
        <v>3</v>
      </c>
      <c r="N194" s="17">
        <v>1</v>
      </c>
      <c r="O194" s="14">
        <f>N194</f>
        <v>1</v>
      </c>
      <c r="P194" s="4">
        <f>Y194/T194</f>
        <v>99.75</v>
      </c>
      <c r="Q194" s="18">
        <v>1</v>
      </c>
      <c r="R194" s="14">
        <f>Q194</f>
        <v>1</v>
      </c>
      <c r="S194" s="4">
        <f>Z194/U194</f>
        <v>99.75</v>
      </c>
      <c r="T194" s="3">
        <f>ROUND((O194/100)*G194,0)</f>
        <v>4</v>
      </c>
      <c r="U194" s="3">
        <f>ROUND(((R194/100)*G194)/J194,0)</f>
        <v>4</v>
      </c>
      <c r="V194" s="3">
        <f>ROUND(IF(J194&gt;=2,((R194/100)*G194)/J194,0),0)</f>
        <v>0</v>
      </c>
      <c r="W194" s="3">
        <f>ROUND(IF(J194&gt;=3,((R194/100)*G194)/J194,0),0)</f>
        <v>0</v>
      </c>
      <c r="X194" s="3">
        <f>ROUND(IF(J194&gt;=4,((R194/100)*G194)/J194,0),0)</f>
        <v>0</v>
      </c>
      <c r="Y194" s="4">
        <f>G194*N194</f>
        <v>399</v>
      </c>
      <c r="Z194" s="4">
        <f>(G194*Q194)/J194</f>
        <v>399</v>
      </c>
      <c r="AA194" s="4">
        <f>IF(J194&gt;=2,(G194*Q194)/J194,0)</f>
        <v>0</v>
      </c>
      <c r="AB194" s="4">
        <f>IF(J194&gt;=3,(G194*Q194)/J194,0)</f>
        <v>0</v>
      </c>
      <c r="AC194" s="4">
        <f>IF(J194&gt;=4,(G194*Q194)/J194,0)</f>
        <v>0</v>
      </c>
      <c r="AD194" s="14">
        <v>100</v>
      </c>
      <c r="AE194" s="14">
        <v>0</v>
      </c>
      <c r="AF194" s="14">
        <v>1</v>
      </c>
      <c r="AG194" s="14">
        <v>100</v>
      </c>
      <c r="AH194" s="14">
        <v>0</v>
      </c>
      <c r="AI194" s="14">
        <v>1</v>
      </c>
      <c r="AJ194" s="14">
        <v>0.5</v>
      </c>
      <c r="AK194" s="14">
        <v>0.5</v>
      </c>
      <c r="AL194" s="14">
        <v>0</v>
      </c>
      <c r="AM194" s="14">
        <v>0</v>
      </c>
      <c r="AN194" s="14">
        <v>0</v>
      </c>
      <c r="AO194" s="14">
        <v>0.01</v>
      </c>
      <c r="AP194" s="14">
        <v>0.01</v>
      </c>
      <c r="AQ194" s="14">
        <v>0</v>
      </c>
      <c r="AR194" s="14">
        <v>0</v>
      </c>
      <c r="AS194" s="14">
        <v>0</v>
      </c>
      <c r="AT194" s="14">
        <v>0</v>
      </c>
      <c r="AU194" s="14">
        <v>0.2</v>
      </c>
      <c r="AV194" s="14">
        <v>0</v>
      </c>
      <c r="AW194" s="14">
        <v>0</v>
      </c>
      <c r="AX194" s="14">
        <v>0</v>
      </c>
      <c r="AY194" s="14">
        <v>0.04</v>
      </c>
      <c r="AZ194" s="14">
        <v>0</v>
      </c>
      <c r="BA194" s="2">
        <v>0.05</v>
      </c>
      <c r="BB194" s="2">
        <v>0.05</v>
      </c>
      <c r="BC194" s="2">
        <v>7.0000000000000007E-2</v>
      </c>
      <c r="BD194" s="2">
        <v>0.05</v>
      </c>
      <c r="BE194" s="2">
        <v>0.02</v>
      </c>
      <c r="BF194" s="2">
        <v>0.02</v>
      </c>
      <c r="BG194" s="2">
        <v>4.4999999999999998E-2</v>
      </c>
      <c r="BH194" s="2">
        <v>0.05</v>
      </c>
      <c r="BI194" s="2">
        <v>7.0000000000000007E-2</v>
      </c>
      <c r="BJ194" s="2">
        <v>0.1</v>
      </c>
      <c r="BK194" s="2">
        <v>0.03</v>
      </c>
      <c r="BL194" s="2">
        <v>0.02</v>
      </c>
      <c r="BM194" s="2">
        <v>0.09</v>
      </c>
      <c r="BN194" s="2">
        <v>0.1</v>
      </c>
      <c r="BO194" s="14">
        <v>0.1</v>
      </c>
      <c r="BP194" s="14">
        <v>0.1</v>
      </c>
      <c r="BQ194" s="14">
        <v>0</v>
      </c>
      <c r="BR194" s="14">
        <v>0</v>
      </c>
      <c r="BS194" s="14">
        <v>0</v>
      </c>
      <c r="BT194" s="19">
        <v>0.01</v>
      </c>
      <c r="BU194" s="14">
        <v>0.5</v>
      </c>
      <c r="BV194" s="6">
        <f>BT194/(BT194+BU194)</f>
        <v>1.9607843137254902E-2</v>
      </c>
      <c r="BW194" s="6">
        <f>SQRT((BT194*BU194)/((BT194+BU194)^2*(BT194+BU194+1)))</f>
        <v>0.11283045836243843</v>
      </c>
      <c r="BX194" s="15">
        <v>0.25</v>
      </c>
      <c r="BY194" s="15">
        <v>0.25</v>
      </c>
      <c r="BZ194" s="15">
        <v>0.25</v>
      </c>
      <c r="CA194" s="15">
        <v>0.25</v>
      </c>
      <c r="CB194" s="20" t="s">
        <v>47</v>
      </c>
      <c r="CC194" s="14">
        <v>600</v>
      </c>
      <c r="CD194" s="14">
        <v>10</v>
      </c>
      <c r="CE194" s="15" t="s">
        <v>74</v>
      </c>
    </row>
    <row r="195" spans="1:83" s="14" customFormat="1" ht="14.25" x14ac:dyDescent="0.2">
      <c r="A195" s="15">
        <f>A194+1</f>
        <v>194</v>
      </c>
      <c r="B195" s="15">
        <v>3</v>
      </c>
      <c r="C195" s="15">
        <v>133</v>
      </c>
      <c r="D195" s="15">
        <v>1</v>
      </c>
      <c r="E195" s="15">
        <v>1</v>
      </c>
      <c r="F195" s="3" t="s">
        <v>68</v>
      </c>
      <c r="G195" s="3">
        <f>IF(F195="rectangle",B195*C195,IF(F195="hook",B195*C195-(D195*E195),IF(F195="eight",B195*C195-2*(D195*E195),IF(F195="tee",B195*C195-2*(D195*E195),IF(F195="cross",B195*C195-4*(D195*E195),"ERROR")))))</f>
        <v>399</v>
      </c>
      <c r="H195" s="3" t="s">
        <v>75</v>
      </c>
      <c r="I195" s="3">
        <f>IF(F195="rectangle",B195/C195,"NA")</f>
        <v>2.2556390977443608E-2</v>
      </c>
      <c r="J195" s="2">
        <v>1</v>
      </c>
      <c r="K195" s="15">
        <v>120</v>
      </c>
      <c r="L195" s="15">
        <v>4</v>
      </c>
      <c r="M195" s="16">
        <v>3</v>
      </c>
      <c r="N195" s="17">
        <v>1</v>
      </c>
      <c r="O195" s="14">
        <f>N195</f>
        <v>1</v>
      </c>
      <c r="P195" s="4">
        <f>Y195/T195</f>
        <v>99.75</v>
      </c>
      <c r="Q195" s="18">
        <v>1</v>
      </c>
      <c r="R195" s="14">
        <f>Q195</f>
        <v>1</v>
      </c>
      <c r="S195" s="4">
        <f>Z195/U195</f>
        <v>99.75</v>
      </c>
      <c r="T195" s="3">
        <f>ROUND((O195/100)*G195,0)</f>
        <v>4</v>
      </c>
      <c r="U195" s="3">
        <f>ROUND(((R195/100)*G195)/J195,0)</f>
        <v>4</v>
      </c>
      <c r="V195" s="3">
        <f>ROUND(IF(J195&gt;=2,((R195/100)*G195)/J195,0),0)</f>
        <v>0</v>
      </c>
      <c r="W195" s="3">
        <f>ROUND(IF(J195&gt;=3,((R195/100)*G195)/J195,0),0)</f>
        <v>0</v>
      </c>
      <c r="X195" s="3">
        <f>ROUND(IF(J195&gt;=4,((R195/100)*G195)/J195,0),0)</f>
        <v>0</v>
      </c>
      <c r="Y195" s="4">
        <f>G195*N195</f>
        <v>399</v>
      </c>
      <c r="Z195" s="4">
        <f>(G195*Q195)/J195</f>
        <v>399</v>
      </c>
      <c r="AA195" s="4">
        <f>IF(J195&gt;=2,(G195*Q195)/J195,0)</f>
        <v>0</v>
      </c>
      <c r="AB195" s="4">
        <f>IF(J195&gt;=3,(G195*Q195)/J195,0)</f>
        <v>0</v>
      </c>
      <c r="AC195" s="4">
        <f>IF(J195&gt;=4,(G195*Q195)/J195,0)</f>
        <v>0</v>
      </c>
      <c r="AD195" s="14">
        <v>100</v>
      </c>
      <c r="AE195" s="14">
        <v>0</v>
      </c>
      <c r="AF195" s="14">
        <v>1</v>
      </c>
      <c r="AG195" s="14">
        <v>100</v>
      </c>
      <c r="AH195" s="14">
        <v>0</v>
      </c>
      <c r="AI195" s="14">
        <v>1</v>
      </c>
      <c r="AJ195" s="14">
        <v>0.5</v>
      </c>
      <c r="AK195" s="14">
        <v>0.5</v>
      </c>
      <c r="AL195" s="14">
        <v>0</v>
      </c>
      <c r="AM195" s="14">
        <v>0</v>
      </c>
      <c r="AN195" s="14">
        <v>0</v>
      </c>
      <c r="AO195" s="14">
        <v>0.01</v>
      </c>
      <c r="AP195" s="14">
        <v>0.01</v>
      </c>
      <c r="AQ195" s="14">
        <v>0</v>
      </c>
      <c r="AR195" s="14">
        <v>0</v>
      </c>
      <c r="AS195" s="14">
        <v>0</v>
      </c>
      <c r="AT195" s="14">
        <v>0</v>
      </c>
      <c r="AU195" s="14">
        <v>0.2</v>
      </c>
      <c r="AV195" s="14">
        <v>0</v>
      </c>
      <c r="AW195" s="14">
        <v>0</v>
      </c>
      <c r="AX195" s="14">
        <v>0</v>
      </c>
      <c r="AY195" s="14">
        <v>0.04</v>
      </c>
      <c r="AZ195" s="14">
        <v>0</v>
      </c>
      <c r="BA195" s="2">
        <v>0.05</v>
      </c>
      <c r="BB195" s="2">
        <v>0.05</v>
      </c>
      <c r="BC195" s="2">
        <v>7.0000000000000007E-2</v>
      </c>
      <c r="BD195" s="2">
        <v>0.05</v>
      </c>
      <c r="BE195" s="2">
        <v>0.02</v>
      </c>
      <c r="BF195" s="2">
        <v>0.02</v>
      </c>
      <c r="BG195" s="2">
        <v>4.4999999999999998E-2</v>
      </c>
      <c r="BH195" s="2">
        <v>0.05</v>
      </c>
      <c r="BI195" s="2">
        <v>7.0000000000000007E-2</v>
      </c>
      <c r="BJ195" s="2">
        <v>0.1</v>
      </c>
      <c r="BK195" s="2">
        <v>0.03</v>
      </c>
      <c r="BL195" s="2">
        <v>0.02</v>
      </c>
      <c r="BM195" s="2">
        <v>0.09</v>
      </c>
      <c r="BN195" s="2">
        <v>0.1</v>
      </c>
      <c r="BO195" s="14">
        <v>0.1</v>
      </c>
      <c r="BP195" s="14">
        <v>0.1</v>
      </c>
      <c r="BQ195" s="14">
        <v>0</v>
      </c>
      <c r="BR195" s="14">
        <v>0</v>
      </c>
      <c r="BS195" s="14">
        <v>0</v>
      </c>
      <c r="BT195" s="19">
        <v>0.5</v>
      </c>
      <c r="BU195" s="14">
        <v>0.5</v>
      </c>
      <c r="BV195" s="6">
        <f>BT195/(BT195+BU195)</f>
        <v>0.5</v>
      </c>
      <c r="BW195" s="6">
        <f>SQRT((BT195*BU195)/((BT195+BU195)^2*(BT195+BU195+1)))</f>
        <v>0.35355339059327379</v>
      </c>
      <c r="BX195" s="15">
        <v>0.25</v>
      </c>
      <c r="BY195" s="15">
        <v>0.25</v>
      </c>
      <c r="BZ195" s="15">
        <v>0.25</v>
      </c>
      <c r="CA195" s="15">
        <v>0.25</v>
      </c>
      <c r="CB195" s="20" t="s">
        <v>47</v>
      </c>
      <c r="CC195" s="14">
        <v>600</v>
      </c>
      <c r="CD195" s="14">
        <v>10</v>
      </c>
      <c r="CE195" s="15" t="s">
        <v>74</v>
      </c>
    </row>
    <row r="196" spans="1:83" s="14" customFormat="1" ht="14.25" x14ac:dyDescent="0.2">
      <c r="A196" s="15">
        <f>A195+1</f>
        <v>195</v>
      </c>
      <c r="B196" s="15">
        <v>3</v>
      </c>
      <c r="C196" s="15">
        <v>133</v>
      </c>
      <c r="D196" s="15">
        <v>1</v>
      </c>
      <c r="E196" s="15">
        <v>1</v>
      </c>
      <c r="F196" s="3" t="s">
        <v>68</v>
      </c>
      <c r="G196" s="3">
        <f>IF(F196="rectangle",B196*C196,IF(F196="hook",B196*C196-(D196*E196),IF(F196="eight",B196*C196-2*(D196*E196),IF(F196="tee",B196*C196-2*(D196*E196),IF(F196="cross",B196*C196-4*(D196*E196),"ERROR")))))</f>
        <v>399</v>
      </c>
      <c r="H196" s="3" t="s">
        <v>75</v>
      </c>
      <c r="I196" s="3">
        <f>IF(F196="rectangle",B196/C196,"NA")</f>
        <v>2.2556390977443608E-2</v>
      </c>
      <c r="J196" s="2">
        <v>1</v>
      </c>
      <c r="K196" s="15">
        <v>120</v>
      </c>
      <c r="L196" s="15">
        <v>4</v>
      </c>
      <c r="M196" s="16">
        <v>3</v>
      </c>
      <c r="N196" s="17">
        <v>1</v>
      </c>
      <c r="O196" s="14">
        <f>N196</f>
        <v>1</v>
      </c>
      <c r="P196" s="4">
        <f>Y196/T196</f>
        <v>99.75</v>
      </c>
      <c r="Q196" s="18">
        <v>1</v>
      </c>
      <c r="R196" s="14">
        <f>Q196</f>
        <v>1</v>
      </c>
      <c r="S196" s="4">
        <f>Z196/U196</f>
        <v>99.75</v>
      </c>
      <c r="T196" s="3">
        <f>ROUND((O196/100)*G196,0)</f>
        <v>4</v>
      </c>
      <c r="U196" s="3">
        <f>ROUND(((R196/100)*G196)/J196,0)</f>
        <v>4</v>
      </c>
      <c r="V196" s="3">
        <f>ROUND(IF(J196&gt;=2,((R196/100)*G196)/J196,0),0)</f>
        <v>0</v>
      </c>
      <c r="W196" s="3">
        <f>ROUND(IF(J196&gt;=3,((R196/100)*G196)/J196,0),0)</f>
        <v>0</v>
      </c>
      <c r="X196" s="3">
        <f>ROUND(IF(J196&gt;=4,((R196/100)*G196)/J196,0),0)</f>
        <v>0</v>
      </c>
      <c r="Y196" s="4">
        <f>G196*N196</f>
        <v>399</v>
      </c>
      <c r="Z196" s="4">
        <f>(G196*Q196)/J196</f>
        <v>399</v>
      </c>
      <c r="AA196" s="4">
        <f>IF(J196&gt;=2,(G196*Q196)/J196,0)</f>
        <v>0</v>
      </c>
      <c r="AB196" s="4">
        <f>IF(J196&gt;=3,(G196*Q196)/J196,0)</f>
        <v>0</v>
      </c>
      <c r="AC196" s="4">
        <f>IF(J196&gt;=4,(G196*Q196)/J196,0)</f>
        <v>0</v>
      </c>
      <c r="AD196" s="14">
        <v>100</v>
      </c>
      <c r="AE196" s="14">
        <v>0</v>
      </c>
      <c r="AF196" s="14">
        <v>1</v>
      </c>
      <c r="AG196" s="14">
        <v>100</v>
      </c>
      <c r="AH196" s="14">
        <v>0</v>
      </c>
      <c r="AI196" s="14">
        <v>1</v>
      </c>
      <c r="AJ196" s="14">
        <v>0.5</v>
      </c>
      <c r="AK196" s="14">
        <v>0.5</v>
      </c>
      <c r="AL196" s="14">
        <v>0</v>
      </c>
      <c r="AM196" s="14">
        <v>0</v>
      </c>
      <c r="AN196" s="14">
        <v>0</v>
      </c>
      <c r="AO196" s="14">
        <v>0.01</v>
      </c>
      <c r="AP196" s="14">
        <v>0.01</v>
      </c>
      <c r="AQ196" s="14">
        <v>0</v>
      </c>
      <c r="AR196" s="14">
        <v>0</v>
      </c>
      <c r="AS196" s="14">
        <v>0</v>
      </c>
      <c r="AT196" s="14">
        <v>0</v>
      </c>
      <c r="AU196" s="14">
        <v>0.2</v>
      </c>
      <c r="AV196" s="14">
        <v>0</v>
      </c>
      <c r="AW196" s="14">
        <v>0</v>
      </c>
      <c r="AX196" s="14">
        <v>0</v>
      </c>
      <c r="AY196" s="14">
        <v>0.04</v>
      </c>
      <c r="AZ196" s="14">
        <v>0</v>
      </c>
      <c r="BA196" s="2">
        <v>0.05</v>
      </c>
      <c r="BB196" s="2">
        <v>0.05</v>
      </c>
      <c r="BC196" s="2">
        <v>7.0000000000000007E-2</v>
      </c>
      <c r="BD196" s="2">
        <v>0.05</v>
      </c>
      <c r="BE196" s="2">
        <v>0.02</v>
      </c>
      <c r="BF196" s="2">
        <v>0.02</v>
      </c>
      <c r="BG196" s="2">
        <v>4.4999999999999998E-2</v>
      </c>
      <c r="BH196" s="2">
        <v>0.05</v>
      </c>
      <c r="BI196" s="2">
        <v>7.0000000000000007E-2</v>
      </c>
      <c r="BJ196" s="2">
        <v>0.1</v>
      </c>
      <c r="BK196" s="2">
        <v>0.03</v>
      </c>
      <c r="BL196" s="2">
        <v>0.02</v>
      </c>
      <c r="BM196" s="2">
        <v>0.09</v>
      </c>
      <c r="BN196" s="2">
        <v>0.1</v>
      </c>
      <c r="BO196" s="14">
        <v>0.1</v>
      </c>
      <c r="BP196" s="14">
        <v>0.1</v>
      </c>
      <c r="BQ196" s="14">
        <v>0</v>
      </c>
      <c r="BR196" s="14">
        <v>0</v>
      </c>
      <c r="BS196" s="14">
        <v>0</v>
      </c>
      <c r="BT196" s="19">
        <v>0.01</v>
      </c>
      <c r="BU196" s="14">
        <v>0.5</v>
      </c>
      <c r="BV196" s="6">
        <f>BT196/(BT196+BU196)</f>
        <v>1.9607843137254902E-2</v>
      </c>
      <c r="BW196" s="6">
        <f>SQRT((BT196*BU196)/((BT196+BU196)^2*(BT196+BU196+1)))</f>
        <v>0.11283045836243843</v>
      </c>
      <c r="BX196" s="15">
        <v>0.1</v>
      </c>
      <c r="BY196" s="15">
        <v>0.1</v>
      </c>
      <c r="BZ196" s="15">
        <v>0.1</v>
      </c>
      <c r="CA196" s="15">
        <v>0.7</v>
      </c>
      <c r="CB196" s="20" t="s">
        <v>89</v>
      </c>
      <c r="CC196" s="14">
        <v>600</v>
      </c>
      <c r="CD196" s="14">
        <v>10</v>
      </c>
      <c r="CE196" s="15" t="s">
        <v>74</v>
      </c>
    </row>
    <row r="197" spans="1:83" s="14" customFormat="1" ht="14.25" x14ac:dyDescent="0.2">
      <c r="A197" s="15">
        <f>A196+1</f>
        <v>196</v>
      </c>
      <c r="B197" s="15">
        <v>3</v>
      </c>
      <c r="C197" s="15">
        <v>133</v>
      </c>
      <c r="D197" s="15">
        <v>1</v>
      </c>
      <c r="E197" s="15">
        <v>1</v>
      </c>
      <c r="F197" s="3" t="s">
        <v>68</v>
      </c>
      <c r="G197" s="3">
        <f>IF(F197="rectangle",B197*C197,IF(F197="hook",B197*C197-(D197*E197),IF(F197="eight",B197*C197-2*(D197*E197),IF(F197="tee",B197*C197-2*(D197*E197),IF(F197="cross",B197*C197-4*(D197*E197),"ERROR")))))</f>
        <v>399</v>
      </c>
      <c r="H197" s="3" t="s">
        <v>75</v>
      </c>
      <c r="I197" s="3">
        <f>IF(F197="rectangle",B197/C197,"NA")</f>
        <v>2.2556390977443608E-2</v>
      </c>
      <c r="J197" s="2">
        <v>1</v>
      </c>
      <c r="K197" s="15">
        <v>120</v>
      </c>
      <c r="L197" s="15">
        <v>4</v>
      </c>
      <c r="M197" s="16">
        <v>3</v>
      </c>
      <c r="N197" s="17">
        <v>1</v>
      </c>
      <c r="O197" s="14">
        <f>N197</f>
        <v>1</v>
      </c>
      <c r="P197" s="4">
        <f>Y197/T197</f>
        <v>99.75</v>
      </c>
      <c r="Q197" s="18">
        <v>1</v>
      </c>
      <c r="R197" s="14">
        <f>Q197</f>
        <v>1</v>
      </c>
      <c r="S197" s="4">
        <f>Z197/U197</f>
        <v>99.75</v>
      </c>
      <c r="T197" s="3">
        <f>ROUND((O197/100)*G197,0)</f>
        <v>4</v>
      </c>
      <c r="U197" s="3">
        <f>ROUND(((R197/100)*G197)/J197,0)</f>
        <v>4</v>
      </c>
      <c r="V197" s="3">
        <f>ROUND(IF(J197&gt;=2,((R197/100)*G197)/J197,0),0)</f>
        <v>0</v>
      </c>
      <c r="W197" s="3">
        <f>ROUND(IF(J197&gt;=3,((R197/100)*G197)/J197,0),0)</f>
        <v>0</v>
      </c>
      <c r="X197" s="3">
        <f>ROUND(IF(J197&gt;=4,((R197/100)*G197)/J197,0),0)</f>
        <v>0</v>
      </c>
      <c r="Y197" s="4">
        <f>G197*N197</f>
        <v>399</v>
      </c>
      <c r="Z197" s="4">
        <f>(G197*Q197)/J197</f>
        <v>399</v>
      </c>
      <c r="AA197" s="4">
        <f>IF(J197&gt;=2,(G197*Q197)/J197,0)</f>
        <v>0</v>
      </c>
      <c r="AB197" s="4">
        <f>IF(J197&gt;=3,(G197*Q197)/J197,0)</f>
        <v>0</v>
      </c>
      <c r="AC197" s="4">
        <f>IF(J197&gt;=4,(G197*Q197)/J197,0)</f>
        <v>0</v>
      </c>
      <c r="AD197" s="14">
        <v>100</v>
      </c>
      <c r="AE197" s="14">
        <v>0</v>
      </c>
      <c r="AF197" s="14">
        <v>1</v>
      </c>
      <c r="AG197" s="14">
        <v>100</v>
      </c>
      <c r="AH197" s="14">
        <v>0</v>
      </c>
      <c r="AI197" s="14">
        <v>1</v>
      </c>
      <c r="AJ197" s="14">
        <v>0.5</v>
      </c>
      <c r="AK197" s="14">
        <v>0.5</v>
      </c>
      <c r="AL197" s="14">
        <v>0</v>
      </c>
      <c r="AM197" s="14">
        <v>0</v>
      </c>
      <c r="AN197" s="14">
        <v>0</v>
      </c>
      <c r="AO197" s="14">
        <v>0.01</v>
      </c>
      <c r="AP197" s="14">
        <v>0.01</v>
      </c>
      <c r="AQ197" s="14">
        <v>0</v>
      </c>
      <c r="AR197" s="14">
        <v>0</v>
      </c>
      <c r="AS197" s="14">
        <v>0</v>
      </c>
      <c r="AT197" s="14">
        <v>0</v>
      </c>
      <c r="AU197" s="14">
        <v>0.2</v>
      </c>
      <c r="AV197" s="14">
        <v>0</v>
      </c>
      <c r="AW197" s="14">
        <v>0</v>
      </c>
      <c r="AX197" s="14">
        <v>0</v>
      </c>
      <c r="AY197" s="14">
        <v>0.04</v>
      </c>
      <c r="AZ197" s="14">
        <v>0</v>
      </c>
      <c r="BA197" s="2">
        <v>0.05</v>
      </c>
      <c r="BB197" s="2">
        <v>0.05</v>
      </c>
      <c r="BC197" s="2">
        <v>7.0000000000000007E-2</v>
      </c>
      <c r="BD197" s="2">
        <v>0.05</v>
      </c>
      <c r="BE197" s="2">
        <v>0.02</v>
      </c>
      <c r="BF197" s="2">
        <v>0.02</v>
      </c>
      <c r="BG197" s="2">
        <v>4.4999999999999998E-2</v>
      </c>
      <c r="BH197" s="2">
        <v>0.05</v>
      </c>
      <c r="BI197" s="2">
        <v>7.0000000000000007E-2</v>
      </c>
      <c r="BJ197" s="2">
        <v>0.1</v>
      </c>
      <c r="BK197" s="2">
        <v>0.03</v>
      </c>
      <c r="BL197" s="2">
        <v>0.02</v>
      </c>
      <c r="BM197" s="2">
        <v>0.09</v>
      </c>
      <c r="BN197" s="2">
        <v>0.1</v>
      </c>
      <c r="BO197" s="14">
        <v>0.1</v>
      </c>
      <c r="BP197" s="14">
        <v>0.1</v>
      </c>
      <c r="BQ197" s="14">
        <v>0</v>
      </c>
      <c r="BR197" s="14">
        <v>0</v>
      </c>
      <c r="BS197" s="14">
        <v>0</v>
      </c>
      <c r="BT197" s="19">
        <v>0.5</v>
      </c>
      <c r="BU197" s="14">
        <v>0.5</v>
      </c>
      <c r="BV197" s="6">
        <f>BT197/(BT197+BU197)</f>
        <v>0.5</v>
      </c>
      <c r="BW197" s="6">
        <f>SQRT((BT197*BU197)/((BT197+BU197)^2*(BT197+BU197+1)))</f>
        <v>0.35355339059327379</v>
      </c>
      <c r="BX197" s="15">
        <v>0.1</v>
      </c>
      <c r="BY197" s="15">
        <v>0.1</v>
      </c>
      <c r="BZ197" s="15">
        <v>0.1</v>
      </c>
      <c r="CA197" s="15">
        <v>0.7</v>
      </c>
      <c r="CB197" s="20" t="s">
        <v>89</v>
      </c>
      <c r="CC197" s="14">
        <v>600</v>
      </c>
      <c r="CD197" s="14">
        <v>10</v>
      </c>
      <c r="CE197" s="15" t="s">
        <v>74</v>
      </c>
    </row>
    <row r="198" spans="1:83" s="14" customFormat="1" ht="14.25" x14ac:dyDescent="0.2">
      <c r="A198" s="15">
        <f>A197+1</f>
        <v>197</v>
      </c>
      <c r="B198" s="15">
        <v>3</v>
      </c>
      <c r="C198" s="15">
        <v>133</v>
      </c>
      <c r="D198" s="15">
        <v>1</v>
      </c>
      <c r="E198" s="15">
        <v>1</v>
      </c>
      <c r="F198" s="3" t="s">
        <v>68</v>
      </c>
      <c r="G198" s="3">
        <f>IF(F198="rectangle",B198*C198,IF(F198="hook",B198*C198-(D198*E198),IF(F198="eight",B198*C198-2*(D198*E198),IF(F198="tee",B198*C198-2*(D198*E198),IF(F198="cross",B198*C198-4*(D198*E198),"ERROR")))))</f>
        <v>399</v>
      </c>
      <c r="H198" s="3" t="s">
        <v>75</v>
      </c>
      <c r="I198" s="3">
        <f>IF(F198="rectangle",B198/C198,"NA")</f>
        <v>2.2556390977443608E-2</v>
      </c>
      <c r="J198" s="2">
        <v>1</v>
      </c>
      <c r="K198" s="15">
        <v>120</v>
      </c>
      <c r="L198" s="15">
        <v>4</v>
      </c>
      <c r="M198" s="16">
        <v>3</v>
      </c>
      <c r="N198" s="17">
        <v>1</v>
      </c>
      <c r="O198" s="14">
        <f>N198</f>
        <v>1</v>
      </c>
      <c r="P198" s="4">
        <f>Y198/T198</f>
        <v>99.75</v>
      </c>
      <c r="Q198" s="18">
        <v>1</v>
      </c>
      <c r="R198" s="14">
        <f>Q198</f>
        <v>1</v>
      </c>
      <c r="S198" s="4">
        <f>Z198/U198</f>
        <v>99.75</v>
      </c>
      <c r="T198" s="3">
        <f>ROUND((O198/100)*G198,0)</f>
        <v>4</v>
      </c>
      <c r="U198" s="3">
        <f>ROUND(((R198/100)*G198)/J198,0)</f>
        <v>4</v>
      </c>
      <c r="V198" s="3">
        <f>ROUND(IF(J198&gt;=2,((R198/100)*G198)/J198,0),0)</f>
        <v>0</v>
      </c>
      <c r="W198" s="3">
        <f>ROUND(IF(J198&gt;=3,((R198/100)*G198)/J198,0),0)</f>
        <v>0</v>
      </c>
      <c r="X198" s="3">
        <f>ROUND(IF(J198&gt;=4,((R198/100)*G198)/J198,0),0)</f>
        <v>0</v>
      </c>
      <c r="Y198" s="4">
        <f>G198*N198</f>
        <v>399</v>
      </c>
      <c r="Z198" s="4">
        <f>(G198*Q198)/J198</f>
        <v>399</v>
      </c>
      <c r="AA198" s="4">
        <f>IF(J198&gt;=2,(G198*Q198)/J198,0)</f>
        <v>0</v>
      </c>
      <c r="AB198" s="4">
        <f>IF(J198&gt;=3,(G198*Q198)/J198,0)</f>
        <v>0</v>
      </c>
      <c r="AC198" s="4">
        <f>IF(J198&gt;=4,(G198*Q198)/J198,0)</f>
        <v>0</v>
      </c>
      <c r="AD198" s="14">
        <v>100</v>
      </c>
      <c r="AE198" s="14">
        <v>0</v>
      </c>
      <c r="AF198" s="14">
        <v>1</v>
      </c>
      <c r="AG198" s="14">
        <v>100</v>
      </c>
      <c r="AH198" s="14">
        <v>0</v>
      </c>
      <c r="AI198" s="14">
        <v>1</v>
      </c>
      <c r="AJ198" s="14">
        <v>0.5</v>
      </c>
      <c r="AK198" s="14">
        <v>0.5</v>
      </c>
      <c r="AL198" s="14">
        <v>0</v>
      </c>
      <c r="AM198" s="14">
        <v>0</v>
      </c>
      <c r="AN198" s="14">
        <v>0</v>
      </c>
      <c r="AO198" s="14">
        <v>0.01</v>
      </c>
      <c r="AP198" s="14">
        <v>0.01</v>
      </c>
      <c r="AQ198" s="14">
        <v>0</v>
      </c>
      <c r="AR198" s="14">
        <v>0</v>
      </c>
      <c r="AS198" s="14">
        <v>0</v>
      </c>
      <c r="AT198" s="14">
        <v>0</v>
      </c>
      <c r="AU198" s="14">
        <v>0.2</v>
      </c>
      <c r="AV198" s="14">
        <v>0</v>
      </c>
      <c r="AW198" s="14">
        <v>0</v>
      </c>
      <c r="AX198" s="14">
        <v>0</v>
      </c>
      <c r="AY198" s="14">
        <v>0.04</v>
      </c>
      <c r="AZ198" s="14">
        <v>0</v>
      </c>
      <c r="BA198" s="2">
        <v>0.05</v>
      </c>
      <c r="BB198" s="2">
        <v>0.05</v>
      </c>
      <c r="BC198" s="2">
        <v>7.0000000000000007E-2</v>
      </c>
      <c r="BD198" s="2">
        <v>0.05</v>
      </c>
      <c r="BE198" s="2">
        <v>0.02</v>
      </c>
      <c r="BF198" s="2">
        <v>0.02</v>
      </c>
      <c r="BG198" s="2">
        <v>4.4999999999999998E-2</v>
      </c>
      <c r="BH198" s="2">
        <v>0.05</v>
      </c>
      <c r="BI198" s="2">
        <v>7.0000000000000007E-2</v>
      </c>
      <c r="BJ198" s="2">
        <v>0.1</v>
      </c>
      <c r="BK198" s="2">
        <v>0.03</v>
      </c>
      <c r="BL198" s="2">
        <v>0.02</v>
      </c>
      <c r="BM198" s="2">
        <v>0.09</v>
      </c>
      <c r="BN198" s="2">
        <v>0.1</v>
      </c>
      <c r="BO198" s="14">
        <v>0.1</v>
      </c>
      <c r="BP198" s="14">
        <v>0.1</v>
      </c>
      <c r="BQ198" s="14">
        <v>0</v>
      </c>
      <c r="BR198" s="14">
        <v>0</v>
      </c>
      <c r="BS198" s="14">
        <v>0</v>
      </c>
      <c r="BT198" s="19">
        <v>0.01</v>
      </c>
      <c r="BU198" s="14">
        <v>0.5</v>
      </c>
      <c r="BV198" s="6">
        <f>BT198/(BT198+BU198)</f>
        <v>1.9607843137254902E-2</v>
      </c>
      <c r="BW198" s="6">
        <f>SQRT((BT198*BU198)/((BT198+BU198)^2*(BT198+BU198+1)))</f>
        <v>0.11283045836243843</v>
      </c>
      <c r="BX198" s="15">
        <v>0.1</v>
      </c>
      <c r="BY198" s="15">
        <v>0.7</v>
      </c>
      <c r="BZ198" s="15">
        <v>0.1</v>
      </c>
      <c r="CA198" s="15">
        <v>0.1</v>
      </c>
      <c r="CB198" s="20" t="s">
        <v>76</v>
      </c>
      <c r="CC198" s="14">
        <v>600</v>
      </c>
      <c r="CD198" s="14">
        <v>10</v>
      </c>
      <c r="CE198" s="15" t="s">
        <v>73</v>
      </c>
    </row>
    <row r="199" spans="1:83" s="14" customFormat="1" ht="14.25" x14ac:dyDescent="0.2">
      <c r="A199" s="15">
        <f>A198+1</f>
        <v>198</v>
      </c>
      <c r="B199" s="15">
        <v>3</v>
      </c>
      <c r="C199" s="15">
        <v>133</v>
      </c>
      <c r="D199" s="15">
        <v>1</v>
      </c>
      <c r="E199" s="15">
        <v>1</v>
      </c>
      <c r="F199" s="3" t="s">
        <v>68</v>
      </c>
      <c r="G199" s="3">
        <f>IF(F199="rectangle",B199*C199,IF(F199="hook",B199*C199-(D199*E199),IF(F199="eight",B199*C199-2*(D199*E199),IF(F199="tee",B199*C199-2*(D199*E199),IF(F199="cross",B199*C199-4*(D199*E199),"ERROR")))))</f>
        <v>399</v>
      </c>
      <c r="H199" s="3" t="s">
        <v>75</v>
      </c>
      <c r="I199" s="3">
        <f>IF(F199="rectangle",B199/C199,"NA")</f>
        <v>2.2556390977443608E-2</v>
      </c>
      <c r="J199" s="2">
        <v>1</v>
      </c>
      <c r="K199" s="15">
        <v>120</v>
      </c>
      <c r="L199" s="15">
        <v>4</v>
      </c>
      <c r="M199" s="16">
        <v>3</v>
      </c>
      <c r="N199" s="17">
        <v>1</v>
      </c>
      <c r="O199" s="14">
        <f>N199</f>
        <v>1</v>
      </c>
      <c r="P199" s="4">
        <f>Y199/T199</f>
        <v>99.75</v>
      </c>
      <c r="Q199" s="18">
        <v>1</v>
      </c>
      <c r="R199" s="14">
        <f>Q199</f>
        <v>1</v>
      </c>
      <c r="S199" s="4">
        <f>Z199/U199</f>
        <v>99.75</v>
      </c>
      <c r="T199" s="3">
        <f>ROUND((O199/100)*G199,0)</f>
        <v>4</v>
      </c>
      <c r="U199" s="3">
        <f>ROUND(((R199/100)*G199)/J199,0)</f>
        <v>4</v>
      </c>
      <c r="V199" s="3">
        <f>ROUND(IF(J199&gt;=2,((R199/100)*G199)/J199,0),0)</f>
        <v>0</v>
      </c>
      <c r="W199" s="3">
        <f>ROUND(IF(J199&gt;=3,((R199/100)*G199)/J199,0),0)</f>
        <v>0</v>
      </c>
      <c r="X199" s="3">
        <f>ROUND(IF(J199&gt;=4,((R199/100)*G199)/J199,0),0)</f>
        <v>0</v>
      </c>
      <c r="Y199" s="4">
        <f>G199*N199</f>
        <v>399</v>
      </c>
      <c r="Z199" s="4">
        <f>(G199*Q199)/J199</f>
        <v>399</v>
      </c>
      <c r="AA199" s="4">
        <f>IF(J199&gt;=2,(G199*Q199)/J199,0)</f>
        <v>0</v>
      </c>
      <c r="AB199" s="4">
        <f>IF(J199&gt;=3,(G199*Q199)/J199,0)</f>
        <v>0</v>
      </c>
      <c r="AC199" s="4">
        <f>IF(J199&gt;=4,(G199*Q199)/J199,0)</f>
        <v>0</v>
      </c>
      <c r="AD199" s="14">
        <v>100</v>
      </c>
      <c r="AE199" s="14">
        <v>0</v>
      </c>
      <c r="AF199" s="14">
        <v>1</v>
      </c>
      <c r="AG199" s="14">
        <v>100</v>
      </c>
      <c r="AH199" s="14">
        <v>0</v>
      </c>
      <c r="AI199" s="14">
        <v>1</v>
      </c>
      <c r="AJ199" s="14">
        <v>0.5</v>
      </c>
      <c r="AK199" s="14">
        <v>0.5</v>
      </c>
      <c r="AL199" s="14">
        <v>0</v>
      </c>
      <c r="AM199" s="14">
        <v>0</v>
      </c>
      <c r="AN199" s="14">
        <v>0</v>
      </c>
      <c r="AO199" s="14">
        <v>0.01</v>
      </c>
      <c r="AP199" s="14">
        <v>0.01</v>
      </c>
      <c r="AQ199" s="14">
        <v>0</v>
      </c>
      <c r="AR199" s="14">
        <v>0</v>
      </c>
      <c r="AS199" s="14">
        <v>0</v>
      </c>
      <c r="AT199" s="14">
        <v>0</v>
      </c>
      <c r="AU199" s="14">
        <v>0.2</v>
      </c>
      <c r="AV199" s="14">
        <v>0</v>
      </c>
      <c r="AW199" s="14">
        <v>0</v>
      </c>
      <c r="AX199" s="14">
        <v>0</v>
      </c>
      <c r="AY199" s="14">
        <v>0.04</v>
      </c>
      <c r="AZ199" s="14">
        <v>0</v>
      </c>
      <c r="BA199" s="2">
        <v>0.05</v>
      </c>
      <c r="BB199" s="2">
        <v>0.05</v>
      </c>
      <c r="BC199" s="2">
        <v>7.0000000000000007E-2</v>
      </c>
      <c r="BD199" s="2">
        <v>0.05</v>
      </c>
      <c r="BE199" s="2">
        <v>0.02</v>
      </c>
      <c r="BF199" s="2">
        <v>0.02</v>
      </c>
      <c r="BG199" s="2">
        <v>4.4999999999999998E-2</v>
      </c>
      <c r="BH199" s="2">
        <v>0.05</v>
      </c>
      <c r="BI199" s="2">
        <v>7.0000000000000007E-2</v>
      </c>
      <c r="BJ199" s="2">
        <v>0.1</v>
      </c>
      <c r="BK199" s="2">
        <v>0.03</v>
      </c>
      <c r="BL199" s="2">
        <v>0.02</v>
      </c>
      <c r="BM199" s="2">
        <v>0.09</v>
      </c>
      <c r="BN199" s="2">
        <v>0.1</v>
      </c>
      <c r="BO199" s="14">
        <v>0.1</v>
      </c>
      <c r="BP199" s="14">
        <v>0.1</v>
      </c>
      <c r="BQ199" s="14">
        <v>0</v>
      </c>
      <c r="BR199" s="14">
        <v>0</v>
      </c>
      <c r="BS199" s="14">
        <v>0</v>
      </c>
      <c r="BT199" s="19">
        <v>0.5</v>
      </c>
      <c r="BU199" s="14">
        <v>0.5</v>
      </c>
      <c r="BV199" s="6">
        <f>BT199/(BT199+BU199)</f>
        <v>0.5</v>
      </c>
      <c r="BW199" s="6">
        <f>SQRT((BT199*BU199)/((BT199+BU199)^2*(BT199+BU199+1)))</f>
        <v>0.35355339059327379</v>
      </c>
      <c r="BX199" s="15">
        <v>0.1</v>
      </c>
      <c r="BY199" s="15">
        <v>0.7</v>
      </c>
      <c r="BZ199" s="15">
        <v>0.1</v>
      </c>
      <c r="CA199" s="15">
        <v>0.1</v>
      </c>
      <c r="CB199" s="20" t="s">
        <v>76</v>
      </c>
      <c r="CC199" s="14">
        <v>600</v>
      </c>
      <c r="CD199" s="14">
        <v>10</v>
      </c>
      <c r="CE199" s="15" t="s">
        <v>73</v>
      </c>
    </row>
    <row r="200" spans="1:83" s="14" customFormat="1" ht="14.25" x14ac:dyDescent="0.2">
      <c r="A200" s="15">
        <f>A199+1</f>
        <v>199</v>
      </c>
      <c r="B200" s="15">
        <v>3</v>
      </c>
      <c r="C200" s="15">
        <v>133</v>
      </c>
      <c r="D200" s="15">
        <v>1</v>
      </c>
      <c r="E200" s="15">
        <v>1</v>
      </c>
      <c r="F200" s="3" t="s">
        <v>68</v>
      </c>
      <c r="G200" s="3">
        <f>IF(F200="rectangle",B200*C200,IF(F200="hook",B200*C200-(D200*E200),IF(F200="eight",B200*C200-2*(D200*E200),IF(F200="tee",B200*C200-2*(D200*E200),IF(F200="cross",B200*C200-4*(D200*E200),"ERROR")))))</f>
        <v>399</v>
      </c>
      <c r="H200" s="3" t="s">
        <v>75</v>
      </c>
      <c r="I200" s="3">
        <f>IF(F200="rectangle",B200/C200,"NA")</f>
        <v>2.2556390977443608E-2</v>
      </c>
      <c r="J200" s="2">
        <v>1</v>
      </c>
      <c r="K200" s="15">
        <v>120</v>
      </c>
      <c r="L200" s="15">
        <v>4</v>
      </c>
      <c r="M200" s="16">
        <v>3</v>
      </c>
      <c r="N200" s="17">
        <v>1</v>
      </c>
      <c r="O200" s="14">
        <f>N200</f>
        <v>1</v>
      </c>
      <c r="P200" s="4">
        <f>Y200/T200</f>
        <v>99.75</v>
      </c>
      <c r="Q200" s="18">
        <v>5</v>
      </c>
      <c r="R200" s="14">
        <f>Q200</f>
        <v>5</v>
      </c>
      <c r="S200" s="4">
        <f>Z200/U200</f>
        <v>99.75</v>
      </c>
      <c r="T200" s="3">
        <f>ROUND((O200/100)*G200,0)</f>
        <v>4</v>
      </c>
      <c r="U200" s="3">
        <f>ROUND(((R200/100)*G200)/J200,0)</f>
        <v>20</v>
      </c>
      <c r="V200" s="3">
        <f>ROUND(IF(J200&gt;=2,((R200/100)*G200)/J200,0),0)</f>
        <v>0</v>
      </c>
      <c r="W200" s="3">
        <f>ROUND(IF(J200&gt;=3,((R200/100)*G200)/J200,0),0)</f>
        <v>0</v>
      </c>
      <c r="X200" s="3">
        <f>ROUND(IF(J200&gt;=4,((R200/100)*G200)/J200,0),0)</f>
        <v>0</v>
      </c>
      <c r="Y200" s="4">
        <f>G200*N200</f>
        <v>399</v>
      </c>
      <c r="Z200" s="4">
        <f>(G200*Q200)/J200</f>
        <v>1995</v>
      </c>
      <c r="AA200" s="4">
        <f>IF(J200&gt;=2,(G200*Q200)/J200,0)</f>
        <v>0</v>
      </c>
      <c r="AB200" s="4">
        <f>IF(J200&gt;=3,(G200*Q200)/J200,0)</f>
        <v>0</v>
      </c>
      <c r="AC200" s="4">
        <f>IF(J200&gt;=4,(G200*Q200)/J200,0)</f>
        <v>0</v>
      </c>
      <c r="AD200" s="14">
        <v>100</v>
      </c>
      <c r="AE200" s="14">
        <v>0</v>
      </c>
      <c r="AF200" s="14">
        <v>1</v>
      </c>
      <c r="AG200" s="14">
        <v>100</v>
      </c>
      <c r="AH200" s="14">
        <v>0</v>
      </c>
      <c r="AI200" s="14">
        <v>1</v>
      </c>
      <c r="AJ200" s="14">
        <v>0.5</v>
      </c>
      <c r="AK200" s="14">
        <v>0.5</v>
      </c>
      <c r="AL200" s="14">
        <v>0</v>
      </c>
      <c r="AM200" s="14">
        <v>0</v>
      </c>
      <c r="AN200" s="14">
        <v>0</v>
      </c>
      <c r="AO200" s="14">
        <v>0.01</v>
      </c>
      <c r="AP200" s="14">
        <v>0.01</v>
      </c>
      <c r="AQ200" s="14">
        <v>0</v>
      </c>
      <c r="AR200" s="14">
        <v>0</v>
      </c>
      <c r="AS200" s="14">
        <v>0</v>
      </c>
      <c r="AT200" s="14">
        <v>0</v>
      </c>
      <c r="AU200" s="14">
        <v>0.2</v>
      </c>
      <c r="AV200" s="14">
        <v>0</v>
      </c>
      <c r="AW200" s="14">
        <v>0</v>
      </c>
      <c r="AX200" s="14">
        <v>0</v>
      </c>
      <c r="AY200" s="14">
        <v>0.04</v>
      </c>
      <c r="AZ200" s="14">
        <v>0</v>
      </c>
      <c r="BA200" s="2">
        <v>0.05</v>
      </c>
      <c r="BB200" s="2">
        <v>0.05</v>
      </c>
      <c r="BC200" s="2">
        <v>7.0000000000000007E-2</v>
      </c>
      <c r="BD200" s="2">
        <v>0.05</v>
      </c>
      <c r="BE200" s="2">
        <v>0.02</v>
      </c>
      <c r="BF200" s="2">
        <v>0.02</v>
      </c>
      <c r="BG200" s="2">
        <v>4.4999999999999998E-2</v>
      </c>
      <c r="BH200" s="2">
        <v>0.05</v>
      </c>
      <c r="BI200" s="2">
        <v>7.0000000000000007E-2</v>
      </c>
      <c r="BJ200" s="2">
        <v>0.1</v>
      </c>
      <c r="BK200" s="2">
        <v>0.03</v>
      </c>
      <c r="BL200" s="2">
        <v>0.02</v>
      </c>
      <c r="BM200" s="2">
        <v>0.09</v>
      </c>
      <c r="BN200" s="2">
        <v>0.1</v>
      </c>
      <c r="BO200" s="14">
        <v>0.1</v>
      </c>
      <c r="BP200" s="14">
        <v>0.1</v>
      </c>
      <c r="BQ200" s="14">
        <v>0</v>
      </c>
      <c r="BR200" s="14">
        <v>0</v>
      </c>
      <c r="BS200" s="14">
        <v>0</v>
      </c>
      <c r="BT200" s="19">
        <v>0.01</v>
      </c>
      <c r="BU200" s="14">
        <v>0.5</v>
      </c>
      <c r="BV200" s="6">
        <f>BT200/(BT200+BU200)</f>
        <v>1.9607843137254902E-2</v>
      </c>
      <c r="BW200" s="6">
        <f>SQRT((BT200*BU200)/((BT200+BU200)^2*(BT200+BU200+1)))</f>
        <v>0.11283045836243843</v>
      </c>
      <c r="BX200" s="15">
        <v>0.25</v>
      </c>
      <c r="BY200" s="15">
        <v>0.25</v>
      </c>
      <c r="BZ200" s="15">
        <v>0.25</v>
      </c>
      <c r="CA200" s="15">
        <v>0.25</v>
      </c>
      <c r="CB200" s="20" t="s">
        <v>47</v>
      </c>
      <c r="CC200" s="14">
        <v>600</v>
      </c>
      <c r="CD200" s="14">
        <v>10</v>
      </c>
      <c r="CE200" s="15" t="s">
        <v>73</v>
      </c>
    </row>
    <row r="201" spans="1:83" s="14" customFormat="1" ht="14.25" x14ac:dyDescent="0.2">
      <c r="A201" s="15">
        <f>A200+1</f>
        <v>200</v>
      </c>
      <c r="B201" s="15">
        <v>3</v>
      </c>
      <c r="C201" s="15">
        <v>133</v>
      </c>
      <c r="D201" s="15">
        <v>1</v>
      </c>
      <c r="E201" s="15">
        <v>1</v>
      </c>
      <c r="F201" s="3" t="s">
        <v>68</v>
      </c>
      <c r="G201" s="3">
        <f>IF(F201="rectangle",B201*C201,IF(F201="hook",B201*C201-(D201*E201),IF(F201="eight",B201*C201-2*(D201*E201),IF(F201="tee",B201*C201-2*(D201*E201),IF(F201="cross",B201*C201-4*(D201*E201),"ERROR")))))</f>
        <v>399</v>
      </c>
      <c r="H201" s="3" t="s">
        <v>75</v>
      </c>
      <c r="I201" s="3">
        <f>IF(F201="rectangle",B201/C201,"NA")</f>
        <v>2.2556390977443608E-2</v>
      </c>
      <c r="J201" s="2">
        <v>1</v>
      </c>
      <c r="K201" s="15">
        <v>120</v>
      </c>
      <c r="L201" s="15">
        <v>4</v>
      </c>
      <c r="M201" s="16">
        <v>3</v>
      </c>
      <c r="N201" s="17">
        <v>1</v>
      </c>
      <c r="O201" s="14">
        <f>N201</f>
        <v>1</v>
      </c>
      <c r="P201" s="4">
        <f>Y201/T201</f>
        <v>99.75</v>
      </c>
      <c r="Q201" s="18">
        <v>5</v>
      </c>
      <c r="R201" s="14">
        <f>Q201</f>
        <v>5</v>
      </c>
      <c r="S201" s="4">
        <f>Z201/U201</f>
        <v>99.75</v>
      </c>
      <c r="T201" s="3">
        <f>ROUND((O201/100)*G201,0)</f>
        <v>4</v>
      </c>
      <c r="U201" s="3">
        <f>ROUND(((R201/100)*G201)/J201,0)</f>
        <v>20</v>
      </c>
      <c r="V201" s="3">
        <f>ROUND(IF(J201&gt;=2,((R201/100)*G201)/J201,0),0)</f>
        <v>0</v>
      </c>
      <c r="W201" s="3">
        <f>ROUND(IF(J201&gt;=3,((R201/100)*G201)/J201,0),0)</f>
        <v>0</v>
      </c>
      <c r="X201" s="3">
        <f>ROUND(IF(J201&gt;=4,((R201/100)*G201)/J201,0),0)</f>
        <v>0</v>
      </c>
      <c r="Y201" s="4">
        <f>G201*N201</f>
        <v>399</v>
      </c>
      <c r="Z201" s="4">
        <f>(G201*Q201)/J201</f>
        <v>1995</v>
      </c>
      <c r="AA201" s="4">
        <f>IF(J201&gt;=2,(G201*Q201)/J201,0)</f>
        <v>0</v>
      </c>
      <c r="AB201" s="4">
        <f>IF(J201&gt;=3,(G201*Q201)/J201,0)</f>
        <v>0</v>
      </c>
      <c r="AC201" s="4">
        <f>IF(J201&gt;=4,(G201*Q201)/J201,0)</f>
        <v>0</v>
      </c>
      <c r="AD201" s="14">
        <v>100</v>
      </c>
      <c r="AE201" s="14">
        <v>0</v>
      </c>
      <c r="AF201" s="14">
        <v>1</v>
      </c>
      <c r="AG201" s="14">
        <v>100</v>
      </c>
      <c r="AH201" s="14">
        <v>0</v>
      </c>
      <c r="AI201" s="14">
        <v>1</v>
      </c>
      <c r="AJ201" s="14">
        <v>0.5</v>
      </c>
      <c r="AK201" s="14">
        <v>0.5</v>
      </c>
      <c r="AL201" s="14">
        <v>0</v>
      </c>
      <c r="AM201" s="14">
        <v>0</v>
      </c>
      <c r="AN201" s="14">
        <v>0</v>
      </c>
      <c r="AO201" s="14">
        <v>0.01</v>
      </c>
      <c r="AP201" s="14">
        <v>0.01</v>
      </c>
      <c r="AQ201" s="14">
        <v>0</v>
      </c>
      <c r="AR201" s="14">
        <v>0</v>
      </c>
      <c r="AS201" s="14">
        <v>0</v>
      </c>
      <c r="AT201" s="14">
        <v>0</v>
      </c>
      <c r="AU201" s="14">
        <v>0.2</v>
      </c>
      <c r="AV201" s="14">
        <v>0</v>
      </c>
      <c r="AW201" s="14">
        <v>0</v>
      </c>
      <c r="AX201" s="14">
        <v>0</v>
      </c>
      <c r="AY201" s="14">
        <v>0.04</v>
      </c>
      <c r="AZ201" s="14">
        <v>0</v>
      </c>
      <c r="BA201" s="2">
        <v>0.05</v>
      </c>
      <c r="BB201" s="2">
        <v>0.05</v>
      </c>
      <c r="BC201" s="2">
        <v>7.0000000000000007E-2</v>
      </c>
      <c r="BD201" s="2">
        <v>0.05</v>
      </c>
      <c r="BE201" s="2">
        <v>0.02</v>
      </c>
      <c r="BF201" s="2">
        <v>0.02</v>
      </c>
      <c r="BG201" s="2">
        <v>4.4999999999999998E-2</v>
      </c>
      <c r="BH201" s="2">
        <v>0.05</v>
      </c>
      <c r="BI201" s="2">
        <v>7.0000000000000007E-2</v>
      </c>
      <c r="BJ201" s="2">
        <v>0.1</v>
      </c>
      <c r="BK201" s="2">
        <v>0.03</v>
      </c>
      <c r="BL201" s="2">
        <v>0.02</v>
      </c>
      <c r="BM201" s="2">
        <v>0.09</v>
      </c>
      <c r="BN201" s="2">
        <v>0.1</v>
      </c>
      <c r="BO201" s="14">
        <v>0.1</v>
      </c>
      <c r="BP201" s="14">
        <v>0.1</v>
      </c>
      <c r="BQ201" s="14">
        <v>0</v>
      </c>
      <c r="BR201" s="14">
        <v>0</v>
      </c>
      <c r="BS201" s="14">
        <v>0</v>
      </c>
      <c r="BT201" s="19">
        <v>0.5</v>
      </c>
      <c r="BU201" s="14">
        <v>0.5</v>
      </c>
      <c r="BV201" s="6">
        <f>BT201/(BT201+BU201)</f>
        <v>0.5</v>
      </c>
      <c r="BW201" s="6">
        <f>SQRT((BT201*BU201)/((BT201+BU201)^2*(BT201+BU201+1)))</f>
        <v>0.35355339059327379</v>
      </c>
      <c r="BX201" s="15">
        <v>0.25</v>
      </c>
      <c r="BY201" s="15">
        <v>0.25</v>
      </c>
      <c r="BZ201" s="15">
        <v>0.25</v>
      </c>
      <c r="CA201" s="15">
        <v>0.25</v>
      </c>
      <c r="CB201" s="20" t="s">
        <v>47</v>
      </c>
      <c r="CC201" s="14">
        <v>600</v>
      </c>
      <c r="CD201" s="14">
        <v>10</v>
      </c>
      <c r="CE201" s="15" t="s">
        <v>73</v>
      </c>
    </row>
    <row r="202" spans="1:83" s="14" customFormat="1" ht="14.25" x14ac:dyDescent="0.2">
      <c r="A202" s="15">
        <f>A201+1</f>
        <v>201</v>
      </c>
      <c r="B202" s="15">
        <v>3</v>
      </c>
      <c r="C202" s="15">
        <v>133</v>
      </c>
      <c r="D202" s="15">
        <v>1</v>
      </c>
      <c r="E202" s="15">
        <v>1</v>
      </c>
      <c r="F202" s="3" t="s">
        <v>68</v>
      </c>
      <c r="G202" s="3">
        <f>IF(F202="rectangle",B202*C202,IF(F202="hook",B202*C202-(D202*E202),IF(F202="eight",B202*C202-2*(D202*E202),IF(F202="tee",B202*C202-2*(D202*E202),IF(F202="cross",B202*C202-4*(D202*E202),"ERROR")))))</f>
        <v>399</v>
      </c>
      <c r="H202" s="3" t="s">
        <v>75</v>
      </c>
      <c r="I202" s="3">
        <f>IF(F202="rectangle",B202/C202,"NA")</f>
        <v>2.2556390977443608E-2</v>
      </c>
      <c r="J202" s="2">
        <v>1</v>
      </c>
      <c r="K202" s="15">
        <v>120</v>
      </c>
      <c r="L202" s="15">
        <v>4</v>
      </c>
      <c r="M202" s="16">
        <v>3</v>
      </c>
      <c r="N202" s="17">
        <v>1</v>
      </c>
      <c r="O202" s="14">
        <f>N202</f>
        <v>1</v>
      </c>
      <c r="P202" s="4">
        <f>Y202/T202</f>
        <v>99.75</v>
      </c>
      <c r="Q202" s="18">
        <v>5</v>
      </c>
      <c r="R202" s="14">
        <f>Q202</f>
        <v>5</v>
      </c>
      <c r="S202" s="4">
        <f>Z202/U202</f>
        <v>99.75</v>
      </c>
      <c r="T202" s="3">
        <f>ROUND((O202/100)*G202,0)</f>
        <v>4</v>
      </c>
      <c r="U202" s="3">
        <f>ROUND(((R202/100)*G202)/J202,0)</f>
        <v>20</v>
      </c>
      <c r="V202" s="3">
        <f>ROUND(IF(J202&gt;=2,((R202/100)*G202)/J202,0),0)</f>
        <v>0</v>
      </c>
      <c r="W202" s="3">
        <f>ROUND(IF(J202&gt;=3,((R202/100)*G202)/J202,0),0)</f>
        <v>0</v>
      </c>
      <c r="X202" s="3">
        <f>ROUND(IF(J202&gt;=4,((R202/100)*G202)/J202,0),0)</f>
        <v>0</v>
      </c>
      <c r="Y202" s="4">
        <f>G202*N202</f>
        <v>399</v>
      </c>
      <c r="Z202" s="4">
        <f>(G202*Q202)/J202</f>
        <v>1995</v>
      </c>
      <c r="AA202" s="4">
        <f>IF(J202&gt;=2,(G202*Q202)/J202,0)</f>
        <v>0</v>
      </c>
      <c r="AB202" s="4">
        <f>IF(J202&gt;=3,(G202*Q202)/J202,0)</f>
        <v>0</v>
      </c>
      <c r="AC202" s="4">
        <f>IF(J202&gt;=4,(G202*Q202)/J202,0)</f>
        <v>0</v>
      </c>
      <c r="AD202" s="14">
        <v>100</v>
      </c>
      <c r="AE202" s="14">
        <v>0</v>
      </c>
      <c r="AF202" s="14">
        <v>1</v>
      </c>
      <c r="AG202" s="14">
        <v>100</v>
      </c>
      <c r="AH202" s="14">
        <v>0</v>
      </c>
      <c r="AI202" s="14">
        <v>1</v>
      </c>
      <c r="AJ202" s="14">
        <v>0.5</v>
      </c>
      <c r="AK202" s="14">
        <v>0.5</v>
      </c>
      <c r="AL202" s="14">
        <v>0</v>
      </c>
      <c r="AM202" s="14">
        <v>0</v>
      </c>
      <c r="AN202" s="14">
        <v>0</v>
      </c>
      <c r="AO202" s="14">
        <v>0.01</v>
      </c>
      <c r="AP202" s="14">
        <v>0.01</v>
      </c>
      <c r="AQ202" s="14">
        <v>0</v>
      </c>
      <c r="AR202" s="14">
        <v>0</v>
      </c>
      <c r="AS202" s="14">
        <v>0</v>
      </c>
      <c r="AT202" s="14">
        <v>0</v>
      </c>
      <c r="AU202" s="14">
        <v>0.2</v>
      </c>
      <c r="AV202" s="14">
        <v>0</v>
      </c>
      <c r="AW202" s="14">
        <v>0</v>
      </c>
      <c r="AX202" s="14">
        <v>0</v>
      </c>
      <c r="AY202" s="14">
        <v>0.04</v>
      </c>
      <c r="AZ202" s="14">
        <v>0</v>
      </c>
      <c r="BA202" s="2">
        <v>0.05</v>
      </c>
      <c r="BB202" s="2">
        <v>0.05</v>
      </c>
      <c r="BC202" s="2">
        <v>7.0000000000000007E-2</v>
      </c>
      <c r="BD202" s="2">
        <v>0.05</v>
      </c>
      <c r="BE202" s="2">
        <v>0.02</v>
      </c>
      <c r="BF202" s="2">
        <v>0.02</v>
      </c>
      <c r="BG202" s="2">
        <v>4.4999999999999998E-2</v>
      </c>
      <c r="BH202" s="2">
        <v>0.05</v>
      </c>
      <c r="BI202" s="2">
        <v>7.0000000000000007E-2</v>
      </c>
      <c r="BJ202" s="2">
        <v>0.1</v>
      </c>
      <c r="BK202" s="2">
        <v>0.03</v>
      </c>
      <c r="BL202" s="2">
        <v>0.02</v>
      </c>
      <c r="BM202" s="2">
        <v>0.09</v>
      </c>
      <c r="BN202" s="2">
        <v>0.1</v>
      </c>
      <c r="BO202" s="14">
        <v>0.1</v>
      </c>
      <c r="BP202" s="14">
        <v>0.1</v>
      </c>
      <c r="BQ202" s="14">
        <v>0</v>
      </c>
      <c r="BR202" s="14">
        <v>0</v>
      </c>
      <c r="BS202" s="14">
        <v>0</v>
      </c>
      <c r="BT202" s="19">
        <v>0.01</v>
      </c>
      <c r="BU202" s="14">
        <v>0.5</v>
      </c>
      <c r="BV202" s="6">
        <f>BT202/(BT202+BU202)</f>
        <v>1.9607843137254902E-2</v>
      </c>
      <c r="BW202" s="6">
        <f>SQRT((BT202*BU202)/((BT202+BU202)^2*(BT202+BU202+1)))</f>
        <v>0.11283045836243843</v>
      </c>
      <c r="BX202" s="15">
        <v>0.1</v>
      </c>
      <c r="BY202" s="15">
        <v>0.1</v>
      </c>
      <c r="BZ202" s="15">
        <v>0.1</v>
      </c>
      <c r="CA202" s="15">
        <v>0.7</v>
      </c>
      <c r="CB202" s="20" t="s">
        <v>89</v>
      </c>
      <c r="CC202" s="14">
        <v>600</v>
      </c>
      <c r="CD202" s="14">
        <v>10</v>
      </c>
      <c r="CE202" s="15" t="s">
        <v>73</v>
      </c>
    </row>
    <row r="203" spans="1:83" s="14" customFormat="1" ht="14.25" x14ac:dyDescent="0.2">
      <c r="A203" s="15">
        <f>A202+1</f>
        <v>202</v>
      </c>
      <c r="B203" s="15">
        <v>3</v>
      </c>
      <c r="C203" s="15">
        <v>133</v>
      </c>
      <c r="D203" s="15">
        <v>1</v>
      </c>
      <c r="E203" s="15">
        <v>1</v>
      </c>
      <c r="F203" s="3" t="s">
        <v>68</v>
      </c>
      <c r="G203" s="3">
        <f>IF(F203="rectangle",B203*C203,IF(F203="hook",B203*C203-(D203*E203),IF(F203="eight",B203*C203-2*(D203*E203),IF(F203="tee",B203*C203-2*(D203*E203),IF(F203="cross",B203*C203-4*(D203*E203),"ERROR")))))</f>
        <v>399</v>
      </c>
      <c r="H203" s="3" t="s">
        <v>75</v>
      </c>
      <c r="I203" s="3">
        <f>IF(F203="rectangle",B203/C203,"NA")</f>
        <v>2.2556390977443608E-2</v>
      </c>
      <c r="J203" s="2">
        <v>1</v>
      </c>
      <c r="K203" s="15">
        <v>120</v>
      </c>
      <c r="L203" s="15">
        <v>4</v>
      </c>
      <c r="M203" s="16">
        <v>3</v>
      </c>
      <c r="N203" s="17">
        <v>1</v>
      </c>
      <c r="O203" s="14">
        <f>N203</f>
        <v>1</v>
      </c>
      <c r="P203" s="4">
        <f>Y203/T203</f>
        <v>99.75</v>
      </c>
      <c r="Q203" s="18">
        <v>5</v>
      </c>
      <c r="R203" s="14">
        <f>Q203</f>
        <v>5</v>
      </c>
      <c r="S203" s="4">
        <f>Z203/U203</f>
        <v>99.75</v>
      </c>
      <c r="T203" s="3">
        <f>ROUND((O203/100)*G203,0)</f>
        <v>4</v>
      </c>
      <c r="U203" s="3">
        <f>ROUND(((R203/100)*G203)/J203,0)</f>
        <v>20</v>
      </c>
      <c r="V203" s="3">
        <f>ROUND(IF(J203&gt;=2,((R203/100)*G203)/J203,0),0)</f>
        <v>0</v>
      </c>
      <c r="W203" s="3">
        <f>ROUND(IF(J203&gt;=3,((R203/100)*G203)/J203,0),0)</f>
        <v>0</v>
      </c>
      <c r="X203" s="3">
        <f>ROUND(IF(J203&gt;=4,((R203/100)*G203)/J203,0),0)</f>
        <v>0</v>
      </c>
      <c r="Y203" s="4">
        <f>G203*N203</f>
        <v>399</v>
      </c>
      <c r="Z203" s="4">
        <f>(G203*Q203)/J203</f>
        <v>1995</v>
      </c>
      <c r="AA203" s="4">
        <f>IF(J203&gt;=2,(G203*Q203)/J203,0)</f>
        <v>0</v>
      </c>
      <c r="AB203" s="4">
        <f>IF(J203&gt;=3,(G203*Q203)/J203,0)</f>
        <v>0</v>
      </c>
      <c r="AC203" s="4">
        <f>IF(J203&gt;=4,(G203*Q203)/J203,0)</f>
        <v>0</v>
      </c>
      <c r="AD203" s="14">
        <v>100</v>
      </c>
      <c r="AE203" s="14">
        <v>0</v>
      </c>
      <c r="AF203" s="14">
        <v>1</v>
      </c>
      <c r="AG203" s="14">
        <v>100</v>
      </c>
      <c r="AH203" s="14">
        <v>0</v>
      </c>
      <c r="AI203" s="14">
        <v>1</v>
      </c>
      <c r="AJ203" s="14">
        <v>0.5</v>
      </c>
      <c r="AK203" s="14">
        <v>0.5</v>
      </c>
      <c r="AL203" s="14">
        <v>0</v>
      </c>
      <c r="AM203" s="14">
        <v>0</v>
      </c>
      <c r="AN203" s="14">
        <v>0</v>
      </c>
      <c r="AO203" s="14">
        <v>0.01</v>
      </c>
      <c r="AP203" s="14">
        <v>0.01</v>
      </c>
      <c r="AQ203" s="14">
        <v>0</v>
      </c>
      <c r="AR203" s="14">
        <v>0</v>
      </c>
      <c r="AS203" s="14">
        <v>0</v>
      </c>
      <c r="AT203" s="14">
        <v>0</v>
      </c>
      <c r="AU203" s="14">
        <v>0.2</v>
      </c>
      <c r="AV203" s="14">
        <v>0</v>
      </c>
      <c r="AW203" s="14">
        <v>0</v>
      </c>
      <c r="AX203" s="14">
        <v>0</v>
      </c>
      <c r="AY203" s="14">
        <v>0.04</v>
      </c>
      <c r="AZ203" s="14">
        <v>0</v>
      </c>
      <c r="BA203" s="2">
        <v>0.05</v>
      </c>
      <c r="BB203" s="2">
        <v>0.05</v>
      </c>
      <c r="BC203" s="2">
        <v>7.0000000000000007E-2</v>
      </c>
      <c r="BD203" s="2">
        <v>0.05</v>
      </c>
      <c r="BE203" s="2">
        <v>0.02</v>
      </c>
      <c r="BF203" s="2">
        <v>0.02</v>
      </c>
      <c r="BG203" s="2">
        <v>4.4999999999999998E-2</v>
      </c>
      <c r="BH203" s="2">
        <v>0.05</v>
      </c>
      <c r="BI203" s="2">
        <v>7.0000000000000007E-2</v>
      </c>
      <c r="BJ203" s="2">
        <v>0.1</v>
      </c>
      <c r="BK203" s="2">
        <v>0.03</v>
      </c>
      <c r="BL203" s="2">
        <v>0.02</v>
      </c>
      <c r="BM203" s="2">
        <v>0.09</v>
      </c>
      <c r="BN203" s="2">
        <v>0.1</v>
      </c>
      <c r="BO203" s="14">
        <v>0.1</v>
      </c>
      <c r="BP203" s="14">
        <v>0.1</v>
      </c>
      <c r="BQ203" s="14">
        <v>0</v>
      </c>
      <c r="BR203" s="14">
        <v>0</v>
      </c>
      <c r="BS203" s="14">
        <v>0</v>
      </c>
      <c r="BT203" s="19">
        <v>0.5</v>
      </c>
      <c r="BU203" s="14">
        <v>0.5</v>
      </c>
      <c r="BV203" s="6">
        <f>BT203/(BT203+BU203)</f>
        <v>0.5</v>
      </c>
      <c r="BW203" s="6">
        <f>SQRT((BT203*BU203)/((BT203+BU203)^2*(BT203+BU203+1)))</f>
        <v>0.35355339059327379</v>
      </c>
      <c r="BX203" s="15">
        <v>0.1</v>
      </c>
      <c r="BY203" s="15">
        <v>0.1</v>
      </c>
      <c r="BZ203" s="15">
        <v>0.1</v>
      </c>
      <c r="CA203" s="15">
        <v>0.7</v>
      </c>
      <c r="CB203" s="20" t="s">
        <v>89</v>
      </c>
      <c r="CC203" s="14">
        <v>600</v>
      </c>
      <c r="CD203" s="14">
        <v>10</v>
      </c>
      <c r="CE203" s="15" t="s">
        <v>73</v>
      </c>
    </row>
    <row r="204" spans="1:83" s="14" customFormat="1" ht="14.25" x14ac:dyDescent="0.2">
      <c r="A204" s="15">
        <f>A203+1</f>
        <v>203</v>
      </c>
      <c r="B204" s="15">
        <v>3</v>
      </c>
      <c r="C204" s="15">
        <v>133</v>
      </c>
      <c r="D204" s="15">
        <v>1</v>
      </c>
      <c r="E204" s="15">
        <v>1</v>
      </c>
      <c r="F204" s="3" t="s">
        <v>68</v>
      </c>
      <c r="G204" s="3">
        <f>IF(F204="rectangle",B204*C204,IF(F204="hook",B204*C204-(D204*E204),IF(F204="eight",B204*C204-2*(D204*E204),IF(F204="tee",B204*C204-2*(D204*E204),IF(F204="cross",B204*C204-4*(D204*E204),"ERROR")))))</f>
        <v>399</v>
      </c>
      <c r="H204" s="3" t="s">
        <v>75</v>
      </c>
      <c r="I204" s="3">
        <f>IF(F204="rectangle",B204/C204,"NA")</f>
        <v>2.2556390977443608E-2</v>
      </c>
      <c r="J204" s="2">
        <v>1</v>
      </c>
      <c r="K204" s="15">
        <v>120</v>
      </c>
      <c r="L204" s="15">
        <v>4</v>
      </c>
      <c r="M204" s="16">
        <v>3</v>
      </c>
      <c r="N204" s="17">
        <v>1</v>
      </c>
      <c r="O204" s="14">
        <f>N204</f>
        <v>1</v>
      </c>
      <c r="P204" s="4">
        <f>Y204/T204</f>
        <v>99.75</v>
      </c>
      <c r="Q204" s="18">
        <v>5</v>
      </c>
      <c r="R204" s="14">
        <f>Q204</f>
        <v>5</v>
      </c>
      <c r="S204" s="4">
        <f>Z204/U204</f>
        <v>99.75</v>
      </c>
      <c r="T204" s="3">
        <f>ROUND((O204/100)*G204,0)</f>
        <v>4</v>
      </c>
      <c r="U204" s="3">
        <f>ROUND(((R204/100)*G204)/J204,0)</f>
        <v>20</v>
      </c>
      <c r="V204" s="3">
        <f>ROUND(IF(J204&gt;=2,((R204/100)*G204)/J204,0),0)</f>
        <v>0</v>
      </c>
      <c r="W204" s="3">
        <f>ROUND(IF(J204&gt;=3,((R204/100)*G204)/J204,0),0)</f>
        <v>0</v>
      </c>
      <c r="X204" s="3">
        <f>ROUND(IF(J204&gt;=4,((R204/100)*G204)/J204,0),0)</f>
        <v>0</v>
      </c>
      <c r="Y204" s="4">
        <f>G204*N204</f>
        <v>399</v>
      </c>
      <c r="Z204" s="4">
        <f>(G204*Q204)/J204</f>
        <v>1995</v>
      </c>
      <c r="AA204" s="4">
        <f>IF(J204&gt;=2,(G204*Q204)/J204,0)</f>
        <v>0</v>
      </c>
      <c r="AB204" s="4">
        <f>IF(J204&gt;=3,(G204*Q204)/J204,0)</f>
        <v>0</v>
      </c>
      <c r="AC204" s="4">
        <f>IF(J204&gt;=4,(G204*Q204)/J204,0)</f>
        <v>0</v>
      </c>
      <c r="AD204" s="14">
        <v>100</v>
      </c>
      <c r="AE204" s="14">
        <v>0</v>
      </c>
      <c r="AF204" s="14">
        <v>1</v>
      </c>
      <c r="AG204" s="14">
        <v>100</v>
      </c>
      <c r="AH204" s="14">
        <v>0</v>
      </c>
      <c r="AI204" s="14">
        <v>1</v>
      </c>
      <c r="AJ204" s="14">
        <v>0.5</v>
      </c>
      <c r="AK204" s="14">
        <v>0.5</v>
      </c>
      <c r="AL204" s="14">
        <v>0</v>
      </c>
      <c r="AM204" s="14">
        <v>0</v>
      </c>
      <c r="AN204" s="14">
        <v>0</v>
      </c>
      <c r="AO204" s="14">
        <v>0.01</v>
      </c>
      <c r="AP204" s="14">
        <v>0.01</v>
      </c>
      <c r="AQ204" s="14">
        <v>0</v>
      </c>
      <c r="AR204" s="14">
        <v>0</v>
      </c>
      <c r="AS204" s="14">
        <v>0</v>
      </c>
      <c r="AT204" s="14">
        <v>0</v>
      </c>
      <c r="AU204" s="14">
        <v>0.2</v>
      </c>
      <c r="AV204" s="14">
        <v>0</v>
      </c>
      <c r="AW204" s="14">
        <v>0</v>
      </c>
      <c r="AX204" s="14">
        <v>0</v>
      </c>
      <c r="AY204" s="14">
        <v>0.04</v>
      </c>
      <c r="AZ204" s="14">
        <v>0</v>
      </c>
      <c r="BA204" s="2">
        <v>0.05</v>
      </c>
      <c r="BB204" s="2">
        <v>0.05</v>
      </c>
      <c r="BC204" s="2">
        <v>7.0000000000000007E-2</v>
      </c>
      <c r="BD204" s="2">
        <v>0.05</v>
      </c>
      <c r="BE204" s="2">
        <v>0.02</v>
      </c>
      <c r="BF204" s="2">
        <v>0.02</v>
      </c>
      <c r="BG204" s="2">
        <v>4.4999999999999998E-2</v>
      </c>
      <c r="BH204" s="2">
        <v>0.05</v>
      </c>
      <c r="BI204" s="2">
        <v>7.0000000000000007E-2</v>
      </c>
      <c r="BJ204" s="2">
        <v>0.1</v>
      </c>
      <c r="BK204" s="2">
        <v>0.03</v>
      </c>
      <c r="BL204" s="2">
        <v>0.02</v>
      </c>
      <c r="BM204" s="2">
        <v>0.09</v>
      </c>
      <c r="BN204" s="2">
        <v>0.1</v>
      </c>
      <c r="BO204" s="14">
        <v>0.1</v>
      </c>
      <c r="BP204" s="14">
        <v>0.1</v>
      </c>
      <c r="BQ204" s="14">
        <v>0</v>
      </c>
      <c r="BR204" s="14">
        <v>0</v>
      </c>
      <c r="BS204" s="14">
        <v>0</v>
      </c>
      <c r="BT204" s="19">
        <v>0.01</v>
      </c>
      <c r="BU204" s="14">
        <v>0.5</v>
      </c>
      <c r="BV204" s="6">
        <f>BT204/(BT204+BU204)</f>
        <v>1.9607843137254902E-2</v>
      </c>
      <c r="BW204" s="6">
        <f>SQRT((BT204*BU204)/((BT204+BU204)^2*(BT204+BU204+1)))</f>
        <v>0.11283045836243843</v>
      </c>
      <c r="BX204" s="15">
        <v>0.1</v>
      </c>
      <c r="BY204" s="15">
        <v>0.7</v>
      </c>
      <c r="BZ204" s="15">
        <v>0.1</v>
      </c>
      <c r="CA204" s="15">
        <v>0.1</v>
      </c>
      <c r="CB204" s="20" t="s">
        <v>76</v>
      </c>
      <c r="CC204" s="14">
        <v>600</v>
      </c>
      <c r="CD204" s="14">
        <v>10</v>
      </c>
      <c r="CE204" s="15" t="s">
        <v>74</v>
      </c>
    </row>
    <row r="205" spans="1:83" s="14" customFormat="1" ht="14.25" x14ac:dyDescent="0.2">
      <c r="A205" s="15">
        <f>A204+1</f>
        <v>204</v>
      </c>
      <c r="B205" s="15">
        <v>3</v>
      </c>
      <c r="C205" s="15">
        <v>133</v>
      </c>
      <c r="D205" s="15">
        <v>1</v>
      </c>
      <c r="E205" s="15">
        <v>1</v>
      </c>
      <c r="F205" s="3" t="s">
        <v>68</v>
      </c>
      <c r="G205" s="3">
        <f>IF(F205="rectangle",B205*C205,IF(F205="hook",B205*C205-(D205*E205),IF(F205="eight",B205*C205-2*(D205*E205),IF(F205="tee",B205*C205-2*(D205*E205),IF(F205="cross",B205*C205-4*(D205*E205),"ERROR")))))</f>
        <v>399</v>
      </c>
      <c r="H205" s="3" t="s">
        <v>75</v>
      </c>
      <c r="I205" s="3">
        <f>IF(F205="rectangle",B205/C205,"NA")</f>
        <v>2.2556390977443608E-2</v>
      </c>
      <c r="J205" s="2">
        <v>1</v>
      </c>
      <c r="K205" s="15">
        <v>120</v>
      </c>
      <c r="L205" s="15">
        <v>4</v>
      </c>
      <c r="M205" s="16">
        <v>3</v>
      </c>
      <c r="N205" s="17">
        <v>1</v>
      </c>
      <c r="O205" s="14">
        <f>N205</f>
        <v>1</v>
      </c>
      <c r="P205" s="4">
        <f>Y205/T205</f>
        <v>99.75</v>
      </c>
      <c r="Q205" s="18">
        <v>5</v>
      </c>
      <c r="R205" s="14">
        <f>Q205</f>
        <v>5</v>
      </c>
      <c r="S205" s="4">
        <f>Z205/U205</f>
        <v>99.75</v>
      </c>
      <c r="T205" s="3">
        <f>ROUND((O205/100)*G205,0)</f>
        <v>4</v>
      </c>
      <c r="U205" s="3">
        <f>ROUND(((R205/100)*G205)/J205,0)</f>
        <v>20</v>
      </c>
      <c r="V205" s="3">
        <f>ROUND(IF(J205&gt;=2,((R205/100)*G205)/J205,0),0)</f>
        <v>0</v>
      </c>
      <c r="W205" s="3">
        <f>ROUND(IF(J205&gt;=3,((R205/100)*G205)/J205,0),0)</f>
        <v>0</v>
      </c>
      <c r="X205" s="3">
        <f>ROUND(IF(J205&gt;=4,((R205/100)*G205)/J205,0),0)</f>
        <v>0</v>
      </c>
      <c r="Y205" s="4">
        <f>G205*N205</f>
        <v>399</v>
      </c>
      <c r="Z205" s="4">
        <f>(G205*Q205)/J205</f>
        <v>1995</v>
      </c>
      <c r="AA205" s="4">
        <f>IF(J205&gt;=2,(G205*Q205)/J205,0)</f>
        <v>0</v>
      </c>
      <c r="AB205" s="4">
        <f>IF(J205&gt;=3,(G205*Q205)/J205,0)</f>
        <v>0</v>
      </c>
      <c r="AC205" s="4">
        <f>IF(J205&gt;=4,(G205*Q205)/J205,0)</f>
        <v>0</v>
      </c>
      <c r="AD205" s="14">
        <v>100</v>
      </c>
      <c r="AE205" s="14">
        <v>0</v>
      </c>
      <c r="AF205" s="14">
        <v>1</v>
      </c>
      <c r="AG205" s="14">
        <v>100</v>
      </c>
      <c r="AH205" s="14">
        <v>0</v>
      </c>
      <c r="AI205" s="14">
        <v>1</v>
      </c>
      <c r="AJ205" s="14">
        <v>0.5</v>
      </c>
      <c r="AK205" s="14">
        <v>0.5</v>
      </c>
      <c r="AL205" s="14">
        <v>0</v>
      </c>
      <c r="AM205" s="14">
        <v>0</v>
      </c>
      <c r="AN205" s="14">
        <v>0</v>
      </c>
      <c r="AO205" s="14">
        <v>0.01</v>
      </c>
      <c r="AP205" s="14">
        <v>0.01</v>
      </c>
      <c r="AQ205" s="14">
        <v>0</v>
      </c>
      <c r="AR205" s="14">
        <v>0</v>
      </c>
      <c r="AS205" s="14">
        <v>0</v>
      </c>
      <c r="AT205" s="14">
        <v>0</v>
      </c>
      <c r="AU205" s="14">
        <v>0.2</v>
      </c>
      <c r="AV205" s="14">
        <v>0</v>
      </c>
      <c r="AW205" s="14">
        <v>0</v>
      </c>
      <c r="AX205" s="14">
        <v>0</v>
      </c>
      <c r="AY205" s="14">
        <v>0.04</v>
      </c>
      <c r="AZ205" s="14">
        <v>0</v>
      </c>
      <c r="BA205" s="2">
        <v>0.05</v>
      </c>
      <c r="BB205" s="2">
        <v>0.05</v>
      </c>
      <c r="BC205" s="2">
        <v>7.0000000000000007E-2</v>
      </c>
      <c r="BD205" s="2">
        <v>0.05</v>
      </c>
      <c r="BE205" s="2">
        <v>0.02</v>
      </c>
      <c r="BF205" s="2">
        <v>0.02</v>
      </c>
      <c r="BG205" s="2">
        <v>4.4999999999999998E-2</v>
      </c>
      <c r="BH205" s="2">
        <v>0.05</v>
      </c>
      <c r="BI205" s="2">
        <v>7.0000000000000007E-2</v>
      </c>
      <c r="BJ205" s="2">
        <v>0.1</v>
      </c>
      <c r="BK205" s="2">
        <v>0.03</v>
      </c>
      <c r="BL205" s="2">
        <v>0.02</v>
      </c>
      <c r="BM205" s="2">
        <v>0.09</v>
      </c>
      <c r="BN205" s="2">
        <v>0.1</v>
      </c>
      <c r="BO205" s="14">
        <v>0.1</v>
      </c>
      <c r="BP205" s="14">
        <v>0.1</v>
      </c>
      <c r="BQ205" s="14">
        <v>0</v>
      </c>
      <c r="BR205" s="14">
        <v>0</v>
      </c>
      <c r="BS205" s="14">
        <v>0</v>
      </c>
      <c r="BT205" s="19">
        <v>0.5</v>
      </c>
      <c r="BU205" s="14">
        <v>0.5</v>
      </c>
      <c r="BV205" s="6">
        <f>BT205/(BT205+BU205)</f>
        <v>0.5</v>
      </c>
      <c r="BW205" s="6">
        <f>SQRT((BT205*BU205)/((BT205+BU205)^2*(BT205+BU205+1)))</f>
        <v>0.35355339059327379</v>
      </c>
      <c r="BX205" s="15">
        <v>0.1</v>
      </c>
      <c r="BY205" s="15">
        <v>0.7</v>
      </c>
      <c r="BZ205" s="15">
        <v>0.1</v>
      </c>
      <c r="CA205" s="15">
        <v>0.1</v>
      </c>
      <c r="CB205" s="20" t="s">
        <v>76</v>
      </c>
      <c r="CC205" s="14">
        <v>600</v>
      </c>
      <c r="CD205" s="14">
        <v>10</v>
      </c>
      <c r="CE205" s="15" t="s">
        <v>74</v>
      </c>
    </row>
    <row r="206" spans="1:83" s="14" customFormat="1" ht="14.25" x14ac:dyDescent="0.2">
      <c r="A206" s="15">
        <f>A205+1</f>
        <v>205</v>
      </c>
      <c r="B206" s="15">
        <v>3</v>
      </c>
      <c r="C206" s="15">
        <v>133</v>
      </c>
      <c r="D206" s="15">
        <v>1</v>
      </c>
      <c r="E206" s="15">
        <v>1</v>
      </c>
      <c r="F206" s="3" t="s">
        <v>68</v>
      </c>
      <c r="G206" s="3">
        <f>IF(F206="rectangle",B206*C206,IF(F206="hook",B206*C206-(D206*E206),IF(F206="eight",B206*C206-2*(D206*E206),IF(F206="tee",B206*C206-2*(D206*E206),IF(F206="cross",B206*C206-4*(D206*E206),"ERROR")))))</f>
        <v>399</v>
      </c>
      <c r="H206" s="3" t="s">
        <v>75</v>
      </c>
      <c r="I206" s="3">
        <f>IF(F206="rectangle",B206/C206,"NA")</f>
        <v>2.2556390977443608E-2</v>
      </c>
      <c r="J206" s="2">
        <v>1</v>
      </c>
      <c r="K206" s="15">
        <v>120</v>
      </c>
      <c r="L206" s="15">
        <v>4</v>
      </c>
      <c r="M206" s="16">
        <v>3</v>
      </c>
      <c r="N206" s="17">
        <v>1</v>
      </c>
      <c r="O206" s="14">
        <f>N206</f>
        <v>1</v>
      </c>
      <c r="P206" s="4">
        <f>Y206/T206</f>
        <v>99.75</v>
      </c>
      <c r="Q206" s="18">
        <v>15</v>
      </c>
      <c r="R206" s="14">
        <f>Q206</f>
        <v>15</v>
      </c>
      <c r="S206" s="4">
        <f>Z206/U206</f>
        <v>99.75</v>
      </c>
      <c r="T206" s="3">
        <f>ROUND((O206/100)*G206,0)</f>
        <v>4</v>
      </c>
      <c r="U206" s="3">
        <f>ROUND(((R206/100)*G206)/J206,0)</f>
        <v>60</v>
      </c>
      <c r="V206" s="3">
        <f>ROUND(IF(J206&gt;=2,((R206/100)*G206)/J206,0),0)</f>
        <v>0</v>
      </c>
      <c r="W206" s="3">
        <f>ROUND(IF(J206&gt;=3,((R206/100)*G206)/J206,0),0)</f>
        <v>0</v>
      </c>
      <c r="X206" s="3">
        <f>ROUND(IF(J206&gt;=4,((R206/100)*G206)/J206,0),0)</f>
        <v>0</v>
      </c>
      <c r="Y206" s="4">
        <f>G206*N206</f>
        <v>399</v>
      </c>
      <c r="Z206" s="4">
        <f>(G206*Q206)/J206</f>
        <v>5985</v>
      </c>
      <c r="AA206" s="4">
        <f>IF(J206&gt;=2,(G206*Q206)/J206,0)</f>
        <v>0</v>
      </c>
      <c r="AB206" s="4">
        <f>IF(J206&gt;=3,(G206*Q206)/J206,0)</f>
        <v>0</v>
      </c>
      <c r="AC206" s="4">
        <f>IF(J206&gt;=4,(G206*Q206)/J206,0)</f>
        <v>0</v>
      </c>
      <c r="AD206" s="14">
        <v>100</v>
      </c>
      <c r="AE206" s="14">
        <v>0</v>
      </c>
      <c r="AF206" s="14">
        <v>1</v>
      </c>
      <c r="AG206" s="14">
        <v>100</v>
      </c>
      <c r="AH206" s="14">
        <v>0</v>
      </c>
      <c r="AI206" s="14">
        <v>1</v>
      </c>
      <c r="AJ206" s="14">
        <v>0.5</v>
      </c>
      <c r="AK206" s="14">
        <v>0.5</v>
      </c>
      <c r="AL206" s="14">
        <v>0</v>
      </c>
      <c r="AM206" s="14">
        <v>0</v>
      </c>
      <c r="AN206" s="14">
        <v>0</v>
      </c>
      <c r="AO206" s="14">
        <v>0.01</v>
      </c>
      <c r="AP206" s="14">
        <v>0.01</v>
      </c>
      <c r="AQ206" s="14">
        <v>0</v>
      </c>
      <c r="AR206" s="14">
        <v>0</v>
      </c>
      <c r="AS206" s="14">
        <v>0</v>
      </c>
      <c r="AT206" s="14">
        <v>0</v>
      </c>
      <c r="AU206" s="14">
        <v>0.2</v>
      </c>
      <c r="AV206" s="14">
        <v>0</v>
      </c>
      <c r="AW206" s="14">
        <v>0</v>
      </c>
      <c r="AX206" s="14">
        <v>0</v>
      </c>
      <c r="AY206" s="14">
        <v>0.04</v>
      </c>
      <c r="AZ206" s="14">
        <v>0</v>
      </c>
      <c r="BA206" s="2">
        <v>0.05</v>
      </c>
      <c r="BB206" s="2">
        <v>0.05</v>
      </c>
      <c r="BC206" s="2">
        <v>7.0000000000000007E-2</v>
      </c>
      <c r="BD206" s="2">
        <v>0.05</v>
      </c>
      <c r="BE206" s="2">
        <v>0.02</v>
      </c>
      <c r="BF206" s="2">
        <v>0.02</v>
      </c>
      <c r="BG206" s="2">
        <v>4.4999999999999998E-2</v>
      </c>
      <c r="BH206" s="2">
        <v>0.05</v>
      </c>
      <c r="BI206" s="2">
        <v>7.0000000000000007E-2</v>
      </c>
      <c r="BJ206" s="2">
        <v>0.1</v>
      </c>
      <c r="BK206" s="2">
        <v>0.03</v>
      </c>
      <c r="BL206" s="2">
        <v>0.02</v>
      </c>
      <c r="BM206" s="2">
        <v>0.09</v>
      </c>
      <c r="BN206" s="2">
        <v>0.1</v>
      </c>
      <c r="BO206" s="14">
        <v>0.1</v>
      </c>
      <c r="BP206" s="14">
        <v>0.1</v>
      </c>
      <c r="BQ206" s="14">
        <v>0</v>
      </c>
      <c r="BR206" s="14">
        <v>0</v>
      </c>
      <c r="BS206" s="14">
        <v>0</v>
      </c>
      <c r="BT206" s="19">
        <v>0.01</v>
      </c>
      <c r="BU206" s="14">
        <v>0.5</v>
      </c>
      <c r="BV206" s="6">
        <f>BT206/(BT206+BU206)</f>
        <v>1.9607843137254902E-2</v>
      </c>
      <c r="BW206" s="6">
        <f>SQRT((BT206*BU206)/((BT206+BU206)^2*(BT206+BU206+1)))</f>
        <v>0.11283045836243843</v>
      </c>
      <c r="BX206" s="15">
        <v>0.25</v>
      </c>
      <c r="BY206" s="15">
        <v>0.25</v>
      </c>
      <c r="BZ206" s="15">
        <v>0.25</v>
      </c>
      <c r="CA206" s="15">
        <v>0.25</v>
      </c>
      <c r="CB206" s="20" t="s">
        <v>47</v>
      </c>
      <c r="CC206" s="14">
        <v>600</v>
      </c>
      <c r="CD206" s="14">
        <v>10</v>
      </c>
      <c r="CE206" s="15" t="s">
        <v>74</v>
      </c>
    </row>
    <row r="207" spans="1:83" s="14" customFormat="1" ht="14.25" x14ac:dyDescent="0.2">
      <c r="A207" s="15">
        <f>A206+1</f>
        <v>206</v>
      </c>
      <c r="B207" s="15">
        <v>3</v>
      </c>
      <c r="C207" s="15">
        <v>133</v>
      </c>
      <c r="D207" s="15">
        <v>1</v>
      </c>
      <c r="E207" s="15">
        <v>1</v>
      </c>
      <c r="F207" s="3" t="s">
        <v>68</v>
      </c>
      <c r="G207" s="3">
        <f>IF(F207="rectangle",B207*C207,IF(F207="hook",B207*C207-(D207*E207),IF(F207="eight",B207*C207-2*(D207*E207),IF(F207="tee",B207*C207-2*(D207*E207),IF(F207="cross",B207*C207-4*(D207*E207),"ERROR")))))</f>
        <v>399</v>
      </c>
      <c r="H207" s="3" t="s">
        <v>75</v>
      </c>
      <c r="I207" s="3">
        <f>IF(F207="rectangle",B207/C207,"NA")</f>
        <v>2.2556390977443608E-2</v>
      </c>
      <c r="J207" s="2">
        <v>1</v>
      </c>
      <c r="K207" s="15">
        <v>120</v>
      </c>
      <c r="L207" s="15">
        <v>4</v>
      </c>
      <c r="M207" s="16">
        <v>3</v>
      </c>
      <c r="N207" s="17">
        <v>1</v>
      </c>
      <c r="O207" s="14">
        <f>N207</f>
        <v>1</v>
      </c>
      <c r="P207" s="4">
        <f>Y207/T207</f>
        <v>99.75</v>
      </c>
      <c r="Q207" s="18">
        <v>15</v>
      </c>
      <c r="R207" s="14">
        <f>Q207</f>
        <v>15</v>
      </c>
      <c r="S207" s="4">
        <f>Z207/U207</f>
        <v>99.75</v>
      </c>
      <c r="T207" s="3">
        <f>ROUND((O207/100)*G207,0)</f>
        <v>4</v>
      </c>
      <c r="U207" s="3">
        <f>ROUND(((R207/100)*G207)/J207,0)</f>
        <v>60</v>
      </c>
      <c r="V207" s="3">
        <f>ROUND(IF(J207&gt;=2,((R207/100)*G207)/J207,0),0)</f>
        <v>0</v>
      </c>
      <c r="W207" s="3">
        <f>ROUND(IF(J207&gt;=3,((R207/100)*G207)/J207,0),0)</f>
        <v>0</v>
      </c>
      <c r="X207" s="3">
        <f>ROUND(IF(J207&gt;=4,((R207/100)*G207)/J207,0),0)</f>
        <v>0</v>
      </c>
      <c r="Y207" s="4">
        <f>G207*N207</f>
        <v>399</v>
      </c>
      <c r="Z207" s="4">
        <f>(G207*Q207)/J207</f>
        <v>5985</v>
      </c>
      <c r="AA207" s="4">
        <f>IF(J207&gt;=2,(G207*Q207)/J207,0)</f>
        <v>0</v>
      </c>
      <c r="AB207" s="4">
        <f>IF(J207&gt;=3,(G207*Q207)/J207,0)</f>
        <v>0</v>
      </c>
      <c r="AC207" s="4">
        <f>IF(J207&gt;=4,(G207*Q207)/J207,0)</f>
        <v>0</v>
      </c>
      <c r="AD207" s="14">
        <v>100</v>
      </c>
      <c r="AE207" s="14">
        <v>0</v>
      </c>
      <c r="AF207" s="14">
        <v>1</v>
      </c>
      <c r="AG207" s="14">
        <v>100</v>
      </c>
      <c r="AH207" s="14">
        <v>0</v>
      </c>
      <c r="AI207" s="14">
        <v>1</v>
      </c>
      <c r="AJ207" s="14">
        <v>0.5</v>
      </c>
      <c r="AK207" s="14">
        <v>0.5</v>
      </c>
      <c r="AL207" s="14">
        <v>0</v>
      </c>
      <c r="AM207" s="14">
        <v>0</v>
      </c>
      <c r="AN207" s="14">
        <v>0</v>
      </c>
      <c r="AO207" s="14">
        <v>0.01</v>
      </c>
      <c r="AP207" s="14">
        <v>0.01</v>
      </c>
      <c r="AQ207" s="14">
        <v>0</v>
      </c>
      <c r="AR207" s="14">
        <v>0</v>
      </c>
      <c r="AS207" s="14">
        <v>0</v>
      </c>
      <c r="AT207" s="14">
        <v>0</v>
      </c>
      <c r="AU207" s="14">
        <v>0.2</v>
      </c>
      <c r="AV207" s="14">
        <v>0</v>
      </c>
      <c r="AW207" s="14">
        <v>0</v>
      </c>
      <c r="AX207" s="14">
        <v>0</v>
      </c>
      <c r="AY207" s="14">
        <v>0.04</v>
      </c>
      <c r="AZ207" s="14">
        <v>0</v>
      </c>
      <c r="BA207" s="2">
        <v>0.05</v>
      </c>
      <c r="BB207" s="2">
        <v>0.05</v>
      </c>
      <c r="BC207" s="2">
        <v>7.0000000000000007E-2</v>
      </c>
      <c r="BD207" s="2">
        <v>0.05</v>
      </c>
      <c r="BE207" s="2">
        <v>0.02</v>
      </c>
      <c r="BF207" s="2">
        <v>0.02</v>
      </c>
      <c r="BG207" s="2">
        <v>4.4999999999999998E-2</v>
      </c>
      <c r="BH207" s="2">
        <v>0.05</v>
      </c>
      <c r="BI207" s="2">
        <v>7.0000000000000007E-2</v>
      </c>
      <c r="BJ207" s="2">
        <v>0.1</v>
      </c>
      <c r="BK207" s="2">
        <v>0.03</v>
      </c>
      <c r="BL207" s="2">
        <v>0.02</v>
      </c>
      <c r="BM207" s="2">
        <v>0.09</v>
      </c>
      <c r="BN207" s="2">
        <v>0.1</v>
      </c>
      <c r="BO207" s="14">
        <v>0.1</v>
      </c>
      <c r="BP207" s="14">
        <v>0.1</v>
      </c>
      <c r="BQ207" s="14">
        <v>0</v>
      </c>
      <c r="BR207" s="14">
        <v>0</v>
      </c>
      <c r="BS207" s="14">
        <v>0</v>
      </c>
      <c r="BT207" s="19">
        <v>0.5</v>
      </c>
      <c r="BU207" s="14">
        <v>0.5</v>
      </c>
      <c r="BV207" s="6">
        <f>BT207/(BT207+BU207)</f>
        <v>0.5</v>
      </c>
      <c r="BW207" s="6">
        <f>SQRT((BT207*BU207)/((BT207+BU207)^2*(BT207+BU207+1)))</f>
        <v>0.35355339059327379</v>
      </c>
      <c r="BX207" s="15">
        <v>0.25</v>
      </c>
      <c r="BY207" s="15">
        <v>0.25</v>
      </c>
      <c r="BZ207" s="15">
        <v>0.25</v>
      </c>
      <c r="CA207" s="15">
        <v>0.25</v>
      </c>
      <c r="CB207" s="20" t="s">
        <v>47</v>
      </c>
      <c r="CC207" s="14">
        <v>600</v>
      </c>
      <c r="CD207" s="14">
        <v>10</v>
      </c>
      <c r="CE207" s="15" t="s">
        <v>74</v>
      </c>
    </row>
    <row r="208" spans="1:83" s="14" customFormat="1" ht="14.25" x14ac:dyDescent="0.2">
      <c r="A208" s="15">
        <f>A207+1</f>
        <v>207</v>
      </c>
      <c r="B208" s="15">
        <v>3</v>
      </c>
      <c r="C208" s="15">
        <v>133</v>
      </c>
      <c r="D208" s="15">
        <v>1</v>
      </c>
      <c r="E208" s="15">
        <v>1</v>
      </c>
      <c r="F208" s="3" t="s">
        <v>68</v>
      </c>
      <c r="G208" s="3">
        <f>IF(F208="rectangle",B208*C208,IF(F208="hook",B208*C208-(D208*E208),IF(F208="eight",B208*C208-2*(D208*E208),IF(F208="tee",B208*C208-2*(D208*E208),IF(F208="cross",B208*C208-4*(D208*E208),"ERROR")))))</f>
        <v>399</v>
      </c>
      <c r="H208" s="3" t="s">
        <v>75</v>
      </c>
      <c r="I208" s="3">
        <f>IF(F208="rectangle",B208/C208,"NA")</f>
        <v>2.2556390977443608E-2</v>
      </c>
      <c r="J208" s="2">
        <v>1</v>
      </c>
      <c r="K208" s="15">
        <v>120</v>
      </c>
      <c r="L208" s="15">
        <v>4</v>
      </c>
      <c r="M208" s="16">
        <v>3</v>
      </c>
      <c r="N208" s="17">
        <v>1</v>
      </c>
      <c r="O208" s="14">
        <f>N208</f>
        <v>1</v>
      </c>
      <c r="P208" s="4">
        <f>Y208/T208</f>
        <v>99.75</v>
      </c>
      <c r="Q208" s="18">
        <v>15</v>
      </c>
      <c r="R208" s="14">
        <f>Q208</f>
        <v>15</v>
      </c>
      <c r="S208" s="4">
        <f>Z208/U208</f>
        <v>99.75</v>
      </c>
      <c r="T208" s="3">
        <f>ROUND((O208/100)*G208,0)</f>
        <v>4</v>
      </c>
      <c r="U208" s="3">
        <f>ROUND(((R208/100)*G208)/J208,0)</f>
        <v>60</v>
      </c>
      <c r="V208" s="3">
        <f>ROUND(IF(J208&gt;=2,((R208/100)*G208)/J208,0),0)</f>
        <v>0</v>
      </c>
      <c r="W208" s="3">
        <f>ROUND(IF(J208&gt;=3,((R208/100)*G208)/J208,0),0)</f>
        <v>0</v>
      </c>
      <c r="X208" s="3">
        <f>ROUND(IF(J208&gt;=4,((R208/100)*G208)/J208,0),0)</f>
        <v>0</v>
      </c>
      <c r="Y208" s="4">
        <f>G208*N208</f>
        <v>399</v>
      </c>
      <c r="Z208" s="4">
        <f>(G208*Q208)/J208</f>
        <v>5985</v>
      </c>
      <c r="AA208" s="4">
        <f>IF(J208&gt;=2,(G208*Q208)/J208,0)</f>
        <v>0</v>
      </c>
      <c r="AB208" s="4">
        <f>IF(J208&gt;=3,(G208*Q208)/J208,0)</f>
        <v>0</v>
      </c>
      <c r="AC208" s="4">
        <f>IF(J208&gt;=4,(G208*Q208)/J208,0)</f>
        <v>0</v>
      </c>
      <c r="AD208" s="14">
        <v>100</v>
      </c>
      <c r="AE208" s="14">
        <v>0</v>
      </c>
      <c r="AF208" s="14">
        <v>1</v>
      </c>
      <c r="AG208" s="14">
        <v>100</v>
      </c>
      <c r="AH208" s="14">
        <v>0</v>
      </c>
      <c r="AI208" s="14">
        <v>1</v>
      </c>
      <c r="AJ208" s="14">
        <v>0.5</v>
      </c>
      <c r="AK208" s="14">
        <v>0.5</v>
      </c>
      <c r="AL208" s="14">
        <v>0</v>
      </c>
      <c r="AM208" s="14">
        <v>0</v>
      </c>
      <c r="AN208" s="14">
        <v>0</v>
      </c>
      <c r="AO208" s="14">
        <v>0.01</v>
      </c>
      <c r="AP208" s="14">
        <v>0.01</v>
      </c>
      <c r="AQ208" s="14">
        <v>0</v>
      </c>
      <c r="AR208" s="14">
        <v>0</v>
      </c>
      <c r="AS208" s="14">
        <v>0</v>
      </c>
      <c r="AT208" s="14">
        <v>0</v>
      </c>
      <c r="AU208" s="14">
        <v>0.2</v>
      </c>
      <c r="AV208" s="14">
        <v>0</v>
      </c>
      <c r="AW208" s="14">
        <v>0</v>
      </c>
      <c r="AX208" s="14">
        <v>0</v>
      </c>
      <c r="AY208" s="14">
        <v>0.04</v>
      </c>
      <c r="AZ208" s="14">
        <v>0</v>
      </c>
      <c r="BA208" s="2">
        <v>0.05</v>
      </c>
      <c r="BB208" s="2">
        <v>0.05</v>
      </c>
      <c r="BC208" s="2">
        <v>7.0000000000000007E-2</v>
      </c>
      <c r="BD208" s="2">
        <v>0.05</v>
      </c>
      <c r="BE208" s="2">
        <v>0.02</v>
      </c>
      <c r="BF208" s="2">
        <v>0.02</v>
      </c>
      <c r="BG208" s="2">
        <v>4.4999999999999998E-2</v>
      </c>
      <c r="BH208" s="2">
        <v>0.05</v>
      </c>
      <c r="BI208" s="2">
        <v>7.0000000000000007E-2</v>
      </c>
      <c r="BJ208" s="2">
        <v>0.1</v>
      </c>
      <c r="BK208" s="2">
        <v>0.03</v>
      </c>
      <c r="BL208" s="2">
        <v>0.02</v>
      </c>
      <c r="BM208" s="2">
        <v>0.09</v>
      </c>
      <c r="BN208" s="2">
        <v>0.1</v>
      </c>
      <c r="BO208" s="14">
        <v>0.1</v>
      </c>
      <c r="BP208" s="14">
        <v>0.1</v>
      </c>
      <c r="BQ208" s="14">
        <v>0</v>
      </c>
      <c r="BR208" s="14">
        <v>0</v>
      </c>
      <c r="BS208" s="14">
        <v>0</v>
      </c>
      <c r="BT208" s="19">
        <v>0.01</v>
      </c>
      <c r="BU208" s="14">
        <v>0.5</v>
      </c>
      <c r="BV208" s="6">
        <f>BT208/(BT208+BU208)</f>
        <v>1.9607843137254902E-2</v>
      </c>
      <c r="BW208" s="6">
        <f>SQRT((BT208*BU208)/((BT208+BU208)^2*(BT208+BU208+1)))</f>
        <v>0.11283045836243843</v>
      </c>
      <c r="BX208" s="15">
        <v>0.1</v>
      </c>
      <c r="BY208" s="15">
        <v>0.1</v>
      </c>
      <c r="BZ208" s="15">
        <v>0.1</v>
      </c>
      <c r="CA208" s="15">
        <v>0.7</v>
      </c>
      <c r="CB208" s="20" t="s">
        <v>89</v>
      </c>
      <c r="CC208" s="14">
        <v>600</v>
      </c>
      <c r="CD208" s="14">
        <v>10</v>
      </c>
      <c r="CE208" s="15" t="s">
        <v>74</v>
      </c>
    </row>
    <row r="209" spans="1:83" s="14" customFormat="1" ht="14.25" x14ac:dyDescent="0.2">
      <c r="A209" s="15">
        <f>A208+1</f>
        <v>208</v>
      </c>
      <c r="B209" s="15">
        <v>3</v>
      </c>
      <c r="C209" s="15">
        <v>133</v>
      </c>
      <c r="D209" s="15">
        <v>1</v>
      </c>
      <c r="E209" s="15">
        <v>1</v>
      </c>
      <c r="F209" s="3" t="s">
        <v>68</v>
      </c>
      <c r="G209" s="3">
        <f>IF(F209="rectangle",B209*C209,IF(F209="hook",B209*C209-(D209*E209),IF(F209="eight",B209*C209-2*(D209*E209),IF(F209="tee",B209*C209-2*(D209*E209),IF(F209="cross",B209*C209-4*(D209*E209),"ERROR")))))</f>
        <v>399</v>
      </c>
      <c r="H209" s="3" t="s">
        <v>75</v>
      </c>
      <c r="I209" s="3">
        <f>IF(F209="rectangle",B209/C209,"NA")</f>
        <v>2.2556390977443608E-2</v>
      </c>
      <c r="J209" s="2">
        <v>1</v>
      </c>
      <c r="K209" s="15">
        <v>120</v>
      </c>
      <c r="L209" s="15">
        <v>4</v>
      </c>
      <c r="M209" s="16">
        <v>3</v>
      </c>
      <c r="N209" s="17">
        <v>1</v>
      </c>
      <c r="O209" s="14">
        <f>N209</f>
        <v>1</v>
      </c>
      <c r="P209" s="4">
        <f>Y209/T209</f>
        <v>99.75</v>
      </c>
      <c r="Q209" s="18">
        <v>15</v>
      </c>
      <c r="R209" s="14">
        <f>Q209</f>
        <v>15</v>
      </c>
      <c r="S209" s="4">
        <f>Z209/U209</f>
        <v>99.75</v>
      </c>
      <c r="T209" s="3">
        <f>ROUND((O209/100)*G209,0)</f>
        <v>4</v>
      </c>
      <c r="U209" s="3">
        <f>ROUND(((R209/100)*G209)/J209,0)</f>
        <v>60</v>
      </c>
      <c r="V209" s="3">
        <f>ROUND(IF(J209&gt;=2,((R209/100)*G209)/J209,0),0)</f>
        <v>0</v>
      </c>
      <c r="W209" s="3">
        <f>ROUND(IF(J209&gt;=3,((R209/100)*G209)/J209,0),0)</f>
        <v>0</v>
      </c>
      <c r="X209" s="3">
        <f>ROUND(IF(J209&gt;=4,((R209/100)*G209)/J209,0),0)</f>
        <v>0</v>
      </c>
      <c r="Y209" s="4">
        <f>G209*N209</f>
        <v>399</v>
      </c>
      <c r="Z209" s="4">
        <f>(G209*Q209)/J209</f>
        <v>5985</v>
      </c>
      <c r="AA209" s="4">
        <f>IF(J209&gt;=2,(G209*Q209)/J209,0)</f>
        <v>0</v>
      </c>
      <c r="AB209" s="4">
        <f>IF(J209&gt;=3,(G209*Q209)/J209,0)</f>
        <v>0</v>
      </c>
      <c r="AC209" s="4">
        <f>IF(J209&gt;=4,(G209*Q209)/J209,0)</f>
        <v>0</v>
      </c>
      <c r="AD209" s="14">
        <v>100</v>
      </c>
      <c r="AE209" s="14">
        <v>0</v>
      </c>
      <c r="AF209" s="14">
        <v>1</v>
      </c>
      <c r="AG209" s="14">
        <v>100</v>
      </c>
      <c r="AH209" s="14">
        <v>0</v>
      </c>
      <c r="AI209" s="14">
        <v>1</v>
      </c>
      <c r="AJ209" s="14">
        <v>0.5</v>
      </c>
      <c r="AK209" s="14">
        <v>0.5</v>
      </c>
      <c r="AL209" s="14">
        <v>0</v>
      </c>
      <c r="AM209" s="14">
        <v>0</v>
      </c>
      <c r="AN209" s="14">
        <v>0</v>
      </c>
      <c r="AO209" s="14">
        <v>0.01</v>
      </c>
      <c r="AP209" s="14">
        <v>0.01</v>
      </c>
      <c r="AQ209" s="14">
        <v>0</v>
      </c>
      <c r="AR209" s="14">
        <v>0</v>
      </c>
      <c r="AS209" s="14">
        <v>0</v>
      </c>
      <c r="AT209" s="14">
        <v>0</v>
      </c>
      <c r="AU209" s="14">
        <v>0.2</v>
      </c>
      <c r="AV209" s="14">
        <v>0</v>
      </c>
      <c r="AW209" s="14">
        <v>0</v>
      </c>
      <c r="AX209" s="14">
        <v>0</v>
      </c>
      <c r="AY209" s="14">
        <v>0.04</v>
      </c>
      <c r="AZ209" s="14">
        <v>0</v>
      </c>
      <c r="BA209" s="2">
        <v>0.05</v>
      </c>
      <c r="BB209" s="2">
        <v>0.05</v>
      </c>
      <c r="BC209" s="2">
        <v>7.0000000000000007E-2</v>
      </c>
      <c r="BD209" s="2">
        <v>0.05</v>
      </c>
      <c r="BE209" s="2">
        <v>0.02</v>
      </c>
      <c r="BF209" s="2">
        <v>0.02</v>
      </c>
      <c r="BG209" s="2">
        <v>4.4999999999999998E-2</v>
      </c>
      <c r="BH209" s="2">
        <v>0.05</v>
      </c>
      <c r="BI209" s="2">
        <v>7.0000000000000007E-2</v>
      </c>
      <c r="BJ209" s="2">
        <v>0.1</v>
      </c>
      <c r="BK209" s="2">
        <v>0.03</v>
      </c>
      <c r="BL209" s="2">
        <v>0.02</v>
      </c>
      <c r="BM209" s="2">
        <v>0.09</v>
      </c>
      <c r="BN209" s="2">
        <v>0.1</v>
      </c>
      <c r="BO209" s="14">
        <v>0.1</v>
      </c>
      <c r="BP209" s="14">
        <v>0.1</v>
      </c>
      <c r="BQ209" s="14">
        <v>0</v>
      </c>
      <c r="BR209" s="14">
        <v>0</v>
      </c>
      <c r="BS209" s="14">
        <v>0</v>
      </c>
      <c r="BT209" s="19">
        <v>0.5</v>
      </c>
      <c r="BU209" s="14">
        <v>0.5</v>
      </c>
      <c r="BV209" s="6">
        <f>BT209/(BT209+BU209)</f>
        <v>0.5</v>
      </c>
      <c r="BW209" s="6">
        <f>SQRT((BT209*BU209)/((BT209+BU209)^2*(BT209+BU209+1)))</f>
        <v>0.35355339059327379</v>
      </c>
      <c r="BX209" s="15">
        <v>0.1</v>
      </c>
      <c r="BY209" s="15">
        <v>0.1</v>
      </c>
      <c r="BZ209" s="15">
        <v>0.1</v>
      </c>
      <c r="CA209" s="15">
        <v>0.7</v>
      </c>
      <c r="CB209" s="20" t="s">
        <v>89</v>
      </c>
      <c r="CC209" s="14">
        <v>600</v>
      </c>
      <c r="CD209" s="14">
        <v>10</v>
      </c>
      <c r="CE209" s="15" t="s">
        <v>74</v>
      </c>
    </row>
    <row r="210" spans="1:83" s="14" customFormat="1" ht="14.25" x14ac:dyDescent="0.2">
      <c r="A210" s="15">
        <f>A209+1</f>
        <v>209</v>
      </c>
      <c r="B210" s="15">
        <v>3</v>
      </c>
      <c r="C210" s="15">
        <v>133</v>
      </c>
      <c r="D210" s="15">
        <v>1</v>
      </c>
      <c r="E210" s="15">
        <v>1</v>
      </c>
      <c r="F210" s="3" t="s">
        <v>68</v>
      </c>
      <c r="G210" s="3">
        <f>IF(F210="rectangle",B210*C210,IF(F210="hook",B210*C210-(D210*E210),IF(F210="eight",B210*C210-2*(D210*E210),IF(F210="tee",B210*C210-2*(D210*E210),IF(F210="cross",B210*C210-4*(D210*E210),"ERROR")))))</f>
        <v>399</v>
      </c>
      <c r="H210" s="3" t="s">
        <v>75</v>
      </c>
      <c r="I210" s="3">
        <f>IF(F210="rectangle",B210/C210,"NA")</f>
        <v>2.2556390977443608E-2</v>
      </c>
      <c r="J210" s="2">
        <v>1</v>
      </c>
      <c r="K210" s="15">
        <v>120</v>
      </c>
      <c r="L210" s="15">
        <v>4</v>
      </c>
      <c r="M210" s="16">
        <v>3</v>
      </c>
      <c r="N210" s="17">
        <v>1</v>
      </c>
      <c r="O210" s="14">
        <f>N210</f>
        <v>1</v>
      </c>
      <c r="P210" s="4">
        <f>Y210/T210</f>
        <v>99.75</v>
      </c>
      <c r="Q210" s="18">
        <v>15</v>
      </c>
      <c r="R210" s="14">
        <f>Q210</f>
        <v>15</v>
      </c>
      <c r="S210" s="4">
        <f>Z210/U210</f>
        <v>99.75</v>
      </c>
      <c r="T210" s="3">
        <f>ROUND((O210/100)*G210,0)</f>
        <v>4</v>
      </c>
      <c r="U210" s="3">
        <f>ROUND(((R210/100)*G210)/J210,0)</f>
        <v>60</v>
      </c>
      <c r="V210" s="3">
        <f>ROUND(IF(J210&gt;=2,((R210/100)*G210)/J210,0),0)</f>
        <v>0</v>
      </c>
      <c r="W210" s="3">
        <f>ROUND(IF(J210&gt;=3,((R210/100)*G210)/J210,0),0)</f>
        <v>0</v>
      </c>
      <c r="X210" s="3">
        <f>ROUND(IF(J210&gt;=4,((R210/100)*G210)/J210,0),0)</f>
        <v>0</v>
      </c>
      <c r="Y210" s="4">
        <f>G210*N210</f>
        <v>399</v>
      </c>
      <c r="Z210" s="4">
        <f>(G210*Q210)/J210</f>
        <v>5985</v>
      </c>
      <c r="AA210" s="4">
        <f>IF(J210&gt;=2,(G210*Q210)/J210,0)</f>
        <v>0</v>
      </c>
      <c r="AB210" s="4">
        <f>IF(J210&gt;=3,(G210*Q210)/J210,0)</f>
        <v>0</v>
      </c>
      <c r="AC210" s="4">
        <f>IF(J210&gt;=4,(G210*Q210)/J210,0)</f>
        <v>0</v>
      </c>
      <c r="AD210" s="14">
        <v>100</v>
      </c>
      <c r="AE210" s="14">
        <v>0</v>
      </c>
      <c r="AF210" s="14">
        <v>1</v>
      </c>
      <c r="AG210" s="14">
        <v>100</v>
      </c>
      <c r="AH210" s="14">
        <v>0</v>
      </c>
      <c r="AI210" s="14">
        <v>1</v>
      </c>
      <c r="AJ210" s="14">
        <v>0.5</v>
      </c>
      <c r="AK210" s="14">
        <v>0.5</v>
      </c>
      <c r="AL210" s="14">
        <v>0</v>
      </c>
      <c r="AM210" s="14">
        <v>0</v>
      </c>
      <c r="AN210" s="14">
        <v>0</v>
      </c>
      <c r="AO210" s="14">
        <v>0.01</v>
      </c>
      <c r="AP210" s="14">
        <v>0.01</v>
      </c>
      <c r="AQ210" s="14">
        <v>0</v>
      </c>
      <c r="AR210" s="14">
        <v>0</v>
      </c>
      <c r="AS210" s="14">
        <v>0</v>
      </c>
      <c r="AT210" s="14">
        <v>0</v>
      </c>
      <c r="AU210" s="14">
        <v>0.2</v>
      </c>
      <c r="AV210" s="14">
        <v>0</v>
      </c>
      <c r="AW210" s="14">
        <v>0</v>
      </c>
      <c r="AX210" s="14">
        <v>0</v>
      </c>
      <c r="AY210" s="14">
        <v>0.04</v>
      </c>
      <c r="AZ210" s="14">
        <v>0</v>
      </c>
      <c r="BA210" s="2">
        <v>0.05</v>
      </c>
      <c r="BB210" s="2">
        <v>0.05</v>
      </c>
      <c r="BC210" s="2">
        <v>7.0000000000000007E-2</v>
      </c>
      <c r="BD210" s="2">
        <v>0.05</v>
      </c>
      <c r="BE210" s="2">
        <v>0.02</v>
      </c>
      <c r="BF210" s="2">
        <v>0.02</v>
      </c>
      <c r="BG210" s="2">
        <v>4.4999999999999998E-2</v>
      </c>
      <c r="BH210" s="2">
        <v>0.05</v>
      </c>
      <c r="BI210" s="2">
        <v>7.0000000000000007E-2</v>
      </c>
      <c r="BJ210" s="2">
        <v>0.1</v>
      </c>
      <c r="BK210" s="2">
        <v>0.03</v>
      </c>
      <c r="BL210" s="2">
        <v>0.02</v>
      </c>
      <c r="BM210" s="2">
        <v>0.09</v>
      </c>
      <c r="BN210" s="2">
        <v>0.1</v>
      </c>
      <c r="BO210" s="14">
        <v>0.1</v>
      </c>
      <c r="BP210" s="14">
        <v>0.1</v>
      </c>
      <c r="BQ210" s="14">
        <v>0</v>
      </c>
      <c r="BR210" s="14">
        <v>0</v>
      </c>
      <c r="BS210" s="14">
        <v>0</v>
      </c>
      <c r="BT210" s="19">
        <v>0.01</v>
      </c>
      <c r="BU210" s="14">
        <v>0.5</v>
      </c>
      <c r="BV210" s="6">
        <f>BT210/(BT210+BU210)</f>
        <v>1.9607843137254902E-2</v>
      </c>
      <c r="BW210" s="6">
        <f>SQRT((BT210*BU210)/((BT210+BU210)^2*(BT210+BU210+1)))</f>
        <v>0.11283045836243843</v>
      </c>
      <c r="BX210" s="15">
        <v>0.1</v>
      </c>
      <c r="BY210" s="15">
        <v>0.7</v>
      </c>
      <c r="BZ210" s="15">
        <v>0.1</v>
      </c>
      <c r="CA210" s="15">
        <v>0.1</v>
      </c>
      <c r="CB210" s="20" t="s">
        <v>76</v>
      </c>
      <c r="CC210" s="14">
        <v>600</v>
      </c>
      <c r="CD210" s="14">
        <v>10</v>
      </c>
      <c r="CE210" s="15" t="s">
        <v>73</v>
      </c>
    </row>
    <row r="211" spans="1:83" s="14" customFormat="1" ht="14.25" x14ac:dyDescent="0.2">
      <c r="A211" s="15">
        <f>A210+1</f>
        <v>210</v>
      </c>
      <c r="B211" s="15">
        <v>3</v>
      </c>
      <c r="C211" s="15">
        <v>133</v>
      </c>
      <c r="D211" s="15">
        <v>1</v>
      </c>
      <c r="E211" s="15">
        <v>1</v>
      </c>
      <c r="F211" s="3" t="s">
        <v>68</v>
      </c>
      <c r="G211" s="3">
        <f>IF(F211="rectangle",B211*C211,IF(F211="hook",B211*C211-(D211*E211),IF(F211="eight",B211*C211-2*(D211*E211),IF(F211="tee",B211*C211-2*(D211*E211),IF(F211="cross",B211*C211-4*(D211*E211),"ERROR")))))</f>
        <v>399</v>
      </c>
      <c r="H211" s="3" t="s">
        <v>75</v>
      </c>
      <c r="I211" s="3">
        <f>IF(F211="rectangle",B211/C211,"NA")</f>
        <v>2.2556390977443608E-2</v>
      </c>
      <c r="J211" s="2">
        <v>1</v>
      </c>
      <c r="K211" s="15">
        <v>120</v>
      </c>
      <c r="L211" s="15">
        <v>4</v>
      </c>
      <c r="M211" s="16">
        <v>3</v>
      </c>
      <c r="N211" s="17">
        <v>1</v>
      </c>
      <c r="O211" s="14">
        <f>N211</f>
        <v>1</v>
      </c>
      <c r="P211" s="4">
        <f>Y211/T211</f>
        <v>99.75</v>
      </c>
      <c r="Q211" s="18">
        <v>15</v>
      </c>
      <c r="R211" s="14">
        <f>Q211</f>
        <v>15</v>
      </c>
      <c r="S211" s="4">
        <f>Z211/U211</f>
        <v>99.75</v>
      </c>
      <c r="T211" s="3">
        <f>ROUND((O211/100)*G211,0)</f>
        <v>4</v>
      </c>
      <c r="U211" s="3">
        <f>ROUND(((R211/100)*G211)/J211,0)</f>
        <v>60</v>
      </c>
      <c r="V211" s="3">
        <f>ROUND(IF(J211&gt;=2,((R211/100)*G211)/J211,0),0)</f>
        <v>0</v>
      </c>
      <c r="W211" s="3">
        <f>ROUND(IF(J211&gt;=3,((R211/100)*G211)/J211,0),0)</f>
        <v>0</v>
      </c>
      <c r="X211" s="3">
        <f>ROUND(IF(J211&gt;=4,((R211/100)*G211)/J211,0),0)</f>
        <v>0</v>
      </c>
      <c r="Y211" s="4">
        <f>G211*N211</f>
        <v>399</v>
      </c>
      <c r="Z211" s="4">
        <f>(G211*Q211)/J211</f>
        <v>5985</v>
      </c>
      <c r="AA211" s="4">
        <f>IF(J211&gt;=2,(G211*Q211)/J211,0)</f>
        <v>0</v>
      </c>
      <c r="AB211" s="4">
        <f>IF(J211&gt;=3,(G211*Q211)/J211,0)</f>
        <v>0</v>
      </c>
      <c r="AC211" s="4">
        <f>IF(J211&gt;=4,(G211*Q211)/J211,0)</f>
        <v>0</v>
      </c>
      <c r="AD211" s="14">
        <v>100</v>
      </c>
      <c r="AE211" s="14">
        <v>0</v>
      </c>
      <c r="AF211" s="14">
        <v>1</v>
      </c>
      <c r="AG211" s="14">
        <v>100</v>
      </c>
      <c r="AH211" s="14">
        <v>0</v>
      </c>
      <c r="AI211" s="14">
        <v>1</v>
      </c>
      <c r="AJ211" s="14">
        <v>0.5</v>
      </c>
      <c r="AK211" s="14">
        <v>0.5</v>
      </c>
      <c r="AL211" s="14">
        <v>0</v>
      </c>
      <c r="AM211" s="14">
        <v>0</v>
      </c>
      <c r="AN211" s="14">
        <v>0</v>
      </c>
      <c r="AO211" s="14">
        <v>0.01</v>
      </c>
      <c r="AP211" s="14">
        <v>0.01</v>
      </c>
      <c r="AQ211" s="14">
        <v>0</v>
      </c>
      <c r="AR211" s="14">
        <v>0</v>
      </c>
      <c r="AS211" s="14">
        <v>0</v>
      </c>
      <c r="AT211" s="14">
        <v>0</v>
      </c>
      <c r="AU211" s="14">
        <v>0.2</v>
      </c>
      <c r="AV211" s="14">
        <v>0</v>
      </c>
      <c r="AW211" s="14">
        <v>0</v>
      </c>
      <c r="AX211" s="14">
        <v>0</v>
      </c>
      <c r="AY211" s="14">
        <v>0.04</v>
      </c>
      <c r="AZ211" s="14">
        <v>0</v>
      </c>
      <c r="BA211" s="2">
        <v>0.05</v>
      </c>
      <c r="BB211" s="2">
        <v>0.05</v>
      </c>
      <c r="BC211" s="2">
        <v>7.0000000000000007E-2</v>
      </c>
      <c r="BD211" s="2">
        <v>0.05</v>
      </c>
      <c r="BE211" s="2">
        <v>0.02</v>
      </c>
      <c r="BF211" s="2">
        <v>0.02</v>
      </c>
      <c r="BG211" s="2">
        <v>4.4999999999999998E-2</v>
      </c>
      <c r="BH211" s="2">
        <v>0.05</v>
      </c>
      <c r="BI211" s="2">
        <v>7.0000000000000007E-2</v>
      </c>
      <c r="BJ211" s="2">
        <v>0.1</v>
      </c>
      <c r="BK211" s="2">
        <v>0.03</v>
      </c>
      <c r="BL211" s="2">
        <v>0.02</v>
      </c>
      <c r="BM211" s="2">
        <v>0.09</v>
      </c>
      <c r="BN211" s="2">
        <v>0.1</v>
      </c>
      <c r="BO211" s="14">
        <v>0.1</v>
      </c>
      <c r="BP211" s="14">
        <v>0.1</v>
      </c>
      <c r="BQ211" s="14">
        <v>0</v>
      </c>
      <c r="BR211" s="14">
        <v>0</v>
      </c>
      <c r="BS211" s="14">
        <v>0</v>
      </c>
      <c r="BT211" s="19">
        <v>0.5</v>
      </c>
      <c r="BU211" s="14">
        <v>0.5</v>
      </c>
      <c r="BV211" s="6">
        <f>BT211/(BT211+BU211)</f>
        <v>0.5</v>
      </c>
      <c r="BW211" s="6">
        <f>SQRT((BT211*BU211)/((BT211+BU211)^2*(BT211+BU211+1)))</f>
        <v>0.35355339059327379</v>
      </c>
      <c r="BX211" s="15">
        <v>0.1</v>
      </c>
      <c r="BY211" s="15">
        <v>0.7</v>
      </c>
      <c r="BZ211" s="15">
        <v>0.1</v>
      </c>
      <c r="CA211" s="15">
        <v>0.1</v>
      </c>
      <c r="CB211" s="20" t="s">
        <v>76</v>
      </c>
      <c r="CC211" s="14">
        <v>600</v>
      </c>
      <c r="CD211" s="14">
        <v>10</v>
      </c>
      <c r="CE211" s="15" t="s">
        <v>73</v>
      </c>
    </row>
    <row r="212" spans="1:83" s="14" customFormat="1" ht="14.25" x14ac:dyDescent="0.2">
      <c r="A212" s="15">
        <f>A211+1</f>
        <v>211</v>
      </c>
      <c r="B212" s="15">
        <v>3</v>
      </c>
      <c r="C212" s="15">
        <v>133</v>
      </c>
      <c r="D212" s="15">
        <v>1</v>
      </c>
      <c r="E212" s="15">
        <v>1</v>
      </c>
      <c r="F212" s="3" t="s">
        <v>68</v>
      </c>
      <c r="G212" s="3">
        <f>IF(F212="rectangle",B212*C212,IF(F212="hook",B212*C212-(D212*E212),IF(F212="eight",B212*C212-2*(D212*E212),IF(F212="tee",B212*C212-2*(D212*E212),IF(F212="cross",B212*C212-4*(D212*E212),"ERROR")))))</f>
        <v>399</v>
      </c>
      <c r="H212" s="3" t="s">
        <v>75</v>
      </c>
      <c r="I212" s="3">
        <f>IF(F212="rectangle",B212/C212,"NA")</f>
        <v>2.2556390977443608E-2</v>
      </c>
      <c r="J212" s="2">
        <v>1</v>
      </c>
      <c r="K212" s="15">
        <v>120</v>
      </c>
      <c r="L212" s="15">
        <v>4</v>
      </c>
      <c r="M212" s="16">
        <v>3</v>
      </c>
      <c r="N212" s="17">
        <v>1</v>
      </c>
      <c r="O212" s="14">
        <f>N212</f>
        <v>1</v>
      </c>
      <c r="P212" s="4">
        <f>Y212/T212</f>
        <v>99.75</v>
      </c>
      <c r="Q212" s="18">
        <v>30</v>
      </c>
      <c r="R212" s="14">
        <f>Q212</f>
        <v>30</v>
      </c>
      <c r="S212" s="4">
        <f>Z212/U212</f>
        <v>99.75</v>
      </c>
      <c r="T212" s="3">
        <f>ROUND((O212/100)*G212,0)</f>
        <v>4</v>
      </c>
      <c r="U212" s="3">
        <f>ROUND(((R212/100)*G212)/J212,0)</f>
        <v>120</v>
      </c>
      <c r="V212" s="3">
        <f>ROUND(IF(J212&gt;=2,((R212/100)*G212)/J212,0),0)</f>
        <v>0</v>
      </c>
      <c r="W212" s="3">
        <f>ROUND(IF(J212&gt;=3,((R212/100)*G212)/J212,0),0)</f>
        <v>0</v>
      </c>
      <c r="X212" s="3">
        <f>ROUND(IF(J212&gt;=4,((R212/100)*G212)/J212,0),0)</f>
        <v>0</v>
      </c>
      <c r="Y212" s="4">
        <f>G212*N212</f>
        <v>399</v>
      </c>
      <c r="Z212" s="4">
        <f>(G212*Q212)/J212</f>
        <v>11970</v>
      </c>
      <c r="AA212" s="4">
        <f>IF(J212&gt;=2,(G212*Q212)/J212,0)</f>
        <v>0</v>
      </c>
      <c r="AB212" s="4">
        <f>IF(J212&gt;=3,(G212*Q212)/J212,0)</f>
        <v>0</v>
      </c>
      <c r="AC212" s="4">
        <f>IF(J212&gt;=4,(G212*Q212)/J212,0)</f>
        <v>0</v>
      </c>
      <c r="AD212" s="14">
        <v>100</v>
      </c>
      <c r="AE212" s="14">
        <v>0</v>
      </c>
      <c r="AF212" s="14">
        <v>1</v>
      </c>
      <c r="AG212" s="14">
        <v>100</v>
      </c>
      <c r="AH212" s="14">
        <v>0</v>
      </c>
      <c r="AI212" s="14">
        <v>1</v>
      </c>
      <c r="AJ212" s="14">
        <v>0.5</v>
      </c>
      <c r="AK212" s="14">
        <v>0.5</v>
      </c>
      <c r="AL212" s="14">
        <v>0</v>
      </c>
      <c r="AM212" s="14">
        <v>0</v>
      </c>
      <c r="AN212" s="14">
        <v>0</v>
      </c>
      <c r="AO212" s="14">
        <v>0.01</v>
      </c>
      <c r="AP212" s="14">
        <v>0.01</v>
      </c>
      <c r="AQ212" s="14">
        <v>0</v>
      </c>
      <c r="AR212" s="14">
        <v>0</v>
      </c>
      <c r="AS212" s="14">
        <v>0</v>
      </c>
      <c r="AT212" s="14">
        <v>0</v>
      </c>
      <c r="AU212" s="14">
        <v>0.2</v>
      </c>
      <c r="AV212" s="14">
        <v>0</v>
      </c>
      <c r="AW212" s="14">
        <v>0</v>
      </c>
      <c r="AX212" s="14">
        <v>0</v>
      </c>
      <c r="AY212" s="14">
        <v>0.04</v>
      </c>
      <c r="AZ212" s="14">
        <v>0</v>
      </c>
      <c r="BA212" s="2">
        <v>0.05</v>
      </c>
      <c r="BB212" s="2">
        <v>0.05</v>
      </c>
      <c r="BC212" s="2">
        <v>7.0000000000000007E-2</v>
      </c>
      <c r="BD212" s="2">
        <v>0.05</v>
      </c>
      <c r="BE212" s="2">
        <v>0.02</v>
      </c>
      <c r="BF212" s="2">
        <v>0.02</v>
      </c>
      <c r="BG212" s="2">
        <v>4.4999999999999998E-2</v>
      </c>
      <c r="BH212" s="2">
        <v>0.05</v>
      </c>
      <c r="BI212" s="2">
        <v>7.0000000000000007E-2</v>
      </c>
      <c r="BJ212" s="2">
        <v>0.1</v>
      </c>
      <c r="BK212" s="2">
        <v>0.03</v>
      </c>
      <c r="BL212" s="2">
        <v>0.02</v>
      </c>
      <c r="BM212" s="2">
        <v>0.09</v>
      </c>
      <c r="BN212" s="2">
        <v>0.1</v>
      </c>
      <c r="BO212" s="14">
        <v>0.1</v>
      </c>
      <c r="BP212" s="14">
        <v>0.1</v>
      </c>
      <c r="BQ212" s="14">
        <v>0</v>
      </c>
      <c r="BR212" s="14">
        <v>0</v>
      </c>
      <c r="BS212" s="14">
        <v>0</v>
      </c>
      <c r="BT212" s="19">
        <v>0.01</v>
      </c>
      <c r="BU212" s="14">
        <v>0.5</v>
      </c>
      <c r="BV212" s="6">
        <f>BT212/(BT212+BU212)</f>
        <v>1.9607843137254902E-2</v>
      </c>
      <c r="BW212" s="6">
        <f>SQRT((BT212*BU212)/((BT212+BU212)^2*(BT212+BU212+1)))</f>
        <v>0.11283045836243843</v>
      </c>
      <c r="BX212" s="15">
        <v>0.25</v>
      </c>
      <c r="BY212" s="15">
        <v>0.25</v>
      </c>
      <c r="BZ212" s="15">
        <v>0.25</v>
      </c>
      <c r="CA212" s="15">
        <v>0.25</v>
      </c>
      <c r="CB212" s="20" t="s">
        <v>47</v>
      </c>
      <c r="CC212" s="14">
        <v>600</v>
      </c>
      <c r="CD212" s="14">
        <v>10</v>
      </c>
      <c r="CE212" s="15" t="s">
        <v>73</v>
      </c>
    </row>
    <row r="213" spans="1:83" s="14" customFormat="1" ht="14.25" x14ac:dyDescent="0.2">
      <c r="A213" s="15">
        <f>A212+1</f>
        <v>212</v>
      </c>
      <c r="B213" s="15">
        <v>3</v>
      </c>
      <c r="C213" s="15">
        <v>133</v>
      </c>
      <c r="D213" s="15">
        <v>1</v>
      </c>
      <c r="E213" s="15">
        <v>1</v>
      </c>
      <c r="F213" s="3" t="s">
        <v>68</v>
      </c>
      <c r="G213" s="3">
        <f>IF(F213="rectangle",B213*C213,IF(F213="hook",B213*C213-(D213*E213),IF(F213="eight",B213*C213-2*(D213*E213),IF(F213="tee",B213*C213-2*(D213*E213),IF(F213="cross",B213*C213-4*(D213*E213),"ERROR")))))</f>
        <v>399</v>
      </c>
      <c r="H213" s="3" t="s">
        <v>75</v>
      </c>
      <c r="I213" s="3">
        <f>IF(F213="rectangle",B213/C213,"NA")</f>
        <v>2.2556390977443608E-2</v>
      </c>
      <c r="J213" s="2">
        <v>1</v>
      </c>
      <c r="K213" s="15">
        <v>120</v>
      </c>
      <c r="L213" s="15">
        <v>4</v>
      </c>
      <c r="M213" s="16">
        <v>3</v>
      </c>
      <c r="N213" s="17">
        <v>1</v>
      </c>
      <c r="O213" s="14">
        <f>N213</f>
        <v>1</v>
      </c>
      <c r="P213" s="4">
        <f>Y213/T213</f>
        <v>99.75</v>
      </c>
      <c r="Q213" s="18">
        <v>30</v>
      </c>
      <c r="R213" s="14">
        <f>Q213</f>
        <v>30</v>
      </c>
      <c r="S213" s="4">
        <f>Z213/U213</f>
        <v>99.75</v>
      </c>
      <c r="T213" s="3">
        <f>ROUND((O213/100)*G213,0)</f>
        <v>4</v>
      </c>
      <c r="U213" s="3">
        <f>ROUND(((R213/100)*G213)/J213,0)</f>
        <v>120</v>
      </c>
      <c r="V213" s="3">
        <f>ROUND(IF(J213&gt;=2,((R213/100)*G213)/J213,0),0)</f>
        <v>0</v>
      </c>
      <c r="W213" s="3">
        <f>ROUND(IF(J213&gt;=3,((R213/100)*G213)/J213,0),0)</f>
        <v>0</v>
      </c>
      <c r="X213" s="3">
        <f>ROUND(IF(J213&gt;=4,((R213/100)*G213)/J213,0),0)</f>
        <v>0</v>
      </c>
      <c r="Y213" s="4">
        <f>G213*N213</f>
        <v>399</v>
      </c>
      <c r="Z213" s="4">
        <f>(G213*Q213)/J213</f>
        <v>11970</v>
      </c>
      <c r="AA213" s="4">
        <f>IF(J213&gt;=2,(G213*Q213)/J213,0)</f>
        <v>0</v>
      </c>
      <c r="AB213" s="4">
        <f>IF(J213&gt;=3,(G213*Q213)/J213,0)</f>
        <v>0</v>
      </c>
      <c r="AC213" s="4">
        <f>IF(J213&gt;=4,(G213*Q213)/J213,0)</f>
        <v>0</v>
      </c>
      <c r="AD213" s="14">
        <v>100</v>
      </c>
      <c r="AE213" s="14">
        <v>0</v>
      </c>
      <c r="AF213" s="14">
        <v>1</v>
      </c>
      <c r="AG213" s="14">
        <v>100</v>
      </c>
      <c r="AH213" s="14">
        <v>0</v>
      </c>
      <c r="AI213" s="14">
        <v>1</v>
      </c>
      <c r="AJ213" s="14">
        <v>0.5</v>
      </c>
      <c r="AK213" s="14">
        <v>0.5</v>
      </c>
      <c r="AL213" s="14">
        <v>0</v>
      </c>
      <c r="AM213" s="14">
        <v>0</v>
      </c>
      <c r="AN213" s="14">
        <v>0</v>
      </c>
      <c r="AO213" s="14">
        <v>0.01</v>
      </c>
      <c r="AP213" s="14">
        <v>0.01</v>
      </c>
      <c r="AQ213" s="14">
        <v>0</v>
      </c>
      <c r="AR213" s="14">
        <v>0</v>
      </c>
      <c r="AS213" s="14">
        <v>0</v>
      </c>
      <c r="AT213" s="14">
        <v>0</v>
      </c>
      <c r="AU213" s="14">
        <v>0.2</v>
      </c>
      <c r="AV213" s="14">
        <v>0</v>
      </c>
      <c r="AW213" s="14">
        <v>0</v>
      </c>
      <c r="AX213" s="14">
        <v>0</v>
      </c>
      <c r="AY213" s="14">
        <v>0.04</v>
      </c>
      <c r="AZ213" s="14">
        <v>0</v>
      </c>
      <c r="BA213" s="2">
        <v>0.05</v>
      </c>
      <c r="BB213" s="2">
        <v>0.05</v>
      </c>
      <c r="BC213" s="2">
        <v>7.0000000000000007E-2</v>
      </c>
      <c r="BD213" s="2">
        <v>0.05</v>
      </c>
      <c r="BE213" s="2">
        <v>0.02</v>
      </c>
      <c r="BF213" s="2">
        <v>0.02</v>
      </c>
      <c r="BG213" s="2">
        <v>4.4999999999999998E-2</v>
      </c>
      <c r="BH213" s="2">
        <v>0.05</v>
      </c>
      <c r="BI213" s="2">
        <v>7.0000000000000007E-2</v>
      </c>
      <c r="BJ213" s="2">
        <v>0.1</v>
      </c>
      <c r="BK213" s="2">
        <v>0.03</v>
      </c>
      <c r="BL213" s="2">
        <v>0.02</v>
      </c>
      <c r="BM213" s="2">
        <v>0.09</v>
      </c>
      <c r="BN213" s="2">
        <v>0.1</v>
      </c>
      <c r="BO213" s="14">
        <v>0.1</v>
      </c>
      <c r="BP213" s="14">
        <v>0.1</v>
      </c>
      <c r="BQ213" s="14">
        <v>0</v>
      </c>
      <c r="BR213" s="14">
        <v>0</v>
      </c>
      <c r="BS213" s="14">
        <v>0</v>
      </c>
      <c r="BT213" s="19">
        <v>0.5</v>
      </c>
      <c r="BU213" s="14">
        <v>0.5</v>
      </c>
      <c r="BV213" s="6">
        <f>BT213/(BT213+BU213)</f>
        <v>0.5</v>
      </c>
      <c r="BW213" s="6">
        <f>SQRT((BT213*BU213)/((BT213+BU213)^2*(BT213+BU213+1)))</f>
        <v>0.35355339059327379</v>
      </c>
      <c r="BX213" s="15">
        <v>0.25</v>
      </c>
      <c r="BY213" s="15">
        <v>0.25</v>
      </c>
      <c r="BZ213" s="15">
        <v>0.25</v>
      </c>
      <c r="CA213" s="15">
        <v>0.25</v>
      </c>
      <c r="CB213" s="20" t="s">
        <v>47</v>
      </c>
      <c r="CC213" s="14">
        <v>600</v>
      </c>
      <c r="CD213" s="14">
        <v>10</v>
      </c>
      <c r="CE213" s="15" t="s">
        <v>73</v>
      </c>
    </row>
    <row r="214" spans="1:83" s="14" customFormat="1" ht="14.25" x14ac:dyDescent="0.2">
      <c r="A214" s="15">
        <f>A213+1</f>
        <v>213</v>
      </c>
      <c r="B214" s="15">
        <v>3</v>
      </c>
      <c r="C214" s="15">
        <v>133</v>
      </c>
      <c r="D214" s="15">
        <v>1</v>
      </c>
      <c r="E214" s="15">
        <v>1</v>
      </c>
      <c r="F214" s="3" t="s">
        <v>68</v>
      </c>
      <c r="G214" s="3">
        <f>IF(F214="rectangle",B214*C214,IF(F214="hook",B214*C214-(D214*E214),IF(F214="eight",B214*C214-2*(D214*E214),IF(F214="tee",B214*C214-2*(D214*E214),IF(F214="cross",B214*C214-4*(D214*E214),"ERROR")))))</f>
        <v>399</v>
      </c>
      <c r="H214" s="3" t="s">
        <v>75</v>
      </c>
      <c r="I214" s="3">
        <f>IF(F214="rectangle",B214/C214,"NA")</f>
        <v>2.2556390977443608E-2</v>
      </c>
      <c r="J214" s="2">
        <v>1</v>
      </c>
      <c r="K214" s="15">
        <v>120</v>
      </c>
      <c r="L214" s="15">
        <v>4</v>
      </c>
      <c r="M214" s="16">
        <v>3</v>
      </c>
      <c r="N214" s="17">
        <v>1</v>
      </c>
      <c r="O214" s="14">
        <f>N214</f>
        <v>1</v>
      </c>
      <c r="P214" s="4">
        <f>Y214/T214</f>
        <v>99.75</v>
      </c>
      <c r="Q214" s="18">
        <v>30</v>
      </c>
      <c r="R214" s="14">
        <f>Q214</f>
        <v>30</v>
      </c>
      <c r="S214" s="4">
        <f>Z214/U214</f>
        <v>99.75</v>
      </c>
      <c r="T214" s="3">
        <f>ROUND((O214/100)*G214,0)</f>
        <v>4</v>
      </c>
      <c r="U214" s="3">
        <f>ROUND(((R214/100)*G214)/J214,0)</f>
        <v>120</v>
      </c>
      <c r="V214" s="3">
        <f>ROUND(IF(J214&gt;=2,((R214/100)*G214)/J214,0),0)</f>
        <v>0</v>
      </c>
      <c r="W214" s="3">
        <f>ROUND(IF(J214&gt;=3,((R214/100)*G214)/J214,0),0)</f>
        <v>0</v>
      </c>
      <c r="X214" s="3">
        <f>ROUND(IF(J214&gt;=4,((R214/100)*G214)/J214,0),0)</f>
        <v>0</v>
      </c>
      <c r="Y214" s="4">
        <f>G214*N214</f>
        <v>399</v>
      </c>
      <c r="Z214" s="4">
        <f>(G214*Q214)/J214</f>
        <v>11970</v>
      </c>
      <c r="AA214" s="4">
        <f>IF(J214&gt;=2,(G214*Q214)/J214,0)</f>
        <v>0</v>
      </c>
      <c r="AB214" s="4">
        <f>IF(J214&gt;=3,(G214*Q214)/J214,0)</f>
        <v>0</v>
      </c>
      <c r="AC214" s="4">
        <f>IF(J214&gt;=4,(G214*Q214)/J214,0)</f>
        <v>0</v>
      </c>
      <c r="AD214" s="14">
        <v>100</v>
      </c>
      <c r="AE214" s="14">
        <v>0</v>
      </c>
      <c r="AF214" s="14">
        <v>1</v>
      </c>
      <c r="AG214" s="14">
        <v>100</v>
      </c>
      <c r="AH214" s="14">
        <v>0</v>
      </c>
      <c r="AI214" s="14">
        <v>1</v>
      </c>
      <c r="AJ214" s="14">
        <v>0.5</v>
      </c>
      <c r="AK214" s="14">
        <v>0.5</v>
      </c>
      <c r="AL214" s="14">
        <v>0</v>
      </c>
      <c r="AM214" s="14">
        <v>0</v>
      </c>
      <c r="AN214" s="14">
        <v>0</v>
      </c>
      <c r="AO214" s="14">
        <v>0.01</v>
      </c>
      <c r="AP214" s="14">
        <v>0.01</v>
      </c>
      <c r="AQ214" s="14">
        <v>0</v>
      </c>
      <c r="AR214" s="14">
        <v>0</v>
      </c>
      <c r="AS214" s="14">
        <v>0</v>
      </c>
      <c r="AT214" s="14">
        <v>0</v>
      </c>
      <c r="AU214" s="14">
        <v>0.2</v>
      </c>
      <c r="AV214" s="14">
        <v>0</v>
      </c>
      <c r="AW214" s="14">
        <v>0</v>
      </c>
      <c r="AX214" s="14">
        <v>0</v>
      </c>
      <c r="AY214" s="14">
        <v>0.04</v>
      </c>
      <c r="AZ214" s="14">
        <v>0</v>
      </c>
      <c r="BA214" s="2">
        <v>0.05</v>
      </c>
      <c r="BB214" s="2">
        <v>0.05</v>
      </c>
      <c r="BC214" s="2">
        <v>7.0000000000000007E-2</v>
      </c>
      <c r="BD214" s="2">
        <v>0.05</v>
      </c>
      <c r="BE214" s="2">
        <v>0.02</v>
      </c>
      <c r="BF214" s="2">
        <v>0.02</v>
      </c>
      <c r="BG214" s="2">
        <v>4.4999999999999998E-2</v>
      </c>
      <c r="BH214" s="2">
        <v>0.05</v>
      </c>
      <c r="BI214" s="2">
        <v>7.0000000000000007E-2</v>
      </c>
      <c r="BJ214" s="2">
        <v>0.1</v>
      </c>
      <c r="BK214" s="2">
        <v>0.03</v>
      </c>
      <c r="BL214" s="2">
        <v>0.02</v>
      </c>
      <c r="BM214" s="2">
        <v>0.09</v>
      </c>
      <c r="BN214" s="2">
        <v>0.1</v>
      </c>
      <c r="BO214" s="14">
        <v>0.1</v>
      </c>
      <c r="BP214" s="14">
        <v>0.1</v>
      </c>
      <c r="BQ214" s="14">
        <v>0</v>
      </c>
      <c r="BR214" s="14">
        <v>0</v>
      </c>
      <c r="BS214" s="14">
        <v>0</v>
      </c>
      <c r="BT214" s="19">
        <v>0.01</v>
      </c>
      <c r="BU214" s="14">
        <v>0.5</v>
      </c>
      <c r="BV214" s="6">
        <f>BT214/(BT214+BU214)</f>
        <v>1.9607843137254902E-2</v>
      </c>
      <c r="BW214" s="6">
        <f>SQRT((BT214*BU214)/((BT214+BU214)^2*(BT214+BU214+1)))</f>
        <v>0.11283045836243843</v>
      </c>
      <c r="BX214" s="15">
        <v>0.1</v>
      </c>
      <c r="BY214" s="15">
        <v>0.1</v>
      </c>
      <c r="BZ214" s="15">
        <v>0.1</v>
      </c>
      <c r="CA214" s="15">
        <v>0.7</v>
      </c>
      <c r="CB214" s="20" t="s">
        <v>89</v>
      </c>
      <c r="CC214" s="14">
        <v>600</v>
      </c>
      <c r="CD214" s="14">
        <v>10</v>
      </c>
      <c r="CE214" s="15" t="s">
        <v>73</v>
      </c>
    </row>
    <row r="215" spans="1:83" s="14" customFormat="1" ht="14.25" x14ac:dyDescent="0.2">
      <c r="A215" s="15">
        <f>A214+1</f>
        <v>214</v>
      </c>
      <c r="B215" s="15">
        <v>3</v>
      </c>
      <c r="C215" s="15">
        <v>133</v>
      </c>
      <c r="D215" s="15">
        <v>1</v>
      </c>
      <c r="E215" s="15">
        <v>1</v>
      </c>
      <c r="F215" s="3" t="s">
        <v>68</v>
      </c>
      <c r="G215" s="3">
        <f>IF(F215="rectangle",B215*C215,IF(F215="hook",B215*C215-(D215*E215),IF(F215="eight",B215*C215-2*(D215*E215),IF(F215="tee",B215*C215-2*(D215*E215),IF(F215="cross",B215*C215-4*(D215*E215),"ERROR")))))</f>
        <v>399</v>
      </c>
      <c r="H215" s="3" t="s">
        <v>75</v>
      </c>
      <c r="I215" s="3">
        <f>IF(F215="rectangle",B215/C215,"NA")</f>
        <v>2.2556390977443608E-2</v>
      </c>
      <c r="J215" s="2">
        <v>1</v>
      </c>
      <c r="K215" s="15">
        <v>120</v>
      </c>
      <c r="L215" s="15">
        <v>4</v>
      </c>
      <c r="M215" s="16">
        <v>3</v>
      </c>
      <c r="N215" s="17">
        <v>1</v>
      </c>
      <c r="O215" s="14">
        <f>N215</f>
        <v>1</v>
      </c>
      <c r="P215" s="4">
        <f>Y215/T215</f>
        <v>99.75</v>
      </c>
      <c r="Q215" s="18">
        <v>30</v>
      </c>
      <c r="R215" s="14">
        <f>Q215</f>
        <v>30</v>
      </c>
      <c r="S215" s="4">
        <f>Z215/U215</f>
        <v>99.75</v>
      </c>
      <c r="T215" s="3">
        <f>ROUND((O215/100)*G215,0)</f>
        <v>4</v>
      </c>
      <c r="U215" s="3">
        <f>ROUND(((R215/100)*G215)/J215,0)</f>
        <v>120</v>
      </c>
      <c r="V215" s="3">
        <f>ROUND(IF(J215&gt;=2,((R215/100)*G215)/J215,0),0)</f>
        <v>0</v>
      </c>
      <c r="W215" s="3">
        <f>ROUND(IF(J215&gt;=3,((R215/100)*G215)/J215,0),0)</f>
        <v>0</v>
      </c>
      <c r="X215" s="3">
        <f>ROUND(IF(J215&gt;=4,((R215/100)*G215)/J215,0),0)</f>
        <v>0</v>
      </c>
      <c r="Y215" s="4">
        <f>G215*N215</f>
        <v>399</v>
      </c>
      <c r="Z215" s="4">
        <f>(G215*Q215)/J215</f>
        <v>11970</v>
      </c>
      <c r="AA215" s="4">
        <f>IF(J215&gt;=2,(G215*Q215)/J215,0)</f>
        <v>0</v>
      </c>
      <c r="AB215" s="4">
        <f>IF(J215&gt;=3,(G215*Q215)/J215,0)</f>
        <v>0</v>
      </c>
      <c r="AC215" s="4">
        <f>IF(J215&gt;=4,(G215*Q215)/J215,0)</f>
        <v>0</v>
      </c>
      <c r="AD215" s="14">
        <v>100</v>
      </c>
      <c r="AE215" s="14">
        <v>0</v>
      </c>
      <c r="AF215" s="14">
        <v>1</v>
      </c>
      <c r="AG215" s="14">
        <v>100</v>
      </c>
      <c r="AH215" s="14">
        <v>0</v>
      </c>
      <c r="AI215" s="14">
        <v>1</v>
      </c>
      <c r="AJ215" s="14">
        <v>0.5</v>
      </c>
      <c r="AK215" s="14">
        <v>0.5</v>
      </c>
      <c r="AL215" s="14">
        <v>0</v>
      </c>
      <c r="AM215" s="14">
        <v>0</v>
      </c>
      <c r="AN215" s="14">
        <v>0</v>
      </c>
      <c r="AO215" s="14">
        <v>0.01</v>
      </c>
      <c r="AP215" s="14">
        <v>0.01</v>
      </c>
      <c r="AQ215" s="14">
        <v>0</v>
      </c>
      <c r="AR215" s="14">
        <v>0</v>
      </c>
      <c r="AS215" s="14">
        <v>0</v>
      </c>
      <c r="AT215" s="14">
        <v>0</v>
      </c>
      <c r="AU215" s="14">
        <v>0.2</v>
      </c>
      <c r="AV215" s="14">
        <v>0</v>
      </c>
      <c r="AW215" s="14">
        <v>0</v>
      </c>
      <c r="AX215" s="14">
        <v>0</v>
      </c>
      <c r="AY215" s="14">
        <v>0.04</v>
      </c>
      <c r="AZ215" s="14">
        <v>0</v>
      </c>
      <c r="BA215" s="2">
        <v>0.05</v>
      </c>
      <c r="BB215" s="2">
        <v>0.05</v>
      </c>
      <c r="BC215" s="2">
        <v>7.0000000000000007E-2</v>
      </c>
      <c r="BD215" s="2">
        <v>0.05</v>
      </c>
      <c r="BE215" s="2">
        <v>0.02</v>
      </c>
      <c r="BF215" s="2">
        <v>0.02</v>
      </c>
      <c r="BG215" s="2">
        <v>4.4999999999999998E-2</v>
      </c>
      <c r="BH215" s="2">
        <v>0.05</v>
      </c>
      <c r="BI215" s="2">
        <v>7.0000000000000007E-2</v>
      </c>
      <c r="BJ215" s="2">
        <v>0.1</v>
      </c>
      <c r="BK215" s="2">
        <v>0.03</v>
      </c>
      <c r="BL215" s="2">
        <v>0.02</v>
      </c>
      <c r="BM215" s="2">
        <v>0.09</v>
      </c>
      <c r="BN215" s="2">
        <v>0.1</v>
      </c>
      <c r="BO215" s="14">
        <v>0.1</v>
      </c>
      <c r="BP215" s="14">
        <v>0.1</v>
      </c>
      <c r="BQ215" s="14">
        <v>0</v>
      </c>
      <c r="BR215" s="14">
        <v>0</v>
      </c>
      <c r="BS215" s="14">
        <v>0</v>
      </c>
      <c r="BT215" s="19">
        <v>0.5</v>
      </c>
      <c r="BU215" s="14">
        <v>0.5</v>
      </c>
      <c r="BV215" s="6">
        <f>BT215/(BT215+BU215)</f>
        <v>0.5</v>
      </c>
      <c r="BW215" s="6">
        <f>SQRT((BT215*BU215)/((BT215+BU215)^2*(BT215+BU215+1)))</f>
        <v>0.35355339059327379</v>
      </c>
      <c r="BX215" s="15">
        <v>0.1</v>
      </c>
      <c r="BY215" s="15">
        <v>0.1</v>
      </c>
      <c r="BZ215" s="15">
        <v>0.1</v>
      </c>
      <c r="CA215" s="15">
        <v>0.7</v>
      </c>
      <c r="CB215" s="20" t="s">
        <v>89</v>
      </c>
      <c r="CC215" s="14">
        <v>600</v>
      </c>
      <c r="CD215" s="14">
        <v>10</v>
      </c>
      <c r="CE215" s="15" t="s">
        <v>73</v>
      </c>
    </row>
    <row r="216" spans="1:83" s="14" customFormat="1" ht="14.25" x14ac:dyDescent="0.2">
      <c r="A216" s="15">
        <f>A215+1</f>
        <v>215</v>
      </c>
      <c r="B216" s="15">
        <v>3</v>
      </c>
      <c r="C216" s="15">
        <v>133</v>
      </c>
      <c r="D216" s="15">
        <v>1</v>
      </c>
      <c r="E216" s="15">
        <v>1</v>
      </c>
      <c r="F216" s="3" t="s">
        <v>68</v>
      </c>
      <c r="G216" s="3">
        <f>IF(F216="rectangle",B216*C216,IF(F216="hook",B216*C216-(D216*E216),IF(F216="eight",B216*C216-2*(D216*E216),IF(F216="tee",B216*C216-2*(D216*E216),IF(F216="cross",B216*C216-4*(D216*E216),"ERROR")))))</f>
        <v>399</v>
      </c>
      <c r="H216" s="3" t="s">
        <v>75</v>
      </c>
      <c r="I216" s="3">
        <f>IF(F216="rectangle",B216/C216,"NA")</f>
        <v>2.2556390977443608E-2</v>
      </c>
      <c r="J216" s="2">
        <v>1</v>
      </c>
      <c r="K216" s="15">
        <v>120</v>
      </c>
      <c r="L216" s="15">
        <v>4</v>
      </c>
      <c r="M216" s="16">
        <v>3</v>
      </c>
      <c r="N216" s="17">
        <v>1</v>
      </c>
      <c r="O216" s="14">
        <f>N216</f>
        <v>1</v>
      </c>
      <c r="P216" s="4">
        <f>Y216/T216</f>
        <v>99.75</v>
      </c>
      <c r="Q216" s="18">
        <v>30</v>
      </c>
      <c r="R216" s="14">
        <f>Q216</f>
        <v>30</v>
      </c>
      <c r="S216" s="4">
        <f>Z216/U216</f>
        <v>99.75</v>
      </c>
      <c r="T216" s="3">
        <f>ROUND((O216/100)*G216,0)</f>
        <v>4</v>
      </c>
      <c r="U216" s="3">
        <f>ROUND(((R216/100)*G216)/J216,0)</f>
        <v>120</v>
      </c>
      <c r="V216" s="3">
        <f>ROUND(IF(J216&gt;=2,((R216/100)*G216)/J216,0),0)</f>
        <v>0</v>
      </c>
      <c r="W216" s="3">
        <f>ROUND(IF(J216&gt;=3,((R216/100)*G216)/J216,0),0)</f>
        <v>0</v>
      </c>
      <c r="X216" s="3">
        <f>ROUND(IF(J216&gt;=4,((R216/100)*G216)/J216,0),0)</f>
        <v>0</v>
      </c>
      <c r="Y216" s="4">
        <f>G216*N216</f>
        <v>399</v>
      </c>
      <c r="Z216" s="4">
        <f>(G216*Q216)/J216</f>
        <v>11970</v>
      </c>
      <c r="AA216" s="4">
        <f>IF(J216&gt;=2,(G216*Q216)/J216,0)</f>
        <v>0</v>
      </c>
      <c r="AB216" s="4">
        <f>IF(J216&gt;=3,(G216*Q216)/J216,0)</f>
        <v>0</v>
      </c>
      <c r="AC216" s="4">
        <f>IF(J216&gt;=4,(G216*Q216)/J216,0)</f>
        <v>0</v>
      </c>
      <c r="AD216" s="14">
        <v>100</v>
      </c>
      <c r="AE216" s="14">
        <v>0</v>
      </c>
      <c r="AF216" s="14">
        <v>1</v>
      </c>
      <c r="AG216" s="14">
        <v>100</v>
      </c>
      <c r="AH216" s="14">
        <v>0</v>
      </c>
      <c r="AI216" s="14">
        <v>1</v>
      </c>
      <c r="AJ216" s="14">
        <v>0.5</v>
      </c>
      <c r="AK216" s="14">
        <v>0.5</v>
      </c>
      <c r="AL216" s="14">
        <v>0</v>
      </c>
      <c r="AM216" s="14">
        <v>0</v>
      </c>
      <c r="AN216" s="14">
        <v>0</v>
      </c>
      <c r="AO216" s="14">
        <v>0.01</v>
      </c>
      <c r="AP216" s="14">
        <v>0.01</v>
      </c>
      <c r="AQ216" s="14">
        <v>0</v>
      </c>
      <c r="AR216" s="14">
        <v>0</v>
      </c>
      <c r="AS216" s="14">
        <v>0</v>
      </c>
      <c r="AT216" s="14">
        <v>0</v>
      </c>
      <c r="AU216" s="14">
        <v>0.2</v>
      </c>
      <c r="AV216" s="14">
        <v>0</v>
      </c>
      <c r="AW216" s="14">
        <v>0</v>
      </c>
      <c r="AX216" s="14">
        <v>0</v>
      </c>
      <c r="AY216" s="14">
        <v>0.04</v>
      </c>
      <c r="AZ216" s="14">
        <v>0</v>
      </c>
      <c r="BA216" s="2">
        <v>0.05</v>
      </c>
      <c r="BB216" s="2">
        <v>0.05</v>
      </c>
      <c r="BC216" s="2">
        <v>7.0000000000000007E-2</v>
      </c>
      <c r="BD216" s="2">
        <v>0.05</v>
      </c>
      <c r="BE216" s="2">
        <v>0.02</v>
      </c>
      <c r="BF216" s="2">
        <v>0.02</v>
      </c>
      <c r="BG216" s="2">
        <v>4.4999999999999998E-2</v>
      </c>
      <c r="BH216" s="2">
        <v>0.05</v>
      </c>
      <c r="BI216" s="2">
        <v>7.0000000000000007E-2</v>
      </c>
      <c r="BJ216" s="2">
        <v>0.1</v>
      </c>
      <c r="BK216" s="2">
        <v>0.03</v>
      </c>
      <c r="BL216" s="2">
        <v>0.02</v>
      </c>
      <c r="BM216" s="2">
        <v>0.09</v>
      </c>
      <c r="BN216" s="2">
        <v>0.1</v>
      </c>
      <c r="BO216" s="14">
        <v>0.1</v>
      </c>
      <c r="BP216" s="14">
        <v>0.1</v>
      </c>
      <c r="BQ216" s="14">
        <v>0</v>
      </c>
      <c r="BR216" s="14">
        <v>0</v>
      </c>
      <c r="BS216" s="14">
        <v>0</v>
      </c>
      <c r="BT216" s="19">
        <v>0.01</v>
      </c>
      <c r="BU216" s="14">
        <v>0.5</v>
      </c>
      <c r="BV216" s="6">
        <f>BT216/(BT216+BU216)</f>
        <v>1.9607843137254902E-2</v>
      </c>
      <c r="BW216" s="6">
        <f>SQRT((BT216*BU216)/((BT216+BU216)^2*(BT216+BU216+1)))</f>
        <v>0.11283045836243843</v>
      </c>
      <c r="BX216" s="15">
        <v>0.1</v>
      </c>
      <c r="BY216" s="15">
        <v>0.7</v>
      </c>
      <c r="BZ216" s="15">
        <v>0.1</v>
      </c>
      <c r="CA216" s="15">
        <v>0.1</v>
      </c>
      <c r="CB216" s="20" t="s">
        <v>76</v>
      </c>
      <c r="CC216" s="14">
        <v>600</v>
      </c>
      <c r="CD216" s="14">
        <v>10</v>
      </c>
      <c r="CE216" s="15" t="s">
        <v>74</v>
      </c>
    </row>
    <row r="217" spans="1:83" s="14" customFormat="1" ht="14.25" x14ac:dyDescent="0.2">
      <c r="A217" s="15">
        <f>A216+1</f>
        <v>216</v>
      </c>
      <c r="B217" s="15">
        <v>3</v>
      </c>
      <c r="C217" s="15">
        <v>133</v>
      </c>
      <c r="D217" s="15">
        <v>1</v>
      </c>
      <c r="E217" s="15">
        <v>1</v>
      </c>
      <c r="F217" s="3" t="s">
        <v>68</v>
      </c>
      <c r="G217" s="3">
        <f>IF(F217="rectangle",B217*C217,IF(F217="hook",B217*C217-(D217*E217),IF(F217="eight",B217*C217-2*(D217*E217),IF(F217="tee",B217*C217-2*(D217*E217),IF(F217="cross",B217*C217-4*(D217*E217),"ERROR")))))</f>
        <v>399</v>
      </c>
      <c r="H217" s="3" t="s">
        <v>75</v>
      </c>
      <c r="I217" s="3">
        <f>IF(F217="rectangle",B217/C217,"NA")</f>
        <v>2.2556390977443608E-2</v>
      </c>
      <c r="J217" s="2">
        <v>1</v>
      </c>
      <c r="K217" s="15">
        <v>120</v>
      </c>
      <c r="L217" s="15">
        <v>4</v>
      </c>
      <c r="M217" s="16">
        <v>3</v>
      </c>
      <c r="N217" s="17">
        <v>1</v>
      </c>
      <c r="O217" s="14">
        <f>N217</f>
        <v>1</v>
      </c>
      <c r="P217" s="4">
        <f>Y217/T217</f>
        <v>99.75</v>
      </c>
      <c r="Q217" s="18">
        <v>30</v>
      </c>
      <c r="R217" s="14">
        <f>Q217</f>
        <v>30</v>
      </c>
      <c r="S217" s="4">
        <f>Z217/U217</f>
        <v>99.75</v>
      </c>
      <c r="T217" s="3">
        <f>ROUND((O217/100)*G217,0)</f>
        <v>4</v>
      </c>
      <c r="U217" s="3">
        <f>ROUND(((R217/100)*G217)/J217,0)</f>
        <v>120</v>
      </c>
      <c r="V217" s="3">
        <f>ROUND(IF(J217&gt;=2,((R217/100)*G217)/J217,0),0)</f>
        <v>0</v>
      </c>
      <c r="W217" s="3">
        <f>ROUND(IF(J217&gt;=3,((R217/100)*G217)/J217,0),0)</f>
        <v>0</v>
      </c>
      <c r="X217" s="3">
        <f>ROUND(IF(J217&gt;=4,((R217/100)*G217)/J217,0),0)</f>
        <v>0</v>
      </c>
      <c r="Y217" s="4">
        <f>G217*N217</f>
        <v>399</v>
      </c>
      <c r="Z217" s="4">
        <f>(G217*Q217)/J217</f>
        <v>11970</v>
      </c>
      <c r="AA217" s="4">
        <f>IF(J217&gt;=2,(G217*Q217)/J217,0)</f>
        <v>0</v>
      </c>
      <c r="AB217" s="4">
        <f>IF(J217&gt;=3,(G217*Q217)/J217,0)</f>
        <v>0</v>
      </c>
      <c r="AC217" s="4">
        <f>IF(J217&gt;=4,(G217*Q217)/J217,0)</f>
        <v>0</v>
      </c>
      <c r="AD217" s="14">
        <v>100</v>
      </c>
      <c r="AE217" s="14">
        <v>0</v>
      </c>
      <c r="AF217" s="14">
        <v>1</v>
      </c>
      <c r="AG217" s="14">
        <v>100</v>
      </c>
      <c r="AH217" s="14">
        <v>0</v>
      </c>
      <c r="AI217" s="14">
        <v>1</v>
      </c>
      <c r="AJ217" s="14">
        <v>0.5</v>
      </c>
      <c r="AK217" s="14">
        <v>0.5</v>
      </c>
      <c r="AL217" s="14">
        <v>0</v>
      </c>
      <c r="AM217" s="14">
        <v>0</v>
      </c>
      <c r="AN217" s="14">
        <v>0</v>
      </c>
      <c r="AO217" s="14">
        <v>0.01</v>
      </c>
      <c r="AP217" s="14">
        <v>0.01</v>
      </c>
      <c r="AQ217" s="14">
        <v>0</v>
      </c>
      <c r="AR217" s="14">
        <v>0</v>
      </c>
      <c r="AS217" s="14">
        <v>0</v>
      </c>
      <c r="AT217" s="14">
        <v>0</v>
      </c>
      <c r="AU217" s="14">
        <v>0.2</v>
      </c>
      <c r="AV217" s="14">
        <v>0</v>
      </c>
      <c r="AW217" s="14">
        <v>0</v>
      </c>
      <c r="AX217" s="14">
        <v>0</v>
      </c>
      <c r="AY217" s="14">
        <v>0.04</v>
      </c>
      <c r="AZ217" s="14">
        <v>0</v>
      </c>
      <c r="BA217" s="2">
        <v>0.05</v>
      </c>
      <c r="BB217" s="2">
        <v>0.05</v>
      </c>
      <c r="BC217" s="2">
        <v>7.0000000000000007E-2</v>
      </c>
      <c r="BD217" s="2">
        <v>0.05</v>
      </c>
      <c r="BE217" s="2">
        <v>0.02</v>
      </c>
      <c r="BF217" s="2">
        <v>0.02</v>
      </c>
      <c r="BG217" s="2">
        <v>4.4999999999999998E-2</v>
      </c>
      <c r="BH217" s="2">
        <v>0.05</v>
      </c>
      <c r="BI217" s="2">
        <v>7.0000000000000007E-2</v>
      </c>
      <c r="BJ217" s="2">
        <v>0.1</v>
      </c>
      <c r="BK217" s="2">
        <v>0.03</v>
      </c>
      <c r="BL217" s="2">
        <v>0.02</v>
      </c>
      <c r="BM217" s="2">
        <v>0.09</v>
      </c>
      <c r="BN217" s="2">
        <v>0.1</v>
      </c>
      <c r="BO217" s="14">
        <v>0.1</v>
      </c>
      <c r="BP217" s="14">
        <v>0.1</v>
      </c>
      <c r="BQ217" s="14">
        <v>0</v>
      </c>
      <c r="BR217" s="14">
        <v>0</v>
      </c>
      <c r="BS217" s="14">
        <v>0</v>
      </c>
      <c r="BT217" s="19">
        <v>0.5</v>
      </c>
      <c r="BU217" s="14">
        <v>0.5</v>
      </c>
      <c r="BV217" s="6">
        <f>BT217/(BT217+BU217)</f>
        <v>0.5</v>
      </c>
      <c r="BW217" s="6">
        <f>SQRT((BT217*BU217)/((BT217+BU217)^2*(BT217+BU217+1)))</f>
        <v>0.35355339059327379</v>
      </c>
      <c r="BX217" s="15">
        <v>0.1</v>
      </c>
      <c r="BY217" s="15">
        <v>0.7</v>
      </c>
      <c r="BZ217" s="15">
        <v>0.1</v>
      </c>
      <c r="CA217" s="15">
        <v>0.1</v>
      </c>
      <c r="CB217" s="20" t="s">
        <v>76</v>
      </c>
      <c r="CC217" s="14">
        <v>600</v>
      </c>
      <c r="CD217" s="14">
        <v>10</v>
      </c>
      <c r="CE217" s="15" t="s">
        <v>74</v>
      </c>
    </row>
    <row r="218" spans="1:83" s="14" customFormat="1" ht="14.25" x14ac:dyDescent="0.2">
      <c r="A218" s="15">
        <f>A217+1</f>
        <v>217</v>
      </c>
      <c r="B218" s="15">
        <v>3</v>
      </c>
      <c r="C218" s="15">
        <v>133</v>
      </c>
      <c r="D218" s="15">
        <v>1</v>
      </c>
      <c r="E218" s="15">
        <v>1</v>
      </c>
      <c r="F218" s="3" t="s">
        <v>68</v>
      </c>
      <c r="G218" s="3">
        <f>IF(F218="rectangle",B218*C218,IF(F218="hook",B218*C218-(D218*E218),IF(F218="eight",B218*C218-2*(D218*E218),IF(F218="tee",B218*C218-2*(D218*E218),IF(F218="cross",B218*C218-4*(D218*E218),"ERROR")))))</f>
        <v>399</v>
      </c>
      <c r="H218" s="3" t="s">
        <v>75</v>
      </c>
      <c r="I218" s="3">
        <f>IF(F218="rectangle",B218/C218,"NA")</f>
        <v>2.2556390977443608E-2</v>
      </c>
      <c r="J218" s="2">
        <v>1</v>
      </c>
      <c r="K218" s="15">
        <v>120</v>
      </c>
      <c r="L218" s="15">
        <v>4</v>
      </c>
      <c r="M218" s="16">
        <v>3</v>
      </c>
      <c r="N218" s="17">
        <v>5</v>
      </c>
      <c r="O218" s="14">
        <f>N218</f>
        <v>5</v>
      </c>
      <c r="P218" s="4">
        <f>Y218/T218</f>
        <v>99.75</v>
      </c>
      <c r="Q218" s="18">
        <v>1</v>
      </c>
      <c r="R218" s="14">
        <f>Q218</f>
        <v>1</v>
      </c>
      <c r="S218" s="4">
        <f>Z218/U218</f>
        <v>99.75</v>
      </c>
      <c r="T218" s="3">
        <f>ROUND((O218/100)*G218,0)</f>
        <v>20</v>
      </c>
      <c r="U218" s="3">
        <f>ROUND(((R218/100)*G218)/J218,0)</f>
        <v>4</v>
      </c>
      <c r="V218" s="3">
        <f>ROUND(IF(J218&gt;=2,((R218/100)*G218)/J218,0),0)</f>
        <v>0</v>
      </c>
      <c r="W218" s="3">
        <f>ROUND(IF(J218&gt;=3,((R218/100)*G218)/J218,0),0)</f>
        <v>0</v>
      </c>
      <c r="X218" s="3">
        <f>ROUND(IF(J218&gt;=4,((R218/100)*G218)/J218,0),0)</f>
        <v>0</v>
      </c>
      <c r="Y218" s="4">
        <f>G218*N218</f>
        <v>1995</v>
      </c>
      <c r="Z218" s="4">
        <f>(G218*Q218)/J218</f>
        <v>399</v>
      </c>
      <c r="AA218" s="4">
        <f>IF(J218&gt;=2,(G218*Q218)/J218,0)</f>
        <v>0</v>
      </c>
      <c r="AB218" s="4">
        <f>IF(J218&gt;=3,(G218*Q218)/J218,0)</f>
        <v>0</v>
      </c>
      <c r="AC218" s="4">
        <f>IF(J218&gt;=4,(G218*Q218)/J218,0)</f>
        <v>0</v>
      </c>
      <c r="AD218" s="14">
        <v>100</v>
      </c>
      <c r="AE218" s="14">
        <v>0</v>
      </c>
      <c r="AF218" s="14">
        <v>1</v>
      </c>
      <c r="AG218" s="14">
        <v>100</v>
      </c>
      <c r="AH218" s="14">
        <v>0</v>
      </c>
      <c r="AI218" s="14">
        <v>1</v>
      </c>
      <c r="AJ218" s="14">
        <v>0.5</v>
      </c>
      <c r="AK218" s="14">
        <v>0.5</v>
      </c>
      <c r="AL218" s="14">
        <v>0</v>
      </c>
      <c r="AM218" s="14">
        <v>0</v>
      </c>
      <c r="AN218" s="14">
        <v>0</v>
      </c>
      <c r="AO218" s="14">
        <v>0.01</v>
      </c>
      <c r="AP218" s="14">
        <v>0.01</v>
      </c>
      <c r="AQ218" s="14">
        <v>0</v>
      </c>
      <c r="AR218" s="14">
        <v>0</v>
      </c>
      <c r="AS218" s="14">
        <v>0</v>
      </c>
      <c r="AT218" s="14">
        <v>0</v>
      </c>
      <c r="AU218" s="14">
        <v>0.2</v>
      </c>
      <c r="AV218" s="14">
        <v>0</v>
      </c>
      <c r="AW218" s="14">
        <v>0</v>
      </c>
      <c r="AX218" s="14">
        <v>0</v>
      </c>
      <c r="AY218" s="14">
        <v>0.04</v>
      </c>
      <c r="AZ218" s="14">
        <v>0</v>
      </c>
      <c r="BA218" s="2">
        <v>0.05</v>
      </c>
      <c r="BB218" s="2">
        <v>0.05</v>
      </c>
      <c r="BC218" s="2">
        <v>7.0000000000000007E-2</v>
      </c>
      <c r="BD218" s="2">
        <v>0.05</v>
      </c>
      <c r="BE218" s="2">
        <v>0.02</v>
      </c>
      <c r="BF218" s="2">
        <v>0.02</v>
      </c>
      <c r="BG218" s="2">
        <v>4.4999999999999998E-2</v>
      </c>
      <c r="BH218" s="2">
        <v>0.05</v>
      </c>
      <c r="BI218" s="2">
        <v>7.0000000000000007E-2</v>
      </c>
      <c r="BJ218" s="2">
        <v>0.1</v>
      </c>
      <c r="BK218" s="2">
        <v>0.03</v>
      </c>
      <c r="BL218" s="2">
        <v>0.02</v>
      </c>
      <c r="BM218" s="2">
        <v>0.09</v>
      </c>
      <c r="BN218" s="2">
        <v>0.1</v>
      </c>
      <c r="BO218" s="14">
        <v>0.1</v>
      </c>
      <c r="BP218" s="14">
        <v>0.1</v>
      </c>
      <c r="BQ218" s="14">
        <v>0</v>
      </c>
      <c r="BR218" s="14">
        <v>0</v>
      </c>
      <c r="BS218" s="14">
        <v>0</v>
      </c>
      <c r="BT218" s="19">
        <v>0.01</v>
      </c>
      <c r="BU218" s="14">
        <v>0.5</v>
      </c>
      <c r="BV218" s="6">
        <f>BT218/(BT218+BU218)</f>
        <v>1.9607843137254902E-2</v>
      </c>
      <c r="BW218" s="6">
        <f>SQRT((BT218*BU218)/((BT218+BU218)^2*(BT218+BU218+1)))</f>
        <v>0.11283045836243843</v>
      </c>
      <c r="BX218" s="15">
        <v>0.25</v>
      </c>
      <c r="BY218" s="15">
        <v>0.25</v>
      </c>
      <c r="BZ218" s="15">
        <v>0.25</v>
      </c>
      <c r="CA218" s="15">
        <v>0.25</v>
      </c>
      <c r="CB218" s="20" t="s">
        <v>47</v>
      </c>
      <c r="CC218" s="14">
        <v>600</v>
      </c>
      <c r="CD218" s="14">
        <v>10</v>
      </c>
      <c r="CE218" s="15" t="s">
        <v>74</v>
      </c>
    </row>
    <row r="219" spans="1:83" s="14" customFormat="1" ht="14.25" x14ac:dyDescent="0.2">
      <c r="A219" s="15">
        <f>A218+1</f>
        <v>218</v>
      </c>
      <c r="B219" s="15">
        <v>3</v>
      </c>
      <c r="C219" s="15">
        <v>133</v>
      </c>
      <c r="D219" s="15">
        <v>1</v>
      </c>
      <c r="E219" s="15">
        <v>1</v>
      </c>
      <c r="F219" s="3" t="s">
        <v>68</v>
      </c>
      <c r="G219" s="3">
        <f>IF(F219="rectangle",B219*C219,IF(F219="hook",B219*C219-(D219*E219),IF(F219="eight",B219*C219-2*(D219*E219),IF(F219="tee",B219*C219-2*(D219*E219),IF(F219="cross",B219*C219-4*(D219*E219),"ERROR")))))</f>
        <v>399</v>
      </c>
      <c r="H219" s="3" t="s">
        <v>75</v>
      </c>
      <c r="I219" s="3">
        <f>IF(F219="rectangle",B219/C219,"NA")</f>
        <v>2.2556390977443608E-2</v>
      </c>
      <c r="J219" s="2">
        <v>1</v>
      </c>
      <c r="K219" s="15">
        <v>120</v>
      </c>
      <c r="L219" s="15">
        <v>4</v>
      </c>
      <c r="M219" s="16">
        <v>3</v>
      </c>
      <c r="N219" s="17">
        <v>5</v>
      </c>
      <c r="O219" s="14">
        <f>N219</f>
        <v>5</v>
      </c>
      <c r="P219" s="4">
        <f>Y219/T219</f>
        <v>99.75</v>
      </c>
      <c r="Q219" s="18">
        <v>1</v>
      </c>
      <c r="R219" s="14">
        <f>Q219</f>
        <v>1</v>
      </c>
      <c r="S219" s="4">
        <f>Z219/U219</f>
        <v>99.75</v>
      </c>
      <c r="T219" s="3">
        <f>ROUND((O219/100)*G219,0)</f>
        <v>20</v>
      </c>
      <c r="U219" s="3">
        <f>ROUND(((R219/100)*G219)/J219,0)</f>
        <v>4</v>
      </c>
      <c r="V219" s="3">
        <f>ROUND(IF(J219&gt;=2,((R219/100)*G219)/J219,0),0)</f>
        <v>0</v>
      </c>
      <c r="W219" s="3">
        <f>ROUND(IF(J219&gt;=3,((R219/100)*G219)/J219,0),0)</f>
        <v>0</v>
      </c>
      <c r="X219" s="3">
        <f>ROUND(IF(J219&gt;=4,((R219/100)*G219)/J219,0),0)</f>
        <v>0</v>
      </c>
      <c r="Y219" s="4">
        <f>G219*N219</f>
        <v>1995</v>
      </c>
      <c r="Z219" s="4">
        <f>(G219*Q219)/J219</f>
        <v>399</v>
      </c>
      <c r="AA219" s="4">
        <f>IF(J219&gt;=2,(G219*Q219)/J219,0)</f>
        <v>0</v>
      </c>
      <c r="AB219" s="4">
        <f>IF(J219&gt;=3,(G219*Q219)/J219,0)</f>
        <v>0</v>
      </c>
      <c r="AC219" s="4">
        <f>IF(J219&gt;=4,(G219*Q219)/J219,0)</f>
        <v>0</v>
      </c>
      <c r="AD219" s="14">
        <v>100</v>
      </c>
      <c r="AE219" s="14">
        <v>0</v>
      </c>
      <c r="AF219" s="14">
        <v>1</v>
      </c>
      <c r="AG219" s="14">
        <v>100</v>
      </c>
      <c r="AH219" s="14">
        <v>0</v>
      </c>
      <c r="AI219" s="14">
        <v>1</v>
      </c>
      <c r="AJ219" s="14">
        <v>0.5</v>
      </c>
      <c r="AK219" s="14">
        <v>0.5</v>
      </c>
      <c r="AL219" s="14">
        <v>0</v>
      </c>
      <c r="AM219" s="14">
        <v>0</v>
      </c>
      <c r="AN219" s="14">
        <v>0</v>
      </c>
      <c r="AO219" s="14">
        <v>0.01</v>
      </c>
      <c r="AP219" s="14">
        <v>0.01</v>
      </c>
      <c r="AQ219" s="14">
        <v>0</v>
      </c>
      <c r="AR219" s="14">
        <v>0</v>
      </c>
      <c r="AS219" s="14">
        <v>0</v>
      </c>
      <c r="AT219" s="14">
        <v>0</v>
      </c>
      <c r="AU219" s="14">
        <v>0.2</v>
      </c>
      <c r="AV219" s="14">
        <v>0</v>
      </c>
      <c r="AW219" s="14">
        <v>0</v>
      </c>
      <c r="AX219" s="14">
        <v>0</v>
      </c>
      <c r="AY219" s="14">
        <v>0.04</v>
      </c>
      <c r="AZ219" s="14">
        <v>0</v>
      </c>
      <c r="BA219" s="2">
        <v>0.05</v>
      </c>
      <c r="BB219" s="2">
        <v>0.05</v>
      </c>
      <c r="BC219" s="2">
        <v>7.0000000000000007E-2</v>
      </c>
      <c r="BD219" s="2">
        <v>0.05</v>
      </c>
      <c r="BE219" s="2">
        <v>0.02</v>
      </c>
      <c r="BF219" s="2">
        <v>0.02</v>
      </c>
      <c r="BG219" s="2">
        <v>4.4999999999999998E-2</v>
      </c>
      <c r="BH219" s="2">
        <v>0.05</v>
      </c>
      <c r="BI219" s="2">
        <v>7.0000000000000007E-2</v>
      </c>
      <c r="BJ219" s="2">
        <v>0.1</v>
      </c>
      <c r="BK219" s="2">
        <v>0.03</v>
      </c>
      <c r="BL219" s="2">
        <v>0.02</v>
      </c>
      <c r="BM219" s="2">
        <v>0.09</v>
      </c>
      <c r="BN219" s="2">
        <v>0.1</v>
      </c>
      <c r="BO219" s="14">
        <v>0.1</v>
      </c>
      <c r="BP219" s="14">
        <v>0.1</v>
      </c>
      <c r="BQ219" s="14">
        <v>0</v>
      </c>
      <c r="BR219" s="14">
        <v>0</v>
      </c>
      <c r="BS219" s="14">
        <v>0</v>
      </c>
      <c r="BT219" s="19">
        <v>0.5</v>
      </c>
      <c r="BU219" s="14">
        <v>0.5</v>
      </c>
      <c r="BV219" s="6">
        <f>BT219/(BT219+BU219)</f>
        <v>0.5</v>
      </c>
      <c r="BW219" s="6">
        <f>SQRT((BT219*BU219)/((BT219+BU219)^2*(BT219+BU219+1)))</f>
        <v>0.35355339059327379</v>
      </c>
      <c r="BX219" s="15">
        <v>0.25</v>
      </c>
      <c r="BY219" s="15">
        <v>0.25</v>
      </c>
      <c r="BZ219" s="15">
        <v>0.25</v>
      </c>
      <c r="CA219" s="15">
        <v>0.25</v>
      </c>
      <c r="CB219" s="20" t="s">
        <v>47</v>
      </c>
      <c r="CC219" s="14">
        <v>600</v>
      </c>
      <c r="CD219" s="14">
        <v>10</v>
      </c>
      <c r="CE219" s="15" t="s">
        <v>74</v>
      </c>
    </row>
    <row r="220" spans="1:83" s="14" customFormat="1" ht="14.25" x14ac:dyDescent="0.2">
      <c r="A220" s="15">
        <f>A219+1</f>
        <v>219</v>
      </c>
      <c r="B220" s="15">
        <v>3</v>
      </c>
      <c r="C220" s="15">
        <v>133</v>
      </c>
      <c r="D220" s="15">
        <v>1</v>
      </c>
      <c r="E220" s="15">
        <v>1</v>
      </c>
      <c r="F220" s="3" t="s">
        <v>68</v>
      </c>
      <c r="G220" s="3">
        <f>IF(F220="rectangle",B220*C220,IF(F220="hook",B220*C220-(D220*E220),IF(F220="eight",B220*C220-2*(D220*E220),IF(F220="tee",B220*C220-2*(D220*E220),IF(F220="cross",B220*C220-4*(D220*E220),"ERROR")))))</f>
        <v>399</v>
      </c>
      <c r="H220" s="3" t="s">
        <v>75</v>
      </c>
      <c r="I220" s="3">
        <f>IF(F220="rectangle",B220/C220,"NA")</f>
        <v>2.2556390977443608E-2</v>
      </c>
      <c r="J220" s="2">
        <v>1</v>
      </c>
      <c r="K220" s="15">
        <v>120</v>
      </c>
      <c r="L220" s="15">
        <v>4</v>
      </c>
      <c r="M220" s="16">
        <v>3</v>
      </c>
      <c r="N220" s="17">
        <v>5</v>
      </c>
      <c r="O220" s="14">
        <f>N220</f>
        <v>5</v>
      </c>
      <c r="P220" s="4">
        <f>Y220/T220</f>
        <v>99.75</v>
      </c>
      <c r="Q220" s="18">
        <v>1</v>
      </c>
      <c r="R220" s="14">
        <f>Q220</f>
        <v>1</v>
      </c>
      <c r="S220" s="4">
        <f>Z220/U220</f>
        <v>99.75</v>
      </c>
      <c r="T220" s="3">
        <f>ROUND((O220/100)*G220,0)</f>
        <v>20</v>
      </c>
      <c r="U220" s="3">
        <f>ROUND(((R220/100)*G220)/J220,0)</f>
        <v>4</v>
      </c>
      <c r="V220" s="3">
        <f>ROUND(IF(J220&gt;=2,((R220/100)*G220)/J220,0),0)</f>
        <v>0</v>
      </c>
      <c r="W220" s="3">
        <f>ROUND(IF(J220&gt;=3,((R220/100)*G220)/J220,0),0)</f>
        <v>0</v>
      </c>
      <c r="X220" s="3">
        <f>ROUND(IF(J220&gt;=4,((R220/100)*G220)/J220,0),0)</f>
        <v>0</v>
      </c>
      <c r="Y220" s="4">
        <f>G220*N220</f>
        <v>1995</v>
      </c>
      <c r="Z220" s="4">
        <f>(G220*Q220)/J220</f>
        <v>399</v>
      </c>
      <c r="AA220" s="4">
        <f>IF(J220&gt;=2,(G220*Q220)/J220,0)</f>
        <v>0</v>
      </c>
      <c r="AB220" s="4">
        <f>IF(J220&gt;=3,(G220*Q220)/J220,0)</f>
        <v>0</v>
      </c>
      <c r="AC220" s="4">
        <f>IF(J220&gt;=4,(G220*Q220)/J220,0)</f>
        <v>0</v>
      </c>
      <c r="AD220" s="14">
        <v>100</v>
      </c>
      <c r="AE220" s="14">
        <v>0</v>
      </c>
      <c r="AF220" s="14">
        <v>1</v>
      </c>
      <c r="AG220" s="14">
        <v>100</v>
      </c>
      <c r="AH220" s="14">
        <v>0</v>
      </c>
      <c r="AI220" s="14">
        <v>1</v>
      </c>
      <c r="AJ220" s="14">
        <v>0.5</v>
      </c>
      <c r="AK220" s="14">
        <v>0.5</v>
      </c>
      <c r="AL220" s="14">
        <v>0</v>
      </c>
      <c r="AM220" s="14">
        <v>0</v>
      </c>
      <c r="AN220" s="14">
        <v>0</v>
      </c>
      <c r="AO220" s="14">
        <v>0.01</v>
      </c>
      <c r="AP220" s="14">
        <v>0.01</v>
      </c>
      <c r="AQ220" s="14">
        <v>0</v>
      </c>
      <c r="AR220" s="14">
        <v>0</v>
      </c>
      <c r="AS220" s="14">
        <v>0</v>
      </c>
      <c r="AT220" s="14">
        <v>0</v>
      </c>
      <c r="AU220" s="14">
        <v>0.2</v>
      </c>
      <c r="AV220" s="14">
        <v>0</v>
      </c>
      <c r="AW220" s="14">
        <v>0</v>
      </c>
      <c r="AX220" s="14">
        <v>0</v>
      </c>
      <c r="AY220" s="14">
        <v>0.04</v>
      </c>
      <c r="AZ220" s="14">
        <v>0</v>
      </c>
      <c r="BA220" s="2">
        <v>0.05</v>
      </c>
      <c r="BB220" s="2">
        <v>0.05</v>
      </c>
      <c r="BC220" s="2">
        <v>7.0000000000000007E-2</v>
      </c>
      <c r="BD220" s="2">
        <v>0.05</v>
      </c>
      <c r="BE220" s="2">
        <v>0.02</v>
      </c>
      <c r="BF220" s="2">
        <v>0.02</v>
      </c>
      <c r="BG220" s="2">
        <v>4.4999999999999998E-2</v>
      </c>
      <c r="BH220" s="2">
        <v>0.05</v>
      </c>
      <c r="BI220" s="2">
        <v>7.0000000000000007E-2</v>
      </c>
      <c r="BJ220" s="2">
        <v>0.1</v>
      </c>
      <c r="BK220" s="2">
        <v>0.03</v>
      </c>
      <c r="BL220" s="2">
        <v>0.02</v>
      </c>
      <c r="BM220" s="2">
        <v>0.09</v>
      </c>
      <c r="BN220" s="2">
        <v>0.1</v>
      </c>
      <c r="BO220" s="14">
        <v>0.1</v>
      </c>
      <c r="BP220" s="14">
        <v>0.1</v>
      </c>
      <c r="BQ220" s="14">
        <v>0</v>
      </c>
      <c r="BR220" s="14">
        <v>0</v>
      </c>
      <c r="BS220" s="14">
        <v>0</v>
      </c>
      <c r="BT220" s="19">
        <v>0.01</v>
      </c>
      <c r="BU220" s="14">
        <v>0.5</v>
      </c>
      <c r="BV220" s="6">
        <f>BT220/(BT220+BU220)</f>
        <v>1.9607843137254902E-2</v>
      </c>
      <c r="BW220" s="6">
        <f>SQRT((BT220*BU220)/((BT220+BU220)^2*(BT220+BU220+1)))</f>
        <v>0.11283045836243843</v>
      </c>
      <c r="BX220" s="15">
        <v>0.1</v>
      </c>
      <c r="BY220" s="15">
        <v>0.1</v>
      </c>
      <c r="BZ220" s="15">
        <v>0.1</v>
      </c>
      <c r="CA220" s="15">
        <v>0.7</v>
      </c>
      <c r="CB220" s="20" t="s">
        <v>89</v>
      </c>
      <c r="CC220" s="14">
        <v>600</v>
      </c>
      <c r="CD220" s="14">
        <v>10</v>
      </c>
      <c r="CE220" s="15" t="s">
        <v>74</v>
      </c>
    </row>
    <row r="221" spans="1:83" s="14" customFormat="1" ht="14.25" x14ac:dyDescent="0.2">
      <c r="A221" s="15">
        <f>A220+1</f>
        <v>220</v>
      </c>
      <c r="B221" s="15">
        <v>3</v>
      </c>
      <c r="C221" s="15">
        <v>133</v>
      </c>
      <c r="D221" s="15">
        <v>1</v>
      </c>
      <c r="E221" s="15">
        <v>1</v>
      </c>
      <c r="F221" s="3" t="s">
        <v>68</v>
      </c>
      <c r="G221" s="3">
        <f>IF(F221="rectangle",B221*C221,IF(F221="hook",B221*C221-(D221*E221),IF(F221="eight",B221*C221-2*(D221*E221),IF(F221="tee",B221*C221-2*(D221*E221),IF(F221="cross",B221*C221-4*(D221*E221),"ERROR")))))</f>
        <v>399</v>
      </c>
      <c r="H221" s="3" t="s">
        <v>75</v>
      </c>
      <c r="I221" s="3">
        <f>IF(F221="rectangle",B221/C221,"NA")</f>
        <v>2.2556390977443608E-2</v>
      </c>
      <c r="J221" s="2">
        <v>1</v>
      </c>
      <c r="K221" s="15">
        <v>120</v>
      </c>
      <c r="L221" s="15">
        <v>4</v>
      </c>
      <c r="M221" s="16">
        <v>3</v>
      </c>
      <c r="N221" s="17">
        <v>5</v>
      </c>
      <c r="O221" s="14">
        <f>N221</f>
        <v>5</v>
      </c>
      <c r="P221" s="4">
        <f>Y221/T221</f>
        <v>99.75</v>
      </c>
      <c r="Q221" s="18">
        <v>1</v>
      </c>
      <c r="R221" s="14">
        <f>Q221</f>
        <v>1</v>
      </c>
      <c r="S221" s="4">
        <f>Z221/U221</f>
        <v>99.75</v>
      </c>
      <c r="T221" s="3">
        <f>ROUND((O221/100)*G221,0)</f>
        <v>20</v>
      </c>
      <c r="U221" s="3">
        <f>ROUND(((R221/100)*G221)/J221,0)</f>
        <v>4</v>
      </c>
      <c r="V221" s="3">
        <f>ROUND(IF(J221&gt;=2,((R221/100)*G221)/J221,0),0)</f>
        <v>0</v>
      </c>
      <c r="W221" s="3">
        <f>ROUND(IF(J221&gt;=3,((R221/100)*G221)/J221,0),0)</f>
        <v>0</v>
      </c>
      <c r="X221" s="3">
        <f>ROUND(IF(J221&gt;=4,((R221/100)*G221)/J221,0),0)</f>
        <v>0</v>
      </c>
      <c r="Y221" s="4">
        <f>G221*N221</f>
        <v>1995</v>
      </c>
      <c r="Z221" s="4">
        <f>(G221*Q221)/J221</f>
        <v>399</v>
      </c>
      <c r="AA221" s="4">
        <f>IF(J221&gt;=2,(G221*Q221)/J221,0)</f>
        <v>0</v>
      </c>
      <c r="AB221" s="4">
        <f>IF(J221&gt;=3,(G221*Q221)/J221,0)</f>
        <v>0</v>
      </c>
      <c r="AC221" s="4">
        <f>IF(J221&gt;=4,(G221*Q221)/J221,0)</f>
        <v>0</v>
      </c>
      <c r="AD221" s="14">
        <v>100</v>
      </c>
      <c r="AE221" s="14">
        <v>0</v>
      </c>
      <c r="AF221" s="14">
        <v>1</v>
      </c>
      <c r="AG221" s="14">
        <v>100</v>
      </c>
      <c r="AH221" s="14">
        <v>0</v>
      </c>
      <c r="AI221" s="14">
        <v>1</v>
      </c>
      <c r="AJ221" s="14">
        <v>0.5</v>
      </c>
      <c r="AK221" s="14">
        <v>0.5</v>
      </c>
      <c r="AL221" s="14">
        <v>0</v>
      </c>
      <c r="AM221" s="14">
        <v>0</v>
      </c>
      <c r="AN221" s="14">
        <v>0</v>
      </c>
      <c r="AO221" s="14">
        <v>0.01</v>
      </c>
      <c r="AP221" s="14">
        <v>0.01</v>
      </c>
      <c r="AQ221" s="14">
        <v>0</v>
      </c>
      <c r="AR221" s="14">
        <v>0</v>
      </c>
      <c r="AS221" s="14">
        <v>0</v>
      </c>
      <c r="AT221" s="14">
        <v>0</v>
      </c>
      <c r="AU221" s="14">
        <v>0.2</v>
      </c>
      <c r="AV221" s="14">
        <v>0</v>
      </c>
      <c r="AW221" s="14">
        <v>0</v>
      </c>
      <c r="AX221" s="14">
        <v>0</v>
      </c>
      <c r="AY221" s="14">
        <v>0.04</v>
      </c>
      <c r="AZ221" s="14">
        <v>0</v>
      </c>
      <c r="BA221" s="2">
        <v>0.05</v>
      </c>
      <c r="BB221" s="2">
        <v>0.05</v>
      </c>
      <c r="BC221" s="2">
        <v>7.0000000000000007E-2</v>
      </c>
      <c r="BD221" s="2">
        <v>0.05</v>
      </c>
      <c r="BE221" s="2">
        <v>0.02</v>
      </c>
      <c r="BF221" s="2">
        <v>0.02</v>
      </c>
      <c r="BG221" s="2">
        <v>4.4999999999999998E-2</v>
      </c>
      <c r="BH221" s="2">
        <v>0.05</v>
      </c>
      <c r="BI221" s="2">
        <v>7.0000000000000007E-2</v>
      </c>
      <c r="BJ221" s="2">
        <v>0.1</v>
      </c>
      <c r="BK221" s="2">
        <v>0.03</v>
      </c>
      <c r="BL221" s="2">
        <v>0.02</v>
      </c>
      <c r="BM221" s="2">
        <v>0.09</v>
      </c>
      <c r="BN221" s="2">
        <v>0.1</v>
      </c>
      <c r="BO221" s="14">
        <v>0.1</v>
      </c>
      <c r="BP221" s="14">
        <v>0.1</v>
      </c>
      <c r="BQ221" s="14">
        <v>0</v>
      </c>
      <c r="BR221" s="14">
        <v>0</v>
      </c>
      <c r="BS221" s="14">
        <v>0</v>
      </c>
      <c r="BT221" s="19">
        <v>0.5</v>
      </c>
      <c r="BU221" s="14">
        <v>0.5</v>
      </c>
      <c r="BV221" s="6">
        <f>BT221/(BT221+BU221)</f>
        <v>0.5</v>
      </c>
      <c r="BW221" s="6">
        <f>SQRT((BT221*BU221)/((BT221+BU221)^2*(BT221+BU221+1)))</f>
        <v>0.35355339059327379</v>
      </c>
      <c r="BX221" s="15">
        <v>0.1</v>
      </c>
      <c r="BY221" s="15">
        <v>0.1</v>
      </c>
      <c r="BZ221" s="15">
        <v>0.1</v>
      </c>
      <c r="CA221" s="15">
        <v>0.7</v>
      </c>
      <c r="CB221" s="20" t="s">
        <v>89</v>
      </c>
      <c r="CC221" s="14">
        <v>600</v>
      </c>
      <c r="CD221" s="14">
        <v>10</v>
      </c>
      <c r="CE221" s="15" t="s">
        <v>74</v>
      </c>
    </row>
    <row r="222" spans="1:83" s="14" customFormat="1" ht="14.25" x14ac:dyDescent="0.2">
      <c r="A222" s="15">
        <f>A221+1</f>
        <v>221</v>
      </c>
      <c r="B222" s="15">
        <v>3</v>
      </c>
      <c r="C222" s="15">
        <v>133</v>
      </c>
      <c r="D222" s="15">
        <v>1</v>
      </c>
      <c r="E222" s="15">
        <v>1</v>
      </c>
      <c r="F222" s="3" t="s">
        <v>68</v>
      </c>
      <c r="G222" s="3">
        <f>IF(F222="rectangle",B222*C222,IF(F222="hook",B222*C222-(D222*E222),IF(F222="eight",B222*C222-2*(D222*E222),IF(F222="tee",B222*C222-2*(D222*E222),IF(F222="cross",B222*C222-4*(D222*E222),"ERROR")))))</f>
        <v>399</v>
      </c>
      <c r="H222" s="3" t="s">
        <v>75</v>
      </c>
      <c r="I222" s="3">
        <f>IF(F222="rectangle",B222/C222,"NA")</f>
        <v>2.2556390977443608E-2</v>
      </c>
      <c r="J222" s="2">
        <v>1</v>
      </c>
      <c r="K222" s="15">
        <v>120</v>
      </c>
      <c r="L222" s="15">
        <v>4</v>
      </c>
      <c r="M222" s="16">
        <v>3</v>
      </c>
      <c r="N222" s="17">
        <v>5</v>
      </c>
      <c r="O222" s="14">
        <f>N222</f>
        <v>5</v>
      </c>
      <c r="P222" s="4">
        <f>Y222/T222</f>
        <v>99.75</v>
      </c>
      <c r="Q222" s="18">
        <v>1</v>
      </c>
      <c r="R222" s="14">
        <f>Q222</f>
        <v>1</v>
      </c>
      <c r="S222" s="4">
        <f>Z222/U222</f>
        <v>99.75</v>
      </c>
      <c r="T222" s="3">
        <f>ROUND((O222/100)*G222,0)</f>
        <v>20</v>
      </c>
      <c r="U222" s="3">
        <f>ROUND(((R222/100)*G222)/J222,0)</f>
        <v>4</v>
      </c>
      <c r="V222" s="3">
        <f>ROUND(IF(J222&gt;=2,((R222/100)*G222)/J222,0),0)</f>
        <v>0</v>
      </c>
      <c r="W222" s="3">
        <f>ROUND(IF(J222&gt;=3,((R222/100)*G222)/J222,0),0)</f>
        <v>0</v>
      </c>
      <c r="X222" s="3">
        <f>ROUND(IF(J222&gt;=4,((R222/100)*G222)/J222,0),0)</f>
        <v>0</v>
      </c>
      <c r="Y222" s="4">
        <f>G222*N222</f>
        <v>1995</v>
      </c>
      <c r="Z222" s="4">
        <f>(G222*Q222)/J222</f>
        <v>399</v>
      </c>
      <c r="AA222" s="4">
        <f>IF(J222&gt;=2,(G222*Q222)/J222,0)</f>
        <v>0</v>
      </c>
      <c r="AB222" s="4">
        <f>IF(J222&gt;=3,(G222*Q222)/J222,0)</f>
        <v>0</v>
      </c>
      <c r="AC222" s="4">
        <f>IF(J222&gt;=4,(G222*Q222)/J222,0)</f>
        <v>0</v>
      </c>
      <c r="AD222" s="14">
        <v>100</v>
      </c>
      <c r="AE222" s="14">
        <v>0</v>
      </c>
      <c r="AF222" s="14">
        <v>1</v>
      </c>
      <c r="AG222" s="14">
        <v>100</v>
      </c>
      <c r="AH222" s="14">
        <v>0</v>
      </c>
      <c r="AI222" s="14">
        <v>1</v>
      </c>
      <c r="AJ222" s="14">
        <v>0.5</v>
      </c>
      <c r="AK222" s="14">
        <v>0.5</v>
      </c>
      <c r="AL222" s="14">
        <v>0</v>
      </c>
      <c r="AM222" s="14">
        <v>0</v>
      </c>
      <c r="AN222" s="14">
        <v>0</v>
      </c>
      <c r="AO222" s="14">
        <v>0.01</v>
      </c>
      <c r="AP222" s="14">
        <v>0.01</v>
      </c>
      <c r="AQ222" s="14">
        <v>0</v>
      </c>
      <c r="AR222" s="14">
        <v>0</v>
      </c>
      <c r="AS222" s="14">
        <v>0</v>
      </c>
      <c r="AT222" s="14">
        <v>0</v>
      </c>
      <c r="AU222" s="14">
        <v>0.2</v>
      </c>
      <c r="AV222" s="14">
        <v>0</v>
      </c>
      <c r="AW222" s="14">
        <v>0</v>
      </c>
      <c r="AX222" s="14">
        <v>0</v>
      </c>
      <c r="AY222" s="14">
        <v>0.04</v>
      </c>
      <c r="AZ222" s="14">
        <v>0</v>
      </c>
      <c r="BA222" s="2">
        <v>0.05</v>
      </c>
      <c r="BB222" s="2">
        <v>0.05</v>
      </c>
      <c r="BC222" s="2">
        <v>7.0000000000000007E-2</v>
      </c>
      <c r="BD222" s="2">
        <v>0.05</v>
      </c>
      <c r="BE222" s="2">
        <v>0.02</v>
      </c>
      <c r="BF222" s="2">
        <v>0.02</v>
      </c>
      <c r="BG222" s="2">
        <v>4.4999999999999998E-2</v>
      </c>
      <c r="BH222" s="2">
        <v>0.05</v>
      </c>
      <c r="BI222" s="2">
        <v>7.0000000000000007E-2</v>
      </c>
      <c r="BJ222" s="2">
        <v>0.1</v>
      </c>
      <c r="BK222" s="2">
        <v>0.03</v>
      </c>
      <c r="BL222" s="2">
        <v>0.02</v>
      </c>
      <c r="BM222" s="2">
        <v>0.09</v>
      </c>
      <c r="BN222" s="2">
        <v>0.1</v>
      </c>
      <c r="BO222" s="14">
        <v>0.1</v>
      </c>
      <c r="BP222" s="14">
        <v>0.1</v>
      </c>
      <c r="BQ222" s="14">
        <v>0</v>
      </c>
      <c r="BR222" s="14">
        <v>0</v>
      </c>
      <c r="BS222" s="14">
        <v>0</v>
      </c>
      <c r="BT222" s="19">
        <v>0.01</v>
      </c>
      <c r="BU222" s="14">
        <v>0.5</v>
      </c>
      <c r="BV222" s="6">
        <f>BT222/(BT222+BU222)</f>
        <v>1.9607843137254902E-2</v>
      </c>
      <c r="BW222" s="6">
        <f>SQRT((BT222*BU222)/((BT222+BU222)^2*(BT222+BU222+1)))</f>
        <v>0.11283045836243843</v>
      </c>
      <c r="BX222" s="15">
        <v>0.1</v>
      </c>
      <c r="BY222" s="15">
        <v>0.7</v>
      </c>
      <c r="BZ222" s="15">
        <v>0.1</v>
      </c>
      <c r="CA222" s="15">
        <v>0.1</v>
      </c>
      <c r="CB222" s="20" t="s">
        <v>76</v>
      </c>
      <c r="CC222" s="14">
        <v>600</v>
      </c>
      <c r="CD222" s="14">
        <v>10</v>
      </c>
      <c r="CE222" s="15" t="s">
        <v>73</v>
      </c>
    </row>
    <row r="223" spans="1:83" s="14" customFormat="1" ht="14.25" x14ac:dyDescent="0.2">
      <c r="A223" s="15">
        <f>A222+1</f>
        <v>222</v>
      </c>
      <c r="B223" s="15">
        <v>3</v>
      </c>
      <c r="C223" s="15">
        <v>133</v>
      </c>
      <c r="D223" s="15">
        <v>1</v>
      </c>
      <c r="E223" s="15">
        <v>1</v>
      </c>
      <c r="F223" s="3" t="s">
        <v>68</v>
      </c>
      <c r="G223" s="3">
        <f>IF(F223="rectangle",B223*C223,IF(F223="hook",B223*C223-(D223*E223),IF(F223="eight",B223*C223-2*(D223*E223),IF(F223="tee",B223*C223-2*(D223*E223),IF(F223="cross",B223*C223-4*(D223*E223),"ERROR")))))</f>
        <v>399</v>
      </c>
      <c r="H223" s="3" t="s">
        <v>75</v>
      </c>
      <c r="I223" s="3">
        <f>IF(F223="rectangle",B223/C223,"NA")</f>
        <v>2.2556390977443608E-2</v>
      </c>
      <c r="J223" s="2">
        <v>1</v>
      </c>
      <c r="K223" s="15">
        <v>120</v>
      </c>
      <c r="L223" s="15">
        <v>4</v>
      </c>
      <c r="M223" s="16">
        <v>3</v>
      </c>
      <c r="N223" s="17">
        <v>5</v>
      </c>
      <c r="O223" s="14">
        <f>N223</f>
        <v>5</v>
      </c>
      <c r="P223" s="4">
        <f>Y223/T223</f>
        <v>99.75</v>
      </c>
      <c r="Q223" s="18">
        <v>1</v>
      </c>
      <c r="R223" s="14">
        <f>Q223</f>
        <v>1</v>
      </c>
      <c r="S223" s="4">
        <f>Z223/U223</f>
        <v>99.75</v>
      </c>
      <c r="T223" s="3">
        <f>ROUND((O223/100)*G223,0)</f>
        <v>20</v>
      </c>
      <c r="U223" s="3">
        <f>ROUND(((R223/100)*G223)/J223,0)</f>
        <v>4</v>
      </c>
      <c r="V223" s="3">
        <f>ROUND(IF(J223&gt;=2,((R223/100)*G223)/J223,0),0)</f>
        <v>0</v>
      </c>
      <c r="W223" s="3">
        <f>ROUND(IF(J223&gt;=3,((R223/100)*G223)/J223,0),0)</f>
        <v>0</v>
      </c>
      <c r="X223" s="3">
        <f>ROUND(IF(J223&gt;=4,((R223/100)*G223)/J223,0),0)</f>
        <v>0</v>
      </c>
      <c r="Y223" s="4">
        <f>G223*N223</f>
        <v>1995</v>
      </c>
      <c r="Z223" s="4">
        <f>(G223*Q223)/J223</f>
        <v>399</v>
      </c>
      <c r="AA223" s="4">
        <f>IF(J223&gt;=2,(G223*Q223)/J223,0)</f>
        <v>0</v>
      </c>
      <c r="AB223" s="4">
        <f>IF(J223&gt;=3,(G223*Q223)/J223,0)</f>
        <v>0</v>
      </c>
      <c r="AC223" s="4">
        <f>IF(J223&gt;=4,(G223*Q223)/J223,0)</f>
        <v>0</v>
      </c>
      <c r="AD223" s="14">
        <v>100</v>
      </c>
      <c r="AE223" s="14">
        <v>0</v>
      </c>
      <c r="AF223" s="14">
        <v>1</v>
      </c>
      <c r="AG223" s="14">
        <v>100</v>
      </c>
      <c r="AH223" s="14">
        <v>0</v>
      </c>
      <c r="AI223" s="14">
        <v>1</v>
      </c>
      <c r="AJ223" s="14">
        <v>0.5</v>
      </c>
      <c r="AK223" s="14">
        <v>0.5</v>
      </c>
      <c r="AL223" s="14">
        <v>0</v>
      </c>
      <c r="AM223" s="14">
        <v>0</v>
      </c>
      <c r="AN223" s="14">
        <v>0</v>
      </c>
      <c r="AO223" s="14">
        <v>0.01</v>
      </c>
      <c r="AP223" s="14">
        <v>0.01</v>
      </c>
      <c r="AQ223" s="14">
        <v>0</v>
      </c>
      <c r="AR223" s="14">
        <v>0</v>
      </c>
      <c r="AS223" s="14">
        <v>0</v>
      </c>
      <c r="AT223" s="14">
        <v>0</v>
      </c>
      <c r="AU223" s="14">
        <v>0.2</v>
      </c>
      <c r="AV223" s="14">
        <v>0</v>
      </c>
      <c r="AW223" s="14">
        <v>0</v>
      </c>
      <c r="AX223" s="14">
        <v>0</v>
      </c>
      <c r="AY223" s="14">
        <v>0.04</v>
      </c>
      <c r="AZ223" s="14">
        <v>0</v>
      </c>
      <c r="BA223" s="2">
        <v>0.05</v>
      </c>
      <c r="BB223" s="2">
        <v>0.05</v>
      </c>
      <c r="BC223" s="2">
        <v>7.0000000000000007E-2</v>
      </c>
      <c r="BD223" s="2">
        <v>0.05</v>
      </c>
      <c r="BE223" s="2">
        <v>0.02</v>
      </c>
      <c r="BF223" s="2">
        <v>0.02</v>
      </c>
      <c r="BG223" s="2">
        <v>4.4999999999999998E-2</v>
      </c>
      <c r="BH223" s="2">
        <v>0.05</v>
      </c>
      <c r="BI223" s="2">
        <v>7.0000000000000007E-2</v>
      </c>
      <c r="BJ223" s="2">
        <v>0.1</v>
      </c>
      <c r="BK223" s="2">
        <v>0.03</v>
      </c>
      <c r="BL223" s="2">
        <v>0.02</v>
      </c>
      <c r="BM223" s="2">
        <v>0.09</v>
      </c>
      <c r="BN223" s="2">
        <v>0.1</v>
      </c>
      <c r="BO223" s="14">
        <v>0.1</v>
      </c>
      <c r="BP223" s="14">
        <v>0.1</v>
      </c>
      <c r="BQ223" s="14">
        <v>0</v>
      </c>
      <c r="BR223" s="14">
        <v>0</v>
      </c>
      <c r="BS223" s="14">
        <v>0</v>
      </c>
      <c r="BT223" s="19">
        <v>0.5</v>
      </c>
      <c r="BU223" s="14">
        <v>0.5</v>
      </c>
      <c r="BV223" s="6">
        <f>BT223/(BT223+BU223)</f>
        <v>0.5</v>
      </c>
      <c r="BW223" s="6">
        <f>SQRT((BT223*BU223)/((BT223+BU223)^2*(BT223+BU223+1)))</f>
        <v>0.35355339059327379</v>
      </c>
      <c r="BX223" s="15">
        <v>0.1</v>
      </c>
      <c r="BY223" s="15">
        <v>0.7</v>
      </c>
      <c r="BZ223" s="15">
        <v>0.1</v>
      </c>
      <c r="CA223" s="15">
        <v>0.1</v>
      </c>
      <c r="CB223" s="20" t="s">
        <v>76</v>
      </c>
      <c r="CC223" s="14">
        <v>600</v>
      </c>
      <c r="CD223" s="14">
        <v>10</v>
      </c>
      <c r="CE223" s="15" t="s">
        <v>73</v>
      </c>
    </row>
    <row r="224" spans="1:83" s="14" customFormat="1" ht="14.25" x14ac:dyDescent="0.2">
      <c r="A224" s="15">
        <f>A223+1</f>
        <v>223</v>
      </c>
      <c r="B224" s="15">
        <v>3</v>
      </c>
      <c r="C224" s="15">
        <v>133</v>
      </c>
      <c r="D224" s="15">
        <v>1</v>
      </c>
      <c r="E224" s="15">
        <v>1</v>
      </c>
      <c r="F224" s="3" t="s">
        <v>68</v>
      </c>
      <c r="G224" s="3">
        <f>IF(F224="rectangle",B224*C224,IF(F224="hook",B224*C224-(D224*E224),IF(F224="eight",B224*C224-2*(D224*E224),IF(F224="tee",B224*C224-2*(D224*E224),IF(F224="cross",B224*C224-4*(D224*E224),"ERROR")))))</f>
        <v>399</v>
      </c>
      <c r="H224" s="3" t="s">
        <v>75</v>
      </c>
      <c r="I224" s="3">
        <f>IF(F224="rectangle",B224/C224,"NA")</f>
        <v>2.2556390977443608E-2</v>
      </c>
      <c r="J224" s="2">
        <v>1</v>
      </c>
      <c r="K224" s="15">
        <v>120</v>
      </c>
      <c r="L224" s="15">
        <v>4</v>
      </c>
      <c r="M224" s="16">
        <v>3</v>
      </c>
      <c r="N224" s="17">
        <v>5</v>
      </c>
      <c r="O224" s="14">
        <f>N224</f>
        <v>5</v>
      </c>
      <c r="P224" s="4">
        <f>Y224/T224</f>
        <v>99.75</v>
      </c>
      <c r="Q224" s="18">
        <v>5</v>
      </c>
      <c r="R224" s="14">
        <f>Q224</f>
        <v>5</v>
      </c>
      <c r="S224" s="4">
        <f>Z224/U224</f>
        <v>99.75</v>
      </c>
      <c r="T224" s="3">
        <f>ROUND((O224/100)*G224,0)</f>
        <v>20</v>
      </c>
      <c r="U224" s="3">
        <f>ROUND(((R224/100)*G224)/J224,0)</f>
        <v>20</v>
      </c>
      <c r="V224" s="3">
        <f>ROUND(IF(J224&gt;=2,((R224/100)*G224)/J224,0),0)</f>
        <v>0</v>
      </c>
      <c r="W224" s="3">
        <f>ROUND(IF(J224&gt;=3,((R224/100)*G224)/J224,0),0)</f>
        <v>0</v>
      </c>
      <c r="X224" s="3">
        <f>ROUND(IF(J224&gt;=4,((R224/100)*G224)/J224,0),0)</f>
        <v>0</v>
      </c>
      <c r="Y224" s="4">
        <f>G224*N224</f>
        <v>1995</v>
      </c>
      <c r="Z224" s="4">
        <f>(G224*Q224)/J224</f>
        <v>1995</v>
      </c>
      <c r="AA224" s="4">
        <f>IF(J224&gt;=2,(G224*Q224)/J224,0)</f>
        <v>0</v>
      </c>
      <c r="AB224" s="4">
        <f>IF(J224&gt;=3,(G224*Q224)/J224,0)</f>
        <v>0</v>
      </c>
      <c r="AC224" s="4">
        <f>IF(J224&gt;=4,(G224*Q224)/J224,0)</f>
        <v>0</v>
      </c>
      <c r="AD224" s="14">
        <v>100</v>
      </c>
      <c r="AE224" s="14">
        <v>0</v>
      </c>
      <c r="AF224" s="14">
        <v>1</v>
      </c>
      <c r="AG224" s="14">
        <v>100</v>
      </c>
      <c r="AH224" s="14">
        <v>0</v>
      </c>
      <c r="AI224" s="14">
        <v>1</v>
      </c>
      <c r="AJ224" s="14">
        <v>0.5</v>
      </c>
      <c r="AK224" s="14">
        <v>0.5</v>
      </c>
      <c r="AL224" s="14">
        <v>0</v>
      </c>
      <c r="AM224" s="14">
        <v>0</v>
      </c>
      <c r="AN224" s="14">
        <v>0</v>
      </c>
      <c r="AO224" s="14">
        <v>0.01</v>
      </c>
      <c r="AP224" s="14">
        <v>0.01</v>
      </c>
      <c r="AQ224" s="14">
        <v>0</v>
      </c>
      <c r="AR224" s="14">
        <v>0</v>
      </c>
      <c r="AS224" s="14">
        <v>0</v>
      </c>
      <c r="AT224" s="14">
        <v>0</v>
      </c>
      <c r="AU224" s="14">
        <v>0.2</v>
      </c>
      <c r="AV224" s="14">
        <v>0</v>
      </c>
      <c r="AW224" s="14">
        <v>0</v>
      </c>
      <c r="AX224" s="14">
        <v>0</v>
      </c>
      <c r="AY224" s="14">
        <v>0.04</v>
      </c>
      <c r="AZ224" s="14">
        <v>0</v>
      </c>
      <c r="BA224" s="2">
        <v>0.05</v>
      </c>
      <c r="BB224" s="2">
        <v>0.05</v>
      </c>
      <c r="BC224" s="2">
        <v>7.0000000000000007E-2</v>
      </c>
      <c r="BD224" s="2">
        <v>0.05</v>
      </c>
      <c r="BE224" s="2">
        <v>0.02</v>
      </c>
      <c r="BF224" s="2">
        <v>0.02</v>
      </c>
      <c r="BG224" s="2">
        <v>4.4999999999999998E-2</v>
      </c>
      <c r="BH224" s="2">
        <v>0.05</v>
      </c>
      <c r="BI224" s="2">
        <v>7.0000000000000007E-2</v>
      </c>
      <c r="BJ224" s="2">
        <v>0.1</v>
      </c>
      <c r="BK224" s="2">
        <v>0.03</v>
      </c>
      <c r="BL224" s="2">
        <v>0.02</v>
      </c>
      <c r="BM224" s="2">
        <v>0.09</v>
      </c>
      <c r="BN224" s="2">
        <v>0.1</v>
      </c>
      <c r="BO224" s="14">
        <v>0.1</v>
      </c>
      <c r="BP224" s="14">
        <v>0.1</v>
      </c>
      <c r="BQ224" s="14">
        <v>0</v>
      </c>
      <c r="BR224" s="14">
        <v>0</v>
      </c>
      <c r="BS224" s="14">
        <v>0</v>
      </c>
      <c r="BT224" s="19">
        <v>0.01</v>
      </c>
      <c r="BU224" s="14">
        <v>0.5</v>
      </c>
      <c r="BV224" s="6">
        <f>BT224/(BT224+BU224)</f>
        <v>1.9607843137254902E-2</v>
      </c>
      <c r="BW224" s="6">
        <f>SQRT((BT224*BU224)/((BT224+BU224)^2*(BT224+BU224+1)))</f>
        <v>0.11283045836243843</v>
      </c>
      <c r="BX224" s="15">
        <v>0.25</v>
      </c>
      <c r="BY224" s="15">
        <v>0.25</v>
      </c>
      <c r="BZ224" s="15">
        <v>0.25</v>
      </c>
      <c r="CA224" s="15">
        <v>0.25</v>
      </c>
      <c r="CB224" s="20" t="s">
        <v>47</v>
      </c>
      <c r="CC224" s="14">
        <v>600</v>
      </c>
      <c r="CD224" s="14">
        <v>10</v>
      </c>
      <c r="CE224" s="15" t="s">
        <v>73</v>
      </c>
    </row>
    <row r="225" spans="1:83" s="14" customFormat="1" ht="14.25" x14ac:dyDescent="0.2">
      <c r="A225" s="15">
        <f>A224+1</f>
        <v>224</v>
      </c>
      <c r="B225" s="15">
        <v>3</v>
      </c>
      <c r="C225" s="15">
        <v>133</v>
      </c>
      <c r="D225" s="15">
        <v>1</v>
      </c>
      <c r="E225" s="15">
        <v>1</v>
      </c>
      <c r="F225" s="3" t="s">
        <v>68</v>
      </c>
      <c r="G225" s="3">
        <f>IF(F225="rectangle",B225*C225,IF(F225="hook",B225*C225-(D225*E225),IF(F225="eight",B225*C225-2*(D225*E225),IF(F225="tee",B225*C225-2*(D225*E225),IF(F225="cross",B225*C225-4*(D225*E225),"ERROR")))))</f>
        <v>399</v>
      </c>
      <c r="H225" s="3" t="s">
        <v>75</v>
      </c>
      <c r="I225" s="3">
        <f>IF(F225="rectangle",B225/C225,"NA")</f>
        <v>2.2556390977443608E-2</v>
      </c>
      <c r="J225" s="2">
        <v>1</v>
      </c>
      <c r="K225" s="15">
        <v>120</v>
      </c>
      <c r="L225" s="15">
        <v>4</v>
      </c>
      <c r="M225" s="16">
        <v>3</v>
      </c>
      <c r="N225" s="17">
        <v>5</v>
      </c>
      <c r="O225" s="14">
        <f>N225</f>
        <v>5</v>
      </c>
      <c r="P225" s="4">
        <f>Y225/T225</f>
        <v>99.75</v>
      </c>
      <c r="Q225" s="18">
        <v>5</v>
      </c>
      <c r="R225" s="14">
        <f>Q225</f>
        <v>5</v>
      </c>
      <c r="S225" s="4">
        <f>Z225/U225</f>
        <v>99.75</v>
      </c>
      <c r="T225" s="3">
        <f>ROUND((O225/100)*G225,0)</f>
        <v>20</v>
      </c>
      <c r="U225" s="3">
        <f>ROUND(((R225/100)*G225)/J225,0)</f>
        <v>20</v>
      </c>
      <c r="V225" s="3">
        <f>ROUND(IF(J225&gt;=2,((R225/100)*G225)/J225,0),0)</f>
        <v>0</v>
      </c>
      <c r="W225" s="3">
        <f>ROUND(IF(J225&gt;=3,((R225/100)*G225)/J225,0),0)</f>
        <v>0</v>
      </c>
      <c r="X225" s="3">
        <f>ROUND(IF(J225&gt;=4,((R225/100)*G225)/J225,0),0)</f>
        <v>0</v>
      </c>
      <c r="Y225" s="4">
        <f>G225*N225</f>
        <v>1995</v>
      </c>
      <c r="Z225" s="4">
        <f>(G225*Q225)/J225</f>
        <v>1995</v>
      </c>
      <c r="AA225" s="4">
        <f>IF(J225&gt;=2,(G225*Q225)/J225,0)</f>
        <v>0</v>
      </c>
      <c r="AB225" s="4">
        <f>IF(J225&gt;=3,(G225*Q225)/J225,0)</f>
        <v>0</v>
      </c>
      <c r="AC225" s="4">
        <f>IF(J225&gt;=4,(G225*Q225)/J225,0)</f>
        <v>0</v>
      </c>
      <c r="AD225" s="14">
        <v>100</v>
      </c>
      <c r="AE225" s="14">
        <v>0</v>
      </c>
      <c r="AF225" s="14">
        <v>1</v>
      </c>
      <c r="AG225" s="14">
        <v>100</v>
      </c>
      <c r="AH225" s="14">
        <v>0</v>
      </c>
      <c r="AI225" s="14">
        <v>1</v>
      </c>
      <c r="AJ225" s="14">
        <v>0.5</v>
      </c>
      <c r="AK225" s="14">
        <v>0.5</v>
      </c>
      <c r="AL225" s="14">
        <v>0</v>
      </c>
      <c r="AM225" s="14">
        <v>0</v>
      </c>
      <c r="AN225" s="14">
        <v>0</v>
      </c>
      <c r="AO225" s="14">
        <v>0.01</v>
      </c>
      <c r="AP225" s="14">
        <v>0.01</v>
      </c>
      <c r="AQ225" s="14">
        <v>0</v>
      </c>
      <c r="AR225" s="14">
        <v>0</v>
      </c>
      <c r="AS225" s="14">
        <v>0</v>
      </c>
      <c r="AT225" s="14">
        <v>0</v>
      </c>
      <c r="AU225" s="14">
        <v>0.2</v>
      </c>
      <c r="AV225" s="14">
        <v>0</v>
      </c>
      <c r="AW225" s="14">
        <v>0</v>
      </c>
      <c r="AX225" s="14">
        <v>0</v>
      </c>
      <c r="AY225" s="14">
        <v>0.04</v>
      </c>
      <c r="AZ225" s="14">
        <v>0</v>
      </c>
      <c r="BA225" s="2">
        <v>0.05</v>
      </c>
      <c r="BB225" s="2">
        <v>0.05</v>
      </c>
      <c r="BC225" s="2">
        <v>7.0000000000000007E-2</v>
      </c>
      <c r="BD225" s="2">
        <v>0.05</v>
      </c>
      <c r="BE225" s="2">
        <v>0.02</v>
      </c>
      <c r="BF225" s="2">
        <v>0.02</v>
      </c>
      <c r="BG225" s="2">
        <v>4.4999999999999998E-2</v>
      </c>
      <c r="BH225" s="2">
        <v>0.05</v>
      </c>
      <c r="BI225" s="2">
        <v>7.0000000000000007E-2</v>
      </c>
      <c r="BJ225" s="2">
        <v>0.1</v>
      </c>
      <c r="BK225" s="2">
        <v>0.03</v>
      </c>
      <c r="BL225" s="2">
        <v>0.02</v>
      </c>
      <c r="BM225" s="2">
        <v>0.09</v>
      </c>
      <c r="BN225" s="2">
        <v>0.1</v>
      </c>
      <c r="BO225" s="14">
        <v>0.1</v>
      </c>
      <c r="BP225" s="14">
        <v>0.1</v>
      </c>
      <c r="BQ225" s="14">
        <v>0</v>
      </c>
      <c r="BR225" s="14">
        <v>0</v>
      </c>
      <c r="BS225" s="14">
        <v>0</v>
      </c>
      <c r="BT225" s="19">
        <v>0.5</v>
      </c>
      <c r="BU225" s="14">
        <v>0.5</v>
      </c>
      <c r="BV225" s="6">
        <f>BT225/(BT225+BU225)</f>
        <v>0.5</v>
      </c>
      <c r="BW225" s="6">
        <f>SQRT((BT225*BU225)/((BT225+BU225)^2*(BT225+BU225+1)))</f>
        <v>0.35355339059327379</v>
      </c>
      <c r="BX225" s="15">
        <v>0.25</v>
      </c>
      <c r="BY225" s="15">
        <v>0.25</v>
      </c>
      <c r="BZ225" s="15">
        <v>0.25</v>
      </c>
      <c r="CA225" s="15">
        <v>0.25</v>
      </c>
      <c r="CB225" s="20" t="s">
        <v>47</v>
      </c>
      <c r="CC225" s="14">
        <v>600</v>
      </c>
      <c r="CD225" s="14">
        <v>10</v>
      </c>
      <c r="CE225" s="15" t="s">
        <v>73</v>
      </c>
    </row>
    <row r="226" spans="1:83" s="14" customFormat="1" ht="14.25" x14ac:dyDescent="0.2">
      <c r="A226" s="15">
        <f>A225+1</f>
        <v>225</v>
      </c>
      <c r="B226" s="15">
        <v>3</v>
      </c>
      <c r="C226" s="15">
        <v>133</v>
      </c>
      <c r="D226" s="15">
        <v>1</v>
      </c>
      <c r="E226" s="15">
        <v>1</v>
      </c>
      <c r="F226" s="3" t="s">
        <v>68</v>
      </c>
      <c r="G226" s="3">
        <f>IF(F226="rectangle",B226*C226,IF(F226="hook",B226*C226-(D226*E226),IF(F226="eight",B226*C226-2*(D226*E226),IF(F226="tee",B226*C226-2*(D226*E226),IF(F226="cross",B226*C226-4*(D226*E226),"ERROR")))))</f>
        <v>399</v>
      </c>
      <c r="H226" s="3" t="s">
        <v>75</v>
      </c>
      <c r="I226" s="3">
        <f>IF(F226="rectangle",B226/C226,"NA")</f>
        <v>2.2556390977443608E-2</v>
      </c>
      <c r="J226" s="2">
        <v>1</v>
      </c>
      <c r="K226" s="15">
        <v>120</v>
      </c>
      <c r="L226" s="15">
        <v>4</v>
      </c>
      <c r="M226" s="16">
        <v>3</v>
      </c>
      <c r="N226" s="17">
        <v>5</v>
      </c>
      <c r="O226" s="14">
        <f>N226</f>
        <v>5</v>
      </c>
      <c r="P226" s="4">
        <f>Y226/T226</f>
        <v>99.75</v>
      </c>
      <c r="Q226" s="18">
        <v>5</v>
      </c>
      <c r="R226" s="14">
        <f>Q226</f>
        <v>5</v>
      </c>
      <c r="S226" s="4">
        <f>Z226/U226</f>
        <v>99.75</v>
      </c>
      <c r="T226" s="3">
        <f>ROUND((O226/100)*G226,0)</f>
        <v>20</v>
      </c>
      <c r="U226" s="3">
        <f>ROUND(((R226/100)*G226)/J226,0)</f>
        <v>20</v>
      </c>
      <c r="V226" s="3">
        <f>ROUND(IF(J226&gt;=2,((R226/100)*G226)/J226,0),0)</f>
        <v>0</v>
      </c>
      <c r="W226" s="3">
        <f>ROUND(IF(J226&gt;=3,((R226/100)*G226)/J226,0),0)</f>
        <v>0</v>
      </c>
      <c r="X226" s="3">
        <f>ROUND(IF(J226&gt;=4,((R226/100)*G226)/J226,0),0)</f>
        <v>0</v>
      </c>
      <c r="Y226" s="4">
        <f>G226*N226</f>
        <v>1995</v>
      </c>
      <c r="Z226" s="4">
        <f>(G226*Q226)/J226</f>
        <v>1995</v>
      </c>
      <c r="AA226" s="4">
        <f>IF(J226&gt;=2,(G226*Q226)/J226,0)</f>
        <v>0</v>
      </c>
      <c r="AB226" s="4">
        <f>IF(J226&gt;=3,(G226*Q226)/J226,0)</f>
        <v>0</v>
      </c>
      <c r="AC226" s="4">
        <f>IF(J226&gt;=4,(G226*Q226)/J226,0)</f>
        <v>0</v>
      </c>
      <c r="AD226" s="14">
        <v>100</v>
      </c>
      <c r="AE226" s="14">
        <v>0</v>
      </c>
      <c r="AF226" s="14">
        <v>1</v>
      </c>
      <c r="AG226" s="14">
        <v>100</v>
      </c>
      <c r="AH226" s="14">
        <v>0</v>
      </c>
      <c r="AI226" s="14">
        <v>1</v>
      </c>
      <c r="AJ226" s="14">
        <v>0.5</v>
      </c>
      <c r="AK226" s="14">
        <v>0.5</v>
      </c>
      <c r="AL226" s="14">
        <v>0</v>
      </c>
      <c r="AM226" s="14">
        <v>0</v>
      </c>
      <c r="AN226" s="14">
        <v>0</v>
      </c>
      <c r="AO226" s="14">
        <v>0.01</v>
      </c>
      <c r="AP226" s="14">
        <v>0.01</v>
      </c>
      <c r="AQ226" s="14">
        <v>0</v>
      </c>
      <c r="AR226" s="14">
        <v>0</v>
      </c>
      <c r="AS226" s="14">
        <v>0</v>
      </c>
      <c r="AT226" s="14">
        <v>0</v>
      </c>
      <c r="AU226" s="14">
        <v>0.2</v>
      </c>
      <c r="AV226" s="14">
        <v>0</v>
      </c>
      <c r="AW226" s="14">
        <v>0</v>
      </c>
      <c r="AX226" s="14">
        <v>0</v>
      </c>
      <c r="AY226" s="14">
        <v>0.04</v>
      </c>
      <c r="AZ226" s="14">
        <v>0</v>
      </c>
      <c r="BA226" s="2">
        <v>0.05</v>
      </c>
      <c r="BB226" s="2">
        <v>0.05</v>
      </c>
      <c r="BC226" s="2">
        <v>7.0000000000000007E-2</v>
      </c>
      <c r="BD226" s="2">
        <v>0.05</v>
      </c>
      <c r="BE226" s="2">
        <v>0.02</v>
      </c>
      <c r="BF226" s="2">
        <v>0.02</v>
      </c>
      <c r="BG226" s="2">
        <v>4.4999999999999998E-2</v>
      </c>
      <c r="BH226" s="2">
        <v>0.05</v>
      </c>
      <c r="BI226" s="2">
        <v>7.0000000000000007E-2</v>
      </c>
      <c r="BJ226" s="2">
        <v>0.1</v>
      </c>
      <c r="BK226" s="2">
        <v>0.03</v>
      </c>
      <c r="BL226" s="2">
        <v>0.02</v>
      </c>
      <c r="BM226" s="2">
        <v>0.09</v>
      </c>
      <c r="BN226" s="2">
        <v>0.1</v>
      </c>
      <c r="BO226" s="14">
        <v>0.1</v>
      </c>
      <c r="BP226" s="14">
        <v>0.1</v>
      </c>
      <c r="BQ226" s="14">
        <v>0</v>
      </c>
      <c r="BR226" s="14">
        <v>0</v>
      </c>
      <c r="BS226" s="14">
        <v>0</v>
      </c>
      <c r="BT226" s="19">
        <v>0.01</v>
      </c>
      <c r="BU226" s="14">
        <v>0.5</v>
      </c>
      <c r="BV226" s="6">
        <f>BT226/(BT226+BU226)</f>
        <v>1.9607843137254902E-2</v>
      </c>
      <c r="BW226" s="6">
        <f>SQRT((BT226*BU226)/((BT226+BU226)^2*(BT226+BU226+1)))</f>
        <v>0.11283045836243843</v>
      </c>
      <c r="BX226" s="15">
        <v>0.1</v>
      </c>
      <c r="BY226" s="15">
        <v>0.1</v>
      </c>
      <c r="BZ226" s="15">
        <v>0.1</v>
      </c>
      <c r="CA226" s="15">
        <v>0.7</v>
      </c>
      <c r="CB226" s="20" t="s">
        <v>89</v>
      </c>
      <c r="CC226" s="14">
        <v>600</v>
      </c>
      <c r="CD226" s="14">
        <v>10</v>
      </c>
      <c r="CE226" s="15" t="s">
        <v>73</v>
      </c>
    </row>
    <row r="227" spans="1:83" s="14" customFormat="1" ht="14.25" x14ac:dyDescent="0.2">
      <c r="A227" s="15">
        <f>A226+1</f>
        <v>226</v>
      </c>
      <c r="B227" s="15">
        <v>3</v>
      </c>
      <c r="C227" s="15">
        <v>133</v>
      </c>
      <c r="D227" s="15">
        <v>1</v>
      </c>
      <c r="E227" s="15">
        <v>1</v>
      </c>
      <c r="F227" s="3" t="s">
        <v>68</v>
      </c>
      <c r="G227" s="3">
        <f>IF(F227="rectangle",B227*C227,IF(F227="hook",B227*C227-(D227*E227),IF(F227="eight",B227*C227-2*(D227*E227),IF(F227="tee",B227*C227-2*(D227*E227),IF(F227="cross",B227*C227-4*(D227*E227),"ERROR")))))</f>
        <v>399</v>
      </c>
      <c r="H227" s="3" t="s">
        <v>75</v>
      </c>
      <c r="I227" s="3">
        <f>IF(F227="rectangle",B227/C227,"NA")</f>
        <v>2.2556390977443608E-2</v>
      </c>
      <c r="J227" s="2">
        <v>1</v>
      </c>
      <c r="K227" s="15">
        <v>120</v>
      </c>
      <c r="L227" s="15">
        <v>4</v>
      </c>
      <c r="M227" s="16">
        <v>3</v>
      </c>
      <c r="N227" s="17">
        <v>5</v>
      </c>
      <c r="O227" s="14">
        <f>N227</f>
        <v>5</v>
      </c>
      <c r="P227" s="4">
        <f>Y227/T227</f>
        <v>99.75</v>
      </c>
      <c r="Q227" s="18">
        <v>5</v>
      </c>
      <c r="R227" s="14">
        <f>Q227</f>
        <v>5</v>
      </c>
      <c r="S227" s="4">
        <f>Z227/U227</f>
        <v>99.75</v>
      </c>
      <c r="T227" s="3">
        <f>ROUND((O227/100)*G227,0)</f>
        <v>20</v>
      </c>
      <c r="U227" s="3">
        <f>ROUND(((R227/100)*G227)/J227,0)</f>
        <v>20</v>
      </c>
      <c r="V227" s="3">
        <f>ROUND(IF(J227&gt;=2,((R227/100)*G227)/J227,0),0)</f>
        <v>0</v>
      </c>
      <c r="W227" s="3">
        <f>ROUND(IF(J227&gt;=3,((R227/100)*G227)/J227,0),0)</f>
        <v>0</v>
      </c>
      <c r="X227" s="3">
        <f>ROUND(IF(J227&gt;=4,((R227/100)*G227)/J227,0),0)</f>
        <v>0</v>
      </c>
      <c r="Y227" s="4">
        <f>G227*N227</f>
        <v>1995</v>
      </c>
      <c r="Z227" s="4">
        <f>(G227*Q227)/J227</f>
        <v>1995</v>
      </c>
      <c r="AA227" s="4">
        <f>IF(J227&gt;=2,(G227*Q227)/J227,0)</f>
        <v>0</v>
      </c>
      <c r="AB227" s="4">
        <f>IF(J227&gt;=3,(G227*Q227)/J227,0)</f>
        <v>0</v>
      </c>
      <c r="AC227" s="4">
        <f>IF(J227&gt;=4,(G227*Q227)/J227,0)</f>
        <v>0</v>
      </c>
      <c r="AD227" s="14">
        <v>100</v>
      </c>
      <c r="AE227" s="14">
        <v>0</v>
      </c>
      <c r="AF227" s="14">
        <v>1</v>
      </c>
      <c r="AG227" s="14">
        <v>100</v>
      </c>
      <c r="AH227" s="14">
        <v>0</v>
      </c>
      <c r="AI227" s="14">
        <v>1</v>
      </c>
      <c r="AJ227" s="14">
        <v>0.5</v>
      </c>
      <c r="AK227" s="14">
        <v>0.5</v>
      </c>
      <c r="AL227" s="14">
        <v>0</v>
      </c>
      <c r="AM227" s="14">
        <v>0</v>
      </c>
      <c r="AN227" s="14">
        <v>0</v>
      </c>
      <c r="AO227" s="14">
        <v>0.01</v>
      </c>
      <c r="AP227" s="14">
        <v>0.01</v>
      </c>
      <c r="AQ227" s="14">
        <v>0</v>
      </c>
      <c r="AR227" s="14">
        <v>0</v>
      </c>
      <c r="AS227" s="14">
        <v>0</v>
      </c>
      <c r="AT227" s="14">
        <v>0</v>
      </c>
      <c r="AU227" s="14">
        <v>0.2</v>
      </c>
      <c r="AV227" s="14">
        <v>0</v>
      </c>
      <c r="AW227" s="14">
        <v>0</v>
      </c>
      <c r="AX227" s="14">
        <v>0</v>
      </c>
      <c r="AY227" s="14">
        <v>0.04</v>
      </c>
      <c r="AZ227" s="14">
        <v>0</v>
      </c>
      <c r="BA227" s="2">
        <v>0.05</v>
      </c>
      <c r="BB227" s="2">
        <v>0.05</v>
      </c>
      <c r="BC227" s="2">
        <v>7.0000000000000007E-2</v>
      </c>
      <c r="BD227" s="2">
        <v>0.05</v>
      </c>
      <c r="BE227" s="2">
        <v>0.02</v>
      </c>
      <c r="BF227" s="2">
        <v>0.02</v>
      </c>
      <c r="BG227" s="2">
        <v>4.4999999999999998E-2</v>
      </c>
      <c r="BH227" s="2">
        <v>0.05</v>
      </c>
      <c r="BI227" s="2">
        <v>7.0000000000000007E-2</v>
      </c>
      <c r="BJ227" s="2">
        <v>0.1</v>
      </c>
      <c r="BK227" s="2">
        <v>0.03</v>
      </c>
      <c r="BL227" s="2">
        <v>0.02</v>
      </c>
      <c r="BM227" s="2">
        <v>0.09</v>
      </c>
      <c r="BN227" s="2">
        <v>0.1</v>
      </c>
      <c r="BO227" s="14">
        <v>0.1</v>
      </c>
      <c r="BP227" s="14">
        <v>0.1</v>
      </c>
      <c r="BQ227" s="14">
        <v>0</v>
      </c>
      <c r="BR227" s="14">
        <v>0</v>
      </c>
      <c r="BS227" s="14">
        <v>0</v>
      </c>
      <c r="BT227" s="19">
        <v>0.5</v>
      </c>
      <c r="BU227" s="14">
        <v>0.5</v>
      </c>
      <c r="BV227" s="6">
        <f>BT227/(BT227+BU227)</f>
        <v>0.5</v>
      </c>
      <c r="BW227" s="6">
        <f>SQRT((BT227*BU227)/((BT227+BU227)^2*(BT227+BU227+1)))</f>
        <v>0.35355339059327379</v>
      </c>
      <c r="BX227" s="15">
        <v>0.1</v>
      </c>
      <c r="BY227" s="15">
        <v>0.1</v>
      </c>
      <c r="BZ227" s="15">
        <v>0.1</v>
      </c>
      <c r="CA227" s="15">
        <v>0.7</v>
      </c>
      <c r="CB227" s="20" t="s">
        <v>89</v>
      </c>
      <c r="CC227" s="14">
        <v>600</v>
      </c>
      <c r="CD227" s="14">
        <v>10</v>
      </c>
      <c r="CE227" s="15" t="s">
        <v>73</v>
      </c>
    </row>
    <row r="228" spans="1:83" s="14" customFormat="1" ht="14.25" x14ac:dyDescent="0.2">
      <c r="A228" s="15">
        <f>A227+1</f>
        <v>227</v>
      </c>
      <c r="B228" s="15">
        <v>3</v>
      </c>
      <c r="C228" s="15">
        <v>133</v>
      </c>
      <c r="D228" s="15">
        <v>1</v>
      </c>
      <c r="E228" s="15">
        <v>1</v>
      </c>
      <c r="F228" s="3" t="s">
        <v>68</v>
      </c>
      <c r="G228" s="3">
        <f>IF(F228="rectangle",B228*C228,IF(F228="hook",B228*C228-(D228*E228),IF(F228="eight",B228*C228-2*(D228*E228),IF(F228="tee",B228*C228-2*(D228*E228),IF(F228="cross",B228*C228-4*(D228*E228),"ERROR")))))</f>
        <v>399</v>
      </c>
      <c r="H228" s="3" t="s">
        <v>75</v>
      </c>
      <c r="I228" s="3">
        <f>IF(F228="rectangle",B228/C228,"NA")</f>
        <v>2.2556390977443608E-2</v>
      </c>
      <c r="J228" s="2">
        <v>1</v>
      </c>
      <c r="K228" s="15">
        <v>120</v>
      </c>
      <c r="L228" s="15">
        <v>4</v>
      </c>
      <c r="M228" s="16">
        <v>3</v>
      </c>
      <c r="N228" s="17">
        <v>5</v>
      </c>
      <c r="O228" s="14">
        <f>N228</f>
        <v>5</v>
      </c>
      <c r="P228" s="4">
        <f>Y228/T228</f>
        <v>99.75</v>
      </c>
      <c r="Q228" s="18">
        <v>5</v>
      </c>
      <c r="R228" s="14">
        <f>Q228</f>
        <v>5</v>
      </c>
      <c r="S228" s="4">
        <f>Z228/U228</f>
        <v>99.75</v>
      </c>
      <c r="T228" s="3">
        <f>ROUND((O228/100)*G228,0)</f>
        <v>20</v>
      </c>
      <c r="U228" s="3">
        <f>ROUND(((R228/100)*G228)/J228,0)</f>
        <v>20</v>
      </c>
      <c r="V228" s="3">
        <f>ROUND(IF(J228&gt;=2,((R228/100)*G228)/J228,0),0)</f>
        <v>0</v>
      </c>
      <c r="W228" s="3">
        <f>ROUND(IF(J228&gt;=3,((R228/100)*G228)/J228,0),0)</f>
        <v>0</v>
      </c>
      <c r="X228" s="3">
        <f>ROUND(IF(J228&gt;=4,((R228/100)*G228)/J228,0),0)</f>
        <v>0</v>
      </c>
      <c r="Y228" s="4">
        <f>G228*N228</f>
        <v>1995</v>
      </c>
      <c r="Z228" s="4">
        <f>(G228*Q228)/J228</f>
        <v>1995</v>
      </c>
      <c r="AA228" s="4">
        <f>IF(J228&gt;=2,(G228*Q228)/J228,0)</f>
        <v>0</v>
      </c>
      <c r="AB228" s="4">
        <f>IF(J228&gt;=3,(G228*Q228)/J228,0)</f>
        <v>0</v>
      </c>
      <c r="AC228" s="4">
        <f>IF(J228&gt;=4,(G228*Q228)/J228,0)</f>
        <v>0</v>
      </c>
      <c r="AD228" s="14">
        <v>100</v>
      </c>
      <c r="AE228" s="14">
        <v>0</v>
      </c>
      <c r="AF228" s="14">
        <v>1</v>
      </c>
      <c r="AG228" s="14">
        <v>100</v>
      </c>
      <c r="AH228" s="14">
        <v>0</v>
      </c>
      <c r="AI228" s="14">
        <v>1</v>
      </c>
      <c r="AJ228" s="14">
        <v>0.5</v>
      </c>
      <c r="AK228" s="14">
        <v>0.5</v>
      </c>
      <c r="AL228" s="14">
        <v>0</v>
      </c>
      <c r="AM228" s="14">
        <v>0</v>
      </c>
      <c r="AN228" s="14">
        <v>0</v>
      </c>
      <c r="AO228" s="14">
        <v>0.01</v>
      </c>
      <c r="AP228" s="14">
        <v>0.01</v>
      </c>
      <c r="AQ228" s="14">
        <v>0</v>
      </c>
      <c r="AR228" s="14">
        <v>0</v>
      </c>
      <c r="AS228" s="14">
        <v>0</v>
      </c>
      <c r="AT228" s="14">
        <v>0</v>
      </c>
      <c r="AU228" s="14">
        <v>0.2</v>
      </c>
      <c r="AV228" s="14">
        <v>0</v>
      </c>
      <c r="AW228" s="14">
        <v>0</v>
      </c>
      <c r="AX228" s="14">
        <v>0</v>
      </c>
      <c r="AY228" s="14">
        <v>0.04</v>
      </c>
      <c r="AZ228" s="14">
        <v>0</v>
      </c>
      <c r="BA228" s="2">
        <v>0.05</v>
      </c>
      <c r="BB228" s="2">
        <v>0.05</v>
      </c>
      <c r="BC228" s="2">
        <v>7.0000000000000007E-2</v>
      </c>
      <c r="BD228" s="2">
        <v>0.05</v>
      </c>
      <c r="BE228" s="2">
        <v>0.02</v>
      </c>
      <c r="BF228" s="2">
        <v>0.02</v>
      </c>
      <c r="BG228" s="2">
        <v>4.4999999999999998E-2</v>
      </c>
      <c r="BH228" s="2">
        <v>0.05</v>
      </c>
      <c r="BI228" s="2">
        <v>7.0000000000000007E-2</v>
      </c>
      <c r="BJ228" s="2">
        <v>0.1</v>
      </c>
      <c r="BK228" s="2">
        <v>0.03</v>
      </c>
      <c r="BL228" s="2">
        <v>0.02</v>
      </c>
      <c r="BM228" s="2">
        <v>0.09</v>
      </c>
      <c r="BN228" s="2">
        <v>0.1</v>
      </c>
      <c r="BO228" s="14">
        <v>0.1</v>
      </c>
      <c r="BP228" s="14">
        <v>0.1</v>
      </c>
      <c r="BQ228" s="14">
        <v>0</v>
      </c>
      <c r="BR228" s="14">
        <v>0</v>
      </c>
      <c r="BS228" s="14">
        <v>0</v>
      </c>
      <c r="BT228" s="19">
        <v>0.01</v>
      </c>
      <c r="BU228" s="14">
        <v>0.5</v>
      </c>
      <c r="BV228" s="6">
        <f>BT228/(BT228+BU228)</f>
        <v>1.9607843137254902E-2</v>
      </c>
      <c r="BW228" s="6">
        <f>SQRT((BT228*BU228)/((BT228+BU228)^2*(BT228+BU228+1)))</f>
        <v>0.11283045836243843</v>
      </c>
      <c r="BX228" s="15">
        <v>0.1</v>
      </c>
      <c r="BY228" s="15">
        <v>0.7</v>
      </c>
      <c r="BZ228" s="15">
        <v>0.1</v>
      </c>
      <c r="CA228" s="15">
        <v>0.1</v>
      </c>
      <c r="CB228" s="20" t="s">
        <v>76</v>
      </c>
      <c r="CC228" s="14">
        <v>600</v>
      </c>
      <c r="CD228" s="14">
        <v>10</v>
      </c>
      <c r="CE228" s="15" t="s">
        <v>74</v>
      </c>
    </row>
    <row r="229" spans="1:83" s="14" customFormat="1" ht="14.25" x14ac:dyDescent="0.2">
      <c r="A229" s="15">
        <f>A228+1</f>
        <v>228</v>
      </c>
      <c r="B229" s="15">
        <v>3</v>
      </c>
      <c r="C229" s="15">
        <v>133</v>
      </c>
      <c r="D229" s="15">
        <v>1</v>
      </c>
      <c r="E229" s="15">
        <v>1</v>
      </c>
      <c r="F229" s="3" t="s">
        <v>68</v>
      </c>
      <c r="G229" s="3">
        <f>IF(F229="rectangle",B229*C229,IF(F229="hook",B229*C229-(D229*E229),IF(F229="eight",B229*C229-2*(D229*E229),IF(F229="tee",B229*C229-2*(D229*E229),IF(F229="cross",B229*C229-4*(D229*E229),"ERROR")))))</f>
        <v>399</v>
      </c>
      <c r="H229" s="3" t="s">
        <v>75</v>
      </c>
      <c r="I229" s="3">
        <f>IF(F229="rectangle",B229/C229,"NA")</f>
        <v>2.2556390977443608E-2</v>
      </c>
      <c r="J229" s="2">
        <v>1</v>
      </c>
      <c r="K229" s="15">
        <v>120</v>
      </c>
      <c r="L229" s="15">
        <v>4</v>
      </c>
      <c r="M229" s="16">
        <v>3</v>
      </c>
      <c r="N229" s="17">
        <v>5</v>
      </c>
      <c r="O229" s="14">
        <f>N229</f>
        <v>5</v>
      </c>
      <c r="P229" s="4">
        <f>Y229/T229</f>
        <v>99.75</v>
      </c>
      <c r="Q229" s="18">
        <v>5</v>
      </c>
      <c r="R229" s="14">
        <f>Q229</f>
        <v>5</v>
      </c>
      <c r="S229" s="4">
        <f>Z229/U229</f>
        <v>99.75</v>
      </c>
      <c r="T229" s="3">
        <f>ROUND((O229/100)*G229,0)</f>
        <v>20</v>
      </c>
      <c r="U229" s="3">
        <f>ROUND(((R229/100)*G229)/J229,0)</f>
        <v>20</v>
      </c>
      <c r="V229" s="3">
        <f>ROUND(IF(J229&gt;=2,((R229/100)*G229)/J229,0),0)</f>
        <v>0</v>
      </c>
      <c r="W229" s="3">
        <f>ROUND(IF(J229&gt;=3,((R229/100)*G229)/J229,0),0)</f>
        <v>0</v>
      </c>
      <c r="X229" s="3">
        <f>ROUND(IF(J229&gt;=4,((R229/100)*G229)/J229,0),0)</f>
        <v>0</v>
      </c>
      <c r="Y229" s="4">
        <f>G229*N229</f>
        <v>1995</v>
      </c>
      <c r="Z229" s="4">
        <f>(G229*Q229)/J229</f>
        <v>1995</v>
      </c>
      <c r="AA229" s="4">
        <f>IF(J229&gt;=2,(G229*Q229)/J229,0)</f>
        <v>0</v>
      </c>
      <c r="AB229" s="4">
        <f>IF(J229&gt;=3,(G229*Q229)/J229,0)</f>
        <v>0</v>
      </c>
      <c r="AC229" s="4">
        <f>IF(J229&gt;=4,(G229*Q229)/J229,0)</f>
        <v>0</v>
      </c>
      <c r="AD229" s="14">
        <v>100</v>
      </c>
      <c r="AE229" s="14">
        <v>0</v>
      </c>
      <c r="AF229" s="14">
        <v>1</v>
      </c>
      <c r="AG229" s="14">
        <v>100</v>
      </c>
      <c r="AH229" s="14">
        <v>0</v>
      </c>
      <c r="AI229" s="14">
        <v>1</v>
      </c>
      <c r="AJ229" s="14">
        <v>0.5</v>
      </c>
      <c r="AK229" s="14">
        <v>0.5</v>
      </c>
      <c r="AL229" s="14">
        <v>0</v>
      </c>
      <c r="AM229" s="14">
        <v>0</v>
      </c>
      <c r="AN229" s="14">
        <v>0</v>
      </c>
      <c r="AO229" s="14">
        <v>0.01</v>
      </c>
      <c r="AP229" s="14">
        <v>0.01</v>
      </c>
      <c r="AQ229" s="14">
        <v>0</v>
      </c>
      <c r="AR229" s="14">
        <v>0</v>
      </c>
      <c r="AS229" s="14">
        <v>0</v>
      </c>
      <c r="AT229" s="14">
        <v>0</v>
      </c>
      <c r="AU229" s="14">
        <v>0.2</v>
      </c>
      <c r="AV229" s="14">
        <v>0</v>
      </c>
      <c r="AW229" s="14">
        <v>0</v>
      </c>
      <c r="AX229" s="14">
        <v>0</v>
      </c>
      <c r="AY229" s="14">
        <v>0.04</v>
      </c>
      <c r="AZ229" s="14">
        <v>0</v>
      </c>
      <c r="BA229" s="2">
        <v>0.05</v>
      </c>
      <c r="BB229" s="2">
        <v>0.05</v>
      </c>
      <c r="BC229" s="2">
        <v>7.0000000000000007E-2</v>
      </c>
      <c r="BD229" s="2">
        <v>0.05</v>
      </c>
      <c r="BE229" s="2">
        <v>0.02</v>
      </c>
      <c r="BF229" s="2">
        <v>0.02</v>
      </c>
      <c r="BG229" s="2">
        <v>4.4999999999999998E-2</v>
      </c>
      <c r="BH229" s="2">
        <v>0.05</v>
      </c>
      <c r="BI229" s="2">
        <v>7.0000000000000007E-2</v>
      </c>
      <c r="BJ229" s="2">
        <v>0.1</v>
      </c>
      <c r="BK229" s="2">
        <v>0.03</v>
      </c>
      <c r="BL229" s="2">
        <v>0.02</v>
      </c>
      <c r="BM229" s="2">
        <v>0.09</v>
      </c>
      <c r="BN229" s="2">
        <v>0.1</v>
      </c>
      <c r="BO229" s="14">
        <v>0.1</v>
      </c>
      <c r="BP229" s="14">
        <v>0.1</v>
      </c>
      <c r="BQ229" s="14">
        <v>0</v>
      </c>
      <c r="BR229" s="14">
        <v>0</v>
      </c>
      <c r="BS229" s="14">
        <v>0</v>
      </c>
      <c r="BT229" s="19">
        <v>0.5</v>
      </c>
      <c r="BU229" s="14">
        <v>0.5</v>
      </c>
      <c r="BV229" s="6">
        <f>BT229/(BT229+BU229)</f>
        <v>0.5</v>
      </c>
      <c r="BW229" s="6">
        <f>SQRT((BT229*BU229)/((BT229+BU229)^2*(BT229+BU229+1)))</f>
        <v>0.35355339059327379</v>
      </c>
      <c r="BX229" s="15">
        <v>0.1</v>
      </c>
      <c r="BY229" s="15">
        <v>0.7</v>
      </c>
      <c r="BZ229" s="15">
        <v>0.1</v>
      </c>
      <c r="CA229" s="15">
        <v>0.1</v>
      </c>
      <c r="CB229" s="20" t="s">
        <v>76</v>
      </c>
      <c r="CC229" s="14">
        <v>600</v>
      </c>
      <c r="CD229" s="14">
        <v>10</v>
      </c>
      <c r="CE229" s="15" t="s">
        <v>74</v>
      </c>
    </row>
    <row r="230" spans="1:83" s="14" customFormat="1" ht="14.25" x14ac:dyDescent="0.2">
      <c r="A230" s="15">
        <f>A229+1</f>
        <v>229</v>
      </c>
      <c r="B230" s="15">
        <v>3</v>
      </c>
      <c r="C230" s="15">
        <v>133</v>
      </c>
      <c r="D230" s="15">
        <v>1</v>
      </c>
      <c r="E230" s="15">
        <v>1</v>
      </c>
      <c r="F230" s="3" t="s">
        <v>68</v>
      </c>
      <c r="G230" s="3">
        <f>IF(F230="rectangle",B230*C230,IF(F230="hook",B230*C230-(D230*E230),IF(F230="eight",B230*C230-2*(D230*E230),IF(F230="tee",B230*C230-2*(D230*E230),IF(F230="cross",B230*C230-4*(D230*E230),"ERROR")))))</f>
        <v>399</v>
      </c>
      <c r="H230" s="3" t="s">
        <v>75</v>
      </c>
      <c r="I230" s="3">
        <f>IF(F230="rectangle",B230/C230,"NA")</f>
        <v>2.2556390977443608E-2</v>
      </c>
      <c r="J230" s="2">
        <v>1</v>
      </c>
      <c r="K230" s="15">
        <v>120</v>
      </c>
      <c r="L230" s="15">
        <v>4</v>
      </c>
      <c r="M230" s="16">
        <v>3</v>
      </c>
      <c r="N230" s="17">
        <v>5</v>
      </c>
      <c r="O230" s="14">
        <f>N230</f>
        <v>5</v>
      </c>
      <c r="P230" s="4">
        <f>Y230/T230</f>
        <v>99.75</v>
      </c>
      <c r="Q230" s="18">
        <v>15</v>
      </c>
      <c r="R230" s="14">
        <f>Q230</f>
        <v>15</v>
      </c>
      <c r="S230" s="4">
        <f>Z230/U230</f>
        <v>99.75</v>
      </c>
      <c r="T230" s="3">
        <f>ROUND((O230/100)*G230,0)</f>
        <v>20</v>
      </c>
      <c r="U230" s="3">
        <f>ROUND(((R230/100)*G230)/J230,0)</f>
        <v>60</v>
      </c>
      <c r="V230" s="3">
        <f>ROUND(IF(J230&gt;=2,((R230/100)*G230)/J230,0),0)</f>
        <v>0</v>
      </c>
      <c r="W230" s="3">
        <f>ROUND(IF(J230&gt;=3,((R230/100)*G230)/J230,0),0)</f>
        <v>0</v>
      </c>
      <c r="X230" s="3">
        <f>ROUND(IF(J230&gt;=4,((R230/100)*G230)/J230,0),0)</f>
        <v>0</v>
      </c>
      <c r="Y230" s="4">
        <f>G230*N230</f>
        <v>1995</v>
      </c>
      <c r="Z230" s="4">
        <f>(G230*Q230)/J230</f>
        <v>5985</v>
      </c>
      <c r="AA230" s="4">
        <f>IF(J230&gt;=2,(G230*Q230)/J230,0)</f>
        <v>0</v>
      </c>
      <c r="AB230" s="4">
        <f>IF(J230&gt;=3,(G230*Q230)/J230,0)</f>
        <v>0</v>
      </c>
      <c r="AC230" s="4">
        <f>IF(J230&gt;=4,(G230*Q230)/J230,0)</f>
        <v>0</v>
      </c>
      <c r="AD230" s="14">
        <v>100</v>
      </c>
      <c r="AE230" s="14">
        <v>0</v>
      </c>
      <c r="AF230" s="14">
        <v>1</v>
      </c>
      <c r="AG230" s="14">
        <v>100</v>
      </c>
      <c r="AH230" s="14">
        <v>0</v>
      </c>
      <c r="AI230" s="14">
        <v>1</v>
      </c>
      <c r="AJ230" s="14">
        <v>0.5</v>
      </c>
      <c r="AK230" s="14">
        <v>0.5</v>
      </c>
      <c r="AL230" s="14">
        <v>0</v>
      </c>
      <c r="AM230" s="14">
        <v>0</v>
      </c>
      <c r="AN230" s="14">
        <v>0</v>
      </c>
      <c r="AO230" s="14">
        <v>0.01</v>
      </c>
      <c r="AP230" s="14">
        <v>0.01</v>
      </c>
      <c r="AQ230" s="14">
        <v>0</v>
      </c>
      <c r="AR230" s="14">
        <v>0</v>
      </c>
      <c r="AS230" s="14">
        <v>0</v>
      </c>
      <c r="AT230" s="14">
        <v>0</v>
      </c>
      <c r="AU230" s="14">
        <v>0.2</v>
      </c>
      <c r="AV230" s="14">
        <v>0</v>
      </c>
      <c r="AW230" s="14">
        <v>0</v>
      </c>
      <c r="AX230" s="14">
        <v>0</v>
      </c>
      <c r="AY230" s="14">
        <v>0.04</v>
      </c>
      <c r="AZ230" s="14">
        <v>0</v>
      </c>
      <c r="BA230" s="2">
        <v>0.05</v>
      </c>
      <c r="BB230" s="2">
        <v>0.05</v>
      </c>
      <c r="BC230" s="2">
        <v>7.0000000000000007E-2</v>
      </c>
      <c r="BD230" s="2">
        <v>0.05</v>
      </c>
      <c r="BE230" s="2">
        <v>0.02</v>
      </c>
      <c r="BF230" s="2">
        <v>0.02</v>
      </c>
      <c r="BG230" s="2">
        <v>4.4999999999999998E-2</v>
      </c>
      <c r="BH230" s="2">
        <v>0.05</v>
      </c>
      <c r="BI230" s="2">
        <v>7.0000000000000007E-2</v>
      </c>
      <c r="BJ230" s="2">
        <v>0.1</v>
      </c>
      <c r="BK230" s="2">
        <v>0.03</v>
      </c>
      <c r="BL230" s="2">
        <v>0.02</v>
      </c>
      <c r="BM230" s="2">
        <v>0.09</v>
      </c>
      <c r="BN230" s="2">
        <v>0.1</v>
      </c>
      <c r="BO230" s="14">
        <v>0.1</v>
      </c>
      <c r="BP230" s="14">
        <v>0.1</v>
      </c>
      <c r="BQ230" s="14">
        <v>0</v>
      </c>
      <c r="BR230" s="14">
        <v>0</v>
      </c>
      <c r="BS230" s="14">
        <v>0</v>
      </c>
      <c r="BT230" s="19">
        <v>0.01</v>
      </c>
      <c r="BU230" s="14">
        <v>0.5</v>
      </c>
      <c r="BV230" s="6">
        <f>BT230/(BT230+BU230)</f>
        <v>1.9607843137254902E-2</v>
      </c>
      <c r="BW230" s="6">
        <f>SQRT((BT230*BU230)/((BT230+BU230)^2*(BT230+BU230+1)))</f>
        <v>0.11283045836243843</v>
      </c>
      <c r="BX230" s="15">
        <v>0.25</v>
      </c>
      <c r="BY230" s="15">
        <v>0.25</v>
      </c>
      <c r="BZ230" s="15">
        <v>0.25</v>
      </c>
      <c r="CA230" s="15">
        <v>0.25</v>
      </c>
      <c r="CB230" s="20" t="s">
        <v>47</v>
      </c>
      <c r="CC230" s="14">
        <v>600</v>
      </c>
      <c r="CD230" s="14">
        <v>10</v>
      </c>
      <c r="CE230" s="15" t="s">
        <v>74</v>
      </c>
    </row>
    <row r="231" spans="1:83" s="14" customFormat="1" ht="14.25" x14ac:dyDescent="0.2">
      <c r="A231" s="15">
        <f>A230+1</f>
        <v>230</v>
      </c>
      <c r="B231" s="15">
        <v>3</v>
      </c>
      <c r="C231" s="15">
        <v>133</v>
      </c>
      <c r="D231" s="15">
        <v>1</v>
      </c>
      <c r="E231" s="15">
        <v>1</v>
      </c>
      <c r="F231" s="3" t="s">
        <v>68</v>
      </c>
      <c r="G231" s="3">
        <f>IF(F231="rectangle",B231*C231,IF(F231="hook",B231*C231-(D231*E231),IF(F231="eight",B231*C231-2*(D231*E231),IF(F231="tee",B231*C231-2*(D231*E231),IF(F231="cross",B231*C231-4*(D231*E231),"ERROR")))))</f>
        <v>399</v>
      </c>
      <c r="H231" s="3" t="s">
        <v>75</v>
      </c>
      <c r="I231" s="3">
        <f>IF(F231="rectangle",B231/C231,"NA")</f>
        <v>2.2556390977443608E-2</v>
      </c>
      <c r="J231" s="2">
        <v>1</v>
      </c>
      <c r="K231" s="15">
        <v>120</v>
      </c>
      <c r="L231" s="15">
        <v>4</v>
      </c>
      <c r="M231" s="16">
        <v>3</v>
      </c>
      <c r="N231" s="17">
        <v>5</v>
      </c>
      <c r="O231" s="14">
        <f>N231</f>
        <v>5</v>
      </c>
      <c r="P231" s="4">
        <f>Y231/T231</f>
        <v>99.75</v>
      </c>
      <c r="Q231" s="18">
        <v>15</v>
      </c>
      <c r="R231" s="14">
        <f>Q231</f>
        <v>15</v>
      </c>
      <c r="S231" s="4">
        <f>Z231/U231</f>
        <v>99.75</v>
      </c>
      <c r="T231" s="3">
        <f>ROUND((O231/100)*G231,0)</f>
        <v>20</v>
      </c>
      <c r="U231" s="3">
        <f>ROUND(((R231/100)*G231)/J231,0)</f>
        <v>60</v>
      </c>
      <c r="V231" s="3">
        <f>ROUND(IF(J231&gt;=2,((R231/100)*G231)/J231,0),0)</f>
        <v>0</v>
      </c>
      <c r="W231" s="3">
        <f>ROUND(IF(J231&gt;=3,((R231/100)*G231)/J231,0),0)</f>
        <v>0</v>
      </c>
      <c r="X231" s="3">
        <f>ROUND(IF(J231&gt;=4,((R231/100)*G231)/J231,0),0)</f>
        <v>0</v>
      </c>
      <c r="Y231" s="4">
        <f>G231*N231</f>
        <v>1995</v>
      </c>
      <c r="Z231" s="4">
        <f>(G231*Q231)/J231</f>
        <v>5985</v>
      </c>
      <c r="AA231" s="4">
        <f>IF(J231&gt;=2,(G231*Q231)/J231,0)</f>
        <v>0</v>
      </c>
      <c r="AB231" s="4">
        <f>IF(J231&gt;=3,(G231*Q231)/J231,0)</f>
        <v>0</v>
      </c>
      <c r="AC231" s="4">
        <f>IF(J231&gt;=4,(G231*Q231)/J231,0)</f>
        <v>0</v>
      </c>
      <c r="AD231" s="14">
        <v>100</v>
      </c>
      <c r="AE231" s="14">
        <v>0</v>
      </c>
      <c r="AF231" s="14">
        <v>1</v>
      </c>
      <c r="AG231" s="14">
        <v>100</v>
      </c>
      <c r="AH231" s="14">
        <v>0</v>
      </c>
      <c r="AI231" s="14">
        <v>1</v>
      </c>
      <c r="AJ231" s="14">
        <v>0.5</v>
      </c>
      <c r="AK231" s="14">
        <v>0.5</v>
      </c>
      <c r="AL231" s="14">
        <v>0</v>
      </c>
      <c r="AM231" s="14">
        <v>0</v>
      </c>
      <c r="AN231" s="14">
        <v>0</v>
      </c>
      <c r="AO231" s="14">
        <v>0.01</v>
      </c>
      <c r="AP231" s="14">
        <v>0.01</v>
      </c>
      <c r="AQ231" s="14">
        <v>0</v>
      </c>
      <c r="AR231" s="14">
        <v>0</v>
      </c>
      <c r="AS231" s="14">
        <v>0</v>
      </c>
      <c r="AT231" s="14">
        <v>0</v>
      </c>
      <c r="AU231" s="14">
        <v>0.2</v>
      </c>
      <c r="AV231" s="14">
        <v>0</v>
      </c>
      <c r="AW231" s="14">
        <v>0</v>
      </c>
      <c r="AX231" s="14">
        <v>0</v>
      </c>
      <c r="AY231" s="14">
        <v>0.04</v>
      </c>
      <c r="AZ231" s="14">
        <v>0</v>
      </c>
      <c r="BA231" s="2">
        <v>0.05</v>
      </c>
      <c r="BB231" s="2">
        <v>0.05</v>
      </c>
      <c r="BC231" s="2">
        <v>7.0000000000000007E-2</v>
      </c>
      <c r="BD231" s="2">
        <v>0.05</v>
      </c>
      <c r="BE231" s="2">
        <v>0.02</v>
      </c>
      <c r="BF231" s="2">
        <v>0.02</v>
      </c>
      <c r="BG231" s="2">
        <v>4.4999999999999998E-2</v>
      </c>
      <c r="BH231" s="2">
        <v>0.05</v>
      </c>
      <c r="BI231" s="2">
        <v>7.0000000000000007E-2</v>
      </c>
      <c r="BJ231" s="2">
        <v>0.1</v>
      </c>
      <c r="BK231" s="2">
        <v>0.03</v>
      </c>
      <c r="BL231" s="2">
        <v>0.02</v>
      </c>
      <c r="BM231" s="2">
        <v>0.09</v>
      </c>
      <c r="BN231" s="2">
        <v>0.1</v>
      </c>
      <c r="BO231" s="14">
        <v>0.1</v>
      </c>
      <c r="BP231" s="14">
        <v>0.1</v>
      </c>
      <c r="BQ231" s="14">
        <v>0</v>
      </c>
      <c r="BR231" s="14">
        <v>0</v>
      </c>
      <c r="BS231" s="14">
        <v>0</v>
      </c>
      <c r="BT231" s="19">
        <v>0.5</v>
      </c>
      <c r="BU231" s="14">
        <v>0.5</v>
      </c>
      <c r="BV231" s="6">
        <f>BT231/(BT231+BU231)</f>
        <v>0.5</v>
      </c>
      <c r="BW231" s="6">
        <f>SQRT((BT231*BU231)/((BT231+BU231)^2*(BT231+BU231+1)))</f>
        <v>0.35355339059327379</v>
      </c>
      <c r="BX231" s="15">
        <v>0.25</v>
      </c>
      <c r="BY231" s="15">
        <v>0.25</v>
      </c>
      <c r="BZ231" s="15">
        <v>0.25</v>
      </c>
      <c r="CA231" s="15">
        <v>0.25</v>
      </c>
      <c r="CB231" s="20" t="s">
        <v>47</v>
      </c>
      <c r="CC231" s="14">
        <v>600</v>
      </c>
      <c r="CD231" s="14">
        <v>10</v>
      </c>
      <c r="CE231" s="15" t="s">
        <v>74</v>
      </c>
    </row>
    <row r="232" spans="1:83" s="14" customFormat="1" ht="14.25" x14ac:dyDescent="0.2">
      <c r="A232" s="15">
        <f>A231+1</f>
        <v>231</v>
      </c>
      <c r="B232" s="15">
        <v>3</v>
      </c>
      <c r="C232" s="15">
        <v>133</v>
      </c>
      <c r="D232" s="15">
        <v>1</v>
      </c>
      <c r="E232" s="15">
        <v>1</v>
      </c>
      <c r="F232" s="3" t="s">
        <v>68</v>
      </c>
      <c r="G232" s="3">
        <f>IF(F232="rectangle",B232*C232,IF(F232="hook",B232*C232-(D232*E232),IF(F232="eight",B232*C232-2*(D232*E232),IF(F232="tee",B232*C232-2*(D232*E232),IF(F232="cross",B232*C232-4*(D232*E232),"ERROR")))))</f>
        <v>399</v>
      </c>
      <c r="H232" s="3" t="s">
        <v>75</v>
      </c>
      <c r="I232" s="3">
        <f>IF(F232="rectangle",B232/C232,"NA")</f>
        <v>2.2556390977443608E-2</v>
      </c>
      <c r="J232" s="2">
        <v>1</v>
      </c>
      <c r="K232" s="15">
        <v>120</v>
      </c>
      <c r="L232" s="15">
        <v>4</v>
      </c>
      <c r="M232" s="16">
        <v>3</v>
      </c>
      <c r="N232" s="17">
        <v>5</v>
      </c>
      <c r="O232" s="14">
        <f>N232</f>
        <v>5</v>
      </c>
      <c r="P232" s="4">
        <f>Y232/T232</f>
        <v>99.75</v>
      </c>
      <c r="Q232" s="18">
        <v>15</v>
      </c>
      <c r="R232" s="14">
        <f>Q232</f>
        <v>15</v>
      </c>
      <c r="S232" s="4">
        <f>Z232/U232</f>
        <v>99.75</v>
      </c>
      <c r="T232" s="3">
        <f>ROUND((O232/100)*G232,0)</f>
        <v>20</v>
      </c>
      <c r="U232" s="3">
        <f>ROUND(((R232/100)*G232)/J232,0)</f>
        <v>60</v>
      </c>
      <c r="V232" s="3">
        <f>ROUND(IF(J232&gt;=2,((R232/100)*G232)/J232,0),0)</f>
        <v>0</v>
      </c>
      <c r="W232" s="3">
        <f>ROUND(IF(J232&gt;=3,((R232/100)*G232)/J232,0),0)</f>
        <v>0</v>
      </c>
      <c r="X232" s="3">
        <f>ROUND(IF(J232&gt;=4,((R232/100)*G232)/J232,0),0)</f>
        <v>0</v>
      </c>
      <c r="Y232" s="4">
        <f>G232*N232</f>
        <v>1995</v>
      </c>
      <c r="Z232" s="4">
        <f>(G232*Q232)/J232</f>
        <v>5985</v>
      </c>
      <c r="AA232" s="4">
        <f>IF(J232&gt;=2,(G232*Q232)/J232,0)</f>
        <v>0</v>
      </c>
      <c r="AB232" s="4">
        <f>IF(J232&gt;=3,(G232*Q232)/J232,0)</f>
        <v>0</v>
      </c>
      <c r="AC232" s="4">
        <f>IF(J232&gt;=4,(G232*Q232)/J232,0)</f>
        <v>0</v>
      </c>
      <c r="AD232" s="14">
        <v>100</v>
      </c>
      <c r="AE232" s="14">
        <v>0</v>
      </c>
      <c r="AF232" s="14">
        <v>1</v>
      </c>
      <c r="AG232" s="14">
        <v>100</v>
      </c>
      <c r="AH232" s="14">
        <v>0</v>
      </c>
      <c r="AI232" s="14">
        <v>1</v>
      </c>
      <c r="AJ232" s="14">
        <v>0.5</v>
      </c>
      <c r="AK232" s="14">
        <v>0.5</v>
      </c>
      <c r="AL232" s="14">
        <v>0</v>
      </c>
      <c r="AM232" s="14">
        <v>0</v>
      </c>
      <c r="AN232" s="14">
        <v>0</v>
      </c>
      <c r="AO232" s="14">
        <v>0.01</v>
      </c>
      <c r="AP232" s="14">
        <v>0.01</v>
      </c>
      <c r="AQ232" s="14">
        <v>0</v>
      </c>
      <c r="AR232" s="14">
        <v>0</v>
      </c>
      <c r="AS232" s="14">
        <v>0</v>
      </c>
      <c r="AT232" s="14">
        <v>0</v>
      </c>
      <c r="AU232" s="14">
        <v>0.2</v>
      </c>
      <c r="AV232" s="14">
        <v>0</v>
      </c>
      <c r="AW232" s="14">
        <v>0</v>
      </c>
      <c r="AX232" s="14">
        <v>0</v>
      </c>
      <c r="AY232" s="14">
        <v>0.04</v>
      </c>
      <c r="AZ232" s="14">
        <v>0</v>
      </c>
      <c r="BA232" s="2">
        <v>0.05</v>
      </c>
      <c r="BB232" s="2">
        <v>0.05</v>
      </c>
      <c r="BC232" s="2">
        <v>7.0000000000000007E-2</v>
      </c>
      <c r="BD232" s="2">
        <v>0.05</v>
      </c>
      <c r="BE232" s="2">
        <v>0.02</v>
      </c>
      <c r="BF232" s="2">
        <v>0.02</v>
      </c>
      <c r="BG232" s="2">
        <v>4.4999999999999998E-2</v>
      </c>
      <c r="BH232" s="2">
        <v>0.05</v>
      </c>
      <c r="BI232" s="2">
        <v>7.0000000000000007E-2</v>
      </c>
      <c r="BJ232" s="2">
        <v>0.1</v>
      </c>
      <c r="BK232" s="2">
        <v>0.03</v>
      </c>
      <c r="BL232" s="2">
        <v>0.02</v>
      </c>
      <c r="BM232" s="2">
        <v>0.09</v>
      </c>
      <c r="BN232" s="2">
        <v>0.1</v>
      </c>
      <c r="BO232" s="14">
        <v>0.1</v>
      </c>
      <c r="BP232" s="14">
        <v>0.1</v>
      </c>
      <c r="BQ232" s="14">
        <v>0</v>
      </c>
      <c r="BR232" s="14">
        <v>0</v>
      </c>
      <c r="BS232" s="14">
        <v>0</v>
      </c>
      <c r="BT232" s="19">
        <v>0.01</v>
      </c>
      <c r="BU232" s="14">
        <v>0.5</v>
      </c>
      <c r="BV232" s="6">
        <f>BT232/(BT232+BU232)</f>
        <v>1.9607843137254902E-2</v>
      </c>
      <c r="BW232" s="6">
        <f>SQRT((BT232*BU232)/((BT232+BU232)^2*(BT232+BU232+1)))</f>
        <v>0.11283045836243843</v>
      </c>
      <c r="BX232" s="15">
        <v>0.1</v>
      </c>
      <c r="BY232" s="15">
        <v>0.1</v>
      </c>
      <c r="BZ232" s="15">
        <v>0.1</v>
      </c>
      <c r="CA232" s="15">
        <v>0.7</v>
      </c>
      <c r="CB232" s="20" t="s">
        <v>89</v>
      </c>
      <c r="CC232" s="14">
        <v>600</v>
      </c>
      <c r="CD232" s="14">
        <v>10</v>
      </c>
      <c r="CE232" s="15" t="s">
        <v>74</v>
      </c>
    </row>
    <row r="233" spans="1:83" s="14" customFormat="1" ht="14.25" x14ac:dyDescent="0.2">
      <c r="A233" s="15">
        <f>A232+1</f>
        <v>232</v>
      </c>
      <c r="B233" s="15">
        <v>3</v>
      </c>
      <c r="C233" s="15">
        <v>133</v>
      </c>
      <c r="D233" s="15">
        <v>1</v>
      </c>
      <c r="E233" s="15">
        <v>1</v>
      </c>
      <c r="F233" s="3" t="s">
        <v>68</v>
      </c>
      <c r="G233" s="3">
        <f>IF(F233="rectangle",B233*C233,IF(F233="hook",B233*C233-(D233*E233),IF(F233="eight",B233*C233-2*(D233*E233),IF(F233="tee",B233*C233-2*(D233*E233),IF(F233="cross",B233*C233-4*(D233*E233),"ERROR")))))</f>
        <v>399</v>
      </c>
      <c r="H233" s="3" t="s">
        <v>75</v>
      </c>
      <c r="I233" s="3">
        <f>IF(F233="rectangle",B233/C233,"NA")</f>
        <v>2.2556390977443608E-2</v>
      </c>
      <c r="J233" s="2">
        <v>1</v>
      </c>
      <c r="K233" s="15">
        <v>120</v>
      </c>
      <c r="L233" s="15">
        <v>4</v>
      </c>
      <c r="M233" s="16">
        <v>3</v>
      </c>
      <c r="N233" s="17">
        <v>5</v>
      </c>
      <c r="O233" s="14">
        <f>N233</f>
        <v>5</v>
      </c>
      <c r="P233" s="4">
        <f>Y233/T233</f>
        <v>99.75</v>
      </c>
      <c r="Q233" s="18">
        <v>15</v>
      </c>
      <c r="R233" s="14">
        <f>Q233</f>
        <v>15</v>
      </c>
      <c r="S233" s="4">
        <f>Z233/U233</f>
        <v>99.75</v>
      </c>
      <c r="T233" s="3">
        <f>ROUND((O233/100)*G233,0)</f>
        <v>20</v>
      </c>
      <c r="U233" s="3">
        <f>ROUND(((R233/100)*G233)/J233,0)</f>
        <v>60</v>
      </c>
      <c r="V233" s="3">
        <f>ROUND(IF(J233&gt;=2,((R233/100)*G233)/J233,0),0)</f>
        <v>0</v>
      </c>
      <c r="W233" s="3">
        <f>ROUND(IF(J233&gt;=3,((R233/100)*G233)/J233,0),0)</f>
        <v>0</v>
      </c>
      <c r="X233" s="3">
        <f>ROUND(IF(J233&gt;=4,((R233/100)*G233)/J233,0),0)</f>
        <v>0</v>
      </c>
      <c r="Y233" s="4">
        <f>G233*N233</f>
        <v>1995</v>
      </c>
      <c r="Z233" s="4">
        <f>(G233*Q233)/J233</f>
        <v>5985</v>
      </c>
      <c r="AA233" s="4">
        <f>IF(J233&gt;=2,(G233*Q233)/J233,0)</f>
        <v>0</v>
      </c>
      <c r="AB233" s="4">
        <f>IF(J233&gt;=3,(G233*Q233)/J233,0)</f>
        <v>0</v>
      </c>
      <c r="AC233" s="4">
        <f>IF(J233&gt;=4,(G233*Q233)/J233,0)</f>
        <v>0</v>
      </c>
      <c r="AD233" s="14">
        <v>100</v>
      </c>
      <c r="AE233" s="14">
        <v>0</v>
      </c>
      <c r="AF233" s="14">
        <v>1</v>
      </c>
      <c r="AG233" s="14">
        <v>100</v>
      </c>
      <c r="AH233" s="14">
        <v>0</v>
      </c>
      <c r="AI233" s="14">
        <v>1</v>
      </c>
      <c r="AJ233" s="14">
        <v>0.5</v>
      </c>
      <c r="AK233" s="14">
        <v>0.5</v>
      </c>
      <c r="AL233" s="14">
        <v>0</v>
      </c>
      <c r="AM233" s="14">
        <v>0</v>
      </c>
      <c r="AN233" s="14">
        <v>0</v>
      </c>
      <c r="AO233" s="14">
        <v>0.01</v>
      </c>
      <c r="AP233" s="14">
        <v>0.01</v>
      </c>
      <c r="AQ233" s="14">
        <v>0</v>
      </c>
      <c r="AR233" s="14">
        <v>0</v>
      </c>
      <c r="AS233" s="14">
        <v>0</v>
      </c>
      <c r="AT233" s="14">
        <v>0</v>
      </c>
      <c r="AU233" s="14">
        <v>0.2</v>
      </c>
      <c r="AV233" s="14">
        <v>0</v>
      </c>
      <c r="AW233" s="14">
        <v>0</v>
      </c>
      <c r="AX233" s="14">
        <v>0</v>
      </c>
      <c r="AY233" s="14">
        <v>0.04</v>
      </c>
      <c r="AZ233" s="14">
        <v>0</v>
      </c>
      <c r="BA233" s="2">
        <v>0.05</v>
      </c>
      <c r="BB233" s="2">
        <v>0.05</v>
      </c>
      <c r="BC233" s="2">
        <v>7.0000000000000007E-2</v>
      </c>
      <c r="BD233" s="2">
        <v>0.05</v>
      </c>
      <c r="BE233" s="2">
        <v>0.02</v>
      </c>
      <c r="BF233" s="2">
        <v>0.02</v>
      </c>
      <c r="BG233" s="2">
        <v>4.4999999999999998E-2</v>
      </c>
      <c r="BH233" s="2">
        <v>0.05</v>
      </c>
      <c r="BI233" s="2">
        <v>7.0000000000000007E-2</v>
      </c>
      <c r="BJ233" s="2">
        <v>0.1</v>
      </c>
      <c r="BK233" s="2">
        <v>0.03</v>
      </c>
      <c r="BL233" s="2">
        <v>0.02</v>
      </c>
      <c r="BM233" s="2">
        <v>0.09</v>
      </c>
      <c r="BN233" s="2">
        <v>0.1</v>
      </c>
      <c r="BO233" s="14">
        <v>0.1</v>
      </c>
      <c r="BP233" s="14">
        <v>0.1</v>
      </c>
      <c r="BQ233" s="14">
        <v>0</v>
      </c>
      <c r="BR233" s="14">
        <v>0</v>
      </c>
      <c r="BS233" s="14">
        <v>0</v>
      </c>
      <c r="BT233" s="19">
        <v>0.5</v>
      </c>
      <c r="BU233" s="14">
        <v>0.5</v>
      </c>
      <c r="BV233" s="6">
        <f>BT233/(BT233+BU233)</f>
        <v>0.5</v>
      </c>
      <c r="BW233" s="6">
        <f>SQRT((BT233*BU233)/((BT233+BU233)^2*(BT233+BU233+1)))</f>
        <v>0.35355339059327379</v>
      </c>
      <c r="BX233" s="15">
        <v>0.1</v>
      </c>
      <c r="BY233" s="15">
        <v>0.1</v>
      </c>
      <c r="BZ233" s="15">
        <v>0.1</v>
      </c>
      <c r="CA233" s="15">
        <v>0.7</v>
      </c>
      <c r="CB233" s="20" t="s">
        <v>89</v>
      </c>
      <c r="CC233" s="14">
        <v>600</v>
      </c>
      <c r="CD233" s="14">
        <v>10</v>
      </c>
      <c r="CE233" s="15" t="s">
        <v>74</v>
      </c>
    </row>
    <row r="234" spans="1:83" s="14" customFormat="1" ht="14.25" x14ac:dyDescent="0.2">
      <c r="A234" s="15">
        <f>A233+1</f>
        <v>233</v>
      </c>
      <c r="B234" s="15">
        <v>3</v>
      </c>
      <c r="C234" s="15">
        <v>133</v>
      </c>
      <c r="D234" s="15">
        <v>1</v>
      </c>
      <c r="E234" s="15">
        <v>1</v>
      </c>
      <c r="F234" s="3" t="s">
        <v>68</v>
      </c>
      <c r="G234" s="3">
        <f>IF(F234="rectangle",B234*C234,IF(F234="hook",B234*C234-(D234*E234),IF(F234="eight",B234*C234-2*(D234*E234),IF(F234="tee",B234*C234-2*(D234*E234),IF(F234="cross",B234*C234-4*(D234*E234),"ERROR")))))</f>
        <v>399</v>
      </c>
      <c r="H234" s="3" t="s">
        <v>75</v>
      </c>
      <c r="I234" s="3">
        <f>IF(F234="rectangle",B234/C234,"NA")</f>
        <v>2.2556390977443608E-2</v>
      </c>
      <c r="J234" s="2">
        <v>1</v>
      </c>
      <c r="K234" s="15">
        <v>120</v>
      </c>
      <c r="L234" s="15">
        <v>4</v>
      </c>
      <c r="M234" s="16">
        <v>3</v>
      </c>
      <c r="N234" s="17">
        <v>5</v>
      </c>
      <c r="O234" s="14">
        <f>N234</f>
        <v>5</v>
      </c>
      <c r="P234" s="4">
        <f>Y234/T234</f>
        <v>99.75</v>
      </c>
      <c r="Q234" s="18">
        <v>15</v>
      </c>
      <c r="R234" s="14">
        <f>Q234</f>
        <v>15</v>
      </c>
      <c r="S234" s="4">
        <f>Z234/U234</f>
        <v>99.75</v>
      </c>
      <c r="T234" s="3">
        <f>ROUND((O234/100)*G234,0)</f>
        <v>20</v>
      </c>
      <c r="U234" s="3">
        <f>ROUND(((R234/100)*G234)/J234,0)</f>
        <v>60</v>
      </c>
      <c r="V234" s="3">
        <f>ROUND(IF(J234&gt;=2,((R234/100)*G234)/J234,0),0)</f>
        <v>0</v>
      </c>
      <c r="W234" s="3">
        <f>ROUND(IF(J234&gt;=3,((R234/100)*G234)/J234,0),0)</f>
        <v>0</v>
      </c>
      <c r="X234" s="3">
        <f>ROUND(IF(J234&gt;=4,((R234/100)*G234)/J234,0),0)</f>
        <v>0</v>
      </c>
      <c r="Y234" s="4">
        <f>G234*N234</f>
        <v>1995</v>
      </c>
      <c r="Z234" s="4">
        <f>(G234*Q234)/J234</f>
        <v>5985</v>
      </c>
      <c r="AA234" s="4">
        <f>IF(J234&gt;=2,(G234*Q234)/J234,0)</f>
        <v>0</v>
      </c>
      <c r="AB234" s="4">
        <f>IF(J234&gt;=3,(G234*Q234)/J234,0)</f>
        <v>0</v>
      </c>
      <c r="AC234" s="4">
        <f>IF(J234&gt;=4,(G234*Q234)/J234,0)</f>
        <v>0</v>
      </c>
      <c r="AD234" s="14">
        <v>100</v>
      </c>
      <c r="AE234" s="14">
        <v>0</v>
      </c>
      <c r="AF234" s="14">
        <v>1</v>
      </c>
      <c r="AG234" s="14">
        <v>100</v>
      </c>
      <c r="AH234" s="14">
        <v>0</v>
      </c>
      <c r="AI234" s="14">
        <v>1</v>
      </c>
      <c r="AJ234" s="14">
        <v>0.5</v>
      </c>
      <c r="AK234" s="14">
        <v>0.5</v>
      </c>
      <c r="AL234" s="14">
        <v>0</v>
      </c>
      <c r="AM234" s="14">
        <v>0</v>
      </c>
      <c r="AN234" s="14">
        <v>0</v>
      </c>
      <c r="AO234" s="14">
        <v>0.01</v>
      </c>
      <c r="AP234" s="14">
        <v>0.01</v>
      </c>
      <c r="AQ234" s="14">
        <v>0</v>
      </c>
      <c r="AR234" s="14">
        <v>0</v>
      </c>
      <c r="AS234" s="14">
        <v>0</v>
      </c>
      <c r="AT234" s="14">
        <v>0</v>
      </c>
      <c r="AU234" s="14">
        <v>0.2</v>
      </c>
      <c r="AV234" s="14">
        <v>0</v>
      </c>
      <c r="AW234" s="14">
        <v>0</v>
      </c>
      <c r="AX234" s="14">
        <v>0</v>
      </c>
      <c r="AY234" s="14">
        <v>0.04</v>
      </c>
      <c r="AZ234" s="14">
        <v>0</v>
      </c>
      <c r="BA234" s="2">
        <v>0.05</v>
      </c>
      <c r="BB234" s="2">
        <v>0.05</v>
      </c>
      <c r="BC234" s="2">
        <v>7.0000000000000007E-2</v>
      </c>
      <c r="BD234" s="2">
        <v>0.05</v>
      </c>
      <c r="BE234" s="2">
        <v>0.02</v>
      </c>
      <c r="BF234" s="2">
        <v>0.02</v>
      </c>
      <c r="BG234" s="2">
        <v>4.4999999999999998E-2</v>
      </c>
      <c r="BH234" s="2">
        <v>0.05</v>
      </c>
      <c r="BI234" s="2">
        <v>7.0000000000000007E-2</v>
      </c>
      <c r="BJ234" s="2">
        <v>0.1</v>
      </c>
      <c r="BK234" s="2">
        <v>0.03</v>
      </c>
      <c r="BL234" s="2">
        <v>0.02</v>
      </c>
      <c r="BM234" s="2">
        <v>0.09</v>
      </c>
      <c r="BN234" s="2">
        <v>0.1</v>
      </c>
      <c r="BO234" s="14">
        <v>0.1</v>
      </c>
      <c r="BP234" s="14">
        <v>0.1</v>
      </c>
      <c r="BQ234" s="14">
        <v>0</v>
      </c>
      <c r="BR234" s="14">
        <v>0</v>
      </c>
      <c r="BS234" s="14">
        <v>0</v>
      </c>
      <c r="BT234" s="19">
        <v>0.01</v>
      </c>
      <c r="BU234" s="14">
        <v>0.5</v>
      </c>
      <c r="BV234" s="6">
        <f>BT234/(BT234+BU234)</f>
        <v>1.9607843137254902E-2</v>
      </c>
      <c r="BW234" s="6">
        <f>SQRT((BT234*BU234)/((BT234+BU234)^2*(BT234+BU234+1)))</f>
        <v>0.11283045836243843</v>
      </c>
      <c r="BX234" s="15">
        <v>0.1</v>
      </c>
      <c r="BY234" s="15">
        <v>0.7</v>
      </c>
      <c r="BZ234" s="15">
        <v>0.1</v>
      </c>
      <c r="CA234" s="15">
        <v>0.1</v>
      </c>
      <c r="CB234" s="20" t="s">
        <v>76</v>
      </c>
      <c r="CC234" s="14">
        <v>600</v>
      </c>
      <c r="CD234" s="14">
        <v>10</v>
      </c>
      <c r="CE234" s="15" t="s">
        <v>73</v>
      </c>
    </row>
    <row r="235" spans="1:83" s="14" customFormat="1" ht="14.25" x14ac:dyDescent="0.2">
      <c r="A235" s="15">
        <f>A234+1</f>
        <v>234</v>
      </c>
      <c r="B235" s="15">
        <v>3</v>
      </c>
      <c r="C235" s="15">
        <v>133</v>
      </c>
      <c r="D235" s="15">
        <v>1</v>
      </c>
      <c r="E235" s="15">
        <v>1</v>
      </c>
      <c r="F235" s="3" t="s">
        <v>68</v>
      </c>
      <c r="G235" s="3">
        <f>IF(F235="rectangle",B235*C235,IF(F235="hook",B235*C235-(D235*E235),IF(F235="eight",B235*C235-2*(D235*E235),IF(F235="tee",B235*C235-2*(D235*E235),IF(F235="cross",B235*C235-4*(D235*E235),"ERROR")))))</f>
        <v>399</v>
      </c>
      <c r="H235" s="3" t="s">
        <v>75</v>
      </c>
      <c r="I235" s="3">
        <f>IF(F235="rectangle",B235/C235,"NA")</f>
        <v>2.2556390977443608E-2</v>
      </c>
      <c r="J235" s="2">
        <v>1</v>
      </c>
      <c r="K235" s="15">
        <v>120</v>
      </c>
      <c r="L235" s="15">
        <v>4</v>
      </c>
      <c r="M235" s="16">
        <v>3</v>
      </c>
      <c r="N235" s="17">
        <v>5</v>
      </c>
      <c r="O235" s="14">
        <f>N235</f>
        <v>5</v>
      </c>
      <c r="P235" s="4">
        <f>Y235/T235</f>
        <v>99.75</v>
      </c>
      <c r="Q235" s="18">
        <v>15</v>
      </c>
      <c r="R235" s="14">
        <f>Q235</f>
        <v>15</v>
      </c>
      <c r="S235" s="4">
        <f>Z235/U235</f>
        <v>99.75</v>
      </c>
      <c r="T235" s="3">
        <f>ROUND((O235/100)*G235,0)</f>
        <v>20</v>
      </c>
      <c r="U235" s="3">
        <f>ROUND(((R235/100)*G235)/J235,0)</f>
        <v>60</v>
      </c>
      <c r="V235" s="3">
        <f>ROUND(IF(J235&gt;=2,((R235/100)*G235)/J235,0),0)</f>
        <v>0</v>
      </c>
      <c r="W235" s="3">
        <f>ROUND(IF(J235&gt;=3,((R235/100)*G235)/J235,0),0)</f>
        <v>0</v>
      </c>
      <c r="X235" s="3">
        <f>ROUND(IF(J235&gt;=4,((R235/100)*G235)/J235,0),0)</f>
        <v>0</v>
      </c>
      <c r="Y235" s="4">
        <f>G235*N235</f>
        <v>1995</v>
      </c>
      <c r="Z235" s="4">
        <f>(G235*Q235)/J235</f>
        <v>5985</v>
      </c>
      <c r="AA235" s="4">
        <f>IF(J235&gt;=2,(G235*Q235)/J235,0)</f>
        <v>0</v>
      </c>
      <c r="AB235" s="4">
        <f>IF(J235&gt;=3,(G235*Q235)/J235,0)</f>
        <v>0</v>
      </c>
      <c r="AC235" s="4">
        <f>IF(J235&gt;=4,(G235*Q235)/J235,0)</f>
        <v>0</v>
      </c>
      <c r="AD235" s="14">
        <v>100</v>
      </c>
      <c r="AE235" s="14">
        <v>0</v>
      </c>
      <c r="AF235" s="14">
        <v>1</v>
      </c>
      <c r="AG235" s="14">
        <v>100</v>
      </c>
      <c r="AH235" s="14">
        <v>0</v>
      </c>
      <c r="AI235" s="14">
        <v>1</v>
      </c>
      <c r="AJ235" s="14">
        <v>0.5</v>
      </c>
      <c r="AK235" s="14">
        <v>0.5</v>
      </c>
      <c r="AL235" s="14">
        <v>0</v>
      </c>
      <c r="AM235" s="14">
        <v>0</v>
      </c>
      <c r="AN235" s="14">
        <v>0</v>
      </c>
      <c r="AO235" s="14">
        <v>0.01</v>
      </c>
      <c r="AP235" s="14">
        <v>0.01</v>
      </c>
      <c r="AQ235" s="14">
        <v>0</v>
      </c>
      <c r="AR235" s="14">
        <v>0</v>
      </c>
      <c r="AS235" s="14">
        <v>0</v>
      </c>
      <c r="AT235" s="14">
        <v>0</v>
      </c>
      <c r="AU235" s="14">
        <v>0.2</v>
      </c>
      <c r="AV235" s="14">
        <v>0</v>
      </c>
      <c r="AW235" s="14">
        <v>0</v>
      </c>
      <c r="AX235" s="14">
        <v>0</v>
      </c>
      <c r="AY235" s="14">
        <v>0.04</v>
      </c>
      <c r="AZ235" s="14">
        <v>0</v>
      </c>
      <c r="BA235" s="2">
        <v>0.05</v>
      </c>
      <c r="BB235" s="2">
        <v>0.05</v>
      </c>
      <c r="BC235" s="2">
        <v>7.0000000000000007E-2</v>
      </c>
      <c r="BD235" s="2">
        <v>0.05</v>
      </c>
      <c r="BE235" s="2">
        <v>0.02</v>
      </c>
      <c r="BF235" s="2">
        <v>0.02</v>
      </c>
      <c r="BG235" s="2">
        <v>4.4999999999999998E-2</v>
      </c>
      <c r="BH235" s="2">
        <v>0.05</v>
      </c>
      <c r="BI235" s="2">
        <v>7.0000000000000007E-2</v>
      </c>
      <c r="BJ235" s="2">
        <v>0.1</v>
      </c>
      <c r="BK235" s="2">
        <v>0.03</v>
      </c>
      <c r="BL235" s="2">
        <v>0.02</v>
      </c>
      <c r="BM235" s="2">
        <v>0.09</v>
      </c>
      <c r="BN235" s="2">
        <v>0.1</v>
      </c>
      <c r="BO235" s="14">
        <v>0.1</v>
      </c>
      <c r="BP235" s="14">
        <v>0.1</v>
      </c>
      <c r="BQ235" s="14">
        <v>0</v>
      </c>
      <c r="BR235" s="14">
        <v>0</v>
      </c>
      <c r="BS235" s="14">
        <v>0</v>
      </c>
      <c r="BT235" s="19">
        <v>0.5</v>
      </c>
      <c r="BU235" s="14">
        <v>0.5</v>
      </c>
      <c r="BV235" s="6">
        <f>BT235/(BT235+BU235)</f>
        <v>0.5</v>
      </c>
      <c r="BW235" s="6">
        <f>SQRT((BT235*BU235)/((BT235+BU235)^2*(BT235+BU235+1)))</f>
        <v>0.35355339059327379</v>
      </c>
      <c r="BX235" s="15">
        <v>0.1</v>
      </c>
      <c r="BY235" s="15">
        <v>0.7</v>
      </c>
      <c r="BZ235" s="15">
        <v>0.1</v>
      </c>
      <c r="CA235" s="15">
        <v>0.1</v>
      </c>
      <c r="CB235" s="20" t="s">
        <v>76</v>
      </c>
      <c r="CC235" s="14">
        <v>600</v>
      </c>
      <c r="CD235" s="14">
        <v>10</v>
      </c>
      <c r="CE235" s="15" t="s">
        <v>73</v>
      </c>
    </row>
    <row r="236" spans="1:83" s="14" customFormat="1" ht="14.25" x14ac:dyDescent="0.2">
      <c r="A236" s="15">
        <f>A235+1</f>
        <v>235</v>
      </c>
      <c r="B236" s="15">
        <v>3</v>
      </c>
      <c r="C236" s="15">
        <v>133</v>
      </c>
      <c r="D236" s="15">
        <v>1</v>
      </c>
      <c r="E236" s="15">
        <v>1</v>
      </c>
      <c r="F236" s="3" t="s">
        <v>68</v>
      </c>
      <c r="G236" s="3">
        <f>IF(F236="rectangle",B236*C236,IF(F236="hook",B236*C236-(D236*E236),IF(F236="eight",B236*C236-2*(D236*E236),IF(F236="tee",B236*C236-2*(D236*E236),IF(F236="cross",B236*C236-4*(D236*E236),"ERROR")))))</f>
        <v>399</v>
      </c>
      <c r="H236" s="3" t="s">
        <v>75</v>
      </c>
      <c r="I236" s="3">
        <f>IF(F236="rectangle",B236/C236,"NA")</f>
        <v>2.2556390977443608E-2</v>
      </c>
      <c r="J236" s="2">
        <v>1</v>
      </c>
      <c r="K236" s="15">
        <v>120</v>
      </c>
      <c r="L236" s="15">
        <v>4</v>
      </c>
      <c r="M236" s="16">
        <v>3</v>
      </c>
      <c r="N236" s="17">
        <v>5</v>
      </c>
      <c r="O236" s="14">
        <f>N236</f>
        <v>5</v>
      </c>
      <c r="P236" s="4">
        <f>Y236/T236</f>
        <v>99.75</v>
      </c>
      <c r="Q236" s="18">
        <v>30</v>
      </c>
      <c r="R236" s="14">
        <f>Q236</f>
        <v>30</v>
      </c>
      <c r="S236" s="4">
        <f>Z236/U236</f>
        <v>99.75</v>
      </c>
      <c r="T236" s="3">
        <f>ROUND((O236/100)*G236,0)</f>
        <v>20</v>
      </c>
      <c r="U236" s="3">
        <f>ROUND(((R236/100)*G236)/J236,0)</f>
        <v>120</v>
      </c>
      <c r="V236" s="3">
        <f>ROUND(IF(J236&gt;=2,((R236/100)*G236)/J236,0),0)</f>
        <v>0</v>
      </c>
      <c r="W236" s="3">
        <f>ROUND(IF(J236&gt;=3,((R236/100)*G236)/J236,0),0)</f>
        <v>0</v>
      </c>
      <c r="X236" s="3">
        <f>ROUND(IF(J236&gt;=4,((R236/100)*G236)/J236,0),0)</f>
        <v>0</v>
      </c>
      <c r="Y236" s="4">
        <f>G236*N236</f>
        <v>1995</v>
      </c>
      <c r="Z236" s="4">
        <f>(G236*Q236)/J236</f>
        <v>11970</v>
      </c>
      <c r="AA236" s="4">
        <f>IF(J236&gt;=2,(G236*Q236)/J236,0)</f>
        <v>0</v>
      </c>
      <c r="AB236" s="4">
        <f>IF(J236&gt;=3,(G236*Q236)/J236,0)</f>
        <v>0</v>
      </c>
      <c r="AC236" s="4">
        <f>IF(J236&gt;=4,(G236*Q236)/J236,0)</f>
        <v>0</v>
      </c>
      <c r="AD236" s="14">
        <v>100</v>
      </c>
      <c r="AE236" s="14">
        <v>0</v>
      </c>
      <c r="AF236" s="14">
        <v>1</v>
      </c>
      <c r="AG236" s="14">
        <v>100</v>
      </c>
      <c r="AH236" s="14">
        <v>0</v>
      </c>
      <c r="AI236" s="14">
        <v>1</v>
      </c>
      <c r="AJ236" s="14">
        <v>0.5</v>
      </c>
      <c r="AK236" s="14">
        <v>0.5</v>
      </c>
      <c r="AL236" s="14">
        <v>0</v>
      </c>
      <c r="AM236" s="14">
        <v>0</v>
      </c>
      <c r="AN236" s="14">
        <v>0</v>
      </c>
      <c r="AO236" s="14">
        <v>0.01</v>
      </c>
      <c r="AP236" s="14">
        <v>0.01</v>
      </c>
      <c r="AQ236" s="14">
        <v>0</v>
      </c>
      <c r="AR236" s="14">
        <v>0</v>
      </c>
      <c r="AS236" s="14">
        <v>0</v>
      </c>
      <c r="AT236" s="14">
        <v>0</v>
      </c>
      <c r="AU236" s="14">
        <v>0.2</v>
      </c>
      <c r="AV236" s="14">
        <v>0</v>
      </c>
      <c r="AW236" s="14">
        <v>0</v>
      </c>
      <c r="AX236" s="14">
        <v>0</v>
      </c>
      <c r="AY236" s="14">
        <v>0.04</v>
      </c>
      <c r="AZ236" s="14">
        <v>0</v>
      </c>
      <c r="BA236" s="2">
        <v>0.05</v>
      </c>
      <c r="BB236" s="2">
        <v>0.05</v>
      </c>
      <c r="BC236" s="2">
        <v>7.0000000000000007E-2</v>
      </c>
      <c r="BD236" s="2">
        <v>0.05</v>
      </c>
      <c r="BE236" s="2">
        <v>0.02</v>
      </c>
      <c r="BF236" s="2">
        <v>0.02</v>
      </c>
      <c r="BG236" s="2">
        <v>4.4999999999999998E-2</v>
      </c>
      <c r="BH236" s="2">
        <v>0.05</v>
      </c>
      <c r="BI236" s="2">
        <v>7.0000000000000007E-2</v>
      </c>
      <c r="BJ236" s="2">
        <v>0.1</v>
      </c>
      <c r="BK236" s="2">
        <v>0.03</v>
      </c>
      <c r="BL236" s="2">
        <v>0.02</v>
      </c>
      <c r="BM236" s="2">
        <v>0.09</v>
      </c>
      <c r="BN236" s="2">
        <v>0.1</v>
      </c>
      <c r="BO236" s="14">
        <v>0.1</v>
      </c>
      <c r="BP236" s="14">
        <v>0.1</v>
      </c>
      <c r="BQ236" s="14">
        <v>0</v>
      </c>
      <c r="BR236" s="14">
        <v>0</v>
      </c>
      <c r="BS236" s="14">
        <v>0</v>
      </c>
      <c r="BT236" s="19">
        <v>0.01</v>
      </c>
      <c r="BU236" s="14">
        <v>0.5</v>
      </c>
      <c r="BV236" s="6">
        <f>BT236/(BT236+BU236)</f>
        <v>1.9607843137254902E-2</v>
      </c>
      <c r="BW236" s="6">
        <f>SQRT((BT236*BU236)/((BT236+BU236)^2*(BT236+BU236+1)))</f>
        <v>0.11283045836243843</v>
      </c>
      <c r="BX236" s="15">
        <v>0.25</v>
      </c>
      <c r="BY236" s="15">
        <v>0.25</v>
      </c>
      <c r="BZ236" s="15">
        <v>0.25</v>
      </c>
      <c r="CA236" s="15">
        <v>0.25</v>
      </c>
      <c r="CB236" s="20" t="s">
        <v>47</v>
      </c>
      <c r="CC236" s="14">
        <v>600</v>
      </c>
      <c r="CD236" s="14">
        <v>10</v>
      </c>
      <c r="CE236" s="15" t="s">
        <v>73</v>
      </c>
    </row>
    <row r="237" spans="1:83" s="14" customFormat="1" ht="14.25" x14ac:dyDescent="0.2">
      <c r="A237" s="15">
        <f>A236+1</f>
        <v>236</v>
      </c>
      <c r="B237" s="15">
        <v>3</v>
      </c>
      <c r="C237" s="15">
        <v>133</v>
      </c>
      <c r="D237" s="15">
        <v>1</v>
      </c>
      <c r="E237" s="15">
        <v>1</v>
      </c>
      <c r="F237" s="3" t="s">
        <v>68</v>
      </c>
      <c r="G237" s="3">
        <f>IF(F237="rectangle",B237*C237,IF(F237="hook",B237*C237-(D237*E237),IF(F237="eight",B237*C237-2*(D237*E237),IF(F237="tee",B237*C237-2*(D237*E237),IF(F237="cross",B237*C237-4*(D237*E237),"ERROR")))))</f>
        <v>399</v>
      </c>
      <c r="H237" s="3" t="s">
        <v>75</v>
      </c>
      <c r="I237" s="3">
        <f>IF(F237="rectangle",B237/C237,"NA")</f>
        <v>2.2556390977443608E-2</v>
      </c>
      <c r="J237" s="2">
        <v>1</v>
      </c>
      <c r="K237" s="15">
        <v>120</v>
      </c>
      <c r="L237" s="15">
        <v>4</v>
      </c>
      <c r="M237" s="16">
        <v>3</v>
      </c>
      <c r="N237" s="17">
        <v>5</v>
      </c>
      <c r="O237" s="14">
        <f>N237</f>
        <v>5</v>
      </c>
      <c r="P237" s="4">
        <f>Y237/T237</f>
        <v>99.75</v>
      </c>
      <c r="Q237" s="18">
        <v>30</v>
      </c>
      <c r="R237" s="14">
        <f>Q237</f>
        <v>30</v>
      </c>
      <c r="S237" s="4">
        <f>Z237/U237</f>
        <v>99.75</v>
      </c>
      <c r="T237" s="3">
        <f>ROUND((O237/100)*G237,0)</f>
        <v>20</v>
      </c>
      <c r="U237" s="3">
        <f>ROUND(((R237/100)*G237)/J237,0)</f>
        <v>120</v>
      </c>
      <c r="V237" s="3">
        <f>ROUND(IF(J237&gt;=2,((R237/100)*G237)/J237,0),0)</f>
        <v>0</v>
      </c>
      <c r="W237" s="3">
        <f>ROUND(IF(J237&gt;=3,((R237/100)*G237)/J237,0),0)</f>
        <v>0</v>
      </c>
      <c r="X237" s="3">
        <f>ROUND(IF(J237&gt;=4,((R237/100)*G237)/J237,0),0)</f>
        <v>0</v>
      </c>
      <c r="Y237" s="4">
        <f>G237*N237</f>
        <v>1995</v>
      </c>
      <c r="Z237" s="4">
        <f>(G237*Q237)/J237</f>
        <v>11970</v>
      </c>
      <c r="AA237" s="4">
        <f>IF(J237&gt;=2,(G237*Q237)/J237,0)</f>
        <v>0</v>
      </c>
      <c r="AB237" s="4">
        <f>IF(J237&gt;=3,(G237*Q237)/J237,0)</f>
        <v>0</v>
      </c>
      <c r="AC237" s="4">
        <f>IF(J237&gt;=4,(G237*Q237)/J237,0)</f>
        <v>0</v>
      </c>
      <c r="AD237" s="14">
        <v>100</v>
      </c>
      <c r="AE237" s="14">
        <v>0</v>
      </c>
      <c r="AF237" s="14">
        <v>1</v>
      </c>
      <c r="AG237" s="14">
        <v>100</v>
      </c>
      <c r="AH237" s="14">
        <v>0</v>
      </c>
      <c r="AI237" s="14">
        <v>1</v>
      </c>
      <c r="AJ237" s="14">
        <v>0.5</v>
      </c>
      <c r="AK237" s="14">
        <v>0.5</v>
      </c>
      <c r="AL237" s="14">
        <v>0</v>
      </c>
      <c r="AM237" s="14">
        <v>0</v>
      </c>
      <c r="AN237" s="14">
        <v>0</v>
      </c>
      <c r="AO237" s="14">
        <v>0.01</v>
      </c>
      <c r="AP237" s="14">
        <v>0.01</v>
      </c>
      <c r="AQ237" s="14">
        <v>0</v>
      </c>
      <c r="AR237" s="14">
        <v>0</v>
      </c>
      <c r="AS237" s="14">
        <v>0</v>
      </c>
      <c r="AT237" s="14">
        <v>0</v>
      </c>
      <c r="AU237" s="14">
        <v>0.2</v>
      </c>
      <c r="AV237" s="14">
        <v>0</v>
      </c>
      <c r="AW237" s="14">
        <v>0</v>
      </c>
      <c r="AX237" s="14">
        <v>0</v>
      </c>
      <c r="AY237" s="14">
        <v>0.04</v>
      </c>
      <c r="AZ237" s="14">
        <v>0</v>
      </c>
      <c r="BA237" s="2">
        <v>0.05</v>
      </c>
      <c r="BB237" s="2">
        <v>0.05</v>
      </c>
      <c r="BC237" s="2">
        <v>7.0000000000000007E-2</v>
      </c>
      <c r="BD237" s="2">
        <v>0.05</v>
      </c>
      <c r="BE237" s="2">
        <v>0.02</v>
      </c>
      <c r="BF237" s="2">
        <v>0.02</v>
      </c>
      <c r="BG237" s="2">
        <v>4.4999999999999998E-2</v>
      </c>
      <c r="BH237" s="2">
        <v>0.05</v>
      </c>
      <c r="BI237" s="2">
        <v>7.0000000000000007E-2</v>
      </c>
      <c r="BJ237" s="2">
        <v>0.1</v>
      </c>
      <c r="BK237" s="2">
        <v>0.03</v>
      </c>
      <c r="BL237" s="2">
        <v>0.02</v>
      </c>
      <c r="BM237" s="2">
        <v>0.09</v>
      </c>
      <c r="BN237" s="2">
        <v>0.1</v>
      </c>
      <c r="BO237" s="14">
        <v>0.1</v>
      </c>
      <c r="BP237" s="14">
        <v>0.1</v>
      </c>
      <c r="BQ237" s="14">
        <v>0</v>
      </c>
      <c r="BR237" s="14">
        <v>0</v>
      </c>
      <c r="BS237" s="14">
        <v>0</v>
      </c>
      <c r="BT237" s="19">
        <v>0.5</v>
      </c>
      <c r="BU237" s="14">
        <v>0.5</v>
      </c>
      <c r="BV237" s="6">
        <f>BT237/(BT237+BU237)</f>
        <v>0.5</v>
      </c>
      <c r="BW237" s="6">
        <f>SQRT((BT237*BU237)/((BT237+BU237)^2*(BT237+BU237+1)))</f>
        <v>0.35355339059327379</v>
      </c>
      <c r="BX237" s="15">
        <v>0.25</v>
      </c>
      <c r="BY237" s="15">
        <v>0.25</v>
      </c>
      <c r="BZ237" s="15">
        <v>0.25</v>
      </c>
      <c r="CA237" s="15">
        <v>0.25</v>
      </c>
      <c r="CB237" s="20" t="s">
        <v>47</v>
      </c>
      <c r="CC237" s="14">
        <v>600</v>
      </c>
      <c r="CD237" s="14">
        <v>10</v>
      </c>
      <c r="CE237" s="15" t="s">
        <v>73</v>
      </c>
    </row>
    <row r="238" spans="1:83" s="14" customFormat="1" ht="14.25" x14ac:dyDescent="0.2">
      <c r="A238" s="15">
        <f>A237+1</f>
        <v>237</v>
      </c>
      <c r="B238" s="15">
        <v>3</v>
      </c>
      <c r="C238" s="15">
        <v>133</v>
      </c>
      <c r="D238" s="15">
        <v>1</v>
      </c>
      <c r="E238" s="15">
        <v>1</v>
      </c>
      <c r="F238" s="3" t="s">
        <v>68</v>
      </c>
      <c r="G238" s="3">
        <f>IF(F238="rectangle",B238*C238,IF(F238="hook",B238*C238-(D238*E238),IF(F238="eight",B238*C238-2*(D238*E238),IF(F238="tee",B238*C238-2*(D238*E238),IF(F238="cross",B238*C238-4*(D238*E238),"ERROR")))))</f>
        <v>399</v>
      </c>
      <c r="H238" s="3" t="s">
        <v>75</v>
      </c>
      <c r="I238" s="3">
        <f>IF(F238="rectangle",B238/C238,"NA")</f>
        <v>2.2556390977443608E-2</v>
      </c>
      <c r="J238" s="2">
        <v>1</v>
      </c>
      <c r="K238" s="15">
        <v>120</v>
      </c>
      <c r="L238" s="15">
        <v>4</v>
      </c>
      <c r="M238" s="16">
        <v>3</v>
      </c>
      <c r="N238" s="17">
        <v>5</v>
      </c>
      <c r="O238" s="14">
        <f>N238</f>
        <v>5</v>
      </c>
      <c r="P238" s="4">
        <f>Y238/T238</f>
        <v>99.75</v>
      </c>
      <c r="Q238" s="18">
        <v>30</v>
      </c>
      <c r="R238" s="14">
        <f>Q238</f>
        <v>30</v>
      </c>
      <c r="S238" s="4">
        <f>Z238/U238</f>
        <v>99.75</v>
      </c>
      <c r="T238" s="3">
        <f>ROUND((O238/100)*G238,0)</f>
        <v>20</v>
      </c>
      <c r="U238" s="3">
        <f>ROUND(((R238/100)*G238)/J238,0)</f>
        <v>120</v>
      </c>
      <c r="V238" s="3">
        <f>ROUND(IF(J238&gt;=2,((R238/100)*G238)/J238,0),0)</f>
        <v>0</v>
      </c>
      <c r="W238" s="3">
        <f>ROUND(IF(J238&gt;=3,((R238/100)*G238)/J238,0),0)</f>
        <v>0</v>
      </c>
      <c r="X238" s="3">
        <f>ROUND(IF(J238&gt;=4,((R238/100)*G238)/J238,0),0)</f>
        <v>0</v>
      </c>
      <c r="Y238" s="4">
        <f>G238*N238</f>
        <v>1995</v>
      </c>
      <c r="Z238" s="4">
        <f>(G238*Q238)/J238</f>
        <v>11970</v>
      </c>
      <c r="AA238" s="4">
        <f>IF(J238&gt;=2,(G238*Q238)/J238,0)</f>
        <v>0</v>
      </c>
      <c r="AB238" s="4">
        <f>IF(J238&gt;=3,(G238*Q238)/J238,0)</f>
        <v>0</v>
      </c>
      <c r="AC238" s="4">
        <f>IF(J238&gt;=4,(G238*Q238)/J238,0)</f>
        <v>0</v>
      </c>
      <c r="AD238" s="14">
        <v>100</v>
      </c>
      <c r="AE238" s="14">
        <v>0</v>
      </c>
      <c r="AF238" s="14">
        <v>1</v>
      </c>
      <c r="AG238" s="14">
        <v>100</v>
      </c>
      <c r="AH238" s="14">
        <v>0</v>
      </c>
      <c r="AI238" s="14">
        <v>1</v>
      </c>
      <c r="AJ238" s="14">
        <v>0.5</v>
      </c>
      <c r="AK238" s="14">
        <v>0.5</v>
      </c>
      <c r="AL238" s="14">
        <v>0</v>
      </c>
      <c r="AM238" s="14">
        <v>0</v>
      </c>
      <c r="AN238" s="14">
        <v>0</v>
      </c>
      <c r="AO238" s="14">
        <v>0.01</v>
      </c>
      <c r="AP238" s="14">
        <v>0.01</v>
      </c>
      <c r="AQ238" s="14">
        <v>0</v>
      </c>
      <c r="AR238" s="14">
        <v>0</v>
      </c>
      <c r="AS238" s="14">
        <v>0</v>
      </c>
      <c r="AT238" s="14">
        <v>0</v>
      </c>
      <c r="AU238" s="14">
        <v>0.2</v>
      </c>
      <c r="AV238" s="14">
        <v>0</v>
      </c>
      <c r="AW238" s="14">
        <v>0</v>
      </c>
      <c r="AX238" s="14">
        <v>0</v>
      </c>
      <c r="AY238" s="14">
        <v>0.04</v>
      </c>
      <c r="AZ238" s="14">
        <v>0</v>
      </c>
      <c r="BA238" s="2">
        <v>0.05</v>
      </c>
      <c r="BB238" s="2">
        <v>0.05</v>
      </c>
      <c r="BC238" s="2">
        <v>7.0000000000000007E-2</v>
      </c>
      <c r="BD238" s="2">
        <v>0.05</v>
      </c>
      <c r="BE238" s="2">
        <v>0.02</v>
      </c>
      <c r="BF238" s="2">
        <v>0.02</v>
      </c>
      <c r="BG238" s="2">
        <v>4.4999999999999998E-2</v>
      </c>
      <c r="BH238" s="2">
        <v>0.05</v>
      </c>
      <c r="BI238" s="2">
        <v>7.0000000000000007E-2</v>
      </c>
      <c r="BJ238" s="2">
        <v>0.1</v>
      </c>
      <c r="BK238" s="2">
        <v>0.03</v>
      </c>
      <c r="BL238" s="2">
        <v>0.02</v>
      </c>
      <c r="BM238" s="2">
        <v>0.09</v>
      </c>
      <c r="BN238" s="2">
        <v>0.1</v>
      </c>
      <c r="BO238" s="14">
        <v>0.1</v>
      </c>
      <c r="BP238" s="14">
        <v>0.1</v>
      </c>
      <c r="BQ238" s="14">
        <v>0</v>
      </c>
      <c r="BR238" s="14">
        <v>0</v>
      </c>
      <c r="BS238" s="14">
        <v>0</v>
      </c>
      <c r="BT238" s="19">
        <v>0.01</v>
      </c>
      <c r="BU238" s="14">
        <v>0.5</v>
      </c>
      <c r="BV238" s="6">
        <f>BT238/(BT238+BU238)</f>
        <v>1.9607843137254902E-2</v>
      </c>
      <c r="BW238" s="6">
        <f>SQRT((BT238*BU238)/((BT238+BU238)^2*(BT238+BU238+1)))</f>
        <v>0.11283045836243843</v>
      </c>
      <c r="BX238" s="15">
        <v>0.1</v>
      </c>
      <c r="BY238" s="15">
        <v>0.1</v>
      </c>
      <c r="BZ238" s="15">
        <v>0.1</v>
      </c>
      <c r="CA238" s="15">
        <v>0.7</v>
      </c>
      <c r="CB238" s="20" t="s">
        <v>89</v>
      </c>
      <c r="CC238" s="14">
        <v>600</v>
      </c>
      <c r="CD238" s="14">
        <v>10</v>
      </c>
      <c r="CE238" s="15" t="s">
        <v>73</v>
      </c>
    </row>
    <row r="239" spans="1:83" s="14" customFormat="1" ht="14.25" x14ac:dyDescent="0.2">
      <c r="A239" s="15">
        <f>A238+1</f>
        <v>238</v>
      </c>
      <c r="B239" s="15">
        <v>3</v>
      </c>
      <c r="C239" s="15">
        <v>133</v>
      </c>
      <c r="D239" s="15">
        <v>1</v>
      </c>
      <c r="E239" s="15">
        <v>1</v>
      </c>
      <c r="F239" s="3" t="s">
        <v>68</v>
      </c>
      <c r="G239" s="3">
        <f>IF(F239="rectangle",B239*C239,IF(F239="hook",B239*C239-(D239*E239),IF(F239="eight",B239*C239-2*(D239*E239),IF(F239="tee",B239*C239-2*(D239*E239),IF(F239="cross",B239*C239-4*(D239*E239),"ERROR")))))</f>
        <v>399</v>
      </c>
      <c r="H239" s="3" t="s">
        <v>75</v>
      </c>
      <c r="I239" s="3">
        <f>IF(F239="rectangle",B239/C239,"NA")</f>
        <v>2.2556390977443608E-2</v>
      </c>
      <c r="J239" s="2">
        <v>1</v>
      </c>
      <c r="K239" s="15">
        <v>120</v>
      </c>
      <c r="L239" s="15">
        <v>4</v>
      </c>
      <c r="M239" s="16">
        <v>3</v>
      </c>
      <c r="N239" s="17">
        <v>5</v>
      </c>
      <c r="O239" s="14">
        <f>N239</f>
        <v>5</v>
      </c>
      <c r="P239" s="4">
        <f>Y239/T239</f>
        <v>99.75</v>
      </c>
      <c r="Q239" s="18">
        <v>30</v>
      </c>
      <c r="R239" s="14">
        <f>Q239</f>
        <v>30</v>
      </c>
      <c r="S239" s="4">
        <f>Z239/U239</f>
        <v>99.75</v>
      </c>
      <c r="T239" s="3">
        <f>ROUND((O239/100)*G239,0)</f>
        <v>20</v>
      </c>
      <c r="U239" s="3">
        <f>ROUND(((R239/100)*G239)/J239,0)</f>
        <v>120</v>
      </c>
      <c r="V239" s="3">
        <f>ROUND(IF(J239&gt;=2,((R239/100)*G239)/J239,0),0)</f>
        <v>0</v>
      </c>
      <c r="W239" s="3">
        <f>ROUND(IF(J239&gt;=3,((R239/100)*G239)/J239,0),0)</f>
        <v>0</v>
      </c>
      <c r="X239" s="3">
        <f>ROUND(IF(J239&gt;=4,((R239/100)*G239)/J239,0),0)</f>
        <v>0</v>
      </c>
      <c r="Y239" s="4">
        <f>G239*N239</f>
        <v>1995</v>
      </c>
      <c r="Z239" s="4">
        <f>(G239*Q239)/J239</f>
        <v>11970</v>
      </c>
      <c r="AA239" s="4">
        <f>IF(J239&gt;=2,(G239*Q239)/J239,0)</f>
        <v>0</v>
      </c>
      <c r="AB239" s="4">
        <f>IF(J239&gt;=3,(G239*Q239)/J239,0)</f>
        <v>0</v>
      </c>
      <c r="AC239" s="4">
        <f>IF(J239&gt;=4,(G239*Q239)/J239,0)</f>
        <v>0</v>
      </c>
      <c r="AD239" s="14">
        <v>100</v>
      </c>
      <c r="AE239" s="14">
        <v>0</v>
      </c>
      <c r="AF239" s="14">
        <v>1</v>
      </c>
      <c r="AG239" s="14">
        <v>100</v>
      </c>
      <c r="AH239" s="14">
        <v>0</v>
      </c>
      <c r="AI239" s="14">
        <v>1</v>
      </c>
      <c r="AJ239" s="14">
        <v>0.5</v>
      </c>
      <c r="AK239" s="14">
        <v>0.5</v>
      </c>
      <c r="AL239" s="14">
        <v>0</v>
      </c>
      <c r="AM239" s="14">
        <v>0</v>
      </c>
      <c r="AN239" s="14">
        <v>0</v>
      </c>
      <c r="AO239" s="14">
        <v>0.01</v>
      </c>
      <c r="AP239" s="14">
        <v>0.01</v>
      </c>
      <c r="AQ239" s="14">
        <v>0</v>
      </c>
      <c r="AR239" s="14">
        <v>0</v>
      </c>
      <c r="AS239" s="14">
        <v>0</v>
      </c>
      <c r="AT239" s="14">
        <v>0</v>
      </c>
      <c r="AU239" s="14">
        <v>0.2</v>
      </c>
      <c r="AV239" s="14">
        <v>0</v>
      </c>
      <c r="AW239" s="14">
        <v>0</v>
      </c>
      <c r="AX239" s="14">
        <v>0</v>
      </c>
      <c r="AY239" s="14">
        <v>0.04</v>
      </c>
      <c r="AZ239" s="14">
        <v>0</v>
      </c>
      <c r="BA239" s="2">
        <v>0.05</v>
      </c>
      <c r="BB239" s="2">
        <v>0.05</v>
      </c>
      <c r="BC239" s="2">
        <v>7.0000000000000007E-2</v>
      </c>
      <c r="BD239" s="2">
        <v>0.05</v>
      </c>
      <c r="BE239" s="2">
        <v>0.02</v>
      </c>
      <c r="BF239" s="2">
        <v>0.02</v>
      </c>
      <c r="BG239" s="2">
        <v>4.4999999999999998E-2</v>
      </c>
      <c r="BH239" s="2">
        <v>0.05</v>
      </c>
      <c r="BI239" s="2">
        <v>7.0000000000000007E-2</v>
      </c>
      <c r="BJ239" s="2">
        <v>0.1</v>
      </c>
      <c r="BK239" s="2">
        <v>0.03</v>
      </c>
      <c r="BL239" s="2">
        <v>0.02</v>
      </c>
      <c r="BM239" s="2">
        <v>0.09</v>
      </c>
      <c r="BN239" s="2">
        <v>0.1</v>
      </c>
      <c r="BO239" s="14">
        <v>0.1</v>
      </c>
      <c r="BP239" s="14">
        <v>0.1</v>
      </c>
      <c r="BQ239" s="14">
        <v>0</v>
      </c>
      <c r="BR239" s="14">
        <v>0</v>
      </c>
      <c r="BS239" s="14">
        <v>0</v>
      </c>
      <c r="BT239" s="19">
        <v>0.5</v>
      </c>
      <c r="BU239" s="14">
        <v>0.5</v>
      </c>
      <c r="BV239" s="6">
        <f>BT239/(BT239+BU239)</f>
        <v>0.5</v>
      </c>
      <c r="BW239" s="6">
        <f>SQRT((BT239*BU239)/((BT239+BU239)^2*(BT239+BU239+1)))</f>
        <v>0.35355339059327379</v>
      </c>
      <c r="BX239" s="15">
        <v>0.1</v>
      </c>
      <c r="BY239" s="15">
        <v>0.1</v>
      </c>
      <c r="BZ239" s="15">
        <v>0.1</v>
      </c>
      <c r="CA239" s="15">
        <v>0.7</v>
      </c>
      <c r="CB239" s="20" t="s">
        <v>89</v>
      </c>
      <c r="CC239" s="14">
        <v>600</v>
      </c>
      <c r="CD239" s="14">
        <v>10</v>
      </c>
      <c r="CE239" s="15" t="s">
        <v>73</v>
      </c>
    </row>
    <row r="240" spans="1:83" s="14" customFormat="1" ht="14.25" x14ac:dyDescent="0.2">
      <c r="A240" s="15">
        <f>A239+1</f>
        <v>239</v>
      </c>
      <c r="B240" s="15">
        <v>3</v>
      </c>
      <c r="C240" s="15">
        <v>133</v>
      </c>
      <c r="D240" s="15">
        <v>1</v>
      </c>
      <c r="E240" s="15">
        <v>1</v>
      </c>
      <c r="F240" s="3" t="s">
        <v>68</v>
      </c>
      <c r="G240" s="3">
        <f>IF(F240="rectangle",B240*C240,IF(F240="hook",B240*C240-(D240*E240),IF(F240="eight",B240*C240-2*(D240*E240),IF(F240="tee",B240*C240-2*(D240*E240),IF(F240="cross",B240*C240-4*(D240*E240),"ERROR")))))</f>
        <v>399</v>
      </c>
      <c r="H240" s="3" t="s">
        <v>75</v>
      </c>
      <c r="I240" s="3">
        <f>IF(F240="rectangle",B240/C240,"NA")</f>
        <v>2.2556390977443608E-2</v>
      </c>
      <c r="J240" s="2">
        <v>1</v>
      </c>
      <c r="K240" s="15">
        <v>120</v>
      </c>
      <c r="L240" s="15">
        <v>4</v>
      </c>
      <c r="M240" s="16">
        <v>3</v>
      </c>
      <c r="N240" s="17">
        <v>5</v>
      </c>
      <c r="O240" s="14">
        <f>N240</f>
        <v>5</v>
      </c>
      <c r="P240" s="4">
        <f>Y240/T240</f>
        <v>99.75</v>
      </c>
      <c r="Q240" s="18">
        <v>30</v>
      </c>
      <c r="R240" s="14">
        <f>Q240</f>
        <v>30</v>
      </c>
      <c r="S240" s="4">
        <f>Z240/U240</f>
        <v>99.75</v>
      </c>
      <c r="T240" s="3">
        <f>ROUND((O240/100)*G240,0)</f>
        <v>20</v>
      </c>
      <c r="U240" s="3">
        <f>ROUND(((R240/100)*G240)/J240,0)</f>
        <v>120</v>
      </c>
      <c r="V240" s="3">
        <f>ROUND(IF(J240&gt;=2,((R240/100)*G240)/J240,0),0)</f>
        <v>0</v>
      </c>
      <c r="W240" s="3">
        <f>ROUND(IF(J240&gt;=3,((R240/100)*G240)/J240,0),0)</f>
        <v>0</v>
      </c>
      <c r="X240" s="3">
        <f>ROUND(IF(J240&gt;=4,((R240/100)*G240)/J240,0),0)</f>
        <v>0</v>
      </c>
      <c r="Y240" s="4">
        <f>G240*N240</f>
        <v>1995</v>
      </c>
      <c r="Z240" s="4">
        <f>(G240*Q240)/J240</f>
        <v>11970</v>
      </c>
      <c r="AA240" s="4">
        <f>IF(J240&gt;=2,(G240*Q240)/J240,0)</f>
        <v>0</v>
      </c>
      <c r="AB240" s="4">
        <f>IF(J240&gt;=3,(G240*Q240)/J240,0)</f>
        <v>0</v>
      </c>
      <c r="AC240" s="4">
        <f>IF(J240&gt;=4,(G240*Q240)/J240,0)</f>
        <v>0</v>
      </c>
      <c r="AD240" s="14">
        <v>100</v>
      </c>
      <c r="AE240" s="14">
        <v>0</v>
      </c>
      <c r="AF240" s="14">
        <v>1</v>
      </c>
      <c r="AG240" s="14">
        <v>100</v>
      </c>
      <c r="AH240" s="14">
        <v>0</v>
      </c>
      <c r="AI240" s="14">
        <v>1</v>
      </c>
      <c r="AJ240" s="14">
        <v>0.5</v>
      </c>
      <c r="AK240" s="14">
        <v>0.5</v>
      </c>
      <c r="AL240" s="14">
        <v>0</v>
      </c>
      <c r="AM240" s="14">
        <v>0</v>
      </c>
      <c r="AN240" s="14">
        <v>0</v>
      </c>
      <c r="AO240" s="14">
        <v>0.01</v>
      </c>
      <c r="AP240" s="14">
        <v>0.01</v>
      </c>
      <c r="AQ240" s="14">
        <v>0</v>
      </c>
      <c r="AR240" s="14">
        <v>0</v>
      </c>
      <c r="AS240" s="14">
        <v>0</v>
      </c>
      <c r="AT240" s="14">
        <v>0</v>
      </c>
      <c r="AU240" s="14">
        <v>0.2</v>
      </c>
      <c r="AV240" s="14">
        <v>0</v>
      </c>
      <c r="AW240" s="14">
        <v>0</v>
      </c>
      <c r="AX240" s="14">
        <v>0</v>
      </c>
      <c r="AY240" s="14">
        <v>0.04</v>
      </c>
      <c r="AZ240" s="14">
        <v>0</v>
      </c>
      <c r="BA240" s="2">
        <v>0.05</v>
      </c>
      <c r="BB240" s="2">
        <v>0.05</v>
      </c>
      <c r="BC240" s="2">
        <v>7.0000000000000007E-2</v>
      </c>
      <c r="BD240" s="2">
        <v>0.05</v>
      </c>
      <c r="BE240" s="2">
        <v>0.02</v>
      </c>
      <c r="BF240" s="2">
        <v>0.02</v>
      </c>
      <c r="BG240" s="2">
        <v>4.4999999999999998E-2</v>
      </c>
      <c r="BH240" s="2">
        <v>0.05</v>
      </c>
      <c r="BI240" s="2">
        <v>7.0000000000000007E-2</v>
      </c>
      <c r="BJ240" s="2">
        <v>0.1</v>
      </c>
      <c r="BK240" s="2">
        <v>0.03</v>
      </c>
      <c r="BL240" s="2">
        <v>0.02</v>
      </c>
      <c r="BM240" s="2">
        <v>0.09</v>
      </c>
      <c r="BN240" s="2">
        <v>0.1</v>
      </c>
      <c r="BO240" s="14">
        <v>0.1</v>
      </c>
      <c r="BP240" s="14">
        <v>0.1</v>
      </c>
      <c r="BQ240" s="14">
        <v>0</v>
      </c>
      <c r="BR240" s="14">
        <v>0</v>
      </c>
      <c r="BS240" s="14">
        <v>0</v>
      </c>
      <c r="BT240" s="19">
        <v>0.01</v>
      </c>
      <c r="BU240" s="14">
        <v>0.5</v>
      </c>
      <c r="BV240" s="6">
        <f>BT240/(BT240+BU240)</f>
        <v>1.9607843137254902E-2</v>
      </c>
      <c r="BW240" s="6">
        <f>SQRT((BT240*BU240)/((BT240+BU240)^2*(BT240+BU240+1)))</f>
        <v>0.11283045836243843</v>
      </c>
      <c r="BX240" s="15">
        <v>0.1</v>
      </c>
      <c r="BY240" s="15">
        <v>0.7</v>
      </c>
      <c r="BZ240" s="15">
        <v>0.1</v>
      </c>
      <c r="CA240" s="15">
        <v>0.1</v>
      </c>
      <c r="CB240" s="20" t="s">
        <v>76</v>
      </c>
      <c r="CC240" s="14">
        <v>600</v>
      </c>
      <c r="CD240" s="14">
        <v>10</v>
      </c>
      <c r="CE240" s="15" t="s">
        <v>74</v>
      </c>
    </row>
    <row r="241" spans="1:83" s="14" customFormat="1" ht="14.25" x14ac:dyDescent="0.2">
      <c r="A241" s="15">
        <f>A240+1</f>
        <v>240</v>
      </c>
      <c r="B241" s="15">
        <v>3</v>
      </c>
      <c r="C241" s="15">
        <v>133</v>
      </c>
      <c r="D241" s="15">
        <v>1</v>
      </c>
      <c r="E241" s="15">
        <v>1</v>
      </c>
      <c r="F241" s="3" t="s">
        <v>68</v>
      </c>
      <c r="G241" s="3">
        <f>IF(F241="rectangle",B241*C241,IF(F241="hook",B241*C241-(D241*E241),IF(F241="eight",B241*C241-2*(D241*E241),IF(F241="tee",B241*C241-2*(D241*E241),IF(F241="cross",B241*C241-4*(D241*E241),"ERROR")))))</f>
        <v>399</v>
      </c>
      <c r="H241" s="3" t="s">
        <v>75</v>
      </c>
      <c r="I241" s="3">
        <f>IF(F241="rectangle",B241/C241,"NA")</f>
        <v>2.2556390977443608E-2</v>
      </c>
      <c r="J241" s="2">
        <v>1</v>
      </c>
      <c r="K241" s="15">
        <v>120</v>
      </c>
      <c r="L241" s="15">
        <v>4</v>
      </c>
      <c r="M241" s="16">
        <v>3</v>
      </c>
      <c r="N241" s="17">
        <v>5</v>
      </c>
      <c r="O241" s="14">
        <f>N241</f>
        <v>5</v>
      </c>
      <c r="P241" s="4">
        <f>Y241/T241</f>
        <v>99.75</v>
      </c>
      <c r="Q241" s="18">
        <v>30</v>
      </c>
      <c r="R241" s="14">
        <f>Q241</f>
        <v>30</v>
      </c>
      <c r="S241" s="4">
        <f>Z241/U241</f>
        <v>99.75</v>
      </c>
      <c r="T241" s="3">
        <f>ROUND((O241/100)*G241,0)</f>
        <v>20</v>
      </c>
      <c r="U241" s="3">
        <f>ROUND(((R241/100)*G241)/J241,0)</f>
        <v>120</v>
      </c>
      <c r="V241" s="3">
        <f>ROUND(IF(J241&gt;=2,((R241/100)*G241)/J241,0),0)</f>
        <v>0</v>
      </c>
      <c r="W241" s="3">
        <f>ROUND(IF(J241&gt;=3,((R241/100)*G241)/J241,0),0)</f>
        <v>0</v>
      </c>
      <c r="X241" s="3">
        <f>ROUND(IF(J241&gt;=4,((R241/100)*G241)/J241,0),0)</f>
        <v>0</v>
      </c>
      <c r="Y241" s="4">
        <f>G241*N241</f>
        <v>1995</v>
      </c>
      <c r="Z241" s="4">
        <f>(G241*Q241)/J241</f>
        <v>11970</v>
      </c>
      <c r="AA241" s="4">
        <f>IF(J241&gt;=2,(G241*Q241)/J241,0)</f>
        <v>0</v>
      </c>
      <c r="AB241" s="4">
        <f>IF(J241&gt;=3,(G241*Q241)/J241,0)</f>
        <v>0</v>
      </c>
      <c r="AC241" s="4">
        <f>IF(J241&gt;=4,(G241*Q241)/J241,0)</f>
        <v>0</v>
      </c>
      <c r="AD241" s="14">
        <v>100</v>
      </c>
      <c r="AE241" s="14">
        <v>0</v>
      </c>
      <c r="AF241" s="14">
        <v>1</v>
      </c>
      <c r="AG241" s="14">
        <v>100</v>
      </c>
      <c r="AH241" s="14">
        <v>0</v>
      </c>
      <c r="AI241" s="14">
        <v>1</v>
      </c>
      <c r="AJ241" s="14">
        <v>0.5</v>
      </c>
      <c r="AK241" s="14">
        <v>0.5</v>
      </c>
      <c r="AL241" s="14">
        <v>0</v>
      </c>
      <c r="AM241" s="14">
        <v>0</v>
      </c>
      <c r="AN241" s="14">
        <v>0</v>
      </c>
      <c r="AO241" s="14">
        <v>0.01</v>
      </c>
      <c r="AP241" s="14">
        <v>0.01</v>
      </c>
      <c r="AQ241" s="14">
        <v>0</v>
      </c>
      <c r="AR241" s="14">
        <v>0</v>
      </c>
      <c r="AS241" s="14">
        <v>0</v>
      </c>
      <c r="AT241" s="14">
        <v>0</v>
      </c>
      <c r="AU241" s="14">
        <v>0.2</v>
      </c>
      <c r="AV241" s="14">
        <v>0</v>
      </c>
      <c r="AW241" s="14">
        <v>0</v>
      </c>
      <c r="AX241" s="14">
        <v>0</v>
      </c>
      <c r="AY241" s="14">
        <v>0.04</v>
      </c>
      <c r="AZ241" s="14">
        <v>0</v>
      </c>
      <c r="BA241" s="2">
        <v>0.05</v>
      </c>
      <c r="BB241" s="2">
        <v>0.05</v>
      </c>
      <c r="BC241" s="2">
        <v>7.0000000000000007E-2</v>
      </c>
      <c r="BD241" s="2">
        <v>0.05</v>
      </c>
      <c r="BE241" s="2">
        <v>0.02</v>
      </c>
      <c r="BF241" s="2">
        <v>0.02</v>
      </c>
      <c r="BG241" s="2">
        <v>4.4999999999999998E-2</v>
      </c>
      <c r="BH241" s="2">
        <v>0.05</v>
      </c>
      <c r="BI241" s="2">
        <v>7.0000000000000007E-2</v>
      </c>
      <c r="BJ241" s="2">
        <v>0.1</v>
      </c>
      <c r="BK241" s="2">
        <v>0.03</v>
      </c>
      <c r="BL241" s="2">
        <v>0.02</v>
      </c>
      <c r="BM241" s="2">
        <v>0.09</v>
      </c>
      <c r="BN241" s="2">
        <v>0.1</v>
      </c>
      <c r="BO241" s="14">
        <v>0.1</v>
      </c>
      <c r="BP241" s="14">
        <v>0.1</v>
      </c>
      <c r="BQ241" s="14">
        <v>0</v>
      </c>
      <c r="BR241" s="14">
        <v>0</v>
      </c>
      <c r="BS241" s="14">
        <v>0</v>
      </c>
      <c r="BT241" s="19">
        <v>0.5</v>
      </c>
      <c r="BU241" s="14">
        <v>0.5</v>
      </c>
      <c r="BV241" s="6">
        <f>BT241/(BT241+BU241)</f>
        <v>0.5</v>
      </c>
      <c r="BW241" s="6">
        <f>SQRT((BT241*BU241)/((BT241+BU241)^2*(BT241+BU241+1)))</f>
        <v>0.35355339059327379</v>
      </c>
      <c r="BX241" s="15">
        <v>0.1</v>
      </c>
      <c r="BY241" s="15">
        <v>0.7</v>
      </c>
      <c r="BZ241" s="15">
        <v>0.1</v>
      </c>
      <c r="CA241" s="15">
        <v>0.1</v>
      </c>
      <c r="CB241" s="20" t="s">
        <v>76</v>
      </c>
      <c r="CC241" s="14">
        <v>600</v>
      </c>
      <c r="CD241" s="14">
        <v>10</v>
      </c>
      <c r="CE241" s="15" t="s">
        <v>74</v>
      </c>
    </row>
    <row r="242" spans="1:83" s="14" customFormat="1" ht="14.25" x14ac:dyDescent="0.2">
      <c r="A242" s="15">
        <f>A241+1</f>
        <v>241</v>
      </c>
      <c r="B242" s="15">
        <v>3</v>
      </c>
      <c r="C242" s="15">
        <v>133</v>
      </c>
      <c r="D242" s="15">
        <v>1</v>
      </c>
      <c r="E242" s="15">
        <v>1</v>
      </c>
      <c r="F242" s="3" t="s">
        <v>68</v>
      </c>
      <c r="G242" s="3">
        <f>IF(F242="rectangle",B242*C242,IF(F242="hook",B242*C242-(D242*E242),IF(F242="eight",B242*C242-2*(D242*E242),IF(F242="tee",B242*C242-2*(D242*E242),IF(F242="cross",B242*C242-4*(D242*E242),"ERROR")))))</f>
        <v>399</v>
      </c>
      <c r="H242" s="3" t="s">
        <v>75</v>
      </c>
      <c r="I242" s="3">
        <f>IF(F242="rectangle",B242/C242,"NA")</f>
        <v>2.2556390977443608E-2</v>
      </c>
      <c r="J242" s="2">
        <v>1</v>
      </c>
      <c r="K242" s="15">
        <v>120</v>
      </c>
      <c r="L242" s="15">
        <v>4</v>
      </c>
      <c r="M242" s="16">
        <v>3</v>
      </c>
      <c r="N242" s="17">
        <v>15</v>
      </c>
      <c r="O242" s="14">
        <f>N242</f>
        <v>15</v>
      </c>
      <c r="P242" s="4">
        <f>Y242/T242</f>
        <v>99.75</v>
      </c>
      <c r="Q242" s="18">
        <v>1</v>
      </c>
      <c r="R242" s="14">
        <f>Q242</f>
        <v>1</v>
      </c>
      <c r="S242" s="4">
        <f>Z242/U242</f>
        <v>99.75</v>
      </c>
      <c r="T242" s="3">
        <f>ROUND((O242/100)*G242,0)</f>
        <v>60</v>
      </c>
      <c r="U242" s="3">
        <f>ROUND(((R242/100)*G242)/J242,0)</f>
        <v>4</v>
      </c>
      <c r="V242" s="3">
        <f>ROUND(IF(J242&gt;=2,((R242/100)*G242)/J242,0),0)</f>
        <v>0</v>
      </c>
      <c r="W242" s="3">
        <f>ROUND(IF(J242&gt;=3,((R242/100)*G242)/J242,0),0)</f>
        <v>0</v>
      </c>
      <c r="X242" s="3">
        <f>ROUND(IF(J242&gt;=4,((R242/100)*G242)/J242,0),0)</f>
        <v>0</v>
      </c>
      <c r="Y242" s="4">
        <f>G242*N242</f>
        <v>5985</v>
      </c>
      <c r="Z242" s="4">
        <f>(G242*Q242)/J242</f>
        <v>399</v>
      </c>
      <c r="AA242" s="4">
        <f>IF(J242&gt;=2,(G242*Q242)/J242,0)</f>
        <v>0</v>
      </c>
      <c r="AB242" s="4">
        <f>IF(J242&gt;=3,(G242*Q242)/J242,0)</f>
        <v>0</v>
      </c>
      <c r="AC242" s="4">
        <f>IF(J242&gt;=4,(G242*Q242)/J242,0)</f>
        <v>0</v>
      </c>
      <c r="AD242" s="14">
        <v>100</v>
      </c>
      <c r="AE242" s="14">
        <v>0</v>
      </c>
      <c r="AF242" s="14">
        <v>1</v>
      </c>
      <c r="AG242" s="14">
        <v>100</v>
      </c>
      <c r="AH242" s="14">
        <v>0</v>
      </c>
      <c r="AI242" s="14">
        <v>1</v>
      </c>
      <c r="AJ242" s="14">
        <v>0.5</v>
      </c>
      <c r="AK242" s="14">
        <v>0.5</v>
      </c>
      <c r="AL242" s="14">
        <v>0</v>
      </c>
      <c r="AM242" s="14">
        <v>0</v>
      </c>
      <c r="AN242" s="14">
        <v>0</v>
      </c>
      <c r="AO242" s="14">
        <v>0.01</v>
      </c>
      <c r="AP242" s="14">
        <v>0.01</v>
      </c>
      <c r="AQ242" s="14">
        <v>0</v>
      </c>
      <c r="AR242" s="14">
        <v>0</v>
      </c>
      <c r="AS242" s="14">
        <v>0</v>
      </c>
      <c r="AT242" s="14">
        <v>0</v>
      </c>
      <c r="AU242" s="14">
        <v>0.2</v>
      </c>
      <c r="AV242" s="14">
        <v>0</v>
      </c>
      <c r="AW242" s="14">
        <v>0</v>
      </c>
      <c r="AX242" s="14">
        <v>0</v>
      </c>
      <c r="AY242" s="14">
        <v>0.04</v>
      </c>
      <c r="AZ242" s="14">
        <v>0</v>
      </c>
      <c r="BA242" s="2">
        <v>0.05</v>
      </c>
      <c r="BB242" s="2">
        <v>0.05</v>
      </c>
      <c r="BC242" s="2">
        <v>7.0000000000000007E-2</v>
      </c>
      <c r="BD242" s="2">
        <v>0.05</v>
      </c>
      <c r="BE242" s="2">
        <v>0.02</v>
      </c>
      <c r="BF242" s="2">
        <v>0.02</v>
      </c>
      <c r="BG242" s="2">
        <v>4.4999999999999998E-2</v>
      </c>
      <c r="BH242" s="2">
        <v>0.05</v>
      </c>
      <c r="BI242" s="2">
        <v>7.0000000000000007E-2</v>
      </c>
      <c r="BJ242" s="2">
        <v>0.1</v>
      </c>
      <c r="BK242" s="2">
        <v>0.03</v>
      </c>
      <c r="BL242" s="2">
        <v>0.02</v>
      </c>
      <c r="BM242" s="2">
        <v>0.09</v>
      </c>
      <c r="BN242" s="2">
        <v>0.1</v>
      </c>
      <c r="BO242" s="14">
        <v>0.1</v>
      </c>
      <c r="BP242" s="14">
        <v>0.1</v>
      </c>
      <c r="BQ242" s="14">
        <v>0</v>
      </c>
      <c r="BR242" s="14">
        <v>0</v>
      </c>
      <c r="BS242" s="14">
        <v>0</v>
      </c>
      <c r="BT242" s="19">
        <v>0.01</v>
      </c>
      <c r="BU242" s="14">
        <v>0.5</v>
      </c>
      <c r="BV242" s="6">
        <f>BT242/(BT242+BU242)</f>
        <v>1.9607843137254902E-2</v>
      </c>
      <c r="BW242" s="6">
        <f>SQRT((BT242*BU242)/((BT242+BU242)^2*(BT242+BU242+1)))</f>
        <v>0.11283045836243843</v>
      </c>
      <c r="BX242" s="15">
        <v>0.25</v>
      </c>
      <c r="BY242" s="15">
        <v>0.25</v>
      </c>
      <c r="BZ242" s="15">
        <v>0.25</v>
      </c>
      <c r="CA242" s="15">
        <v>0.25</v>
      </c>
      <c r="CB242" s="20" t="s">
        <v>47</v>
      </c>
      <c r="CC242" s="14">
        <v>600</v>
      </c>
      <c r="CD242" s="14">
        <v>10</v>
      </c>
      <c r="CE242" s="15" t="s">
        <v>74</v>
      </c>
    </row>
    <row r="243" spans="1:83" s="14" customFormat="1" ht="14.25" x14ac:dyDescent="0.2">
      <c r="A243" s="15">
        <f>A242+1</f>
        <v>242</v>
      </c>
      <c r="B243" s="15">
        <v>3</v>
      </c>
      <c r="C243" s="15">
        <v>133</v>
      </c>
      <c r="D243" s="15">
        <v>1</v>
      </c>
      <c r="E243" s="15">
        <v>1</v>
      </c>
      <c r="F243" s="3" t="s">
        <v>68</v>
      </c>
      <c r="G243" s="3">
        <f>IF(F243="rectangle",B243*C243,IF(F243="hook",B243*C243-(D243*E243),IF(F243="eight",B243*C243-2*(D243*E243),IF(F243="tee",B243*C243-2*(D243*E243),IF(F243="cross",B243*C243-4*(D243*E243),"ERROR")))))</f>
        <v>399</v>
      </c>
      <c r="H243" s="3" t="s">
        <v>75</v>
      </c>
      <c r="I243" s="3">
        <f>IF(F243="rectangle",B243/C243,"NA")</f>
        <v>2.2556390977443608E-2</v>
      </c>
      <c r="J243" s="2">
        <v>1</v>
      </c>
      <c r="K243" s="15">
        <v>120</v>
      </c>
      <c r="L243" s="15">
        <v>4</v>
      </c>
      <c r="M243" s="16">
        <v>3</v>
      </c>
      <c r="N243" s="17">
        <v>15</v>
      </c>
      <c r="O243" s="14">
        <f>N243</f>
        <v>15</v>
      </c>
      <c r="P243" s="4">
        <f>Y243/T243</f>
        <v>99.75</v>
      </c>
      <c r="Q243" s="18">
        <v>1</v>
      </c>
      <c r="R243" s="14">
        <f>Q243</f>
        <v>1</v>
      </c>
      <c r="S243" s="4">
        <f>Z243/U243</f>
        <v>99.75</v>
      </c>
      <c r="T243" s="3">
        <f>ROUND((O243/100)*G243,0)</f>
        <v>60</v>
      </c>
      <c r="U243" s="3">
        <f>ROUND(((R243/100)*G243)/J243,0)</f>
        <v>4</v>
      </c>
      <c r="V243" s="3">
        <f>ROUND(IF(J243&gt;=2,((R243/100)*G243)/J243,0),0)</f>
        <v>0</v>
      </c>
      <c r="W243" s="3">
        <f>ROUND(IF(J243&gt;=3,((R243/100)*G243)/J243,0),0)</f>
        <v>0</v>
      </c>
      <c r="X243" s="3">
        <f>ROUND(IF(J243&gt;=4,((R243/100)*G243)/J243,0),0)</f>
        <v>0</v>
      </c>
      <c r="Y243" s="4">
        <f>G243*N243</f>
        <v>5985</v>
      </c>
      <c r="Z243" s="4">
        <f>(G243*Q243)/J243</f>
        <v>399</v>
      </c>
      <c r="AA243" s="4">
        <f>IF(J243&gt;=2,(G243*Q243)/J243,0)</f>
        <v>0</v>
      </c>
      <c r="AB243" s="4">
        <f>IF(J243&gt;=3,(G243*Q243)/J243,0)</f>
        <v>0</v>
      </c>
      <c r="AC243" s="4">
        <f>IF(J243&gt;=4,(G243*Q243)/J243,0)</f>
        <v>0</v>
      </c>
      <c r="AD243" s="14">
        <v>100</v>
      </c>
      <c r="AE243" s="14">
        <v>0</v>
      </c>
      <c r="AF243" s="14">
        <v>1</v>
      </c>
      <c r="AG243" s="14">
        <v>100</v>
      </c>
      <c r="AH243" s="14">
        <v>0</v>
      </c>
      <c r="AI243" s="14">
        <v>1</v>
      </c>
      <c r="AJ243" s="14">
        <v>0.5</v>
      </c>
      <c r="AK243" s="14">
        <v>0.5</v>
      </c>
      <c r="AL243" s="14">
        <v>0</v>
      </c>
      <c r="AM243" s="14">
        <v>0</v>
      </c>
      <c r="AN243" s="14">
        <v>0</v>
      </c>
      <c r="AO243" s="14">
        <v>0.01</v>
      </c>
      <c r="AP243" s="14">
        <v>0.01</v>
      </c>
      <c r="AQ243" s="14">
        <v>0</v>
      </c>
      <c r="AR243" s="14">
        <v>0</v>
      </c>
      <c r="AS243" s="14">
        <v>0</v>
      </c>
      <c r="AT243" s="14">
        <v>0</v>
      </c>
      <c r="AU243" s="14">
        <v>0.2</v>
      </c>
      <c r="AV243" s="14">
        <v>0</v>
      </c>
      <c r="AW243" s="14">
        <v>0</v>
      </c>
      <c r="AX243" s="14">
        <v>0</v>
      </c>
      <c r="AY243" s="14">
        <v>0.04</v>
      </c>
      <c r="AZ243" s="14">
        <v>0</v>
      </c>
      <c r="BA243" s="2">
        <v>0.05</v>
      </c>
      <c r="BB243" s="2">
        <v>0.05</v>
      </c>
      <c r="BC243" s="2">
        <v>7.0000000000000007E-2</v>
      </c>
      <c r="BD243" s="2">
        <v>0.05</v>
      </c>
      <c r="BE243" s="2">
        <v>0.02</v>
      </c>
      <c r="BF243" s="2">
        <v>0.02</v>
      </c>
      <c r="BG243" s="2">
        <v>4.4999999999999998E-2</v>
      </c>
      <c r="BH243" s="2">
        <v>0.05</v>
      </c>
      <c r="BI243" s="2">
        <v>7.0000000000000007E-2</v>
      </c>
      <c r="BJ243" s="2">
        <v>0.1</v>
      </c>
      <c r="BK243" s="2">
        <v>0.03</v>
      </c>
      <c r="BL243" s="2">
        <v>0.02</v>
      </c>
      <c r="BM243" s="2">
        <v>0.09</v>
      </c>
      <c r="BN243" s="2">
        <v>0.1</v>
      </c>
      <c r="BO243" s="14">
        <v>0.1</v>
      </c>
      <c r="BP243" s="14">
        <v>0.1</v>
      </c>
      <c r="BQ243" s="14">
        <v>0</v>
      </c>
      <c r="BR243" s="14">
        <v>0</v>
      </c>
      <c r="BS243" s="14">
        <v>0</v>
      </c>
      <c r="BT243" s="19">
        <v>0.5</v>
      </c>
      <c r="BU243" s="14">
        <v>0.5</v>
      </c>
      <c r="BV243" s="6">
        <f>BT243/(BT243+BU243)</f>
        <v>0.5</v>
      </c>
      <c r="BW243" s="6">
        <f>SQRT((BT243*BU243)/((BT243+BU243)^2*(BT243+BU243+1)))</f>
        <v>0.35355339059327379</v>
      </c>
      <c r="BX243" s="15">
        <v>0.25</v>
      </c>
      <c r="BY243" s="15">
        <v>0.25</v>
      </c>
      <c r="BZ243" s="15">
        <v>0.25</v>
      </c>
      <c r="CA243" s="15">
        <v>0.25</v>
      </c>
      <c r="CB243" s="20" t="s">
        <v>47</v>
      </c>
      <c r="CC243" s="14">
        <v>600</v>
      </c>
      <c r="CD243" s="14">
        <v>10</v>
      </c>
      <c r="CE243" s="15" t="s">
        <v>74</v>
      </c>
    </row>
    <row r="244" spans="1:83" s="14" customFormat="1" ht="14.25" x14ac:dyDescent="0.2">
      <c r="A244" s="15">
        <f>A243+1</f>
        <v>243</v>
      </c>
      <c r="B244" s="15">
        <v>3</v>
      </c>
      <c r="C244" s="15">
        <v>133</v>
      </c>
      <c r="D244" s="15">
        <v>1</v>
      </c>
      <c r="E244" s="15">
        <v>1</v>
      </c>
      <c r="F244" s="3" t="s">
        <v>68</v>
      </c>
      <c r="G244" s="3">
        <f>IF(F244="rectangle",B244*C244,IF(F244="hook",B244*C244-(D244*E244),IF(F244="eight",B244*C244-2*(D244*E244),IF(F244="tee",B244*C244-2*(D244*E244),IF(F244="cross",B244*C244-4*(D244*E244),"ERROR")))))</f>
        <v>399</v>
      </c>
      <c r="H244" s="3" t="s">
        <v>75</v>
      </c>
      <c r="I244" s="3">
        <f>IF(F244="rectangle",B244/C244,"NA")</f>
        <v>2.2556390977443608E-2</v>
      </c>
      <c r="J244" s="2">
        <v>1</v>
      </c>
      <c r="K244" s="15">
        <v>120</v>
      </c>
      <c r="L244" s="15">
        <v>4</v>
      </c>
      <c r="M244" s="16">
        <v>3</v>
      </c>
      <c r="N244" s="17">
        <v>15</v>
      </c>
      <c r="O244" s="14">
        <f>N244</f>
        <v>15</v>
      </c>
      <c r="P244" s="4">
        <f>Y244/T244</f>
        <v>99.75</v>
      </c>
      <c r="Q244" s="18">
        <v>1</v>
      </c>
      <c r="R244" s="14">
        <f>Q244</f>
        <v>1</v>
      </c>
      <c r="S244" s="4">
        <f>Z244/U244</f>
        <v>99.75</v>
      </c>
      <c r="T244" s="3">
        <f>ROUND((O244/100)*G244,0)</f>
        <v>60</v>
      </c>
      <c r="U244" s="3">
        <f>ROUND(((R244/100)*G244)/J244,0)</f>
        <v>4</v>
      </c>
      <c r="V244" s="3">
        <f>ROUND(IF(J244&gt;=2,((R244/100)*G244)/J244,0),0)</f>
        <v>0</v>
      </c>
      <c r="W244" s="3">
        <f>ROUND(IF(J244&gt;=3,((R244/100)*G244)/J244,0),0)</f>
        <v>0</v>
      </c>
      <c r="X244" s="3">
        <f>ROUND(IF(J244&gt;=4,((R244/100)*G244)/J244,0),0)</f>
        <v>0</v>
      </c>
      <c r="Y244" s="4">
        <f>G244*N244</f>
        <v>5985</v>
      </c>
      <c r="Z244" s="4">
        <f>(G244*Q244)/J244</f>
        <v>399</v>
      </c>
      <c r="AA244" s="4">
        <f>IF(J244&gt;=2,(G244*Q244)/J244,0)</f>
        <v>0</v>
      </c>
      <c r="AB244" s="4">
        <f>IF(J244&gt;=3,(G244*Q244)/J244,0)</f>
        <v>0</v>
      </c>
      <c r="AC244" s="4">
        <f>IF(J244&gt;=4,(G244*Q244)/J244,0)</f>
        <v>0</v>
      </c>
      <c r="AD244" s="14">
        <v>100</v>
      </c>
      <c r="AE244" s="14">
        <v>0</v>
      </c>
      <c r="AF244" s="14">
        <v>1</v>
      </c>
      <c r="AG244" s="14">
        <v>100</v>
      </c>
      <c r="AH244" s="14">
        <v>0</v>
      </c>
      <c r="AI244" s="14">
        <v>1</v>
      </c>
      <c r="AJ244" s="14">
        <v>0.5</v>
      </c>
      <c r="AK244" s="14">
        <v>0.5</v>
      </c>
      <c r="AL244" s="14">
        <v>0</v>
      </c>
      <c r="AM244" s="14">
        <v>0</v>
      </c>
      <c r="AN244" s="14">
        <v>0</v>
      </c>
      <c r="AO244" s="14">
        <v>0.01</v>
      </c>
      <c r="AP244" s="14">
        <v>0.01</v>
      </c>
      <c r="AQ244" s="14">
        <v>0</v>
      </c>
      <c r="AR244" s="14">
        <v>0</v>
      </c>
      <c r="AS244" s="14">
        <v>0</v>
      </c>
      <c r="AT244" s="14">
        <v>0</v>
      </c>
      <c r="AU244" s="14">
        <v>0.2</v>
      </c>
      <c r="AV244" s="14">
        <v>0</v>
      </c>
      <c r="AW244" s="14">
        <v>0</v>
      </c>
      <c r="AX244" s="14">
        <v>0</v>
      </c>
      <c r="AY244" s="14">
        <v>0.04</v>
      </c>
      <c r="AZ244" s="14">
        <v>0</v>
      </c>
      <c r="BA244" s="2">
        <v>0.05</v>
      </c>
      <c r="BB244" s="2">
        <v>0.05</v>
      </c>
      <c r="BC244" s="2">
        <v>7.0000000000000007E-2</v>
      </c>
      <c r="BD244" s="2">
        <v>0.05</v>
      </c>
      <c r="BE244" s="2">
        <v>0.02</v>
      </c>
      <c r="BF244" s="2">
        <v>0.02</v>
      </c>
      <c r="BG244" s="2">
        <v>4.4999999999999998E-2</v>
      </c>
      <c r="BH244" s="2">
        <v>0.05</v>
      </c>
      <c r="BI244" s="2">
        <v>7.0000000000000007E-2</v>
      </c>
      <c r="BJ244" s="2">
        <v>0.1</v>
      </c>
      <c r="BK244" s="2">
        <v>0.03</v>
      </c>
      <c r="BL244" s="2">
        <v>0.02</v>
      </c>
      <c r="BM244" s="2">
        <v>0.09</v>
      </c>
      <c r="BN244" s="2">
        <v>0.1</v>
      </c>
      <c r="BO244" s="14">
        <v>0.1</v>
      </c>
      <c r="BP244" s="14">
        <v>0.1</v>
      </c>
      <c r="BQ244" s="14">
        <v>0</v>
      </c>
      <c r="BR244" s="14">
        <v>0</v>
      </c>
      <c r="BS244" s="14">
        <v>0</v>
      </c>
      <c r="BT244" s="19">
        <v>0.01</v>
      </c>
      <c r="BU244" s="14">
        <v>0.5</v>
      </c>
      <c r="BV244" s="6">
        <f>BT244/(BT244+BU244)</f>
        <v>1.9607843137254902E-2</v>
      </c>
      <c r="BW244" s="6">
        <f>SQRT((BT244*BU244)/((BT244+BU244)^2*(BT244+BU244+1)))</f>
        <v>0.11283045836243843</v>
      </c>
      <c r="BX244" s="15">
        <v>0.1</v>
      </c>
      <c r="BY244" s="15">
        <v>0.1</v>
      </c>
      <c r="BZ244" s="15">
        <v>0.1</v>
      </c>
      <c r="CA244" s="15">
        <v>0.7</v>
      </c>
      <c r="CB244" s="20" t="s">
        <v>89</v>
      </c>
      <c r="CC244" s="14">
        <v>600</v>
      </c>
      <c r="CD244" s="14">
        <v>10</v>
      </c>
      <c r="CE244" s="15" t="s">
        <v>74</v>
      </c>
    </row>
    <row r="245" spans="1:83" s="14" customFormat="1" ht="14.25" x14ac:dyDescent="0.2">
      <c r="A245" s="15">
        <f>A244+1</f>
        <v>244</v>
      </c>
      <c r="B245" s="15">
        <v>3</v>
      </c>
      <c r="C245" s="15">
        <v>133</v>
      </c>
      <c r="D245" s="15">
        <v>1</v>
      </c>
      <c r="E245" s="15">
        <v>1</v>
      </c>
      <c r="F245" s="3" t="s">
        <v>68</v>
      </c>
      <c r="G245" s="3">
        <f>IF(F245="rectangle",B245*C245,IF(F245="hook",B245*C245-(D245*E245),IF(F245="eight",B245*C245-2*(D245*E245),IF(F245="tee",B245*C245-2*(D245*E245),IF(F245="cross",B245*C245-4*(D245*E245),"ERROR")))))</f>
        <v>399</v>
      </c>
      <c r="H245" s="3" t="s">
        <v>75</v>
      </c>
      <c r="I245" s="3">
        <f>IF(F245="rectangle",B245/C245,"NA")</f>
        <v>2.2556390977443608E-2</v>
      </c>
      <c r="J245" s="2">
        <v>1</v>
      </c>
      <c r="K245" s="15">
        <v>120</v>
      </c>
      <c r="L245" s="15">
        <v>4</v>
      </c>
      <c r="M245" s="16">
        <v>3</v>
      </c>
      <c r="N245" s="17">
        <v>15</v>
      </c>
      <c r="O245" s="14">
        <f>N245</f>
        <v>15</v>
      </c>
      <c r="P245" s="4">
        <f>Y245/T245</f>
        <v>99.75</v>
      </c>
      <c r="Q245" s="18">
        <v>1</v>
      </c>
      <c r="R245" s="14">
        <f>Q245</f>
        <v>1</v>
      </c>
      <c r="S245" s="4">
        <f>Z245/U245</f>
        <v>99.75</v>
      </c>
      <c r="T245" s="3">
        <f>ROUND((O245/100)*G245,0)</f>
        <v>60</v>
      </c>
      <c r="U245" s="3">
        <f>ROUND(((R245/100)*G245)/J245,0)</f>
        <v>4</v>
      </c>
      <c r="V245" s="3">
        <f>ROUND(IF(J245&gt;=2,((R245/100)*G245)/J245,0),0)</f>
        <v>0</v>
      </c>
      <c r="W245" s="3">
        <f>ROUND(IF(J245&gt;=3,((R245/100)*G245)/J245,0),0)</f>
        <v>0</v>
      </c>
      <c r="X245" s="3">
        <f>ROUND(IF(J245&gt;=4,((R245/100)*G245)/J245,0),0)</f>
        <v>0</v>
      </c>
      <c r="Y245" s="4">
        <f>G245*N245</f>
        <v>5985</v>
      </c>
      <c r="Z245" s="4">
        <f>(G245*Q245)/J245</f>
        <v>399</v>
      </c>
      <c r="AA245" s="4">
        <f>IF(J245&gt;=2,(G245*Q245)/J245,0)</f>
        <v>0</v>
      </c>
      <c r="AB245" s="4">
        <f>IF(J245&gt;=3,(G245*Q245)/J245,0)</f>
        <v>0</v>
      </c>
      <c r="AC245" s="4">
        <f>IF(J245&gt;=4,(G245*Q245)/J245,0)</f>
        <v>0</v>
      </c>
      <c r="AD245" s="14">
        <v>100</v>
      </c>
      <c r="AE245" s="14">
        <v>0</v>
      </c>
      <c r="AF245" s="14">
        <v>1</v>
      </c>
      <c r="AG245" s="14">
        <v>100</v>
      </c>
      <c r="AH245" s="14">
        <v>0</v>
      </c>
      <c r="AI245" s="14">
        <v>1</v>
      </c>
      <c r="AJ245" s="14">
        <v>0.5</v>
      </c>
      <c r="AK245" s="14">
        <v>0.5</v>
      </c>
      <c r="AL245" s="14">
        <v>0</v>
      </c>
      <c r="AM245" s="14">
        <v>0</v>
      </c>
      <c r="AN245" s="14">
        <v>0</v>
      </c>
      <c r="AO245" s="14">
        <v>0.01</v>
      </c>
      <c r="AP245" s="14">
        <v>0.01</v>
      </c>
      <c r="AQ245" s="14">
        <v>0</v>
      </c>
      <c r="AR245" s="14">
        <v>0</v>
      </c>
      <c r="AS245" s="14">
        <v>0</v>
      </c>
      <c r="AT245" s="14">
        <v>0</v>
      </c>
      <c r="AU245" s="14">
        <v>0.2</v>
      </c>
      <c r="AV245" s="14">
        <v>0</v>
      </c>
      <c r="AW245" s="14">
        <v>0</v>
      </c>
      <c r="AX245" s="14">
        <v>0</v>
      </c>
      <c r="AY245" s="14">
        <v>0.04</v>
      </c>
      <c r="AZ245" s="14">
        <v>0</v>
      </c>
      <c r="BA245" s="2">
        <v>0.05</v>
      </c>
      <c r="BB245" s="2">
        <v>0.05</v>
      </c>
      <c r="BC245" s="2">
        <v>7.0000000000000007E-2</v>
      </c>
      <c r="BD245" s="2">
        <v>0.05</v>
      </c>
      <c r="BE245" s="2">
        <v>0.02</v>
      </c>
      <c r="BF245" s="2">
        <v>0.02</v>
      </c>
      <c r="BG245" s="2">
        <v>4.4999999999999998E-2</v>
      </c>
      <c r="BH245" s="2">
        <v>0.05</v>
      </c>
      <c r="BI245" s="2">
        <v>7.0000000000000007E-2</v>
      </c>
      <c r="BJ245" s="2">
        <v>0.1</v>
      </c>
      <c r="BK245" s="2">
        <v>0.03</v>
      </c>
      <c r="BL245" s="2">
        <v>0.02</v>
      </c>
      <c r="BM245" s="2">
        <v>0.09</v>
      </c>
      <c r="BN245" s="2">
        <v>0.1</v>
      </c>
      <c r="BO245" s="14">
        <v>0.1</v>
      </c>
      <c r="BP245" s="14">
        <v>0.1</v>
      </c>
      <c r="BQ245" s="14">
        <v>0</v>
      </c>
      <c r="BR245" s="14">
        <v>0</v>
      </c>
      <c r="BS245" s="14">
        <v>0</v>
      </c>
      <c r="BT245" s="19">
        <v>0.5</v>
      </c>
      <c r="BU245" s="14">
        <v>0.5</v>
      </c>
      <c r="BV245" s="6">
        <f>BT245/(BT245+BU245)</f>
        <v>0.5</v>
      </c>
      <c r="BW245" s="6">
        <f>SQRT((BT245*BU245)/((BT245+BU245)^2*(BT245+BU245+1)))</f>
        <v>0.35355339059327379</v>
      </c>
      <c r="BX245" s="15">
        <v>0.1</v>
      </c>
      <c r="BY245" s="15">
        <v>0.1</v>
      </c>
      <c r="BZ245" s="15">
        <v>0.1</v>
      </c>
      <c r="CA245" s="15">
        <v>0.7</v>
      </c>
      <c r="CB245" s="20" t="s">
        <v>89</v>
      </c>
      <c r="CC245" s="14">
        <v>600</v>
      </c>
      <c r="CD245" s="14">
        <v>10</v>
      </c>
      <c r="CE245" s="15" t="s">
        <v>74</v>
      </c>
    </row>
    <row r="246" spans="1:83" s="14" customFormat="1" ht="14.25" x14ac:dyDescent="0.2">
      <c r="A246" s="15">
        <f>A245+1</f>
        <v>245</v>
      </c>
      <c r="B246" s="15">
        <v>3</v>
      </c>
      <c r="C246" s="15">
        <v>133</v>
      </c>
      <c r="D246" s="15">
        <v>1</v>
      </c>
      <c r="E246" s="15">
        <v>1</v>
      </c>
      <c r="F246" s="3" t="s">
        <v>68</v>
      </c>
      <c r="G246" s="3">
        <f>IF(F246="rectangle",B246*C246,IF(F246="hook",B246*C246-(D246*E246),IF(F246="eight",B246*C246-2*(D246*E246),IF(F246="tee",B246*C246-2*(D246*E246),IF(F246="cross",B246*C246-4*(D246*E246),"ERROR")))))</f>
        <v>399</v>
      </c>
      <c r="H246" s="3" t="s">
        <v>75</v>
      </c>
      <c r="I246" s="3">
        <f>IF(F246="rectangle",B246/C246,"NA")</f>
        <v>2.2556390977443608E-2</v>
      </c>
      <c r="J246" s="2">
        <v>1</v>
      </c>
      <c r="K246" s="15">
        <v>120</v>
      </c>
      <c r="L246" s="15">
        <v>4</v>
      </c>
      <c r="M246" s="16">
        <v>3</v>
      </c>
      <c r="N246" s="17">
        <v>15</v>
      </c>
      <c r="O246" s="14">
        <f>N246</f>
        <v>15</v>
      </c>
      <c r="P246" s="4">
        <f>Y246/T246</f>
        <v>99.75</v>
      </c>
      <c r="Q246" s="18">
        <v>1</v>
      </c>
      <c r="R246" s="14">
        <f>Q246</f>
        <v>1</v>
      </c>
      <c r="S246" s="4">
        <f>Z246/U246</f>
        <v>99.75</v>
      </c>
      <c r="T246" s="3">
        <f>ROUND((O246/100)*G246,0)</f>
        <v>60</v>
      </c>
      <c r="U246" s="3">
        <f>ROUND(((R246/100)*G246)/J246,0)</f>
        <v>4</v>
      </c>
      <c r="V246" s="3">
        <f>ROUND(IF(J246&gt;=2,((R246/100)*G246)/J246,0),0)</f>
        <v>0</v>
      </c>
      <c r="W246" s="3">
        <f>ROUND(IF(J246&gt;=3,((R246/100)*G246)/J246,0),0)</f>
        <v>0</v>
      </c>
      <c r="X246" s="3">
        <f>ROUND(IF(J246&gt;=4,((R246/100)*G246)/J246,0),0)</f>
        <v>0</v>
      </c>
      <c r="Y246" s="4">
        <f>G246*N246</f>
        <v>5985</v>
      </c>
      <c r="Z246" s="4">
        <f>(G246*Q246)/J246</f>
        <v>399</v>
      </c>
      <c r="AA246" s="4">
        <f>IF(J246&gt;=2,(G246*Q246)/J246,0)</f>
        <v>0</v>
      </c>
      <c r="AB246" s="4">
        <f>IF(J246&gt;=3,(G246*Q246)/J246,0)</f>
        <v>0</v>
      </c>
      <c r="AC246" s="4">
        <f>IF(J246&gt;=4,(G246*Q246)/J246,0)</f>
        <v>0</v>
      </c>
      <c r="AD246" s="14">
        <v>100</v>
      </c>
      <c r="AE246" s="14">
        <v>0</v>
      </c>
      <c r="AF246" s="14">
        <v>1</v>
      </c>
      <c r="AG246" s="14">
        <v>100</v>
      </c>
      <c r="AH246" s="14">
        <v>0</v>
      </c>
      <c r="AI246" s="14">
        <v>1</v>
      </c>
      <c r="AJ246" s="14">
        <v>0.5</v>
      </c>
      <c r="AK246" s="14">
        <v>0.5</v>
      </c>
      <c r="AL246" s="14">
        <v>0</v>
      </c>
      <c r="AM246" s="14">
        <v>0</v>
      </c>
      <c r="AN246" s="14">
        <v>0</v>
      </c>
      <c r="AO246" s="14">
        <v>0.01</v>
      </c>
      <c r="AP246" s="14">
        <v>0.01</v>
      </c>
      <c r="AQ246" s="14">
        <v>0</v>
      </c>
      <c r="AR246" s="14">
        <v>0</v>
      </c>
      <c r="AS246" s="14">
        <v>0</v>
      </c>
      <c r="AT246" s="14">
        <v>0</v>
      </c>
      <c r="AU246" s="14">
        <v>0.2</v>
      </c>
      <c r="AV246" s="14">
        <v>0</v>
      </c>
      <c r="AW246" s="14">
        <v>0</v>
      </c>
      <c r="AX246" s="14">
        <v>0</v>
      </c>
      <c r="AY246" s="14">
        <v>0.04</v>
      </c>
      <c r="AZ246" s="14">
        <v>0</v>
      </c>
      <c r="BA246" s="2">
        <v>0.05</v>
      </c>
      <c r="BB246" s="2">
        <v>0.05</v>
      </c>
      <c r="BC246" s="2">
        <v>7.0000000000000007E-2</v>
      </c>
      <c r="BD246" s="2">
        <v>0.05</v>
      </c>
      <c r="BE246" s="2">
        <v>0.02</v>
      </c>
      <c r="BF246" s="2">
        <v>0.02</v>
      </c>
      <c r="BG246" s="2">
        <v>4.4999999999999998E-2</v>
      </c>
      <c r="BH246" s="2">
        <v>0.05</v>
      </c>
      <c r="BI246" s="2">
        <v>7.0000000000000007E-2</v>
      </c>
      <c r="BJ246" s="2">
        <v>0.1</v>
      </c>
      <c r="BK246" s="2">
        <v>0.03</v>
      </c>
      <c r="BL246" s="2">
        <v>0.02</v>
      </c>
      <c r="BM246" s="2">
        <v>0.09</v>
      </c>
      <c r="BN246" s="2">
        <v>0.1</v>
      </c>
      <c r="BO246" s="14">
        <v>0.1</v>
      </c>
      <c r="BP246" s="14">
        <v>0.1</v>
      </c>
      <c r="BQ246" s="14">
        <v>0</v>
      </c>
      <c r="BR246" s="14">
        <v>0</v>
      </c>
      <c r="BS246" s="14">
        <v>0</v>
      </c>
      <c r="BT246" s="19">
        <v>0.01</v>
      </c>
      <c r="BU246" s="14">
        <v>0.5</v>
      </c>
      <c r="BV246" s="6">
        <f>BT246/(BT246+BU246)</f>
        <v>1.9607843137254902E-2</v>
      </c>
      <c r="BW246" s="6">
        <f>SQRT((BT246*BU246)/((BT246+BU246)^2*(BT246+BU246+1)))</f>
        <v>0.11283045836243843</v>
      </c>
      <c r="BX246" s="15">
        <v>0.1</v>
      </c>
      <c r="BY246" s="15">
        <v>0.7</v>
      </c>
      <c r="BZ246" s="15">
        <v>0.1</v>
      </c>
      <c r="CA246" s="15">
        <v>0.1</v>
      </c>
      <c r="CB246" s="20" t="s">
        <v>76</v>
      </c>
      <c r="CC246" s="14">
        <v>600</v>
      </c>
      <c r="CD246" s="14">
        <v>10</v>
      </c>
      <c r="CE246" s="15" t="s">
        <v>73</v>
      </c>
    </row>
    <row r="247" spans="1:83" s="14" customFormat="1" ht="14.25" x14ac:dyDescent="0.2">
      <c r="A247" s="15">
        <f>A246+1</f>
        <v>246</v>
      </c>
      <c r="B247" s="15">
        <v>3</v>
      </c>
      <c r="C247" s="15">
        <v>133</v>
      </c>
      <c r="D247" s="15">
        <v>1</v>
      </c>
      <c r="E247" s="15">
        <v>1</v>
      </c>
      <c r="F247" s="3" t="s">
        <v>68</v>
      </c>
      <c r="G247" s="3">
        <f>IF(F247="rectangle",B247*C247,IF(F247="hook",B247*C247-(D247*E247),IF(F247="eight",B247*C247-2*(D247*E247),IF(F247="tee",B247*C247-2*(D247*E247),IF(F247="cross",B247*C247-4*(D247*E247),"ERROR")))))</f>
        <v>399</v>
      </c>
      <c r="H247" s="3" t="s">
        <v>75</v>
      </c>
      <c r="I247" s="3">
        <f>IF(F247="rectangle",B247/C247,"NA")</f>
        <v>2.2556390977443608E-2</v>
      </c>
      <c r="J247" s="2">
        <v>1</v>
      </c>
      <c r="K247" s="15">
        <v>120</v>
      </c>
      <c r="L247" s="15">
        <v>4</v>
      </c>
      <c r="M247" s="16">
        <v>3</v>
      </c>
      <c r="N247" s="17">
        <v>15</v>
      </c>
      <c r="O247" s="14">
        <f>N247</f>
        <v>15</v>
      </c>
      <c r="P247" s="4">
        <f>Y247/T247</f>
        <v>99.75</v>
      </c>
      <c r="Q247" s="18">
        <v>1</v>
      </c>
      <c r="R247" s="14">
        <f>Q247</f>
        <v>1</v>
      </c>
      <c r="S247" s="4">
        <f>Z247/U247</f>
        <v>99.75</v>
      </c>
      <c r="T247" s="3">
        <f>ROUND((O247/100)*G247,0)</f>
        <v>60</v>
      </c>
      <c r="U247" s="3">
        <f>ROUND(((R247/100)*G247)/J247,0)</f>
        <v>4</v>
      </c>
      <c r="V247" s="3">
        <f>ROUND(IF(J247&gt;=2,((R247/100)*G247)/J247,0),0)</f>
        <v>0</v>
      </c>
      <c r="W247" s="3">
        <f>ROUND(IF(J247&gt;=3,((R247/100)*G247)/J247,0),0)</f>
        <v>0</v>
      </c>
      <c r="X247" s="3">
        <f>ROUND(IF(J247&gt;=4,((R247/100)*G247)/J247,0),0)</f>
        <v>0</v>
      </c>
      <c r="Y247" s="4">
        <f>G247*N247</f>
        <v>5985</v>
      </c>
      <c r="Z247" s="4">
        <f>(G247*Q247)/J247</f>
        <v>399</v>
      </c>
      <c r="AA247" s="4">
        <f>IF(J247&gt;=2,(G247*Q247)/J247,0)</f>
        <v>0</v>
      </c>
      <c r="AB247" s="4">
        <f>IF(J247&gt;=3,(G247*Q247)/J247,0)</f>
        <v>0</v>
      </c>
      <c r="AC247" s="4">
        <f>IF(J247&gt;=4,(G247*Q247)/J247,0)</f>
        <v>0</v>
      </c>
      <c r="AD247" s="14">
        <v>100</v>
      </c>
      <c r="AE247" s="14">
        <v>0</v>
      </c>
      <c r="AF247" s="14">
        <v>1</v>
      </c>
      <c r="AG247" s="14">
        <v>100</v>
      </c>
      <c r="AH247" s="14">
        <v>0</v>
      </c>
      <c r="AI247" s="14">
        <v>1</v>
      </c>
      <c r="AJ247" s="14">
        <v>0.5</v>
      </c>
      <c r="AK247" s="14">
        <v>0.5</v>
      </c>
      <c r="AL247" s="14">
        <v>0</v>
      </c>
      <c r="AM247" s="14">
        <v>0</v>
      </c>
      <c r="AN247" s="14">
        <v>0</v>
      </c>
      <c r="AO247" s="14">
        <v>0.01</v>
      </c>
      <c r="AP247" s="14">
        <v>0.01</v>
      </c>
      <c r="AQ247" s="14">
        <v>0</v>
      </c>
      <c r="AR247" s="14">
        <v>0</v>
      </c>
      <c r="AS247" s="14">
        <v>0</v>
      </c>
      <c r="AT247" s="14">
        <v>0</v>
      </c>
      <c r="AU247" s="14">
        <v>0.2</v>
      </c>
      <c r="AV247" s="14">
        <v>0</v>
      </c>
      <c r="AW247" s="14">
        <v>0</v>
      </c>
      <c r="AX247" s="14">
        <v>0</v>
      </c>
      <c r="AY247" s="14">
        <v>0.04</v>
      </c>
      <c r="AZ247" s="14">
        <v>0</v>
      </c>
      <c r="BA247" s="2">
        <v>0.05</v>
      </c>
      <c r="BB247" s="2">
        <v>0.05</v>
      </c>
      <c r="BC247" s="2">
        <v>7.0000000000000007E-2</v>
      </c>
      <c r="BD247" s="2">
        <v>0.05</v>
      </c>
      <c r="BE247" s="2">
        <v>0.02</v>
      </c>
      <c r="BF247" s="2">
        <v>0.02</v>
      </c>
      <c r="BG247" s="2">
        <v>4.4999999999999998E-2</v>
      </c>
      <c r="BH247" s="2">
        <v>0.05</v>
      </c>
      <c r="BI247" s="2">
        <v>7.0000000000000007E-2</v>
      </c>
      <c r="BJ247" s="2">
        <v>0.1</v>
      </c>
      <c r="BK247" s="2">
        <v>0.03</v>
      </c>
      <c r="BL247" s="2">
        <v>0.02</v>
      </c>
      <c r="BM247" s="2">
        <v>0.09</v>
      </c>
      <c r="BN247" s="2">
        <v>0.1</v>
      </c>
      <c r="BO247" s="14">
        <v>0.1</v>
      </c>
      <c r="BP247" s="14">
        <v>0.1</v>
      </c>
      <c r="BQ247" s="14">
        <v>0</v>
      </c>
      <c r="BR247" s="14">
        <v>0</v>
      </c>
      <c r="BS247" s="14">
        <v>0</v>
      </c>
      <c r="BT247" s="19">
        <v>0.5</v>
      </c>
      <c r="BU247" s="14">
        <v>0.5</v>
      </c>
      <c r="BV247" s="6">
        <f>BT247/(BT247+BU247)</f>
        <v>0.5</v>
      </c>
      <c r="BW247" s="6">
        <f>SQRT((BT247*BU247)/((BT247+BU247)^2*(BT247+BU247+1)))</f>
        <v>0.35355339059327379</v>
      </c>
      <c r="BX247" s="15">
        <v>0.1</v>
      </c>
      <c r="BY247" s="15">
        <v>0.7</v>
      </c>
      <c r="BZ247" s="15">
        <v>0.1</v>
      </c>
      <c r="CA247" s="15">
        <v>0.1</v>
      </c>
      <c r="CB247" s="20" t="s">
        <v>76</v>
      </c>
      <c r="CC247" s="14">
        <v>600</v>
      </c>
      <c r="CD247" s="14">
        <v>10</v>
      </c>
      <c r="CE247" s="15" t="s">
        <v>73</v>
      </c>
    </row>
    <row r="248" spans="1:83" s="14" customFormat="1" ht="14.25" x14ac:dyDescent="0.2">
      <c r="A248" s="15">
        <f>A247+1</f>
        <v>247</v>
      </c>
      <c r="B248" s="15">
        <v>3</v>
      </c>
      <c r="C248" s="15">
        <v>133</v>
      </c>
      <c r="D248" s="15">
        <v>1</v>
      </c>
      <c r="E248" s="15">
        <v>1</v>
      </c>
      <c r="F248" s="3" t="s">
        <v>68</v>
      </c>
      <c r="G248" s="3">
        <f>IF(F248="rectangle",B248*C248,IF(F248="hook",B248*C248-(D248*E248),IF(F248="eight",B248*C248-2*(D248*E248),IF(F248="tee",B248*C248-2*(D248*E248),IF(F248="cross",B248*C248-4*(D248*E248),"ERROR")))))</f>
        <v>399</v>
      </c>
      <c r="H248" s="3" t="s">
        <v>75</v>
      </c>
      <c r="I248" s="3">
        <f>IF(F248="rectangle",B248/C248,"NA")</f>
        <v>2.2556390977443608E-2</v>
      </c>
      <c r="J248" s="2">
        <v>1</v>
      </c>
      <c r="K248" s="15">
        <v>120</v>
      </c>
      <c r="L248" s="15">
        <v>4</v>
      </c>
      <c r="M248" s="16">
        <v>3</v>
      </c>
      <c r="N248" s="17">
        <v>15</v>
      </c>
      <c r="O248" s="14">
        <f>N248</f>
        <v>15</v>
      </c>
      <c r="P248" s="4">
        <f>Y248/T248</f>
        <v>99.75</v>
      </c>
      <c r="Q248" s="18">
        <v>5</v>
      </c>
      <c r="R248" s="14">
        <f>Q248</f>
        <v>5</v>
      </c>
      <c r="S248" s="4">
        <f>Z248/U248</f>
        <v>99.75</v>
      </c>
      <c r="T248" s="3">
        <f>ROUND((O248/100)*G248,0)</f>
        <v>60</v>
      </c>
      <c r="U248" s="3">
        <f>ROUND(((R248/100)*G248)/J248,0)</f>
        <v>20</v>
      </c>
      <c r="V248" s="3">
        <f>ROUND(IF(J248&gt;=2,((R248/100)*G248)/J248,0),0)</f>
        <v>0</v>
      </c>
      <c r="W248" s="3">
        <f>ROUND(IF(J248&gt;=3,((R248/100)*G248)/J248,0),0)</f>
        <v>0</v>
      </c>
      <c r="X248" s="3">
        <f>ROUND(IF(J248&gt;=4,((R248/100)*G248)/J248,0),0)</f>
        <v>0</v>
      </c>
      <c r="Y248" s="4">
        <f>G248*N248</f>
        <v>5985</v>
      </c>
      <c r="Z248" s="4">
        <f>(G248*Q248)/J248</f>
        <v>1995</v>
      </c>
      <c r="AA248" s="4">
        <f>IF(J248&gt;=2,(G248*Q248)/J248,0)</f>
        <v>0</v>
      </c>
      <c r="AB248" s="4">
        <f>IF(J248&gt;=3,(G248*Q248)/J248,0)</f>
        <v>0</v>
      </c>
      <c r="AC248" s="4">
        <f>IF(J248&gt;=4,(G248*Q248)/J248,0)</f>
        <v>0</v>
      </c>
      <c r="AD248" s="14">
        <v>100</v>
      </c>
      <c r="AE248" s="14">
        <v>0</v>
      </c>
      <c r="AF248" s="14">
        <v>1</v>
      </c>
      <c r="AG248" s="14">
        <v>100</v>
      </c>
      <c r="AH248" s="14">
        <v>0</v>
      </c>
      <c r="AI248" s="14">
        <v>1</v>
      </c>
      <c r="AJ248" s="14">
        <v>0.5</v>
      </c>
      <c r="AK248" s="14">
        <v>0.5</v>
      </c>
      <c r="AL248" s="14">
        <v>0</v>
      </c>
      <c r="AM248" s="14">
        <v>0</v>
      </c>
      <c r="AN248" s="14">
        <v>0</v>
      </c>
      <c r="AO248" s="14">
        <v>0.01</v>
      </c>
      <c r="AP248" s="14">
        <v>0.01</v>
      </c>
      <c r="AQ248" s="14">
        <v>0</v>
      </c>
      <c r="AR248" s="14">
        <v>0</v>
      </c>
      <c r="AS248" s="14">
        <v>0</v>
      </c>
      <c r="AT248" s="14">
        <v>0</v>
      </c>
      <c r="AU248" s="14">
        <v>0.2</v>
      </c>
      <c r="AV248" s="14">
        <v>0</v>
      </c>
      <c r="AW248" s="14">
        <v>0</v>
      </c>
      <c r="AX248" s="14">
        <v>0</v>
      </c>
      <c r="AY248" s="14">
        <v>0.04</v>
      </c>
      <c r="AZ248" s="14">
        <v>0</v>
      </c>
      <c r="BA248" s="2">
        <v>0.05</v>
      </c>
      <c r="BB248" s="2">
        <v>0.05</v>
      </c>
      <c r="BC248" s="2">
        <v>7.0000000000000007E-2</v>
      </c>
      <c r="BD248" s="2">
        <v>0.05</v>
      </c>
      <c r="BE248" s="2">
        <v>0.02</v>
      </c>
      <c r="BF248" s="2">
        <v>0.02</v>
      </c>
      <c r="BG248" s="2">
        <v>4.4999999999999998E-2</v>
      </c>
      <c r="BH248" s="2">
        <v>0.05</v>
      </c>
      <c r="BI248" s="2">
        <v>7.0000000000000007E-2</v>
      </c>
      <c r="BJ248" s="2">
        <v>0.1</v>
      </c>
      <c r="BK248" s="2">
        <v>0.03</v>
      </c>
      <c r="BL248" s="2">
        <v>0.02</v>
      </c>
      <c r="BM248" s="2">
        <v>0.09</v>
      </c>
      <c r="BN248" s="2">
        <v>0.1</v>
      </c>
      <c r="BO248" s="14">
        <v>0.1</v>
      </c>
      <c r="BP248" s="14">
        <v>0.1</v>
      </c>
      <c r="BQ248" s="14">
        <v>0</v>
      </c>
      <c r="BR248" s="14">
        <v>0</v>
      </c>
      <c r="BS248" s="14">
        <v>0</v>
      </c>
      <c r="BT248" s="19">
        <v>0.01</v>
      </c>
      <c r="BU248" s="14">
        <v>0.5</v>
      </c>
      <c r="BV248" s="6">
        <f>BT248/(BT248+BU248)</f>
        <v>1.9607843137254902E-2</v>
      </c>
      <c r="BW248" s="6">
        <f>SQRT((BT248*BU248)/((BT248+BU248)^2*(BT248+BU248+1)))</f>
        <v>0.11283045836243843</v>
      </c>
      <c r="BX248" s="15">
        <v>0.25</v>
      </c>
      <c r="BY248" s="15">
        <v>0.25</v>
      </c>
      <c r="BZ248" s="15">
        <v>0.25</v>
      </c>
      <c r="CA248" s="15">
        <v>0.25</v>
      </c>
      <c r="CB248" s="20" t="s">
        <v>47</v>
      </c>
      <c r="CC248" s="14">
        <v>600</v>
      </c>
      <c r="CD248" s="14">
        <v>10</v>
      </c>
      <c r="CE248" s="15" t="s">
        <v>73</v>
      </c>
    </row>
    <row r="249" spans="1:83" s="14" customFormat="1" ht="14.25" x14ac:dyDescent="0.2">
      <c r="A249" s="15">
        <f>A248+1</f>
        <v>248</v>
      </c>
      <c r="B249" s="15">
        <v>3</v>
      </c>
      <c r="C249" s="15">
        <v>133</v>
      </c>
      <c r="D249" s="15">
        <v>1</v>
      </c>
      <c r="E249" s="15">
        <v>1</v>
      </c>
      <c r="F249" s="3" t="s">
        <v>68</v>
      </c>
      <c r="G249" s="3">
        <f>IF(F249="rectangle",B249*C249,IF(F249="hook",B249*C249-(D249*E249),IF(F249="eight",B249*C249-2*(D249*E249),IF(F249="tee",B249*C249-2*(D249*E249),IF(F249="cross",B249*C249-4*(D249*E249),"ERROR")))))</f>
        <v>399</v>
      </c>
      <c r="H249" s="3" t="s">
        <v>75</v>
      </c>
      <c r="I249" s="3">
        <f>IF(F249="rectangle",B249/C249,"NA")</f>
        <v>2.2556390977443608E-2</v>
      </c>
      <c r="J249" s="2">
        <v>1</v>
      </c>
      <c r="K249" s="15">
        <v>120</v>
      </c>
      <c r="L249" s="15">
        <v>4</v>
      </c>
      <c r="M249" s="16">
        <v>3</v>
      </c>
      <c r="N249" s="17">
        <v>15</v>
      </c>
      <c r="O249" s="14">
        <f>N249</f>
        <v>15</v>
      </c>
      <c r="P249" s="4">
        <f>Y249/T249</f>
        <v>99.75</v>
      </c>
      <c r="Q249" s="18">
        <v>5</v>
      </c>
      <c r="R249" s="14">
        <f>Q249</f>
        <v>5</v>
      </c>
      <c r="S249" s="4">
        <f>Z249/U249</f>
        <v>99.75</v>
      </c>
      <c r="T249" s="3">
        <f>ROUND((O249/100)*G249,0)</f>
        <v>60</v>
      </c>
      <c r="U249" s="3">
        <f>ROUND(((R249/100)*G249)/J249,0)</f>
        <v>20</v>
      </c>
      <c r="V249" s="3">
        <f>ROUND(IF(J249&gt;=2,((R249/100)*G249)/J249,0),0)</f>
        <v>0</v>
      </c>
      <c r="W249" s="3">
        <f>ROUND(IF(J249&gt;=3,((R249/100)*G249)/J249,0),0)</f>
        <v>0</v>
      </c>
      <c r="X249" s="3">
        <f>ROUND(IF(J249&gt;=4,((R249/100)*G249)/J249,0),0)</f>
        <v>0</v>
      </c>
      <c r="Y249" s="4">
        <f>G249*N249</f>
        <v>5985</v>
      </c>
      <c r="Z249" s="4">
        <f>(G249*Q249)/J249</f>
        <v>1995</v>
      </c>
      <c r="AA249" s="4">
        <f>IF(J249&gt;=2,(G249*Q249)/J249,0)</f>
        <v>0</v>
      </c>
      <c r="AB249" s="4">
        <f>IF(J249&gt;=3,(G249*Q249)/J249,0)</f>
        <v>0</v>
      </c>
      <c r="AC249" s="4">
        <f>IF(J249&gt;=4,(G249*Q249)/J249,0)</f>
        <v>0</v>
      </c>
      <c r="AD249" s="14">
        <v>100</v>
      </c>
      <c r="AE249" s="14">
        <v>0</v>
      </c>
      <c r="AF249" s="14">
        <v>1</v>
      </c>
      <c r="AG249" s="14">
        <v>100</v>
      </c>
      <c r="AH249" s="14">
        <v>0</v>
      </c>
      <c r="AI249" s="14">
        <v>1</v>
      </c>
      <c r="AJ249" s="14">
        <v>0.5</v>
      </c>
      <c r="AK249" s="14">
        <v>0.5</v>
      </c>
      <c r="AL249" s="14">
        <v>0</v>
      </c>
      <c r="AM249" s="14">
        <v>0</v>
      </c>
      <c r="AN249" s="14">
        <v>0</v>
      </c>
      <c r="AO249" s="14">
        <v>0.01</v>
      </c>
      <c r="AP249" s="14">
        <v>0.01</v>
      </c>
      <c r="AQ249" s="14">
        <v>0</v>
      </c>
      <c r="AR249" s="14">
        <v>0</v>
      </c>
      <c r="AS249" s="14">
        <v>0</v>
      </c>
      <c r="AT249" s="14">
        <v>0</v>
      </c>
      <c r="AU249" s="14">
        <v>0.2</v>
      </c>
      <c r="AV249" s="14">
        <v>0</v>
      </c>
      <c r="AW249" s="14">
        <v>0</v>
      </c>
      <c r="AX249" s="14">
        <v>0</v>
      </c>
      <c r="AY249" s="14">
        <v>0.04</v>
      </c>
      <c r="AZ249" s="14">
        <v>0</v>
      </c>
      <c r="BA249" s="2">
        <v>0.05</v>
      </c>
      <c r="BB249" s="2">
        <v>0.05</v>
      </c>
      <c r="BC249" s="2">
        <v>7.0000000000000007E-2</v>
      </c>
      <c r="BD249" s="2">
        <v>0.05</v>
      </c>
      <c r="BE249" s="2">
        <v>0.02</v>
      </c>
      <c r="BF249" s="2">
        <v>0.02</v>
      </c>
      <c r="BG249" s="2">
        <v>4.4999999999999998E-2</v>
      </c>
      <c r="BH249" s="2">
        <v>0.05</v>
      </c>
      <c r="BI249" s="2">
        <v>7.0000000000000007E-2</v>
      </c>
      <c r="BJ249" s="2">
        <v>0.1</v>
      </c>
      <c r="BK249" s="2">
        <v>0.03</v>
      </c>
      <c r="BL249" s="2">
        <v>0.02</v>
      </c>
      <c r="BM249" s="2">
        <v>0.09</v>
      </c>
      <c r="BN249" s="2">
        <v>0.1</v>
      </c>
      <c r="BO249" s="14">
        <v>0.1</v>
      </c>
      <c r="BP249" s="14">
        <v>0.1</v>
      </c>
      <c r="BQ249" s="14">
        <v>0</v>
      </c>
      <c r="BR249" s="14">
        <v>0</v>
      </c>
      <c r="BS249" s="14">
        <v>0</v>
      </c>
      <c r="BT249" s="19">
        <v>0.5</v>
      </c>
      <c r="BU249" s="14">
        <v>0.5</v>
      </c>
      <c r="BV249" s="6">
        <f>BT249/(BT249+BU249)</f>
        <v>0.5</v>
      </c>
      <c r="BW249" s="6">
        <f>SQRT((BT249*BU249)/((BT249+BU249)^2*(BT249+BU249+1)))</f>
        <v>0.35355339059327379</v>
      </c>
      <c r="BX249" s="15">
        <v>0.25</v>
      </c>
      <c r="BY249" s="15">
        <v>0.25</v>
      </c>
      <c r="BZ249" s="15">
        <v>0.25</v>
      </c>
      <c r="CA249" s="15">
        <v>0.25</v>
      </c>
      <c r="CB249" s="20" t="s">
        <v>47</v>
      </c>
      <c r="CC249" s="14">
        <v>600</v>
      </c>
      <c r="CD249" s="14">
        <v>10</v>
      </c>
      <c r="CE249" s="15" t="s">
        <v>73</v>
      </c>
    </row>
    <row r="250" spans="1:83" s="14" customFormat="1" ht="14.25" x14ac:dyDescent="0.2">
      <c r="A250" s="15">
        <f>A249+1</f>
        <v>249</v>
      </c>
      <c r="B250" s="15">
        <v>3</v>
      </c>
      <c r="C250" s="15">
        <v>133</v>
      </c>
      <c r="D250" s="15">
        <v>1</v>
      </c>
      <c r="E250" s="15">
        <v>1</v>
      </c>
      <c r="F250" s="3" t="s">
        <v>68</v>
      </c>
      <c r="G250" s="3">
        <f>IF(F250="rectangle",B250*C250,IF(F250="hook",B250*C250-(D250*E250),IF(F250="eight",B250*C250-2*(D250*E250),IF(F250="tee",B250*C250-2*(D250*E250),IF(F250="cross",B250*C250-4*(D250*E250),"ERROR")))))</f>
        <v>399</v>
      </c>
      <c r="H250" s="3" t="s">
        <v>75</v>
      </c>
      <c r="I250" s="3">
        <f>IF(F250="rectangle",B250/C250,"NA")</f>
        <v>2.2556390977443608E-2</v>
      </c>
      <c r="J250" s="2">
        <v>1</v>
      </c>
      <c r="K250" s="15">
        <v>120</v>
      </c>
      <c r="L250" s="15">
        <v>4</v>
      </c>
      <c r="M250" s="16">
        <v>3</v>
      </c>
      <c r="N250" s="17">
        <v>15</v>
      </c>
      <c r="O250" s="14">
        <f>N250</f>
        <v>15</v>
      </c>
      <c r="P250" s="4">
        <f>Y250/T250</f>
        <v>99.75</v>
      </c>
      <c r="Q250" s="18">
        <v>5</v>
      </c>
      <c r="R250" s="14">
        <f>Q250</f>
        <v>5</v>
      </c>
      <c r="S250" s="4">
        <f>Z250/U250</f>
        <v>99.75</v>
      </c>
      <c r="T250" s="3">
        <f>ROUND((O250/100)*G250,0)</f>
        <v>60</v>
      </c>
      <c r="U250" s="3">
        <f>ROUND(((R250/100)*G250)/J250,0)</f>
        <v>20</v>
      </c>
      <c r="V250" s="3">
        <f>ROUND(IF(J250&gt;=2,((R250/100)*G250)/J250,0),0)</f>
        <v>0</v>
      </c>
      <c r="W250" s="3">
        <f>ROUND(IF(J250&gt;=3,((R250/100)*G250)/J250,0),0)</f>
        <v>0</v>
      </c>
      <c r="X250" s="3">
        <f>ROUND(IF(J250&gt;=4,((R250/100)*G250)/J250,0),0)</f>
        <v>0</v>
      </c>
      <c r="Y250" s="4">
        <f>G250*N250</f>
        <v>5985</v>
      </c>
      <c r="Z250" s="4">
        <f>(G250*Q250)/J250</f>
        <v>1995</v>
      </c>
      <c r="AA250" s="4">
        <f>IF(J250&gt;=2,(G250*Q250)/J250,0)</f>
        <v>0</v>
      </c>
      <c r="AB250" s="4">
        <f>IF(J250&gt;=3,(G250*Q250)/J250,0)</f>
        <v>0</v>
      </c>
      <c r="AC250" s="4">
        <f>IF(J250&gt;=4,(G250*Q250)/J250,0)</f>
        <v>0</v>
      </c>
      <c r="AD250" s="14">
        <v>100</v>
      </c>
      <c r="AE250" s="14">
        <v>0</v>
      </c>
      <c r="AF250" s="14">
        <v>1</v>
      </c>
      <c r="AG250" s="14">
        <v>100</v>
      </c>
      <c r="AH250" s="14">
        <v>0</v>
      </c>
      <c r="AI250" s="14">
        <v>1</v>
      </c>
      <c r="AJ250" s="14">
        <v>0.5</v>
      </c>
      <c r="AK250" s="14">
        <v>0.5</v>
      </c>
      <c r="AL250" s="14">
        <v>0</v>
      </c>
      <c r="AM250" s="14">
        <v>0</v>
      </c>
      <c r="AN250" s="14">
        <v>0</v>
      </c>
      <c r="AO250" s="14">
        <v>0.01</v>
      </c>
      <c r="AP250" s="14">
        <v>0.01</v>
      </c>
      <c r="AQ250" s="14">
        <v>0</v>
      </c>
      <c r="AR250" s="14">
        <v>0</v>
      </c>
      <c r="AS250" s="14">
        <v>0</v>
      </c>
      <c r="AT250" s="14">
        <v>0</v>
      </c>
      <c r="AU250" s="14">
        <v>0.2</v>
      </c>
      <c r="AV250" s="14">
        <v>0</v>
      </c>
      <c r="AW250" s="14">
        <v>0</v>
      </c>
      <c r="AX250" s="14">
        <v>0</v>
      </c>
      <c r="AY250" s="14">
        <v>0.04</v>
      </c>
      <c r="AZ250" s="14">
        <v>0</v>
      </c>
      <c r="BA250" s="2">
        <v>0.05</v>
      </c>
      <c r="BB250" s="2">
        <v>0.05</v>
      </c>
      <c r="BC250" s="2">
        <v>7.0000000000000007E-2</v>
      </c>
      <c r="BD250" s="2">
        <v>0.05</v>
      </c>
      <c r="BE250" s="2">
        <v>0.02</v>
      </c>
      <c r="BF250" s="2">
        <v>0.02</v>
      </c>
      <c r="BG250" s="2">
        <v>4.4999999999999998E-2</v>
      </c>
      <c r="BH250" s="2">
        <v>0.05</v>
      </c>
      <c r="BI250" s="2">
        <v>7.0000000000000007E-2</v>
      </c>
      <c r="BJ250" s="2">
        <v>0.1</v>
      </c>
      <c r="BK250" s="2">
        <v>0.03</v>
      </c>
      <c r="BL250" s="2">
        <v>0.02</v>
      </c>
      <c r="BM250" s="2">
        <v>0.09</v>
      </c>
      <c r="BN250" s="2">
        <v>0.1</v>
      </c>
      <c r="BO250" s="14">
        <v>0.1</v>
      </c>
      <c r="BP250" s="14">
        <v>0.1</v>
      </c>
      <c r="BQ250" s="14">
        <v>0</v>
      </c>
      <c r="BR250" s="14">
        <v>0</v>
      </c>
      <c r="BS250" s="14">
        <v>0</v>
      </c>
      <c r="BT250" s="19">
        <v>0.01</v>
      </c>
      <c r="BU250" s="14">
        <v>0.5</v>
      </c>
      <c r="BV250" s="6">
        <f>BT250/(BT250+BU250)</f>
        <v>1.9607843137254902E-2</v>
      </c>
      <c r="BW250" s="6">
        <f>SQRT((BT250*BU250)/((BT250+BU250)^2*(BT250+BU250+1)))</f>
        <v>0.11283045836243843</v>
      </c>
      <c r="BX250" s="15">
        <v>0.1</v>
      </c>
      <c r="BY250" s="15">
        <v>0.1</v>
      </c>
      <c r="BZ250" s="15">
        <v>0.1</v>
      </c>
      <c r="CA250" s="15">
        <v>0.7</v>
      </c>
      <c r="CB250" s="20" t="s">
        <v>89</v>
      </c>
      <c r="CC250" s="14">
        <v>600</v>
      </c>
      <c r="CD250" s="14">
        <v>10</v>
      </c>
      <c r="CE250" s="15" t="s">
        <v>73</v>
      </c>
    </row>
    <row r="251" spans="1:83" s="14" customFormat="1" ht="14.25" x14ac:dyDescent="0.2">
      <c r="A251" s="15">
        <f>A250+1</f>
        <v>250</v>
      </c>
      <c r="B251" s="15">
        <v>3</v>
      </c>
      <c r="C251" s="15">
        <v>133</v>
      </c>
      <c r="D251" s="15">
        <v>1</v>
      </c>
      <c r="E251" s="15">
        <v>1</v>
      </c>
      <c r="F251" s="3" t="s">
        <v>68</v>
      </c>
      <c r="G251" s="3">
        <f>IF(F251="rectangle",B251*C251,IF(F251="hook",B251*C251-(D251*E251),IF(F251="eight",B251*C251-2*(D251*E251),IF(F251="tee",B251*C251-2*(D251*E251),IF(F251="cross",B251*C251-4*(D251*E251),"ERROR")))))</f>
        <v>399</v>
      </c>
      <c r="H251" s="3" t="s">
        <v>75</v>
      </c>
      <c r="I251" s="3">
        <f>IF(F251="rectangle",B251/C251,"NA")</f>
        <v>2.2556390977443608E-2</v>
      </c>
      <c r="J251" s="2">
        <v>1</v>
      </c>
      <c r="K251" s="15">
        <v>120</v>
      </c>
      <c r="L251" s="15">
        <v>4</v>
      </c>
      <c r="M251" s="16">
        <v>3</v>
      </c>
      <c r="N251" s="17">
        <v>15</v>
      </c>
      <c r="O251" s="14">
        <f>N251</f>
        <v>15</v>
      </c>
      <c r="P251" s="4">
        <f>Y251/T251</f>
        <v>99.75</v>
      </c>
      <c r="Q251" s="18">
        <v>5</v>
      </c>
      <c r="R251" s="14">
        <f>Q251</f>
        <v>5</v>
      </c>
      <c r="S251" s="4">
        <f>Z251/U251</f>
        <v>99.75</v>
      </c>
      <c r="T251" s="3">
        <f>ROUND((O251/100)*G251,0)</f>
        <v>60</v>
      </c>
      <c r="U251" s="3">
        <f>ROUND(((R251/100)*G251)/J251,0)</f>
        <v>20</v>
      </c>
      <c r="V251" s="3">
        <f>ROUND(IF(J251&gt;=2,((R251/100)*G251)/J251,0),0)</f>
        <v>0</v>
      </c>
      <c r="W251" s="3">
        <f>ROUND(IF(J251&gt;=3,((R251/100)*G251)/J251,0),0)</f>
        <v>0</v>
      </c>
      <c r="X251" s="3">
        <f>ROUND(IF(J251&gt;=4,((R251/100)*G251)/J251,0),0)</f>
        <v>0</v>
      </c>
      <c r="Y251" s="4">
        <f>G251*N251</f>
        <v>5985</v>
      </c>
      <c r="Z251" s="4">
        <f>(G251*Q251)/J251</f>
        <v>1995</v>
      </c>
      <c r="AA251" s="4">
        <f>IF(J251&gt;=2,(G251*Q251)/J251,0)</f>
        <v>0</v>
      </c>
      <c r="AB251" s="4">
        <f>IF(J251&gt;=3,(G251*Q251)/J251,0)</f>
        <v>0</v>
      </c>
      <c r="AC251" s="4">
        <f>IF(J251&gt;=4,(G251*Q251)/J251,0)</f>
        <v>0</v>
      </c>
      <c r="AD251" s="14">
        <v>100</v>
      </c>
      <c r="AE251" s="14">
        <v>0</v>
      </c>
      <c r="AF251" s="14">
        <v>1</v>
      </c>
      <c r="AG251" s="14">
        <v>100</v>
      </c>
      <c r="AH251" s="14">
        <v>0</v>
      </c>
      <c r="AI251" s="14">
        <v>1</v>
      </c>
      <c r="AJ251" s="14">
        <v>0.5</v>
      </c>
      <c r="AK251" s="14">
        <v>0.5</v>
      </c>
      <c r="AL251" s="14">
        <v>0</v>
      </c>
      <c r="AM251" s="14">
        <v>0</v>
      </c>
      <c r="AN251" s="14">
        <v>0</v>
      </c>
      <c r="AO251" s="14">
        <v>0.01</v>
      </c>
      <c r="AP251" s="14">
        <v>0.01</v>
      </c>
      <c r="AQ251" s="14">
        <v>0</v>
      </c>
      <c r="AR251" s="14">
        <v>0</v>
      </c>
      <c r="AS251" s="14">
        <v>0</v>
      </c>
      <c r="AT251" s="14">
        <v>0</v>
      </c>
      <c r="AU251" s="14">
        <v>0.2</v>
      </c>
      <c r="AV251" s="14">
        <v>0</v>
      </c>
      <c r="AW251" s="14">
        <v>0</v>
      </c>
      <c r="AX251" s="14">
        <v>0</v>
      </c>
      <c r="AY251" s="14">
        <v>0.04</v>
      </c>
      <c r="AZ251" s="14">
        <v>0</v>
      </c>
      <c r="BA251" s="2">
        <v>0.05</v>
      </c>
      <c r="BB251" s="2">
        <v>0.05</v>
      </c>
      <c r="BC251" s="2">
        <v>7.0000000000000007E-2</v>
      </c>
      <c r="BD251" s="2">
        <v>0.05</v>
      </c>
      <c r="BE251" s="2">
        <v>0.02</v>
      </c>
      <c r="BF251" s="2">
        <v>0.02</v>
      </c>
      <c r="BG251" s="2">
        <v>4.4999999999999998E-2</v>
      </c>
      <c r="BH251" s="2">
        <v>0.05</v>
      </c>
      <c r="BI251" s="2">
        <v>7.0000000000000007E-2</v>
      </c>
      <c r="BJ251" s="2">
        <v>0.1</v>
      </c>
      <c r="BK251" s="2">
        <v>0.03</v>
      </c>
      <c r="BL251" s="2">
        <v>0.02</v>
      </c>
      <c r="BM251" s="2">
        <v>0.09</v>
      </c>
      <c r="BN251" s="2">
        <v>0.1</v>
      </c>
      <c r="BO251" s="14">
        <v>0.1</v>
      </c>
      <c r="BP251" s="14">
        <v>0.1</v>
      </c>
      <c r="BQ251" s="14">
        <v>0</v>
      </c>
      <c r="BR251" s="14">
        <v>0</v>
      </c>
      <c r="BS251" s="14">
        <v>0</v>
      </c>
      <c r="BT251" s="19">
        <v>0.5</v>
      </c>
      <c r="BU251" s="14">
        <v>0.5</v>
      </c>
      <c r="BV251" s="6">
        <f>BT251/(BT251+BU251)</f>
        <v>0.5</v>
      </c>
      <c r="BW251" s="6">
        <f>SQRT((BT251*BU251)/((BT251+BU251)^2*(BT251+BU251+1)))</f>
        <v>0.35355339059327379</v>
      </c>
      <c r="BX251" s="15">
        <v>0.1</v>
      </c>
      <c r="BY251" s="15">
        <v>0.1</v>
      </c>
      <c r="BZ251" s="15">
        <v>0.1</v>
      </c>
      <c r="CA251" s="15">
        <v>0.7</v>
      </c>
      <c r="CB251" s="20" t="s">
        <v>89</v>
      </c>
      <c r="CC251" s="14">
        <v>600</v>
      </c>
      <c r="CD251" s="14">
        <v>10</v>
      </c>
      <c r="CE251" s="15" t="s">
        <v>73</v>
      </c>
    </row>
    <row r="252" spans="1:83" s="14" customFormat="1" ht="14.25" x14ac:dyDescent="0.2">
      <c r="A252" s="15">
        <f>A251+1</f>
        <v>251</v>
      </c>
      <c r="B252" s="15">
        <v>3</v>
      </c>
      <c r="C252" s="15">
        <v>133</v>
      </c>
      <c r="D252" s="15">
        <v>1</v>
      </c>
      <c r="E252" s="15">
        <v>1</v>
      </c>
      <c r="F252" s="3" t="s">
        <v>68</v>
      </c>
      <c r="G252" s="3">
        <f>IF(F252="rectangle",B252*C252,IF(F252="hook",B252*C252-(D252*E252),IF(F252="eight",B252*C252-2*(D252*E252),IF(F252="tee",B252*C252-2*(D252*E252),IF(F252="cross",B252*C252-4*(D252*E252),"ERROR")))))</f>
        <v>399</v>
      </c>
      <c r="H252" s="3" t="s">
        <v>75</v>
      </c>
      <c r="I252" s="3">
        <f>IF(F252="rectangle",B252/C252,"NA")</f>
        <v>2.2556390977443608E-2</v>
      </c>
      <c r="J252" s="2">
        <v>1</v>
      </c>
      <c r="K252" s="15">
        <v>120</v>
      </c>
      <c r="L252" s="15">
        <v>4</v>
      </c>
      <c r="M252" s="16">
        <v>3</v>
      </c>
      <c r="N252" s="17">
        <v>15</v>
      </c>
      <c r="O252" s="14">
        <f>N252</f>
        <v>15</v>
      </c>
      <c r="P252" s="4">
        <f>Y252/T252</f>
        <v>99.75</v>
      </c>
      <c r="Q252" s="18">
        <v>5</v>
      </c>
      <c r="R252" s="14">
        <f>Q252</f>
        <v>5</v>
      </c>
      <c r="S252" s="4">
        <f>Z252/U252</f>
        <v>99.75</v>
      </c>
      <c r="T252" s="3">
        <f>ROUND((O252/100)*G252,0)</f>
        <v>60</v>
      </c>
      <c r="U252" s="3">
        <f>ROUND(((R252/100)*G252)/J252,0)</f>
        <v>20</v>
      </c>
      <c r="V252" s="3">
        <f>ROUND(IF(J252&gt;=2,((R252/100)*G252)/J252,0),0)</f>
        <v>0</v>
      </c>
      <c r="W252" s="3">
        <f>ROUND(IF(J252&gt;=3,((R252/100)*G252)/J252,0),0)</f>
        <v>0</v>
      </c>
      <c r="X252" s="3">
        <f>ROUND(IF(J252&gt;=4,((R252/100)*G252)/J252,0),0)</f>
        <v>0</v>
      </c>
      <c r="Y252" s="4">
        <f>G252*N252</f>
        <v>5985</v>
      </c>
      <c r="Z252" s="4">
        <f>(G252*Q252)/J252</f>
        <v>1995</v>
      </c>
      <c r="AA252" s="4">
        <f>IF(J252&gt;=2,(G252*Q252)/J252,0)</f>
        <v>0</v>
      </c>
      <c r="AB252" s="4">
        <f>IF(J252&gt;=3,(G252*Q252)/J252,0)</f>
        <v>0</v>
      </c>
      <c r="AC252" s="4">
        <f>IF(J252&gt;=4,(G252*Q252)/J252,0)</f>
        <v>0</v>
      </c>
      <c r="AD252" s="14">
        <v>100</v>
      </c>
      <c r="AE252" s="14">
        <v>0</v>
      </c>
      <c r="AF252" s="14">
        <v>1</v>
      </c>
      <c r="AG252" s="14">
        <v>100</v>
      </c>
      <c r="AH252" s="14">
        <v>0</v>
      </c>
      <c r="AI252" s="14">
        <v>1</v>
      </c>
      <c r="AJ252" s="14">
        <v>0.5</v>
      </c>
      <c r="AK252" s="14">
        <v>0.5</v>
      </c>
      <c r="AL252" s="14">
        <v>0</v>
      </c>
      <c r="AM252" s="14">
        <v>0</v>
      </c>
      <c r="AN252" s="14">
        <v>0</v>
      </c>
      <c r="AO252" s="14">
        <v>0.01</v>
      </c>
      <c r="AP252" s="14">
        <v>0.01</v>
      </c>
      <c r="AQ252" s="14">
        <v>0</v>
      </c>
      <c r="AR252" s="14">
        <v>0</v>
      </c>
      <c r="AS252" s="14">
        <v>0</v>
      </c>
      <c r="AT252" s="14">
        <v>0</v>
      </c>
      <c r="AU252" s="14">
        <v>0.2</v>
      </c>
      <c r="AV252" s="14">
        <v>0</v>
      </c>
      <c r="AW252" s="14">
        <v>0</v>
      </c>
      <c r="AX252" s="14">
        <v>0</v>
      </c>
      <c r="AY252" s="14">
        <v>0.04</v>
      </c>
      <c r="AZ252" s="14">
        <v>0</v>
      </c>
      <c r="BA252" s="2">
        <v>0.05</v>
      </c>
      <c r="BB252" s="2">
        <v>0.05</v>
      </c>
      <c r="BC252" s="2">
        <v>7.0000000000000007E-2</v>
      </c>
      <c r="BD252" s="2">
        <v>0.05</v>
      </c>
      <c r="BE252" s="2">
        <v>0.02</v>
      </c>
      <c r="BF252" s="2">
        <v>0.02</v>
      </c>
      <c r="BG252" s="2">
        <v>4.4999999999999998E-2</v>
      </c>
      <c r="BH252" s="2">
        <v>0.05</v>
      </c>
      <c r="BI252" s="2">
        <v>7.0000000000000007E-2</v>
      </c>
      <c r="BJ252" s="2">
        <v>0.1</v>
      </c>
      <c r="BK252" s="2">
        <v>0.03</v>
      </c>
      <c r="BL252" s="2">
        <v>0.02</v>
      </c>
      <c r="BM252" s="2">
        <v>0.09</v>
      </c>
      <c r="BN252" s="2">
        <v>0.1</v>
      </c>
      <c r="BO252" s="14">
        <v>0.1</v>
      </c>
      <c r="BP252" s="14">
        <v>0.1</v>
      </c>
      <c r="BQ252" s="14">
        <v>0</v>
      </c>
      <c r="BR252" s="14">
        <v>0</v>
      </c>
      <c r="BS252" s="14">
        <v>0</v>
      </c>
      <c r="BT252" s="19">
        <v>0.01</v>
      </c>
      <c r="BU252" s="14">
        <v>0.5</v>
      </c>
      <c r="BV252" s="6">
        <f>BT252/(BT252+BU252)</f>
        <v>1.9607843137254902E-2</v>
      </c>
      <c r="BW252" s="6">
        <f>SQRT((BT252*BU252)/((BT252+BU252)^2*(BT252+BU252+1)))</f>
        <v>0.11283045836243843</v>
      </c>
      <c r="BX252" s="15">
        <v>0.1</v>
      </c>
      <c r="BY252" s="15">
        <v>0.7</v>
      </c>
      <c r="BZ252" s="15">
        <v>0.1</v>
      </c>
      <c r="CA252" s="15">
        <v>0.1</v>
      </c>
      <c r="CB252" s="20" t="s">
        <v>76</v>
      </c>
      <c r="CC252" s="14">
        <v>600</v>
      </c>
      <c r="CD252" s="14">
        <v>10</v>
      </c>
      <c r="CE252" s="15" t="s">
        <v>74</v>
      </c>
    </row>
    <row r="253" spans="1:83" s="14" customFormat="1" ht="14.25" x14ac:dyDescent="0.2">
      <c r="A253" s="15">
        <f>A252+1</f>
        <v>252</v>
      </c>
      <c r="B253" s="15">
        <v>3</v>
      </c>
      <c r="C253" s="15">
        <v>133</v>
      </c>
      <c r="D253" s="15">
        <v>1</v>
      </c>
      <c r="E253" s="15">
        <v>1</v>
      </c>
      <c r="F253" s="3" t="s">
        <v>68</v>
      </c>
      <c r="G253" s="3">
        <f>IF(F253="rectangle",B253*C253,IF(F253="hook",B253*C253-(D253*E253),IF(F253="eight",B253*C253-2*(D253*E253),IF(F253="tee",B253*C253-2*(D253*E253),IF(F253="cross",B253*C253-4*(D253*E253),"ERROR")))))</f>
        <v>399</v>
      </c>
      <c r="H253" s="3" t="s">
        <v>75</v>
      </c>
      <c r="I253" s="3">
        <f>IF(F253="rectangle",B253/C253,"NA")</f>
        <v>2.2556390977443608E-2</v>
      </c>
      <c r="J253" s="2">
        <v>1</v>
      </c>
      <c r="K253" s="15">
        <v>120</v>
      </c>
      <c r="L253" s="15">
        <v>4</v>
      </c>
      <c r="M253" s="16">
        <v>3</v>
      </c>
      <c r="N253" s="17">
        <v>15</v>
      </c>
      <c r="O253" s="14">
        <f>N253</f>
        <v>15</v>
      </c>
      <c r="P253" s="4">
        <f>Y253/T253</f>
        <v>99.75</v>
      </c>
      <c r="Q253" s="18">
        <v>5</v>
      </c>
      <c r="R253" s="14">
        <f>Q253</f>
        <v>5</v>
      </c>
      <c r="S253" s="4">
        <f>Z253/U253</f>
        <v>99.75</v>
      </c>
      <c r="T253" s="3">
        <f>ROUND((O253/100)*G253,0)</f>
        <v>60</v>
      </c>
      <c r="U253" s="3">
        <f>ROUND(((R253/100)*G253)/J253,0)</f>
        <v>20</v>
      </c>
      <c r="V253" s="3">
        <f>ROUND(IF(J253&gt;=2,((R253/100)*G253)/J253,0),0)</f>
        <v>0</v>
      </c>
      <c r="W253" s="3">
        <f>ROUND(IF(J253&gt;=3,((R253/100)*G253)/J253,0),0)</f>
        <v>0</v>
      </c>
      <c r="X253" s="3">
        <f>ROUND(IF(J253&gt;=4,((R253/100)*G253)/J253,0),0)</f>
        <v>0</v>
      </c>
      <c r="Y253" s="4">
        <f>G253*N253</f>
        <v>5985</v>
      </c>
      <c r="Z253" s="4">
        <f>(G253*Q253)/J253</f>
        <v>1995</v>
      </c>
      <c r="AA253" s="4">
        <f>IF(J253&gt;=2,(G253*Q253)/J253,0)</f>
        <v>0</v>
      </c>
      <c r="AB253" s="4">
        <f>IF(J253&gt;=3,(G253*Q253)/J253,0)</f>
        <v>0</v>
      </c>
      <c r="AC253" s="4">
        <f>IF(J253&gt;=4,(G253*Q253)/J253,0)</f>
        <v>0</v>
      </c>
      <c r="AD253" s="14">
        <v>100</v>
      </c>
      <c r="AE253" s="14">
        <v>0</v>
      </c>
      <c r="AF253" s="14">
        <v>1</v>
      </c>
      <c r="AG253" s="14">
        <v>100</v>
      </c>
      <c r="AH253" s="14">
        <v>0</v>
      </c>
      <c r="AI253" s="14">
        <v>1</v>
      </c>
      <c r="AJ253" s="14">
        <v>0.5</v>
      </c>
      <c r="AK253" s="14">
        <v>0.5</v>
      </c>
      <c r="AL253" s="14">
        <v>0</v>
      </c>
      <c r="AM253" s="14">
        <v>0</v>
      </c>
      <c r="AN253" s="14">
        <v>0</v>
      </c>
      <c r="AO253" s="14">
        <v>0.01</v>
      </c>
      <c r="AP253" s="14">
        <v>0.01</v>
      </c>
      <c r="AQ253" s="14">
        <v>0</v>
      </c>
      <c r="AR253" s="14">
        <v>0</v>
      </c>
      <c r="AS253" s="14">
        <v>0</v>
      </c>
      <c r="AT253" s="14">
        <v>0</v>
      </c>
      <c r="AU253" s="14">
        <v>0.2</v>
      </c>
      <c r="AV253" s="14">
        <v>0</v>
      </c>
      <c r="AW253" s="14">
        <v>0</v>
      </c>
      <c r="AX253" s="14">
        <v>0</v>
      </c>
      <c r="AY253" s="14">
        <v>0.04</v>
      </c>
      <c r="AZ253" s="14">
        <v>0</v>
      </c>
      <c r="BA253" s="2">
        <v>0.05</v>
      </c>
      <c r="BB253" s="2">
        <v>0.05</v>
      </c>
      <c r="BC253" s="2">
        <v>7.0000000000000007E-2</v>
      </c>
      <c r="BD253" s="2">
        <v>0.05</v>
      </c>
      <c r="BE253" s="2">
        <v>0.02</v>
      </c>
      <c r="BF253" s="2">
        <v>0.02</v>
      </c>
      <c r="BG253" s="2">
        <v>4.4999999999999998E-2</v>
      </c>
      <c r="BH253" s="2">
        <v>0.05</v>
      </c>
      <c r="BI253" s="2">
        <v>7.0000000000000007E-2</v>
      </c>
      <c r="BJ253" s="2">
        <v>0.1</v>
      </c>
      <c r="BK253" s="2">
        <v>0.03</v>
      </c>
      <c r="BL253" s="2">
        <v>0.02</v>
      </c>
      <c r="BM253" s="2">
        <v>0.09</v>
      </c>
      <c r="BN253" s="2">
        <v>0.1</v>
      </c>
      <c r="BO253" s="14">
        <v>0.1</v>
      </c>
      <c r="BP253" s="14">
        <v>0.1</v>
      </c>
      <c r="BQ253" s="14">
        <v>0</v>
      </c>
      <c r="BR253" s="14">
        <v>0</v>
      </c>
      <c r="BS253" s="14">
        <v>0</v>
      </c>
      <c r="BT253" s="19">
        <v>0.5</v>
      </c>
      <c r="BU253" s="14">
        <v>0.5</v>
      </c>
      <c r="BV253" s="6">
        <f>BT253/(BT253+BU253)</f>
        <v>0.5</v>
      </c>
      <c r="BW253" s="6">
        <f>SQRT((BT253*BU253)/((BT253+BU253)^2*(BT253+BU253+1)))</f>
        <v>0.35355339059327379</v>
      </c>
      <c r="BX253" s="15">
        <v>0.1</v>
      </c>
      <c r="BY253" s="15">
        <v>0.7</v>
      </c>
      <c r="BZ253" s="15">
        <v>0.1</v>
      </c>
      <c r="CA253" s="15">
        <v>0.1</v>
      </c>
      <c r="CB253" s="20" t="s">
        <v>76</v>
      </c>
      <c r="CC253" s="14">
        <v>600</v>
      </c>
      <c r="CD253" s="14">
        <v>10</v>
      </c>
      <c r="CE253" s="15" t="s">
        <v>74</v>
      </c>
    </row>
    <row r="254" spans="1:83" s="14" customFormat="1" ht="14.25" x14ac:dyDescent="0.2">
      <c r="A254" s="15">
        <f>A253+1</f>
        <v>253</v>
      </c>
      <c r="B254" s="15">
        <v>3</v>
      </c>
      <c r="C254" s="15">
        <v>133</v>
      </c>
      <c r="D254" s="15">
        <v>1</v>
      </c>
      <c r="E254" s="15">
        <v>1</v>
      </c>
      <c r="F254" s="3" t="s">
        <v>68</v>
      </c>
      <c r="G254" s="3">
        <f>IF(F254="rectangle",B254*C254,IF(F254="hook",B254*C254-(D254*E254),IF(F254="eight",B254*C254-2*(D254*E254),IF(F254="tee",B254*C254-2*(D254*E254),IF(F254="cross",B254*C254-4*(D254*E254),"ERROR")))))</f>
        <v>399</v>
      </c>
      <c r="H254" s="3" t="s">
        <v>75</v>
      </c>
      <c r="I254" s="3">
        <f>IF(F254="rectangle",B254/C254,"NA")</f>
        <v>2.2556390977443608E-2</v>
      </c>
      <c r="J254" s="2">
        <v>1</v>
      </c>
      <c r="K254" s="15">
        <v>120</v>
      </c>
      <c r="L254" s="15">
        <v>4</v>
      </c>
      <c r="M254" s="16">
        <v>3</v>
      </c>
      <c r="N254" s="17">
        <v>15</v>
      </c>
      <c r="O254" s="14">
        <f>N254</f>
        <v>15</v>
      </c>
      <c r="P254" s="4">
        <f>Y254/T254</f>
        <v>99.75</v>
      </c>
      <c r="Q254" s="18">
        <v>15</v>
      </c>
      <c r="R254" s="14">
        <f>Q254</f>
        <v>15</v>
      </c>
      <c r="S254" s="4">
        <f>Z254/U254</f>
        <v>99.75</v>
      </c>
      <c r="T254" s="3">
        <f>ROUND((O254/100)*G254,0)</f>
        <v>60</v>
      </c>
      <c r="U254" s="3">
        <f>ROUND(((R254/100)*G254)/J254,0)</f>
        <v>60</v>
      </c>
      <c r="V254" s="3">
        <f>ROUND(IF(J254&gt;=2,((R254/100)*G254)/J254,0),0)</f>
        <v>0</v>
      </c>
      <c r="W254" s="3">
        <f>ROUND(IF(J254&gt;=3,((R254/100)*G254)/J254,0),0)</f>
        <v>0</v>
      </c>
      <c r="X254" s="3">
        <f>ROUND(IF(J254&gt;=4,((R254/100)*G254)/J254,0),0)</f>
        <v>0</v>
      </c>
      <c r="Y254" s="4">
        <f>G254*N254</f>
        <v>5985</v>
      </c>
      <c r="Z254" s="4">
        <f>(G254*Q254)/J254</f>
        <v>5985</v>
      </c>
      <c r="AA254" s="4">
        <f>IF(J254&gt;=2,(G254*Q254)/J254,0)</f>
        <v>0</v>
      </c>
      <c r="AB254" s="4">
        <f>IF(J254&gt;=3,(G254*Q254)/J254,0)</f>
        <v>0</v>
      </c>
      <c r="AC254" s="4">
        <f>IF(J254&gt;=4,(G254*Q254)/J254,0)</f>
        <v>0</v>
      </c>
      <c r="AD254" s="14">
        <v>100</v>
      </c>
      <c r="AE254" s="14">
        <v>0</v>
      </c>
      <c r="AF254" s="14">
        <v>1</v>
      </c>
      <c r="AG254" s="14">
        <v>100</v>
      </c>
      <c r="AH254" s="14">
        <v>0</v>
      </c>
      <c r="AI254" s="14">
        <v>1</v>
      </c>
      <c r="AJ254" s="14">
        <v>0.5</v>
      </c>
      <c r="AK254" s="14">
        <v>0.5</v>
      </c>
      <c r="AL254" s="14">
        <v>0</v>
      </c>
      <c r="AM254" s="14">
        <v>0</v>
      </c>
      <c r="AN254" s="14">
        <v>0</v>
      </c>
      <c r="AO254" s="14">
        <v>0.01</v>
      </c>
      <c r="AP254" s="14">
        <v>0.01</v>
      </c>
      <c r="AQ254" s="14">
        <v>0</v>
      </c>
      <c r="AR254" s="14">
        <v>0</v>
      </c>
      <c r="AS254" s="14">
        <v>0</v>
      </c>
      <c r="AT254" s="14">
        <v>0</v>
      </c>
      <c r="AU254" s="14">
        <v>0.2</v>
      </c>
      <c r="AV254" s="14">
        <v>0</v>
      </c>
      <c r="AW254" s="14">
        <v>0</v>
      </c>
      <c r="AX254" s="14">
        <v>0</v>
      </c>
      <c r="AY254" s="14">
        <v>0.04</v>
      </c>
      <c r="AZ254" s="14">
        <v>0</v>
      </c>
      <c r="BA254" s="2">
        <v>0.05</v>
      </c>
      <c r="BB254" s="2">
        <v>0.05</v>
      </c>
      <c r="BC254" s="2">
        <v>7.0000000000000007E-2</v>
      </c>
      <c r="BD254" s="2">
        <v>0.05</v>
      </c>
      <c r="BE254" s="2">
        <v>0.02</v>
      </c>
      <c r="BF254" s="2">
        <v>0.02</v>
      </c>
      <c r="BG254" s="2">
        <v>4.4999999999999998E-2</v>
      </c>
      <c r="BH254" s="2">
        <v>0.05</v>
      </c>
      <c r="BI254" s="2">
        <v>7.0000000000000007E-2</v>
      </c>
      <c r="BJ254" s="2">
        <v>0.1</v>
      </c>
      <c r="BK254" s="2">
        <v>0.03</v>
      </c>
      <c r="BL254" s="2">
        <v>0.02</v>
      </c>
      <c r="BM254" s="2">
        <v>0.09</v>
      </c>
      <c r="BN254" s="2">
        <v>0.1</v>
      </c>
      <c r="BO254" s="14">
        <v>0.1</v>
      </c>
      <c r="BP254" s="14">
        <v>0.1</v>
      </c>
      <c r="BQ254" s="14">
        <v>0</v>
      </c>
      <c r="BR254" s="14">
        <v>0</v>
      </c>
      <c r="BS254" s="14">
        <v>0</v>
      </c>
      <c r="BT254" s="19">
        <v>0.01</v>
      </c>
      <c r="BU254" s="14">
        <v>0.5</v>
      </c>
      <c r="BV254" s="6">
        <f>BT254/(BT254+BU254)</f>
        <v>1.9607843137254902E-2</v>
      </c>
      <c r="BW254" s="6">
        <f>SQRT((BT254*BU254)/((BT254+BU254)^2*(BT254+BU254+1)))</f>
        <v>0.11283045836243843</v>
      </c>
      <c r="BX254" s="15">
        <v>0.25</v>
      </c>
      <c r="BY254" s="15">
        <v>0.25</v>
      </c>
      <c r="BZ254" s="15">
        <v>0.25</v>
      </c>
      <c r="CA254" s="15">
        <v>0.25</v>
      </c>
      <c r="CB254" s="20" t="s">
        <v>47</v>
      </c>
      <c r="CC254" s="14">
        <v>600</v>
      </c>
      <c r="CD254" s="14">
        <v>10</v>
      </c>
      <c r="CE254" s="15" t="s">
        <v>74</v>
      </c>
    </row>
    <row r="255" spans="1:83" s="14" customFormat="1" ht="14.25" x14ac:dyDescent="0.2">
      <c r="A255" s="15">
        <f>A254+1</f>
        <v>254</v>
      </c>
      <c r="B255" s="15">
        <v>3</v>
      </c>
      <c r="C255" s="15">
        <v>133</v>
      </c>
      <c r="D255" s="15">
        <v>1</v>
      </c>
      <c r="E255" s="15">
        <v>1</v>
      </c>
      <c r="F255" s="3" t="s">
        <v>68</v>
      </c>
      <c r="G255" s="3">
        <f>IF(F255="rectangle",B255*C255,IF(F255="hook",B255*C255-(D255*E255),IF(F255="eight",B255*C255-2*(D255*E255),IF(F255="tee",B255*C255-2*(D255*E255),IF(F255="cross",B255*C255-4*(D255*E255),"ERROR")))))</f>
        <v>399</v>
      </c>
      <c r="H255" s="3" t="s">
        <v>75</v>
      </c>
      <c r="I255" s="3">
        <f>IF(F255="rectangle",B255/C255,"NA")</f>
        <v>2.2556390977443608E-2</v>
      </c>
      <c r="J255" s="2">
        <v>1</v>
      </c>
      <c r="K255" s="15">
        <v>120</v>
      </c>
      <c r="L255" s="15">
        <v>4</v>
      </c>
      <c r="M255" s="16">
        <v>3</v>
      </c>
      <c r="N255" s="17">
        <v>15</v>
      </c>
      <c r="O255" s="14">
        <f>N255</f>
        <v>15</v>
      </c>
      <c r="P255" s="4">
        <f>Y255/T255</f>
        <v>99.75</v>
      </c>
      <c r="Q255" s="18">
        <v>15</v>
      </c>
      <c r="R255" s="14">
        <f>Q255</f>
        <v>15</v>
      </c>
      <c r="S255" s="4">
        <f>Z255/U255</f>
        <v>99.75</v>
      </c>
      <c r="T255" s="3">
        <f>ROUND((O255/100)*G255,0)</f>
        <v>60</v>
      </c>
      <c r="U255" s="3">
        <f>ROUND(((R255/100)*G255)/J255,0)</f>
        <v>60</v>
      </c>
      <c r="V255" s="3">
        <f>ROUND(IF(J255&gt;=2,((R255/100)*G255)/J255,0),0)</f>
        <v>0</v>
      </c>
      <c r="W255" s="3">
        <f>ROUND(IF(J255&gt;=3,((R255/100)*G255)/J255,0),0)</f>
        <v>0</v>
      </c>
      <c r="X255" s="3">
        <f>ROUND(IF(J255&gt;=4,((R255/100)*G255)/J255,0),0)</f>
        <v>0</v>
      </c>
      <c r="Y255" s="4">
        <f>G255*N255</f>
        <v>5985</v>
      </c>
      <c r="Z255" s="4">
        <f>(G255*Q255)/J255</f>
        <v>5985</v>
      </c>
      <c r="AA255" s="4">
        <f>IF(J255&gt;=2,(G255*Q255)/J255,0)</f>
        <v>0</v>
      </c>
      <c r="AB255" s="4">
        <f>IF(J255&gt;=3,(G255*Q255)/J255,0)</f>
        <v>0</v>
      </c>
      <c r="AC255" s="4">
        <f>IF(J255&gt;=4,(G255*Q255)/J255,0)</f>
        <v>0</v>
      </c>
      <c r="AD255" s="14">
        <v>100</v>
      </c>
      <c r="AE255" s="14">
        <v>0</v>
      </c>
      <c r="AF255" s="14">
        <v>1</v>
      </c>
      <c r="AG255" s="14">
        <v>100</v>
      </c>
      <c r="AH255" s="14">
        <v>0</v>
      </c>
      <c r="AI255" s="14">
        <v>1</v>
      </c>
      <c r="AJ255" s="14">
        <v>0.5</v>
      </c>
      <c r="AK255" s="14">
        <v>0.5</v>
      </c>
      <c r="AL255" s="14">
        <v>0</v>
      </c>
      <c r="AM255" s="14">
        <v>0</v>
      </c>
      <c r="AN255" s="14">
        <v>0</v>
      </c>
      <c r="AO255" s="14">
        <v>0.01</v>
      </c>
      <c r="AP255" s="14">
        <v>0.01</v>
      </c>
      <c r="AQ255" s="14">
        <v>0</v>
      </c>
      <c r="AR255" s="14">
        <v>0</v>
      </c>
      <c r="AS255" s="14">
        <v>0</v>
      </c>
      <c r="AT255" s="14">
        <v>0</v>
      </c>
      <c r="AU255" s="14">
        <v>0.2</v>
      </c>
      <c r="AV255" s="14">
        <v>0</v>
      </c>
      <c r="AW255" s="14">
        <v>0</v>
      </c>
      <c r="AX255" s="14">
        <v>0</v>
      </c>
      <c r="AY255" s="14">
        <v>0.04</v>
      </c>
      <c r="AZ255" s="14">
        <v>0</v>
      </c>
      <c r="BA255" s="2">
        <v>0.05</v>
      </c>
      <c r="BB255" s="2">
        <v>0.05</v>
      </c>
      <c r="BC255" s="2">
        <v>7.0000000000000007E-2</v>
      </c>
      <c r="BD255" s="2">
        <v>0.05</v>
      </c>
      <c r="BE255" s="2">
        <v>0.02</v>
      </c>
      <c r="BF255" s="2">
        <v>0.02</v>
      </c>
      <c r="BG255" s="2">
        <v>4.4999999999999998E-2</v>
      </c>
      <c r="BH255" s="2">
        <v>0.05</v>
      </c>
      <c r="BI255" s="2">
        <v>7.0000000000000007E-2</v>
      </c>
      <c r="BJ255" s="2">
        <v>0.1</v>
      </c>
      <c r="BK255" s="2">
        <v>0.03</v>
      </c>
      <c r="BL255" s="2">
        <v>0.02</v>
      </c>
      <c r="BM255" s="2">
        <v>0.09</v>
      </c>
      <c r="BN255" s="2">
        <v>0.1</v>
      </c>
      <c r="BO255" s="14">
        <v>0.1</v>
      </c>
      <c r="BP255" s="14">
        <v>0.1</v>
      </c>
      <c r="BQ255" s="14">
        <v>0</v>
      </c>
      <c r="BR255" s="14">
        <v>0</v>
      </c>
      <c r="BS255" s="14">
        <v>0</v>
      </c>
      <c r="BT255" s="19">
        <v>0.5</v>
      </c>
      <c r="BU255" s="14">
        <v>0.5</v>
      </c>
      <c r="BV255" s="6">
        <f>BT255/(BT255+BU255)</f>
        <v>0.5</v>
      </c>
      <c r="BW255" s="6">
        <f>SQRT((BT255*BU255)/((BT255+BU255)^2*(BT255+BU255+1)))</f>
        <v>0.35355339059327379</v>
      </c>
      <c r="BX255" s="15">
        <v>0.25</v>
      </c>
      <c r="BY255" s="15">
        <v>0.25</v>
      </c>
      <c r="BZ255" s="15">
        <v>0.25</v>
      </c>
      <c r="CA255" s="15">
        <v>0.25</v>
      </c>
      <c r="CB255" s="20" t="s">
        <v>47</v>
      </c>
      <c r="CC255" s="14">
        <v>600</v>
      </c>
      <c r="CD255" s="14">
        <v>10</v>
      </c>
      <c r="CE255" s="15" t="s">
        <v>74</v>
      </c>
    </row>
    <row r="256" spans="1:83" s="14" customFormat="1" ht="14.25" x14ac:dyDescent="0.2">
      <c r="A256" s="15">
        <f>A255+1</f>
        <v>255</v>
      </c>
      <c r="B256" s="15">
        <v>3</v>
      </c>
      <c r="C256" s="15">
        <v>133</v>
      </c>
      <c r="D256" s="15">
        <v>1</v>
      </c>
      <c r="E256" s="15">
        <v>1</v>
      </c>
      <c r="F256" s="3" t="s">
        <v>68</v>
      </c>
      <c r="G256" s="3">
        <f>IF(F256="rectangle",B256*C256,IF(F256="hook",B256*C256-(D256*E256),IF(F256="eight",B256*C256-2*(D256*E256),IF(F256="tee",B256*C256-2*(D256*E256),IF(F256="cross",B256*C256-4*(D256*E256),"ERROR")))))</f>
        <v>399</v>
      </c>
      <c r="H256" s="3" t="s">
        <v>75</v>
      </c>
      <c r="I256" s="3">
        <f>IF(F256="rectangle",B256/C256,"NA")</f>
        <v>2.2556390977443608E-2</v>
      </c>
      <c r="J256" s="2">
        <v>1</v>
      </c>
      <c r="K256" s="15">
        <v>120</v>
      </c>
      <c r="L256" s="15">
        <v>4</v>
      </c>
      <c r="M256" s="16">
        <v>3</v>
      </c>
      <c r="N256" s="17">
        <v>15</v>
      </c>
      <c r="O256" s="14">
        <f>N256</f>
        <v>15</v>
      </c>
      <c r="P256" s="4">
        <f>Y256/T256</f>
        <v>99.75</v>
      </c>
      <c r="Q256" s="18">
        <v>15</v>
      </c>
      <c r="R256" s="14">
        <f>Q256</f>
        <v>15</v>
      </c>
      <c r="S256" s="4">
        <f>Z256/U256</f>
        <v>99.75</v>
      </c>
      <c r="T256" s="3">
        <f>ROUND((O256/100)*G256,0)</f>
        <v>60</v>
      </c>
      <c r="U256" s="3">
        <f>ROUND(((R256/100)*G256)/J256,0)</f>
        <v>60</v>
      </c>
      <c r="V256" s="3">
        <f>ROUND(IF(J256&gt;=2,((R256/100)*G256)/J256,0),0)</f>
        <v>0</v>
      </c>
      <c r="W256" s="3">
        <f>ROUND(IF(J256&gt;=3,((R256/100)*G256)/J256,0),0)</f>
        <v>0</v>
      </c>
      <c r="X256" s="3">
        <f>ROUND(IF(J256&gt;=4,((R256/100)*G256)/J256,0),0)</f>
        <v>0</v>
      </c>
      <c r="Y256" s="4">
        <f>G256*N256</f>
        <v>5985</v>
      </c>
      <c r="Z256" s="4">
        <f>(G256*Q256)/J256</f>
        <v>5985</v>
      </c>
      <c r="AA256" s="4">
        <f>IF(J256&gt;=2,(G256*Q256)/J256,0)</f>
        <v>0</v>
      </c>
      <c r="AB256" s="4">
        <f>IF(J256&gt;=3,(G256*Q256)/J256,0)</f>
        <v>0</v>
      </c>
      <c r="AC256" s="4">
        <f>IF(J256&gt;=4,(G256*Q256)/J256,0)</f>
        <v>0</v>
      </c>
      <c r="AD256" s="14">
        <v>100</v>
      </c>
      <c r="AE256" s="14">
        <v>0</v>
      </c>
      <c r="AF256" s="14">
        <v>1</v>
      </c>
      <c r="AG256" s="14">
        <v>100</v>
      </c>
      <c r="AH256" s="14">
        <v>0</v>
      </c>
      <c r="AI256" s="14">
        <v>1</v>
      </c>
      <c r="AJ256" s="14">
        <v>0.5</v>
      </c>
      <c r="AK256" s="14">
        <v>0.5</v>
      </c>
      <c r="AL256" s="14">
        <v>0</v>
      </c>
      <c r="AM256" s="14">
        <v>0</v>
      </c>
      <c r="AN256" s="14">
        <v>0</v>
      </c>
      <c r="AO256" s="14">
        <v>0.01</v>
      </c>
      <c r="AP256" s="14">
        <v>0.01</v>
      </c>
      <c r="AQ256" s="14">
        <v>0</v>
      </c>
      <c r="AR256" s="14">
        <v>0</v>
      </c>
      <c r="AS256" s="14">
        <v>0</v>
      </c>
      <c r="AT256" s="14">
        <v>0</v>
      </c>
      <c r="AU256" s="14">
        <v>0.2</v>
      </c>
      <c r="AV256" s="14">
        <v>0</v>
      </c>
      <c r="AW256" s="14">
        <v>0</v>
      </c>
      <c r="AX256" s="14">
        <v>0</v>
      </c>
      <c r="AY256" s="14">
        <v>0.04</v>
      </c>
      <c r="AZ256" s="14">
        <v>0</v>
      </c>
      <c r="BA256" s="2">
        <v>0.05</v>
      </c>
      <c r="BB256" s="2">
        <v>0.05</v>
      </c>
      <c r="BC256" s="2">
        <v>7.0000000000000007E-2</v>
      </c>
      <c r="BD256" s="2">
        <v>0.05</v>
      </c>
      <c r="BE256" s="2">
        <v>0.02</v>
      </c>
      <c r="BF256" s="2">
        <v>0.02</v>
      </c>
      <c r="BG256" s="2">
        <v>4.4999999999999998E-2</v>
      </c>
      <c r="BH256" s="2">
        <v>0.05</v>
      </c>
      <c r="BI256" s="2">
        <v>7.0000000000000007E-2</v>
      </c>
      <c r="BJ256" s="2">
        <v>0.1</v>
      </c>
      <c r="BK256" s="2">
        <v>0.03</v>
      </c>
      <c r="BL256" s="2">
        <v>0.02</v>
      </c>
      <c r="BM256" s="2">
        <v>0.09</v>
      </c>
      <c r="BN256" s="2">
        <v>0.1</v>
      </c>
      <c r="BO256" s="14">
        <v>0.1</v>
      </c>
      <c r="BP256" s="14">
        <v>0.1</v>
      </c>
      <c r="BQ256" s="14">
        <v>0</v>
      </c>
      <c r="BR256" s="14">
        <v>0</v>
      </c>
      <c r="BS256" s="14">
        <v>0</v>
      </c>
      <c r="BT256" s="19">
        <v>0.01</v>
      </c>
      <c r="BU256" s="14">
        <v>0.5</v>
      </c>
      <c r="BV256" s="6">
        <f>BT256/(BT256+BU256)</f>
        <v>1.9607843137254902E-2</v>
      </c>
      <c r="BW256" s="6">
        <f>SQRT((BT256*BU256)/((BT256+BU256)^2*(BT256+BU256+1)))</f>
        <v>0.11283045836243843</v>
      </c>
      <c r="BX256" s="15">
        <v>0.1</v>
      </c>
      <c r="BY256" s="15">
        <v>0.1</v>
      </c>
      <c r="BZ256" s="15">
        <v>0.1</v>
      </c>
      <c r="CA256" s="15">
        <v>0.7</v>
      </c>
      <c r="CB256" s="20" t="s">
        <v>89</v>
      </c>
      <c r="CC256" s="14">
        <v>600</v>
      </c>
      <c r="CD256" s="14">
        <v>10</v>
      </c>
      <c r="CE256" s="15" t="s">
        <v>74</v>
      </c>
    </row>
    <row r="257" spans="1:83" s="14" customFormat="1" ht="14.25" x14ac:dyDescent="0.2">
      <c r="A257" s="15">
        <f>A256+1</f>
        <v>256</v>
      </c>
      <c r="B257" s="15">
        <v>3</v>
      </c>
      <c r="C257" s="15">
        <v>133</v>
      </c>
      <c r="D257" s="15">
        <v>1</v>
      </c>
      <c r="E257" s="15">
        <v>1</v>
      </c>
      <c r="F257" s="3" t="s">
        <v>68</v>
      </c>
      <c r="G257" s="3">
        <f>IF(F257="rectangle",B257*C257,IF(F257="hook",B257*C257-(D257*E257),IF(F257="eight",B257*C257-2*(D257*E257),IF(F257="tee",B257*C257-2*(D257*E257),IF(F257="cross",B257*C257-4*(D257*E257),"ERROR")))))</f>
        <v>399</v>
      </c>
      <c r="H257" s="3" t="s">
        <v>75</v>
      </c>
      <c r="I257" s="3">
        <f>IF(F257="rectangle",B257/C257,"NA")</f>
        <v>2.2556390977443608E-2</v>
      </c>
      <c r="J257" s="2">
        <v>1</v>
      </c>
      <c r="K257" s="15">
        <v>120</v>
      </c>
      <c r="L257" s="15">
        <v>4</v>
      </c>
      <c r="M257" s="16">
        <v>3</v>
      </c>
      <c r="N257" s="17">
        <v>15</v>
      </c>
      <c r="O257" s="14">
        <f>N257</f>
        <v>15</v>
      </c>
      <c r="P257" s="4">
        <f>Y257/T257</f>
        <v>99.75</v>
      </c>
      <c r="Q257" s="18">
        <v>15</v>
      </c>
      <c r="R257" s="14">
        <f>Q257</f>
        <v>15</v>
      </c>
      <c r="S257" s="4">
        <f>Z257/U257</f>
        <v>99.75</v>
      </c>
      <c r="T257" s="3">
        <f>ROUND((O257/100)*G257,0)</f>
        <v>60</v>
      </c>
      <c r="U257" s="3">
        <f>ROUND(((R257/100)*G257)/J257,0)</f>
        <v>60</v>
      </c>
      <c r="V257" s="3">
        <f>ROUND(IF(J257&gt;=2,((R257/100)*G257)/J257,0),0)</f>
        <v>0</v>
      </c>
      <c r="W257" s="3">
        <f>ROUND(IF(J257&gt;=3,((R257/100)*G257)/J257,0),0)</f>
        <v>0</v>
      </c>
      <c r="X257" s="3">
        <f>ROUND(IF(J257&gt;=4,((R257/100)*G257)/J257,0),0)</f>
        <v>0</v>
      </c>
      <c r="Y257" s="4">
        <f>G257*N257</f>
        <v>5985</v>
      </c>
      <c r="Z257" s="4">
        <f>(G257*Q257)/J257</f>
        <v>5985</v>
      </c>
      <c r="AA257" s="4">
        <f>IF(J257&gt;=2,(G257*Q257)/J257,0)</f>
        <v>0</v>
      </c>
      <c r="AB257" s="4">
        <f>IF(J257&gt;=3,(G257*Q257)/J257,0)</f>
        <v>0</v>
      </c>
      <c r="AC257" s="4">
        <f>IF(J257&gt;=4,(G257*Q257)/J257,0)</f>
        <v>0</v>
      </c>
      <c r="AD257" s="14">
        <v>100</v>
      </c>
      <c r="AE257" s="14">
        <v>0</v>
      </c>
      <c r="AF257" s="14">
        <v>1</v>
      </c>
      <c r="AG257" s="14">
        <v>100</v>
      </c>
      <c r="AH257" s="14">
        <v>0</v>
      </c>
      <c r="AI257" s="14">
        <v>1</v>
      </c>
      <c r="AJ257" s="14">
        <v>0.5</v>
      </c>
      <c r="AK257" s="14">
        <v>0.5</v>
      </c>
      <c r="AL257" s="14">
        <v>0</v>
      </c>
      <c r="AM257" s="14">
        <v>0</v>
      </c>
      <c r="AN257" s="14">
        <v>0</v>
      </c>
      <c r="AO257" s="14">
        <v>0.01</v>
      </c>
      <c r="AP257" s="14">
        <v>0.01</v>
      </c>
      <c r="AQ257" s="14">
        <v>0</v>
      </c>
      <c r="AR257" s="14">
        <v>0</v>
      </c>
      <c r="AS257" s="14">
        <v>0</v>
      </c>
      <c r="AT257" s="14">
        <v>0</v>
      </c>
      <c r="AU257" s="14">
        <v>0.2</v>
      </c>
      <c r="AV257" s="14">
        <v>0</v>
      </c>
      <c r="AW257" s="14">
        <v>0</v>
      </c>
      <c r="AX257" s="14">
        <v>0</v>
      </c>
      <c r="AY257" s="14">
        <v>0.04</v>
      </c>
      <c r="AZ257" s="14">
        <v>0</v>
      </c>
      <c r="BA257" s="2">
        <v>0.05</v>
      </c>
      <c r="BB257" s="2">
        <v>0.05</v>
      </c>
      <c r="BC257" s="2">
        <v>7.0000000000000007E-2</v>
      </c>
      <c r="BD257" s="2">
        <v>0.05</v>
      </c>
      <c r="BE257" s="2">
        <v>0.02</v>
      </c>
      <c r="BF257" s="2">
        <v>0.02</v>
      </c>
      <c r="BG257" s="2">
        <v>4.4999999999999998E-2</v>
      </c>
      <c r="BH257" s="2">
        <v>0.05</v>
      </c>
      <c r="BI257" s="2">
        <v>7.0000000000000007E-2</v>
      </c>
      <c r="BJ257" s="2">
        <v>0.1</v>
      </c>
      <c r="BK257" s="2">
        <v>0.03</v>
      </c>
      <c r="BL257" s="2">
        <v>0.02</v>
      </c>
      <c r="BM257" s="2">
        <v>0.09</v>
      </c>
      <c r="BN257" s="2">
        <v>0.1</v>
      </c>
      <c r="BO257" s="14">
        <v>0.1</v>
      </c>
      <c r="BP257" s="14">
        <v>0.1</v>
      </c>
      <c r="BQ257" s="14">
        <v>0</v>
      </c>
      <c r="BR257" s="14">
        <v>0</v>
      </c>
      <c r="BS257" s="14">
        <v>0</v>
      </c>
      <c r="BT257" s="19">
        <v>0.5</v>
      </c>
      <c r="BU257" s="14">
        <v>0.5</v>
      </c>
      <c r="BV257" s="6">
        <f>BT257/(BT257+BU257)</f>
        <v>0.5</v>
      </c>
      <c r="BW257" s="6">
        <f>SQRT((BT257*BU257)/((BT257+BU257)^2*(BT257+BU257+1)))</f>
        <v>0.35355339059327379</v>
      </c>
      <c r="BX257" s="15">
        <v>0.1</v>
      </c>
      <c r="BY257" s="15">
        <v>0.1</v>
      </c>
      <c r="BZ257" s="15">
        <v>0.1</v>
      </c>
      <c r="CA257" s="15">
        <v>0.7</v>
      </c>
      <c r="CB257" s="20" t="s">
        <v>89</v>
      </c>
      <c r="CC257" s="14">
        <v>600</v>
      </c>
      <c r="CD257" s="14">
        <v>10</v>
      </c>
      <c r="CE257" s="15" t="s">
        <v>74</v>
      </c>
    </row>
    <row r="258" spans="1:83" s="14" customFormat="1" ht="14.25" x14ac:dyDescent="0.2">
      <c r="A258" s="15">
        <f>A257+1</f>
        <v>257</v>
      </c>
      <c r="B258" s="15">
        <v>3</v>
      </c>
      <c r="C258" s="15">
        <v>133</v>
      </c>
      <c r="D258" s="15">
        <v>1</v>
      </c>
      <c r="E258" s="15">
        <v>1</v>
      </c>
      <c r="F258" s="3" t="s">
        <v>68</v>
      </c>
      <c r="G258" s="3">
        <f>IF(F258="rectangle",B258*C258,IF(F258="hook",B258*C258-(D258*E258),IF(F258="eight",B258*C258-2*(D258*E258),IF(F258="tee",B258*C258-2*(D258*E258),IF(F258="cross",B258*C258-4*(D258*E258),"ERROR")))))</f>
        <v>399</v>
      </c>
      <c r="H258" s="3" t="s">
        <v>75</v>
      </c>
      <c r="I258" s="3">
        <f>IF(F258="rectangle",B258/C258,"NA")</f>
        <v>2.2556390977443608E-2</v>
      </c>
      <c r="J258" s="2">
        <v>1</v>
      </c>
      <c r="K258" s="15">
        <v>120</v>
      </c>
      <c r="L258" s="15">
        <v>4</v>
      </c>
      <c r="M258" s="16">
        <v>3</v>
      </c>
      <c r="N258" s="17">
        <v>15</v>
      </c>
      <c r="O258" s="14">
        <f>N258</f>
        <v>15</v>
      </c>
      <c r="P258" s="4">
        <f>Y258/T258</f>
        <v>99.75</v>
      </c>
      <c r="Q258" s="18">
        <v>15</v>
      </c>
      <c r="R258" s="14">
        <f>Q258</f>
        <v>15</v>
      </c>
      <c r="S258" s="4">
        <f>Z258/U258</f>
        <v>99.75</v>
      </c>
      <c r="T258" s="3">
        <f>ROUND((O258/100)*G258,0)</f>
        <v>60</v>
      </c>
      <c r="U258" s="3">
        <f>ROUND(((R258/100)*G258)/J258,0)</f>
        <v>60</v>
      </c>
      <c r="V258" s="3">
        <f>ROUND(IF(J258&gt;=2,((R258/100)*G258)/J258,0),0)</f>
        <v>0</v>
      </c>
      <c r="W258" s="3">
        <f>ROUND(IF(J258&gt;=3,((R258/100)*G258)/J258,0),0)</f>
        <v>0</v>
      </c>
      <c r="X258" s="3">
        <f>ROUND(IF(J258&gt;=4,((R258/100)*G258)/J258,0),0)</f>
        <v>0</v>
      </c>
      <c r="Y258" s="4">
        <f>G258*N258</f>
        <v>5985</v>
      </c>
      <c r="Z258" s="4">
        <f>(G258*Q258)/J258</f>
        <v>5985</v>
      </c>
      <c r="AA258" s="4">
        <f>IF(J258&gt;=2,(G258*Q258)/J258,0)</f>
        <v>0</v>
      </c>
      <c r="AB258" s="4">
        <f>IF(J258&gt;=3,(G258*Q258)/J258,0)</f>
        <v>0</v>
      </c>
      <c r="AC258" s="4">
        <f>IF(J258&gt;=4,(G258*Q258)/J258,0)</f>
        <v>0</v>
      </c>
      <c r="AD258" s="14">
        <v>100</v>
      </c>
      <c r="AE258" s="14">
        <v>0</v>
      </c>
      <c r="AF258" s="14">
        <v>1</v>
      </c>
      <c r="AG258" s="14">
        <v>100</v>
      </c>
      <c r="AH258" s="14">
        <v>0</v>
      </c>
      <c r="AI258" s="14">
        <v>1</v>
      </c>
      <c r="AJ258" s="14">
        <v>0.5</v>
      </c>
      <c r="AK258" s="14">
        <v>0.5</v>
      </c>
      <c r="AL258" s="14">
        <v>0</v>
      </c>
      <c r="AM258" s="14">
        <v>0</v>
      </c>
      <c r="AN258" s="14">
        <v>0</v>
      </c>
      <c r="AO258" s="14">
        <v>0.01</v>
      </c>
      <c r="AP258" s="14">
        <v>0.01</v>
      </c>
      <c r="AQ258" s="14">
        <v>0</v>
      </c>
      <c r="AR258" s="14">
        <v>0</v>
      </c>
      <c r="AS258" s="14">
        <v>0</v>
      </c>
      <c r="AT258" s="14">
        <v>0</v>
      </c>
      <c r="AU258" s="14">
        <v>0.2</v>
      </c>
      <c r="AV258" s="14">
        <v>0</v>
      </c>
      <c r="AW258" s="14">
        <v>0</v>
      </c>
      <c r="AX258" s="14">
        <v>0</v>
      </c>
      <c r="AY258" s="14">
        <v>0.04</v>
      </c>
      <c r="AZ258" s="14">
        <v>0</v>
      </c>
      <c r="BA258" s="2">
        <v>0.05</v>
      </c>
      <c r="BB258" s="2">
        <v>0.05</v>
      </c>
      <c r="BC258" s="2">
        <v>7.0000000000000007E-2</v>
      </c>
      <c r="BD258" s="2">
        <v>0.05</v>
      </c>
      <c r="BE258" s="2">
        <v>0.02</v>
      </c>
      <c r="BF258" s="2">
        <v>0.02</v>
      </c>
      <c r="BG258" s="2">
        <v>4.4999999999999998E-2</v>
      </c>
      <c r="BH258" s="2">
        <v>0.05</v>
      </c>
      <c r="BI258" s="2">
        <v>7.0000000000000007E-2</v>
      </c>
      <c r="BJ258" s="2">
        <v>0.1</v>
      </c>
      <c r="BK258" s="2">
        <v>0.03</v>
      </c>
      <c r="BL258" s="2">
        <v>0.02</v>
      </c>
      <c r="BM258" s="2">
        <v>0.09</v>
      </c>
      <c r="BN258" s="2">
        <v>0.1</v>
      </c>
      <c r="BO258" s="14">
        <v>0.1</v>
      </c>
      <c r="BP258" s="14">
        <v>0.1</v>
      </c>
      <c r="BQ258" s="14">
        <v>0</v>
      </c>
      <c r="BR258" s="14">
        <v>0</v>
      </c>
      <c r="BS258" s="14">
        <v>0</v>
      </c>
      <c r="BT258" s="19">
        <v>0.01</v>
      </c>
      <c r="BU258" s="14">
        <v>0.5</v>
      </c>
      <c r="BV258" s="6">
        <f>BT258/(BT258+BU258)</f>
        <v>1.9607843137254902E-2</v>
      </c>
      <c r="BW258" s="6">
        <f>SQRT((BT258*BU258)/((BT258+BU258)^2*(BT258+BU258+1)))</f>
        <v>0.11283045836243843</v>
      </c>
      <c r="BX258" s="15">
        <v>0.1</v>
      </c>
      <c r="BY258" s="15">
        <v>0.7</v>
      </c>
      <c r="BZ258" s="15">
        <v>0.1</v>
      </c>
      <c r="CA258" s="15">
        <v>0.1</v>
      </c>
      <c r="CB258" s="20" t="s">
        <v>76</v>
      </c>
      <c r="CC258" s="14">
        <v>600</v>
      </c>
      <c r="CD258" s="14">
        <v>10</v>
      </c>
      <c r="CE258" s="15" t="s">
        <v>73</v>
      </c>
    </row>
    <row r="259" spans="1:83" s="14" customFormat="1" ht="14.25" x14ac:dyDescent="0.2">
      <c r="A259" s="15">
        <f>A258+1</f>
        <v>258</v>
      </c>
      <c r="B259" s="15">
        <v>3</v>
      </c>
      <c r="C259" s="15">
        <v>133</v>
      </c>
      <c r="D259" s="15">
        <v>1</v>
      </c>
      <c r="E259" s="15">
        <v>1</v>
      </c>
      <c r="F259" s="3" t="s">
        <v>68</v>
      </c>
      <c r="G259" s="3">
        <f>IF(F259="rectangle",B259*C259,IF(F259="hook",B259*C259-(D259*E259),IF(F259="eight",B259*C259-2*(D259*E259),IF(F259="tee",B259*C259-2*(D259*E259),IF(F259="cross",B259*C259-4*(D259*E259),"ERROR")))))</f>
        <v>399</v>
      </c>
      <c r="H259" s="3" t="s">
        <v>75</v>
      </c>
      <c r="I259" s="3">
        <f>IF(F259="rectangle",B259/C259,"NA")</f>
        <v>2.2556390977443608E-2</v>
      </c>
      <c r="J259" s="2">
        <v>1</v>
      </c>
      <c r="K259" s="15">
        <v>120</v>
      </c>
      <c r="L259" s="15">
        <v>4</v>
      </c>
      <c r="M259" s="16">
        <v>3</v>
      </c>
      <c r="N259" s="17">
        <v>15</v>
      </c>
      <c r="O259" s="14">
        <f>N259</f>
        <v>15</v>
      </c>
      <c r="P259" s="4">
        <f>Y259/T259</f>
        <v>99.75</v>
      </c>
      <c r="Q259" s="18">
        <v>15</v>
      </c>
      <c r="R259" s="14">
        <f>Q259</f>
        <v>15</v>
      </c>
      <c r="S259" s="4">
        <f>Z259/U259</f>
        <v>99.75</v>
      </c>
      <c r="T259" s="3">
        <f>ROUND((O259/100)*G259,0)</f>
        <v>60</v>
      </c>
      <c r="U259" s="3">
        <f>ROUND(((R259/100)*G259)/J259,0)</f>
        <v>60</v>
      </c>
      <c r="V259" s="3">
        <f>ROUND(IF(J259&gt;=2,((R259/100)*G259)/J259,0),0)</f>
        <v>0</v>
      </c>
      <c r="W259" s="3">
        <f>ROUND(IF(J259&gt;=3,((R259/100)*G259)/J259,0),0)</f>
        <v>0</v>
      </c>
      <c r="X259" s="3">
        <f>ROUND(IF(J259&gt;=4,((R259/100)*G259)/J259,0),0)</f>
        <v>0</v>
      </c>
      <c r="Y259" s="4">
        <f>G259*N259</f>
        <v>5985</v>
      </c>
      <c r="Z259" s="4">
        <f>(G259*Q259)/J259</f>
        <v>5985</v>
      </c>
      <c r="AA259" s="4">
        <f>IF(J259&gt;=2,(G259*Q259)/J259,0)</f>
        <v>0</v>
      </c>
      <c r="AB259" s="4">
        <f>IF(J259&gt;=3,(G259*Q259)/J259,0)</f>
        <v>0</v>
      </c>
      <c r="AC259" s="4">
        <f>IF(J259&gt;=4,(G259*Q259)/J259,0)</f>
        <v>0</v>
      </c>
      <c r="AD259" s="14">
        <v>100</v>
      </c>
      <c r="AE259" s="14">
        <v>0</v>
      </c>
      <c r="AF259" s="14">
        <v>1</v>
      </c>
      <c r="AG259" s="14">
        <v>100</v>
      </c>
      <c r="AH259" s="14">
        <v>0</v>
      </c>
      <c r="AI259" s="14">
        <v>1</v>
      </c>
      <c r="AJ259" s="14">
        <v>0.5</v>
      </c>
      <c r="AK259" s="14">
        <v>0.5</v>
      </c>
      <c r="AL259" s="14">
        <v>0</v>
      </c>
      <c r="AM259" s="14">
        <v>0</v>
      </c>
      <c r="AN259" s="14">
        <v>0</v>
      </c>
      <c r="AO259" s="14">
        <v>0.01</v>
      </c>
      <c r="AP259" s="14">
        <v>0.01</v>
      </c>
      <c r="AQ259" s="14">
        <v>0</v>
      </c>
      <c r="AR259" s="14">
        <v>0</v>
      </c>
      <c r="AS259" s="14">
        <v>0</v>
      </c>
      <c r="AT259" s="14">
        <v>0</v>
      </c>
      <c r="AU259" s="14">
        <v>0.2</v>
      </c>
      <c r="AV259" s="14">
        <v>0</v>
      </c>
      <c r="AW259" s="14">
        <v>0</v>
      </c>
      <c r="AX259" s="14">
        <v>0</v>
      </c>
      <c r="AY259" s="14">
        <v>0.04</v>
      </c>
      <c r="AZ259" s="14">
        <v>0</v>
      </c>
      <c r="BA259" s="2">
        <v>0.05</v>
      </c>
      <c r="BB259" s="2">
        <v>0.05</v>
      </c>
      <c r="BC259" s="2">
        <v>7.0000000000000007E-2</v>
      </c>
      <c r="BD259" s="2">
        <v>0.05</v>
      </c>
      <c r="BE259" s="2">
        <v>0.02</v>
      </c>
      <c r="BF259" s="2">
        <v>0.02</v>
      </c>
      <c r="BG259" s="2">
        <v>4.4999999999999998E-2</v>
      </c>
      <c r="BH259" s="2">
        <v>0.05</v>
      </c>
      <c r="BI259" s="2">
        <v>7.0000000000000007E-2</v>
      </c>
      <c r="BJ259" s="2">
        <v>0.1</v>
      </c>
      <c r="BK259" s="2">
        <v>0.03</v>
      </c>
      <c r="BL259" s="2">
        <v>0.02</v>
      </c>
      <c r="BM259" s="2">
        <v>0.09</v>
      </c>
      <c r="BN259" s="2">
        <v>0.1</v>
      </c>
      <c r="BO259" s="14">
        <v>0.1</v>
      </c>
      <c r="BP259" s="14">
        <v>0.1</v>
      </c>
      <c r="BQ259" s="14">
        <v>0</v>
      </c>
      <c r="BR259" s="14">
        <v>0</v>
      </c>
      <c r="BS259" s="14">
        <v>0</v>
      </c>
      <c r="BT259" s="19">
        <v>0.5</v>
      </c>
      <c r="BU259" s="14">
        <v>0.5</v>
      </c>
      <c r="BV259" s="6">
        <f>BT259/(BT259+BU259)</f>
        <v>0.5</v>
      </c>
      <c r="BW259" s="6">
        <f>SQRT((BT259*BU259)/((BT259+BU259)^2*(BT259+BU259+1)))</f>
        <v>0.35355339059327379</v>
      </c>
      <c r="BX259" s="15">
        <v>0.1</v>
      </c>
      <c r="BY259" s="15">
        <v>0.7</v>
      </c>
      <c r="BZ259" s="15">
        <v>0.1</v>
      </c>
      <c r="CA259" s="15">
        <v>0.1</v>
      </c>
      <c r="CB259" s="20" t="s">
        <v>76</v>
      </c>
      <c r="CC259" s="14">
        <v>600</v>
      </c>
      <c r="CD259" s="14">
        <v>10</v>
      </c>
      <c r="CE259" s="15" t="s">
        <v>73</v>
      </c>
    </row>
    <row r="260" spans="1:83" s="14" customFormat="1" ht="14.25" x14ac:dyDescent="0.2">
      <c r="A260" s="15">
        <f>A259+1</f>
        <v>259</v>
      </c>
      <c r="B260" s="15">
        <v>3</v>
      </c>
      <c r="C260" s="15">
        <v>133</v>
      </c>
      <c r="D260" s="15">
        <v>1</v>
      </c>
      <c r="E260" s="15">
        <v>1</v>
      </c>
      <c r="F260" s="3" t="s">
        <v>68</v>
      </c>
      <c r="G260" s="3">
        <f>IF(F260="rectangle",B260*C260,IF(F260="hook",B260*C260-(D260*E260),IF(F260="eight",B260*C260-2*(D260*E260),IF(F260="tee",B260*C260-2*(D260*E260),IF(F260="cross",B260*C260-4*(D260*E260),"ERROR")))))</f>
        <v>399</v>
      </c>
      <c r="H260" s="3" t="s">
        <v>75</v>
      </c>
      <c r="I260" s="3">
        <f>IF(F260="rectangle",B260/C260,"NA")</f>
        <v>2.2556390977443608E-2</v>
      </c>
      <c r="J260" s="2">
        <v>1</v>
      </c>
      <c r="K260" s="15">
        <v>120</v>
      </c>
      <c r="L260" s="15">
        <v>4</v>
      </c>
      <c r="M260" s="16">
        <v>3</v>
      </c>
      <c r="N260" s="17">
        <v>15</v>
      </c>
      <c r="O260" s="14">
        <f>N260</f>
        <v>15</v>
      </c>
      <c r="P260" s="4">
        <f>Y260/T260</f>
        <v>99.75</v>
      </c>
      <c r="Q260" s="18">
        <v>30</v>
      </c>
      <c r="R260" s="14">
        <f>Q260</f>
        <v>30</v>
      </c>
      <c r="S260" s="4">
        <f>Z260/U260</f>
        <v>99.75</v>
      </c>
      <c r="T260" s="3">
        <f>ROUND((O260/100)*G260,0)</f>
        <v>60</v>
      </c>
      <c r="U260" s="3">
        <f>ROUND(((R260/100)*G260)/J260,0)</f>
        <v>120</v>
      </c>
      <c r="V260" s="3">
        <f>ROUND(IF(J260&gt;=2,((R260/100)*G260)/J260,0),0)</f>
        <v>0</v>
      </c>
      <c r="W260" s="3">
        <f>ROUND(IF(J260&gt;=3,((R260/100)*G260)/J260,0),0)</f>
        <v>0</v>
      </c>
      <c r="X260" s="3">
        <f>ROUND(IF(J260&gt;=4,((R260/100)*G260)/J260,0),0)</f>
        <v>0</v>
      </c>
      <c r="Y260" s="4">
        <f>G260*N260</f>
        <v>5985</v>
      </c>
      <c r="Z260" s="4">
        <f>(G260*Q260)/J260</f>
        <v>11970</v>
      </c>
      <c r="AA260" s="4">
        <f>IF(J260&gt;=2,(G260*Q260)/J260,0)</f>
        <v>0</v>
      </c>
      <c r="AB260" s="4">
        <f>IF(J260&gt;=3,(G260*Q260)/J260,0)</f>
        <v>0</v>
      </c>
      <c r="AC260" s="4">
        <f>IF(J260&gt;=4,(G260*Q260)/J260,0)</f>
        <v>0</v>
      </c>
      <c r="AD260" s="14">
        <v>100</v>
      </c>
      <c r="AE260" s="14">
        <v>0</v>
      </c>
      <c r="AF260" s="14">
        <v>1</v>
      </c>
      <c r="AG260" s="14">
        <v>100</v>
      </c>
      <c r="AH260" s="14">
        <v>0</v>
      </c>
      <c r="AI260" s="14">
        <v>1</v>
      </c>
      <c r="AJ260" s="14">
        <v>0.5</v>
      </c>
      <c r="AK260" s="14">
        <v>0.5</v>
      </c>
      <c r="AL260" s="14">
        <v>0</v>
      </c>
      <c r="AM260" s="14">
        <v>0</v>
      </c>
      <c r="AN260" s="14">
        <v>0</v>
      </c>
      <c r="AO260" s="14">
        <v>0.01</v>
      </c>
      <c r="AP260" s="14">
        <v>0.01</v>
      </c>
      <c r="AQ260" s="14">
        <v>0</v>
      </c>
      <c r="AR260" s="14">
        <v>0</v>
      </c>
      <c r="AS260" s="14">
        <v>0</v>
      </c>
      <c r="AT260" s="14">
        <v>0</v>
      </c>
      <c r="AU260" s="14">
        <v>0.2</v>
      </c>
      <c r="AV260" s="14">
        <v>0</v>
      </c>
      <c r="AW260" s="14">
        <v>0</v>
      </c>
      <c r="AX260" s="14">
        <v>0</v>
      </c>
      <c r="AY260" s="14">
        <v>0.04</v>
      </c>
      <c r="AZ260" s="14">
        <v>0</v>
      </c>
      <c r="BA260" s="2">
        <v>0.05</v>
      </c>
      <c r="BB260" s="2">
        <v>0.05</v>
      </c>
      <c r="BC260" s="2">
        <v>7.0000000000000007E-2</v>
      </c>
      <c r="BD260" s="2">
        <v>0.05</v>
      </c>
      <c r="BE260" s="2">
        <v>0.02</v>
      </c>
      <c r="BF260" s="2">
        <v>0.02</v>
      </c>
      <c r="BG260" s="2">
        <v>4.4999999999999998E-2</v>
      </c>
      <c r="BH260" s="2">
        <v>0.05</v>
      </c>
      <c r="BI260" s="2">
        <v>7.0000000000000007E-2</v>
      </c>
      <c r="BJ260" s="2">
        <v>0.1</v>
      </c>
      <c r="BK260" s="2">
        <v>0.03</v>
      </c>
      <c r="BL260" s="2">
        <v>0.02</v>
      </c>
      <c r="BM260" s="2">
        <v>0.09</v>
      </c>
      <c r="BN260" s="2">
        <v>0.1</v>
      </c>
      <c r="BO260" s="14">
        <v>0.1</v>
      </c>
      <c r="BP260" s="14">
        <v>0.1</v>
      </c>
      <c r="BQ260" s="14">
        <v>0</v>
      </c>
      <c r="BR260" s="14">
        <v>0</v>
      </c>
      <c r="BS260" s="14">
        <v>0</v>
      </c>
      <c r="BT260" s="19">
        <v>0.01</v>
      </c>
      <c r="BU260" s="14">
        <v>0.5</v>
      </c>
      <c r="BV260" s="6">
        <f>BT260/(BT260+BU260)</f>
        <v>1.9607843137254902E-2</v>
      </c>
      <c r="BW260" s="6">
        <f>SQRT((BT260*BU260)/((BT260+BU260)^2*(BT260+BU260+1)))</f>
        <v>0.11283045836243843</v>
      </c>
      <c r="BX260" s="15">
        <v>0.25</v>
      </c>
      <c r="BY260" s="15">
        <v>0.25</v>
      </c>
      <c r="BZ260" s="15">
        <v>0.25</v>
      </c>
      <c r="CA260" s="15">
        <v>0.25</v>
      </c>
      <c r="CB260" s="20" t="s">
        <v>47</v>
      </c>
      <c r="CC260" s="14">
        <v>600</v>
      </c>
      <c r="CD260" s="14">
        <v>10</v>
      </c>
      <c r="CE260" s="15" t="s">
        <v>73</v>
      </c>
    </row>
    <row r="261" spans="1:83" s="14" customFormat="1" ht="14.25" x14ac:dyDescent="0.2">
      <c r="A261" s="15">
        <f>A260+1</f>
        <v>260</v>
      </c>
      <c r="B261" s="15">
        <v>3</v>
      </c>
      <c r="C261" s="15">
        <v>133</v>
      </c>
      <c r="D261" s="15">
        <v>1</v>
      </c>
      <c r="E261" s="15">
        <v>1</v>
      </c>
      <c r="F261" s="3" t="s">
        <v>68</v>
      </c>
      <c r="G261" s="3">
        <f>IF(F261="rectangle",B261*C261,IF(F261="hook",B261*C261-(D261*E261),IF(F261="eight",B261*C261-2*(D261*E261),IF(F261="tee",B261*C261-2*(D261*E261),IF(F261="cross",B261*C261-4*(D261*E261),"ERROR")))))</f>
        <v>399</v>
      </c>
      <c r="H261" s="3" t="s">
        <v>75</v>
      </c>
      <c r="I261" s="3">
        <f>IF(F261="rectangle",B261/C261,"NA")</f>
        <v>2.2556390977443608E-2</v>
      </c>
      <c r="J261" s="2">
        <v>1</v>
      </c>
      <c r="K261" s="15">
        <v>120</v>
      </c>
      <c r="L261" s="15">
        <v>4</v>
      </c>
      <c r="M261" s="16">
        <v>3</v>
      </c>
      <c r="N261" s="17">
        <v>15</v>
      </c>
      <c r="O261" s="14">
        <f>N261</f>
        <v>15</v>
      </c>
      <c r="P261" s="4">
        <f>Y261/T261</f>
        <v>99.75</v>
      </c>
      <c r="Q261" s="18">
        <v>30</v>
      </c>
      <c r="R261" s="14">
        <f>Q261</f>
        <v>30</v>
      </c>
      <c r="S261" s="4">
        <f>Z261/U261</f>
        <v>99.75</v>
      </c>
      <c r="T261" s="3">
        <f>ROUND((O261/100)*G261,0)</f>
        <v>60</v>
      </c>
      <c r="U261" s="3">
        <f>ROUND(((R261/100)*G261)/J261,0)</f>
        <v>120</v>
      </c>
      <c r="V261" s="3">
        <f>ROUND(IF(J261&gt;=2,((R261/100)*G261)/J261,0),0)</f>
        <v>0</v>
      </c>
      <c r="W261" s="3">
        <f>ROUND(IF(J261&gt;=3,((R261/100)*G261)/J261,0),0)</f>
        <v>0</v>
      </c>
      <c r="X261" s="3">
        <f>ROUND(IF(J261&gt;=4,((R261/100)*G261)/J261,0),0)</f>
        <v>0</v>
      </c>
      <c r="Y261" s="4">
        <f>G261*N261</f>
        <v>5985</v>
      </c>
      <c r="Z261" s="4">
        <f>(G261*Q261)/J261</f>
        <v>11970</v>
      </c>
      <c r="AA261" s="4">
        <f>IF(J261&gt;=2,(G261*Q261)/J261,0)</f>
        <v>0</v>
      </c>
      <c r="AB261" s="4">
        <f>IF(J261&gt;=3,(G261*Q261)/J261,0)</f>
        <v>0</v>
      </c>
      <c r="AC261" s="4">
        <f>IF(J261&gt;=4,(G261*Q261)/J261,0)</f>
        <v>0</v>
      </c>
      <c r="AD261" s="14">
        <v>100</v>
      </c>
      <c r="AE261" s="14">
        <v>0</v>
      </c>
      <c r="AF261" s="14">
        <v>1</v>
      </c>
      <c r="AG261" s="14">
        <v>100</v>
      </c>
      <c r="AH261" s="14">
        <v>0</v>
      </c>
      <c r="AI261" s="14">
        <v>1</v>
      </c>
      <c r="AJ261" s="14">
        <v>0.5</v>
      </c>
      <c r="AK261" s="14">
        <v>0.5</v>
      </c>
      <c r="AL261" s="14">
        <v>0</v>
      </c>
      <c r="AM261" s="14">
        <v>0</v>
      </c>
      <c r="AN261" s="14">
        <v>0</v>
      </c>
      <c r="AO261" s="14">
        <v>0.01</v>
      </c>
      <c r="AP261" s="14">
        <v>0.01</v>
      </c>
      <c r="AQ261" s="14">
        <v>0</v>
      </c>
      <c r="AR261" s="14">
        <v>0</v>
      </c>
      <c r="AS261" s="14">
        <v>0</v>
      </c>
      <c r="AT261" s="14">
        <v>0</v>
      </c>
      <c r="AU261" s="14">
        <v>0.2</v>
      </c>
      <c r="AV261" s="14">
        <v>0</v>
      </c>
      <c r="AW261" s="14">
        <v>0</v>
      </c>
      <c r="AX261" s="14">
        <v>0</v>
      </c>
      <c r="AY261" s="14">
        <v>0.04</v>
      </c>
      <c r="AZ261" s="14">
        <v>0</v>
      </c>
      <c r="BA261" s="2">
        <v>0.05</v>
      </c>
      <c r="BB261" s="2">
        <v>0.05</v>
      </c>
      <c r="BC261" s="2">
        <v>7.0000000000000007E-2</v>
      </c>
      <c r="BD261" s="2">
        <v>0.05</v>
      </c>
      <c r="BE261" s="2">
        <v>0.02</v>
      </c>
      <c r="BF261" s="2">
        <v>0.02</v>
      </c>
      <c r="BG261" s="2">
        <v>4.4999999999999998E-2</v>
      </c>
      <c r="BH261" s="2">
        <v>0.05</v>
      </c>
      <c r="BI261" s="2">
        <v>7.0000000000000007E-2</v>
      </c>
      <c r="BJ261" s="2">
        <v>0.1</v>
      </c>
      <c r="BK261" s="2">
        <v>0.03</v>
      </c>
      <c r="BL261" s="2">
        <v>0.02</v>
      </c>
      <c r="BM261" s="2">
        <v>0.09</v>
      </c>
      <c r="BN261" s="2">
        <v>0.1</v>
      </c>
      <c r="BO261" s="14">
        <v>0.1</v>
      </c>
      <c r="BP261" s="14">
        <v>0.1</v>
      </c>
      <c r="BQ261" s="14">
        <v>0</v>
      </c>
      <c r="BR261" s="14">
        <v>0</v>
      </c>
      <c r="BS261" s="14">
        <v>0</v>
      </c>
      <c r="BT261" s="19">
        <v>0.5</v>
      </c>
      <c r="BU261" s="14">
        <v>0.5</v>
      </c>
      <c r="BV261" s="6">
        <f>BT261/(BT261+BU261)</f>
        <v>0.5</v>
      </c>
      <c r="BW261" s="6">
        <f>SQRT((BT261*BU261)/((BT261+BU261)^2*(BT261+BU261+1)))</f>
        <v>0.35355339059327379</v>
      </c>
      <c r="BX261" s="15">
        <v>0.25</v>
      </c>
      <c r="BY261" s="15">
        <v>0.25</v>
      </c>
      <c r="BZ261" s="15">
        <v>0.25</v>
      </c>
      <c r="CA261" s="15">
        <v>0.25</v>
      </c>
      <c r="CB261" s="20" t="s">
        <v>47</v>
      </c>
      <c r="CC261" s="14">
        <v>600</v>
      </c>
      <c r="CD261" s="14">
        <v>10</v>
      </c>
      <c r="CE261" s="15" t="s">
        <v>73</v>
      </c>
    </row>
    <row r="262" spans="1:83" s="14" customFormat="1" ht="14.25" x14ac:dyDescent="0.2">
      <c r="A262" s="15">
        <f>A261+1</f>
        <v>261</v>
      </c>
      <c r="B262" s="15">
        <v>3</v>
      </c>
      <c r="C262" s="15">
        <v>133</v>
      </c>
      <c r="D262" s="15">
        <v>1</v>
      </c>
      <c r="E262" s="15">
        <v>1</v>
      </c>
      <c r="F262" s="3" t="s">
        <v>68</v>
      </c>
      <c r="G262" s="3">
        <f>IF(F262="rectangle",B262*C262,IF(F262="hook",B262*C262-(D262*E262),IF(F262="eight",B262*C262-2*(D262*E262),IF(F262="tee",B262*C262-2*(D262*E262),IF(F262="cross",B262*C262-4*(D262*E262),"ERROR")))))</f>
        <v>399</v>
      </c>
      <c r="H262" s="3" t="s">
        <v>75</v>
      </c>
      <c r="I262" s="3">
        <f>IF(F262="rectangle",B262/C262,"NA")</f>
        <v>2.2556390977443608E-2</v>
      </c>
      <c r="J262" s="2">
        <v>1</v>
      </c>
      <c r="K262" s="15">
        <v>120</v>
      </c>
      <c r="L262" s="15">
        <v>4</v>
      </c>
      <c r="M262" s="16">
        <v>3</v>
      </c>
      <c r="N262" s="17">
        <v>15</v>
      </c>
      <c r="O262" s="14">
        <f>N262</f>
        <v>15</v>
      </c>
      <c r="P262" s="4">
        <f>Y262/T262</f>
        <v>99.75</v>
      </c>
      <c r="Q262" s="18">
        <v>30</v>
      </c>
      <c r="R262" s="14">
        <f>Q262</f>
        <v>30</v>
      </c>
      <c r="S262" s="4">
        <f>Z262/U262</f>
        <v>99.75</v>
      </c>
      <c r="T262" s="3">
        <f>ROUND((O262/100)*G262,0)</f>
        <v>60</v>
      </c>
      <c r="U262" s="3">
        <f>ROUND(((R262/100)*G262)/J262,0)</f>
        <v>120</v>
      </c>
      <c r="V262" s="3">
        <f>ROUND(IF(J262&gt;=2,((R262/100)*G262)/J262,0),0)</f>
        <v>0</v>
      </c>
      <c r="W262" s="3">
        <f>ROUND(IF(J262&gt;=3,((R262/100)*G262)/J262,0),0)</f>
        <v>0</v>
      </c>
      <c r="X262" s="3">
        <f>ROUND(IF(J262&gt;=4,((R262/100)*G262)/J262,0),0)</f>
        <v>0</v>
      </c>
      <c r="Y262" s="4">
        <f>G262*N262</f>
        <v>5985</v>
      </c>
      <c r="Z262" s="4">
        <f>(G262*Q262)/J262</f>
        <v>11970</v>
      </c>
      <c r="AA262" s="4">
        <f>IF(J262&gt;=2,(G262*Q262)/J262,0)</f>
        <v>0</v>
      </c>
      <c r="AB262" s="4">
        <f>IF(J262&gt;=3,(G262*Q262)/J262,0)</f>
        <v>0</v>
      </c>
      <c r="AC262" s="4">
        <f>IF(J262&gt;=4,(G262*Q262)/J262,0)</f>
        <v>0</v>
      </c>
      <c r="AD262" s="14">
        <v>100</v>
      </c>
      <c r="AE262" s="14">
        <v>0</v>
      </c>
      <c r="AF262" s="14">
        <v>1</v>
      </c>
      <c r="AG262" s="14">
        <v>100</v>
      </c>
      <c r="AH262" s="14">
        <v>0</v>
      </c>
      <c r="AI262" s="14">
        <v>1</v>
      </c>
      <c r="AJ262" s="14">
        <v>0.5</v>
      </c>
      <c r="AK262" s="14">
        <v>0.5</v>
      </c>
      <c r="AL262" s="14">
        <v>0</v>
      </c>
      <c r="AM262" s="14">
        <v>0</v>
      </c>
      <c r="AN262" s="14">
        <v>0</v>
      </c>
      <c r="AO262" s="14">
        <v>0.01</v>
      </c>
      <c r="AP262" s="14">
        <v>0.01</v>
      </c>
      <c r="AQ262" s="14">
        <v>0</v>
      </c>
      <c r="AR262" s="14">
        <v>0</v>
      </c>
      <c r="AS262" s="14">
        <v>0</v>
      </c>
      <c r="AT262" s="14">
        <v>0</v>
      </c>
      <c r="AU262" s="14">
        <v>0.2</v>
      </c>
      <c r="AV262" s="14">
        <v>0</v>
      </c>
      <c r="AW262" s="14">
        <v>0</v>
      </c>
      <c r="AX262" s="14">
        <v>0</v>
      </c>
      <c r="AY262" s="14">
        <v>0.04</v>
      </c>
      <c r="AZ262" s="14">
        <v>0</v>
      </c>
      <c r="BA262" s="2">
        <v>0.05</v>
      </c>
      <c r="BB262" s="2">
        <v>0.05</v>
      </c>
      <c r="BC262" s="2">
        <v>7.0000000000000007E-2</v>
      </c>
      <c r="BD262" s="2">
        <v>0.05</v>
      </c>
      <c r="BE262" s="2">
        <v>0.02</v>
      </c>
      <c r="BF262" s="2">
        <v>0.02</v>
      </c>
      <c r="BG262" s="2">
        <v>4.4999999999999998E-2</v>
      </c>
      <c r="BH262" s="2">
        <v>0.05</v>
      </c>
      <c r="BI262" s="2">
        <v>7.0000000000000007E-2</v>
      </c>
      <c r="BJ262" s="2">
        <v>0.1</v>
      </c>
      <c r="BK262" s="2">
        <v>0.03</v>
      </c>
      <c r="BL262" s="2">
        <v>0.02</v>
      </c>
      <c r="BM262" s="2">
        <v>0.09</v>
      </c>
      <c r="BN262" s="2">
        <v>0.1</v>
      </c>
      <c r="BO262" s="14">
        <v>0.1</v>
      </c>
      <c r="BP262" s="14">
        <v>0.1</v>
      </c>
      <c r="BQ262" s="14">
        <v>0</v>
      </c>
      <c r="BR262" s="14">
        <v>0</v>
      </c>
      <c r="BS262" s="14">
        <v>0</v>
      </c>
      <c r="BT262" s="19">
        <v>0.01</v>
      </c>
      <c r="BU262" s="14">
        <v>0.5</v>
      </c>
      <c r="BV262" s="6">
        <f>BT262/(BT262+BU262)</f>
        <v>1.9607843137254902E-2</v>
      </c>
      <c r="BW262" s="6">
        <f>SQRT((BT262*BU262)/((BT262+BU262)^2*(BT262+BU262+1)))</f>
        <v>0.11283045836243843</v>
      </c>
      <c r="BX262" s="15">
        <v>0.1</v>
      </c>
      <c r="BY262" s="15">
        <v>0.1</v>
      </c>
      <c r="BZ262" s="15">
        <v>0.1</v>
      </c>
      <c r="CA262" s="15">
        <v>0.7</v>
      </c>
      <c r="CB262" s="20" t="s">
        <v>89</v>
      </c>
      <c r="CC262" s="14">
        <v>600</v>
      </c>
      <c r="CD262" s="14">
        <v>10</v>
      </c>
      <c r="CE262" s="15" t="s">
        <v>73</v>
      </c>
    </row>
    <row r="263" spans="1:83" s="14" customFormat="1" ht="14.25" x14ac:dyDescent="0.2">
      <c r="A263" s="15">
        <f>A262+1</f>
        <v>262</v>
      </c>
      <c r="B263" s="15">
        <v>3</v>
      </c>
      <c r="C263" s="15">
        <v>133</v>
      </c>
      <c r="D263" s="15">
        <v>1</v>
      </c>
      <c r="E263" s="15">
        <v>1</v>
      </c>
      <c r="F263" s="3" t="s">
        <v>68</v>
      </c>
      <c r="G263" s="3">
        <f>IF(F263="rectangle",B263*C263,IF(F263="hook",B263*C263-(D263*E263),IF(F263="eight",B263*C263-2*(D263*E263),IF(F263="tee",B263*C263-2*(D263*E263),IF(F263="cross",B263*C263-4*(D263*E263),"ERROR")))))</f>
        <v>399</v>
      </c>
      <c r="H263" s="3" t="s">
        <v>75</v>
      </c>
      <c r="I263" s="3">
        <f>IF(F263="rectangle",B263/C263,"NA")</f>
        <v>2.2556390977443608E-2</v>
      </c>
      <c r="J263" s="2">
        <v>1</v>
      </c>
      <c r="K263" s="15">
        <v>120</v>
      </c>
      <c r="L263" s="15">
        <v>4</v>
      </c>
      <c r="M263" s="16">
        <v>3</v>
      </c>
      <c r="N263" s="17">
        <v>15</v>
      </c>
      <c r="O263" s="14">
        <f>N263</f>
        <v>15</v>
      </c>
      <c r="P263" s="4">
        <f>Y263/T263</f>
        <v>99.75</v>
      </c>
      <c r="Q263" s="18">
        <v>30</v>
      </c>
      <c r="R263" s="14">
        <f>Q263</f>
        <v>30</v>
      </c>
      <c r="S263" s="4">
        <f>Z263/U263</f>
        <v>99.75</v>
      </c>
      <c r="T263" s="3">
        <f>ROUND((O263/100)*G263,0)</f>
        <v>60</v>
      </c>
      <c r="U263" s="3">
        <f>ROUND(((R263/100)*G263)/J263,0)</f>
        <v>120</v>
      </c>
      <c r="V263" s="3">
        <f>ROUND(IF(J263&gt;=2,((R263/100)*G263)/J263,0),0)</f>
        <v>0</v>
      </c>
      <c r="W263" s="3">
        <f>ROUND(IF(J263&gt;=3,((R263/100)*G263)/J263,0),0)</f>
        <v>0</v>
      </c>
      <c r="X263" s="3">
        <f>ROUND(IF(J263&gt;=4,((R263/100)*G263)/J263,0),0)</f>
        <v>0</v>
      </c>
      <c r="Y263" s="4">
        <f>G263*N263</f>
        <v>5985</v>
      </c>
      <c r="Z263" s="4">
        <f>(G263*Q263)/J263</f>
        <v>11970</v>
      </c>
      <c r="AA263" s="4">
        <f>IF(J263&gt;=2,(G263*Q263)/J263,0)</f>
        <v>0</v>
      </c>
      <c r="AB263" s="4">
        <f>IF(J263&gt;=3,(G263*Q263)/J263,0)</f>
        <v>0</v>
      </c>
      <c r="AC263" s="4">
        <f>IF(J263&gt;=4,(G263*Q263)/J263,0)</f>
        <v>0</v>
      </c>
      <c r="AD263" s="14">
        <v>100</v>
      </c>
      <c r="AE263" s="14">
        <v>0</v>
      </c>
      <c r="AF263" s="14">
        <v>1</v>
      </c>
      <c r="AG263" s="14">
        <v>100</v>
      </c>
      <c r="AH263" s="14">
        <v>0</v>
      </c>
      <c r="AI263" s="14">
        <v>1</v>
      </c>
      <c r="AJ263" s="14">
        <v>0.5</v>
      </c>
      <c r="AK263" s="14">
        <v>0.5</v>
      </c>
      <c r="AL263" s="14">
        <v>0</v>
      </c>
      <c r="AM263" s="14">
        <v>0</v>
      </c>
      <c r="AN263" s="14">
        <v>0</v>
      </c>
      <c r="AO263" s="14">
        <v>0.01</v>
      </c>
      <c r="AP263" s="14">
        <v>0.01</v>
      </c>
      <c r="AQ263" s="14">
        <v>0</v>
      </c>
      <c r="AR263" s="14">
        <v>0</v>
      </c>
      <c r="AS263" s="14">
        <v>0</v>
      </c>
      <c r="AT263" s="14">
        <v>0</v>
      </c>
      <c r="AU263" s="14">
        <v>0.2</v>
      </c>
      <c r="AV263" s="14">
        <v>0</v>
      </c>
      <c r="AW263" s="14">
        <v>0</v>
      </c>
      <c r="AX263" s="14">
        <v>0</v>
      </c>
      <c r="AY263" s="14">
        <v>0.04</v>
      </c>
      <c r="AZ263" s="14">
        <v>0</v>
      </c>
      <c r="BA263" s="2">
        <v>0.05</v>
      </c>
      <c r="BB263" s="2">
        <v>0.05</v>
      </c>
      <c r="BC263" s="2">
        <v>7.0000000000000007E-2</v>
      </c>
      <c r="BD263" s="2">
        <v>0.05</v>
      </c>
      <c r="BE263" s="2">
        <v>0.02</v>
      </c>
      <c r="BF263" s="2">
        <v>0.02</v>
      </c>
      <c r="BG263" s="2">
        <v>4.4999999999999998E-2</v>
      </c>
      <c r="BH263" s="2">
        <v>0.05</v>
      </c>
      <c r="BI263" s="2">
        <v>7.0000000000000007E-2</v>
      </c>
      <c r="BJ263" s="2">
        <v>0.1</v>
      </c>
      <c r="BK263" s="2">
        <v>0.03</v>
      </c>
      <c r="BL263" s="2">
        <v>0.02</v>
      </c>
      <c r="BM263" s="2">
        <v>0.09</v>
      </c>
      <c r="BN263" s="2">
        <v>0.1</v>
      </c>
      <c r="BO263" s="14">
        <v>0.1</v>
      </c>
      <c r="BP263" s="14">
        <v>0.1</v>
      </c>
      <c r="BQ263" s="14">
        <v>0</v>
      </c>
      <c r="BR263" s="14">
        <v>0</v>
      </c>
      <c r="BS263" s="14">
        <v>0</v>
      </c>
      <c r="BT263" s="19">
        <v>0.5</v>
      </c>
      <c r="BU263" s="14">
        <v>0.5</v>
      </c>
      <c r="BV263" s="6">
        <f>BT263/(BT263+BU263)</f>
        <v>0.5</v>
      </c>
      <c r="BW263" s="6">
        <f>SQRT((BT263*BU263)/((BT263+BU263)^2*(BT263+BU263+1)))</f>
        <v>0.35355339059327379</v>
      </c>
      <c r="BX263" s="15">
        <v>0.1</v>
      </c>
      <c r="BY263" s="15">
        <v>0.1</v>
      </c>
      <c r="BZ263" s="15">
        <v>0.1</v>
      </c>
      <c r="CA263" s="15">
        <v>0.7</v>
      </c>
      <c r="CB263" s="20" t="s">
        <v>89</v>
      </c>
      <c r="CC263" s="14">
        <v>600</v>
      </c>
      <c r="CD263" s="14">
        <v>10</v>
      </c>
      <c r="CE263" s="15" t="s">
        <v>73</v>
      </c>
    </row>
    <row r="264" spans="1:83" s="14" customFormat="1" ht="14.25" x14ac:dyDescent="0.2">
      <c r="A264" s="15">
        <f>A263+1</f>
        <v>263</v>
      </c>
      <c r="B264" s="15">
        <v>3</v>
      </c>
      <c r="C264" s="15">
        <v>133</v>
      </c>
      <c r="D264" s="15">
        <v>1</v>
      </c>
      <c r="E264" s="15">
        <v>1</v>
      </c>
      <c r="F264" s="3" t="s">
        <v>68</v>
      </c>
      <c r="G264" s="3">
        <f>IF(F264="rectangle",B264*C264,IF(F264="hook",B264*C264-(D264*E264),IF(F264="eight",B264*C264-2*(D264*E264),IF(F264="tee",B264*C264-2*(D264*E264),IF(F264="cross",B264*C264-4*(D264*E264),"ERROR")))))</f>
        <v>399</v>
      </c>
      <c r="H264" s="3" t="s">
        <v>75</v>
      </c>
      <c r="I264" s="3">
        <f>IF(F264="rectangle",B264/C264,"NA")</f>
        <v>2.2556390977443608E-2</v>
      </c>
      <c r="J264" s="2">
        <v>1</v>
      </c>
      <c r="K264" s="15">
        <v>120</v>
      </c>
      <c r="L264" s="15">
        <v>4</v>
      </c>
      <c r="M264" s="16">
        <v>3</v>
      </c>
      <c r="N264" s="17">
        <v>15</v>
      </c>
      <c r="O264" s="14">
        <f>N264</f>
        <v>15</v>
      </c>
      <c r="P264" s="4">
        <f>Y264/T264</f>
        <v>99.75</v>
      </c>
      <c r="Q264" s="18">
        <v>30</v>
      </c>
      <c r="R264" s="14">
        <f>Q264</f>
        <v>30</v>
      </c>
      <c r="S264" s="4">
        <f>Z264/U264</f>
        <v>99.75</v>
      </c>
      <c r="T264" s="3">
        <f>ROUND((O264/100)*G264,0)</f>
        <v>60</v>
      </c>
      <c r="U264" s="3">
        <f>ROUND(((R264/100)*G264)/J264,0)</f>
        <v>120</v>
      </c>
      <c r="V264" s="3">
        <f>ROUND(IF(J264&gt;=2,((R264/100)*G264)/J264,0),0)</f>
        <v>0</v>
      </c>
      <c r="W264" s="3">
        <f>ROUND(IF(J264&gt;=3,((R264/100)*G264)/J264,0),0)</f>
        <v>0</v>
      </c>
      <c r="X264" s="3">
        <f>ROUND(IF(J264&gt;=4,((R264/100)*G264)/J264,0),0)</f>
        <v>0</v>
      </c>
      <c r="Y264" s="4">
        <f>G264*N264</f>
        <v>5985</v>
      </c>
      <c r="Z264" s="4">
        <f>(G264*Q264)/J264</f>
        <v>11970</v>
      </c>
      <c r="AA264" s="4">
        <f>IF(J264&gt;=2,(G264*Q264)/J264,0)</f>
        <v>0</v>
      </c>
      <c r="AB264" s="4">
        <f>IF(J264&gt;=3,(G264*Q264)/J264,0)</f>
        <v>0</v>
      </c>
      <c r="AC264" s="4">
        <f>IF(J264&gt;=4,(G264*Q264)/J264,0)</f>
        <v>0</v>
      </c>
      <c r="AD264" s="14">
        <v>100</v>
      </c>
      <c r="AE264" s="14">
        <v>0</v>
      </c>
      <c r="AF264" s="14">
        <v>1</v>
      </c>
      <c r="AG264" s="14">
        <v>100</v>
      </c>
      <c r="AH264" s="14">
        <v>0</v>
      </c>
      <c r="AI264" s="14">
        <v>1</v>
      </c>
      <c r="AJ264" s="14">
        <v>0.5</v>
      </c>
      <c r="AK264" s="14">
        <v>0.5</v>
      </c>
      <c r="AL264" s="14">
        <v>0</v>
      </c>
      <c r="AM264" s="14">
        <v>0</v>
      </c>
      <c r="AN264" s="14">
        <v>0</v>
      </c>
      <c r="AO264" s="14">
        <v>0.01</v>
      </c>
      <c r="AP264" s="14">
        <v>0.01</v>
      </c>
      <c r="AQ264" s="14">
        <v>0</v>
      </c>
      <c r="AR264" s="14">
        <v>0</v>
      </c>
      <c r="AS264" s="14">
        <v>0</v>
      </c>
      <c r="AT264" s="14">
        <v>0</v>
      </c>
      <c r="AU264" s="14">
        <v>0.2</v>
      </c>
      <c r="AV264" s="14">
        <v>0</v>
      </c>
      <c r="AW264" s="14">
        <v>0</v>
      </c>
      <c r="AX264" s="14">
        <v>0</v>
      </c>
      <c r="AY264" s="14">
        <v>0.04</v>
      </c>
      <c r="AZ264" s="14">
        <v>0</v>
      </c>
      <c r="BA264" s="2">
        <v>0.05</v>
      </c>
      <c r="BB264" s="2">
        <v>0.05</v>
      </c>
      <c r="BC264" s="2">
        <v>7.0000000000000007E-2</v>
      </c>
      <c r="BD264" s="2">
        <v>0.05</v>
      </c>
      <c r="BE264" s="2">
        <v>0.02</v>
      </c>
      <c r="BF264" s="2">
        <v>0.02</v>
      </c>
      <c r="BG264" s="2">
        <v>4.4999999999999998E-2</v>
      </c>
      <c r="BH264" s="2">
        <v>0.05</v>
      </c>
      <c r="BI264" s="2">
        <v>7.0000000000000007E-2</v>
      </c>
      <c r="BJ264" s="2">
        <v>0.1</v>
      </c>
      <c r="BK264" s="2">
        <v>0.03</v>
      </c>
      <c r="BL264" s="2">
        <v>0.02</v>
      </c>
      <c r="BM264" s="2">
        <v>0.09</v>
      </c>
      <c r="BN264" s="2">
        <v>0.1</v>
      </c>
      <c r="BO264" s="14">
        <v>0.1</v>
      </c>
      <c r="BP264" s="14">
        <v>0.1</v>
      </c>
      <c r="BQ264" s="14">
        <v>0</v>
      </c>
      <c r="BR264" s="14">
        <v>0</v>
      </c>
      <c r="BS264" s="14">
        <v>0</v>
      </c>
      <c r="BT264" s="19">
        <v>0.01</v>
      </c>
      <c r="BU264" s="14">
        <v>0.5</v>
      </c>
      <c r="BV264" s="6">
        <f>BT264/(BT264+BU264)</f>
        <v>1.9607843137254902E-2</v>
      </c>
      <c r="BW264" s="6">
        <f>SQRT((BT264*BU264)/((BT264+BU264)^2*(BT264+BU264+1)))</f>
        <v>0.11283045836243843</v>
      </c>
      <c r="BX264" s="15">
        <v>0.1</v>
      </c>
      <c r="BY264" s="15">
        <v>0.7</v>
      </c>
      <c r="BZ264" s="15">
        <v>0.1</v>
      </c>
      <c r="CA264" s="15">
        <v>0.1</v>
      </c>
      <c r="CB264" s="20" t="s">
        <v>76</v>
      </c>
      <c r="CC264" s="14">
        <v>600</v>
      </c>
      <c r="CD264" s="14">
        <v>10</v>
      </c>
      <c r="CE264" s="15" t="s">
        <v>74</v>
      </c>
    </row>
    <row r="265" spans="1:83" s="14" customFormat="1" ht="14.25" x14ac:dyDescent="0.2">
      <c r="A265" s="15">
        <f>A264+1</f>
        <v>264</v>
      </c>
      <c r="B265" s="15">
        <v>3</v>
      </c>
      <c r="C265" s="15">
        <v>133</v>
      </c>
      <c r="D265" s="15">
        <v>1</v>
      </c>
      <c r="E265" s="15">
        <v>1</v>
      </c>
      <c r="F265" s="3" t="s">
        <v>68</v>
      </c>
      <c r="G265" s="3">
        <f>IF(F265="rectangle",B265*C265,IF(F265="hook",B265*C265-(D265*E265),IF(F265="eight",B265*C265-2*(D265*E265),IF(F265="tee",B265*C265-2*(D265*E265),IF(F265="cross",B265*C265-4*(D265*E265),"ERROR")))))</f>
        <v>399</v>
      </c>
      <c r="H265" s="3" t="s">
        <v>75</v>
      </c>
      <c r="I265" s="3">
        <f>IF(F265="rectangle",B265/C265,"NA")</f>
        <v>2.2556390977443608E-2</v>
      </c>
      <c r="J265" s="2">
        <v>1</v>
      </c>
      <c r="K265" s="15">
        <v>120</v>
      </c>
      <c r="L265" s="15">
        <v>4</v>
      </c>
      <c r="M265" s="16">
        <v>3</v>
      </c>
      <c r="N265" s="17">
        <v>15</v>
      </c>
      <c r="O265" s="14">
        <f>N265</f>
        <v>15</v>
      </c>
      <c r="P265" s="4">
        <f>Y265/T265</f>
        <v>99.75</v>
      </c>
      <c r="Q265" s="18">
        <v>30</v>
      </c>
      <c r="R265" s="14">
        <f>Q265</f>
        <v>30</v>
      </c>
      <c r="S265" s="4">
        <f>Z265/U265</f>
        <v>99.75</v>
      </c>
      <c r="T265" s="3">
        <f>ROUND((O265/100)*G265,0)</f>
        <v>60</v>
      </c>
      <c r="U265" s="3">
        <f>ROUND(((R265/100)*G265)/J265,0)</f>
        <v>120</v>
      </c>
      <c r="V265" s="3">
        <f>ROUND(IF(J265&gt;=2,((R265/100)*G265)/J265,0),0)</f>
        <v>0</v>
      </c>
      <c r="W265" s="3">
        <f>ROUND(IF(J265&gt;=3,((R265/100)*G265)/J265,0),0)</f>
        <v>0</v>
      </c>
      <c r="X265" s="3">
        <f>ROUND(IF(J265&gt;=4,((R265/100)*G265)/J265,0),0)</f>
        <v>0</v>
      </c>
      <c r="Y265" s="4">
        <f>G265*N265</f>
        <v>5985</v>
      </c>
      <c r="Z265" s="4">
        <f>(G265*Q265)/J265</f>
        <v>11970</v>
      </c>
      <c r="AA265" s="4">
        <f>IF(J265&gt;=2,(G265*Q265)/J265,0)</f>
        <v>0</v>
      </c>
      <c r="AB265" s="4">
        <f>IF(J265&gt;=3,(G265*Q265)/J265,0)</f>
        <v>0</v>
      </c>
      <c r="AC265" s="4">
        <f>IF(J265&gt;=4,(G265*Q265)/J265,0)</f>
        <v>0</v>
      </c>
      <c r="AD265" s="14">
        <v>100</v>
      </c>
      <c r="AE265" s="14">
        <v>0</v>
      </c>
      <c r="AF265" s="14">
        <v>1</v>
      </c>
      <c r="AG265" s="14">
        <v>100</v>
      </c>
      <c r="AH265" s="14">
        <v>0</v>
      </c>
      <c r="AI265" s="14">
        <v>1</v>
      </c>
      <c r="AJ265" s="14">
        <v>0.5</v>
      </c>
      <c r="AK265" s="14">
        <v>0.5</v>
      </c>
      <c r="AL265" s="14">
        <v>0</v>
      </c>
      <c r="AM265" s="14">
        <v>0</v>
      </c>
      <c r="AN265" s="14">
        <v>0</v>
      </c>
      <c r="AO265" s="14">
        <v>0.01</v>
      </c>
      <c r="AP265" s="14">
        <v>0.01</v>
      </c>
      <c r="AQ265" s="14">
        <v>0</v>
      </c>
      <c r="AR265" s="14">
        <v>0</v>
      </c>
      <c r="AS265" s="14">
        <v>0</v>
      </c>
      <c r="AT265" s="14">
        <v>0</v>
      </c>
      <c r="AU265" s="14">
        <v>0.2</v>
      </c>
      <c r="AV265" s="14">
        <v>0</v>
      </c>
      <c r="AW265" s="14">
        <v>0</v>
      </c>
      <c r="AX265" s="14">
        <v>0</v>
      </c>
      <c r="AY265" s="14">
        <v>0.04</v>
      </c>
      <c r="AZ265" s="14">
        <v>0</v>
      </c>
      <c r="BA265" s="2">
        <v>0.05</v>
      </c>
      <c r="BB265" s="2">
        <v>0.05</v>
      </c>
      <c r="BC265" s="2">
        <v>7.0000000000000007E-2</v>
      </c>
      <c r="BD265" s="2">
        <v>0.05</v>
      </c>
      <c r="BE265" s="2">
        <v>0.02</v>
      </c>
      <c r="BF265" s="2">
        <v>0.02</v>
      </c>
      <c r="BG265" s="2">
        <v>4.4999999999999998E-2</v>
      </c>
      <c r="BH265" s="2">
        <v>0.05</v>
      </c>
      <c r="BI265" s="2">
        <v>7.0000000000000007E-2</v>
      </c>
      <c r="BJ265" s="2">
        <v>0.1</v>
      </c>
      <c r="BK265" s="2">
        <v>0.03</v>
      </c>
      <c r="BL265" s="2">
        <v>0.02</v>
      </c>
      <c r="BM265" s="2">
        <v>0.09</v>
      </c>
      <c r="BN265" s="2">
        <v>0.1</v>
      </c>
      <c r="BO265" s="14">
        <v>0.1</v>
      </c>
      <c r="BP265" s="14">
        <v>0.1</v>
      </c>
      <c r="BQ265" s="14">
        <v>0</v>
      </c>
      <c r="BR265" s="14">
        <v>0</v>
      </c>
      <c r="BS265" s="14">
        <v>0</v>
      </c>
      <c r="BT265" s="19">
        <v>0.5</v>
      </c>
      <c r="BU265" s="14">
        <v>0.5</v>
      </c>
      <c r="BV265" s="6">
        <f>BT265/(BT265+BU265)</f>
        <v>0.5</v>
      </c>
      <c r="BW265" s="6">
        <f>SQRT((BT265*BU265)/((BT265+BU265)^2*(BT265+BU265+1)))</f>
        <v>0.35355339059327379</v>
      </c>
      <c r="BX265" s="15">
        <v>0.1</v>
      </c>
      <c r="BY265" s="15">
        <v>0.7</v>
      </c>
      <c r="BZ265" s="15">
        <v>0.1</v>
      </c>
      <c r="CA265" s="15">
        <v>0.1</v>
      </c>
      <c r="CB265" s="20" t="s">
        <v>76</v>
      </c>
      <c r="CC265" s="14">
        <v>600</v>
      </c>
      <c r="CD265" s="14">
        <v>10</v>
      </c>
      <c r="CE265" s="15" t="s">
        <v>74</v>
      </c>
    </row>
    <row r="266" spans="1:83" s="14" customFormat="1" ht="14.25" x14ac:dyDescent="0.2">
      <c r="A266" s="15">
        <f>A265+1</f>
        <v>265</v>
      </c>
      <c r="B266" s="15">
        <v>3</v>
      </c>
      <c r="C266" s="15">
        <v>133</v>
      </c>
      <c r="D266" s="15">
        <v>1</v>
      </c>
      <c r="E266" s="15">
        <v>1</v>
      </c>
      <c r="F266" s="3" t="s">
        <v>68</v>
      </c>
      <c r="G266" s="3">
        <f>IF(F266="rectangle",B266*C266,IF(F266="hook",B266*C266-(D266*E266),IF(F266="eight",B266*C266-2*(D266*E266),IF(F266="tee",B266*C266-2*(D266*E266),IF(F266="cross",B266*C266-4*(D266*E266),"ERROR")))))</f>
        <v>399</v>
      </c>
      <c r="H266" s="3" t="s">
        <v>75</v>
      </c>
      <c r="I266" s="3">
        <f>IF(F266="rectangle",B266/C266,"NA")</f>
        <v>2.2556390977443608E-2</v>
      </c>
      <c r="J266" s="2">
        <v>1</v>
      </c>
      <c r="K266" s="15">
        <v>120</v>
      </c>
      <c r="L266" s="15">
        <v>4</v>
      </c>
      <c r="M266" s="16">
        <v>3</v>
      </c>
      <c r="N266" s="17">
        <v>30</v>
      </c>
      <c r="O266" s="14">
        <f>N266</f>
        <v>30</v>
      </c>
      <c r="P266" s="4">
        <f>Y266/T266</f>
        <v>99.75</v>
      </c>
      <c r="Q266" s="18">
        <v>1</v>
      </c>
      <c r="R266" s="14">
        <f>Q266</f>
        <v>1</v>
      </c>
      <c r="S266" s="4">
        <f>Z266/U266</f>
        <v>99.75</v>
      </c>
      <c r="T266" s="3">
        <f>ROUND((O266/100)*G266,0)</f>
        <v>120</v>
      </c>
      <c r="U266" s="3">
        <f>ROUND(((R266/100)*G266)/J266,0)</f>
        <v>4</v>
      </c>
      <c r="V266" s="3">
        <f>ROUND(IF(J266&gt;=2,((R266/100)*G266)/J266,0),0)</f>
        <v>0</v>
      </c>
      <c r="W266" s="3">
        <f>ROUND(IF(J266&gt;=3,((R266/100)*G266)/J266,0),0)</f>
        <v>0</v>
      </c>
      <c r="X266" s="3">
        <f>ROUND(IF(J266&gt;=4,((R266/100)*G266)/J266,0),0)</f>
        <v>0</v>
      </c>
      <c r="Y266" s="4">
        <f>G266*N266</f>
        <v>11970</v>
      </c>
      <c r="Z266" s="4">
        <f>(G266*Q266)/J266</f>
        <v>399</v>
      </c>
      <c r="AA266" s="4">
        <f>IF(J266&gt;=2,(G266*Q266)/J266,0)</f>
        <v>0</v>
      </c>
      <c r="AB266" s="4">
        <f>IF(J266&gt;=3,(G266*Q266)/J266,0)</f>
        <v>0</v>
      </c>
      <c r="AC266" s="4">
        <f>IF(J266&gt;=4,(G266*Q266)/J266,0)</f>
        <v>0</v>
      </c>
      <c r="AD266" s="14">
        <v>100</v>
      </c>
      <c r="AE266" s="14">
        <v>0</v>
      </c>
      <c r="AF266" s="14">
        <v>1</v>
      </c>
      <c r="AG266" s="14">
        <v>100</v>
      </c>
      <c r="AH266" s="14">
        <v>0</v>
      </c>
      <c r="AI266" s="14">
        <v>1</v>
      </c>
      <c r="AJ266" s="14">
        <v>0.5</v>
      </c>
      <c r="AK266" s="14">
        <v>0.5</v>
      </c>
      <c r="AL266" s="14">
        <v>0</v>
      </c>
      <c r="AM266" s="14">
        <v>0</v>
      </c>
      <c r="AN266" s="14">
        <v>0</v>
      </c>
      <c r="AO266" s="14">
        <v>0.01</v>
      </c>
      <c r="AP266" s="14">
        <v>0.01</v>
      </c>
      <c r="AQ266" s="14">
        <v>0</v>
      </c>
      <c r="AR266" s="14">
        <v>0</v>
      </c>
      <c r="AS266" s="14">
        <v>0</v>
      </c>
      <c r="AT266" s="14">
        <v>0</v>
      </c>
      <c r="AU266" s="14">
        <v>0.2</v>
      </c>
      <c r="AV266" s="14">
        <v>0</v>
      </c>
      <c r="AW266" s="14">
        <v>0</v>
      </c>
      <c r="AX266" s="14">
        <v>0</v>
      </c>
      <c r="AY266" s="14">
        <v>0.04</v>
      </c>
      <c r="AZ266" s="14">
        <v>0</v>
      </c>
      <c r="BA266" s="2">
        <v>0.05</v>
      </c>
      <c r="BB266" s="2">
        <v>0.05</v>
      </c>
      <c r="BC266" s="2">
        <v>7.0000000000000007E-2</v>
      </c>
      <c r="BD266" s="2">
        <v>0.05</v>
      </c>
      <c r="BE266" s="2">
        <v>0.02</v>
      </c>
      <c r="BF266" s="2">
        <v>0.02</v>
      </c>
      <c r="BG266" s="2">
        <v>4.4999999999999998E-2</v>
      </c>
      <c r="BH266" s="2">
        <v>0.05</v>
      </c>
      <c r="BI266" s="2">
        <v>7.0000000000000007E-2</v>
      </c>
      <c r="BJ266" s="2">
        <v>0.1</v>
      </c>
      <c r="BK266" s="2">
        <v>0.03</v>
      </c>
      <c r="BL266" s="2">
        <v>0.02</v>
      </c>
      <c r="BM266" s="2">
        <v>0.09</v>
      </c>
      <c r="BN266" s="2">
        <v>0.1</v>
      </c>
      <c r="BO266" s="14">
        <v>0.1</v>
      </c>
      <c r="BP266" s="14">
        <v>0.1</v>
      </c>
      <c r="BQ266" s="14">
        <v>0</v>
      </c>
      <c r="BR266" s="14">
        <v>0</v>
      </c>
      <c r="BS266" s="14">
        <v>0</v>
      </c>
      <c r="BT266" s="19">
        <v>0.01</v>
      </c>
      <c r="BU266" s="14">
        <v>0.5</v>
      </c>
      <c r="BV266" s="6">
        <f>BT266/(BT266+BU266)</f>
        <v>1.9607843137254902E-2</v>
      </c>
      <c r="BW266" s="6">
        <f>SQRT((BT266*BU266)/((BT266+BU266)^2*(BT266+BU266+1)))</f>
        <v>0.11283045836243843</v>
      </c>
      <c r="BX266" s="15">
        <v>0.25</v>
      </c>
      <c r="BY266" s="15">
        <v>0.25</v>
      </c>
      <c r="BZ266" s="15">
        <v>0.25</v>
      </c>
      <c r="CA266" s="15">
        <v>0.25</v>
      </c>
      <c r="CB266" s="20" t="s">
        <v>47</v>
      </c>
      <c r="CC266" s="14">
        <v>600</v>
      </c>
      <c r="CD266" s="14">
        <v>10</v>
      </c>
      <c r="CE266" s="15" t="s">
        <v>74</v>
      </c>
    </row>
    <row r="267" spans="1:83" s="14" customFormat="1" ht="14.25" x14ac:dyDescent="0.2">
      <c r="A267" s="15">
        <f>A266+1</f>
        <v>266</v>
      </c>
      <c r="B267" s="15">
        <v>3</v>
      </c>
      <c r="C267" s="15">
        <v>133</v>
      </c>
      <c r="D267" s="15">
        <v>1</v>
      </c>
      <c r="E267" s="15">
        <v>1</v>
      </c>
      <c r="F267" s="3" t="s">
        <v>68</v>
      </c>
      <c r="G267" s="3">
        <f>IF(F267="rectangle",B267*C267,IF(F267="hook",B267*C267-(D267*E267),IF(F267="eight",B267*C267-2*(D267*E267),IF(F267="tee",B267*C267-2*(D267*E267),IF(F267="cross",B267*C267-4*(D267*E267),"ERROR")))))</f>
        <v>399</v>
      </c>
      <c r="H267" s="3" t="s">
        <v>75</v>
      </c>
      <c r="I267" s="3">
        <f>IF(F267="rectangle",B267/C267,"NA")</f>
        <v>2.2556390977443608E-2</v>
      </c>
      <c r="J267" s="2">
        <v>1</v>
      </c>
      <c r="K267" s="15">
        <v>120</v>
      </c>
      <c r="L267" s="15">
        <v>4</v>
      </c>
      <c r="M267" s="16">
        <v>3</v>
      </c>
      <c r="N267" s="17">
        <v>30</v>
      </c>
      <c r="O267" s="14">
        <f>N267</f>
        <v>30</v>
      </c>
      <c r="P267" s="4">
        <f>Y267/T267</f>
        <v>99.75</v>
      </c>
      <c r="Q267" s="18">
        <v>1</v>
      </c>
      <c r="R267" s="14">
        <f>Q267</f>
        <v>1</v>
      </c>
      <c r="S267" s="4">
        <f>Z267/U267</f>
        <v>99.75</v>
      </c>
      <c r="T267" s="3">
        <f>ROUND((O267/100)*G267,0)</f>
        <v>120</v>
      </c>
      <c r="U267" s="3">
        <f>ROUND(((R267/100)*G267)/J267,0)</f>
        <v>4</v>
      </c>
      <c r="V267" s="3">
        <f>ROUND(IF(J267&gt;=2,((R267/100)*G267)/J267,0),0)</f>
        <v>0</v>
      </c>
      <c r="W267" s="3">
        <f>ROUND(IF(J267&gt;=3,((R267/100)*G267)/J267,0),0)</f>
        <v>0</v>
      </c>
      <c r="X267" s="3">
        <f>ROUND(IF(J267&gt;=4,((R267/100)*G267)/J267,0),0)</f>
        <v>0</v>
      </c>
      <c r="Y267" s="4">
        <f>G267*N267</f>
        <v>11970</v>
      </c>
      <c r="Z267" s="4">
        <f>(G267*Q267)/J267</f>
        <v>399</v>
      </c>
      <c r="AA267" s="4">
        <f>IF(J267&gt;=2,(G267*Q267)/J267,0)</f>
        <v>0</v>
      </c>
      <c r="AB267" s="4">
        <f>IF(J267&gt;=3,(G267*Q267)/J267,0)</f>
        <v>0</v>
      </c>
      <c r="AC267" s="4">
        <f>IF(J267&gt;=4,(G267*Q267)/J267,0)</f>
        <v>0</v>
      </c>
      <c r="AD267" s="14">
        <v>100</v>
      </c>
      <c r="AE267" s="14">
        <v>0</v>
      </c>
      <c r="AF267" s="14">
        <v>1</v>
      </c>
      <c r="AG267" s="14">
        <v>100</v>
      </c>
      <c r="AH267" s="14">
        <v>0</v>
      </c>
      <c r="AI267" s="14">
        <v>1</v>
      </c>
      <c r="AJ267" s="14">
        <v>0.5</v>
      </c>
      <c r="AK267" s="14">
        <v>0.5</v>
      </c>
      <c r="AL267" s="14">
        <v>0</v>
      </c>
      <c r="AM267" s="14">
        <v>0</v>
      </c>
      <c r="AN267" s="14">
        <v>0</v>
      </c>
      <c r="AO267" s="14">
        <v>0.01</v>
      </c>
      <c r="AP267" s="14">
        <v>0.01</v>
      </c>
      <c r="AQ267" s="14">
        <v>0</v>
      </c>
      <c r="AR267" s="14">
        <v>0</v>
      </c>
      <c r="AS267" s="14">
        <v>0</v>
      </c>
      <c r="AT267" s="14">
        <v>0</v>
      </c>
      <c r="AU267" s="14">
        <v>0.2</v>
      </c>
      <c r="AV267" s="14">
        <v>0</v>
      </c>
      <c r="AW267" s="14">
        <v>0</v>
      </c>
      <c r="AX267" s="14">
        <v>0</v>
      </c>
      <c r="AY267" s="14">
        <v>0.04</v>
      </c>
      <c r="AZ267" s="14">
        <v>0</v>
      </c>
      <c r="BA267" s="2">
        <v>0.05</v>
      </c>
      <c r="BB267" s="2">
        <v>0.05</v>
      </c>
      <c r="BC267" s="2">
        <v>7.0000000000000007E-2</v>
      </c>
      <c r="BD267" s="2">
        <v>0.05</v>
      </c>
      <c r="BE267" s="2">
        <v>0.02</v>
      </c>
      <c r="BF267" s="2">
        <v>0.02</v>
      </c>
      <c r="BG267" s="2">
        <v>4.4999999999999998E-2</v>
      </c>
      <c r="BH267" s="2">
        <v>0.05</v>
      </c>
      <c r="BI267" s="2">
        <v>7.0000000000000007E-2</v>
      </c>
      <c r="BJ267" s="2">
        <v>0.1</v>
      </c>
      <c r="BK267" s="2">
        <v>0.03</v>
      </c>
      <c r="BL267" s="2">
        <v>0.02</v>
      </c>
      <c r="BM267" s="2">
        <v>0.09</v>
      </c>
      <c r="BN267" s="2">
        <v>0.1</v>
      </c>
      <c r="BO267" s="14">
        <v>0.1</v>
      </c>
      <c r="BP267" s="14">
        <v>0.1</v>
      </c>
      <c r="BQ267" s="14">
        <v>0</v>
      </c>
      <c r="BR267" s="14">
        <v>0</v>
      </c>
      <c r="BS267" s="14">
        <v>0</v>
      </c>
      <c r="BT267" s="19">
        <v>0.5</v>
      </c>
      <c r="BU267" s="14">
        <v>0.5</v>
      </c>
      <c r="BV267" s="6">
        <f>BT267/(BT267+BU267)</f>
        <v>0.5</v>
      </c>
      <c r="BW267" s="6">
        <f>SQRT((BT267*BU267)/((BT267+BU267)^2*(BT267+BU267+1)))</f>
        <v>0.35355339059327379</v>
      </c>
      <c r="BX267" s="15">
        <v>0.25</v>
      </c>
      <c r="BY267" s="15">
        <v>0.25</v>
      </c>
      <c r="BZ267" s="15">
        <v>0.25</v>
      </c>
      <c r="CA267" s="15">
        <v>0.25</v>
      </c>
      <c r="CB267" s="20" t="s">
        <v>47</v>
      </c>
      <c r="CC267" s="14">
        <v>600</v>
      </c>
      <c r="CD267" s="14">
        <v>10</v>
      </c>
      <c r="CE267" s="15" t="s">
        <v>74</v>
      </c>
    </row>
    <row r="268" spans="1:83" s="14" customFormat="1" ht="14.25" x14ac:dyDescent="0.2">
      <c r="A268" s="15">
        <f>A267+1</f>
        <v>267</v>
      </c>
      <c r="B268" s="15">
        <v>3</v>
      </c>
      <c r="C268" s="15">
        <v>133</v>
      </c>
      <c r="D268" s="15">
        <v>1</v>
      </c>
      <c r="E268" s="15">
        <v>1</v>
      </c>
      <c r="F268" s="3" t="s">
        <v>68</v>
      </c>
      <c r="G268" s="3">
        <f>IF(F268="rectangle",B268*C268,IF(F268="hook",B268*C268-(D268*E268),IF(F268="eight",B268*C268-2*(D268*E268),IF(F268="tee",B268*C268-2*(D268*E268),IF(F268="cross",B268*C268-4*(D268*E268),"ERROR")))))</f>
        <v>399</v>
      </c>
      <c r="H268" s="3" t="s">
        <v>75</v>
      </c>
      <c r="I268" s="3">
        <f>IF(F268="rectangle",B268/C268,"NA")</f>
        <v>2.2556390977443608E-2</v>
      </c>
      <c r="J268" s="2">
        <v>1</v>
      </c>
      <c r="K268" s="15">
        <v>120</v>
      </c>
      <c r="L268" s="15">
        <v>4</v>
      </c>
      <c r="M268" s="16">
        <v>3</v>
      </c>
      <c r="N268" s="17">
        <v>30</v>
      </c>
      <c r="O268" s="14">
        <f>N268</f>
        <v>30</v>
      </c>
      <c r="P268" s="4">
        <f>Y268/T268</f>
        <v>99.75</v>
      </c>
      <c r="Q268" s="18">
        <v>1</v>
      </c>
      <c r="R268" s="14">
        <f>Q268</f>
        <v>1</v>
      </c>
      <c r="S268" s="4">
        <f>Z268/U268</f>
        <v>99.75</v>
      </c>
      <c r="T268" s="3">
        <f>ROUND((O268/100)*G268,0)</f>
        <v>120</v>
      </c>
      <c r="U268" s="3">
        <f>ROUND(((R268/100)*G268)/J268,0)</f>
        <v>4</v>
      </c>
      <c r="V268" s="3">
        <f>ROUND(IF(J268&gt;=2,((R268/100)*G268)/J268,0),0)</f>
        <v>0</v>
      </c>
      <c r="W268" s="3">
        <f>ROUND(IF(J268&gt;=3,((R268/100)*G268)/J268,0),0)</f>
        <v>0</v>
      </c>
      <c r="X268" s="3">
        <f>ROUND(IF(J268&gt;=4,((R268/100)*G268)/J268,0),0)</f>
        <v>0</v>
      </c>
      <c r="Y268" s="4">
        <f>G268*N268</f>
        <v>11970</v>
      </c>
      <c r="Z268" s="4">
        <f>(G268*Q268)/J268</f>
        <v>399</v>
      </c>
      <c r="AA268" s="4">
        <f>IF(J268&gt;=2,(G268*Q268)/J268,0)</f>
        <v>0</v>
      </c>
      <c r="AB268" s="4">
        <f>IF(J268&gt;=3,(G268*Q268)/J268,0)</f>
        <v>0</v>
      </c>
      <c r="AC268" s="4">
        <f>IF(J268&gt;=4,(G268*Q268)/J268,0)</f>
        <v>0</v>
      </c>
      <c r="AD268" s="14">
        <v>100</v>
      </c>
      <c r="AE268" s="14">
        <v>0</v>
      </c>
      <c r="AF268" s="14">
        <v>1</v>
      </c>
      <c r="AG268" s="14">
        <v>100</v>
      </c>
      <c r="AH268" s="14">
        <v>0</v>
      </c>
      <c r="AI268" s="14">
        <v>1</v>
      </c>
      <c r="AJ268" s="14">
        <v>0.5</v>
      </c>
      <c r="AK268" s="14">
        <v>0.5</v>
      </c>
      <c r="AL268" s="14">
        <v>0</v>
      </c>
      <c r="AM268" s="14">
        <v>0</v>
      </c>
      <c r="AN268" s="14">
        <v>0</v>
      </c>
      <c r="AO268" s="14">
        <v>0.01</v>
      </c>
      <c r="AP268" s="14">
        <v>0.01</v>
      </c>
      <c r="AQ268" s="14">
        <v>0</v>
      </c>
      <c r="AR268" s="14">
        <v>0</v>
      </c>
      <c r="AS268" s="14">
        <v>0</v>
      </c>
      <c r="AT268" s="14">
        <v>0</v>
      </c>
      <c r="AU268" s="14">
        <v>0.2</v>
      </c>
      <c r="AV268" s="14">
        <v>0</v>
      </c>
      <c r="AW268" s="14">
        <v>0</v>
      </c>
      <c r="AX268" s="14">
        <v>0</v>
      </c>
      <c r="AY268" s="14">
        <v>0.04</v>
      </c>
      <c r="AZ268" s="14">
        <v>0</v>
      </c>
      <c r="BA268" s="2">
        <v>0.05</v>
      </c>
      <c r="BB268" s="2">
        <v>0.05</v>
      </c>
      <c r="BC268" s="2">
        <v>7.0000000000000007E-2</v>
      </c>
      <c r="BD268" s="2">
        <v>0.05</v>
      </c>
      <c r="BE268" s="2">
        <v>0.02</v>
      </c>
      <c r="BF268" s="2">
        <v>0.02</v>
      </c>
      <c r="BG268" s="2">
        <v>4.4999999999999998E-2</v>
      </c>
      <c r="BH268" s="2">
        <v>0.05</v>
      </c>
      <c r="BI268" s="2">
        <v>7.0000000000000007E-2</v>
      </c>
      <c r="BJ268" s="2">
        <v>0.1</v>
      </c>
      <c r="BK268" s="2">
        <v>0.03</v>
      </c>
      <c r="BL268" s="2">
        <v>0.02</v>
      </c>
      <c r="BM268" s="2">
        <v>0.09</v>
      </c>
      <c r="BN268" s="2">
        <v>0.1</v>
      </c>
      <c r="BO268" s="14">
        <v>0.1</v>
      </c>
      <c r="BP268" s="14">
        <v>0.1</v>
      </c>
      <c r="BQ268" s="14">
        <v>0</v>
      </c>
      <c r="BR268" s="14">
        <v>0</v>
      </c>
      <c r="BS268" s="14">
        <v>0</v>
      </c>
      <c r="BT268" s="19">
        <v>0.01</v>
      </c>
      <c r="BU268" s="14">
        <v>0.5</v>
      </c>
      <c r="BV268" s="6">
        <f>BT268/(BT268+BU268)</f>
        <v>1.9607843137254902E-2</v>
      </c>
      <c r="BW268" s="6">
        <f>SQRT((BT268*BU268)/((BT268+BU268)^2*(BT268+BU268+1)))</f>
        <v>0.11283045836243843</v>
      </c>
      <c r="BX268" s="15">
        <v>0.1</v>
      </c>
      <c r="BY268" s="15">
        <v>0.1</v>
      </c>
      <c r="BZ268" s="15">
        <v>0.1</v>
      </c>
      <c r="CA268" s="15">
        <v>0.7</v>
      </c>
      <c r="CB268" s="20" t="s">
        <v>89</v>
      </c>
      <c r="CC268" s="14">
        <v>600</v>
      </c>
      <c r="CD268" s="14">
        <v>10</v>
      </c>
      <c r="CE268" s="15" t="s">
        <v>74</v>
      </c>
    </row>
    <row r="269" spans="1:83" s="14" customFormat="1" ht="14.25" x14ac:dyDescent="0.2">
      <c r="A269" s="15">
        <f>A268+1</f>
        <v>268</v>
      </c>
      <c r="B269" s="15">
        <v>3</v>
      </c>
      <c r="C269" s="15">
        <v>133</v>
      </c>
      <c r="D269" s="15">
        <v>1</v>
      </c>
      <c r="E269" s="15">
        <v>1</v>
      </c>
      <c r="F269" s="3" t="s">
        <v>68</v>
      </c>
      <c r="G269" s="3">
        <f>IF(F269="rectangle",B269*C269,IF(F269="hook",B269*C269-(D269*E269),IF(F269="eight",B269*C269-2*(D269*E269),IF(F269="tee",B269*C269-2*(D269*E269),IF(F269="cross",B269*C269-4*(D269*E269),"ERROR")))))</f>
        <v>399</v>
      </c>
      <c r="H269" s="3" t="s">
        <v>75</v>
      </c>
      <c r="I269" s="3">
        <f>IF(F269="rectangle",B269/C269,"NA")</f>
        <v>2.2556390977443608E-2</v>
      </c>
      <c r="J269" s="2">
        <v>1</v>
      </c>
      <c r="K269" s="15">
        <v>120</v>
      </c>
      <c r="L269" s="15">
        <v>4</v>
      </c>
      <c r="M269" s="16">
        <v>3</v>
      </c>
      <c r="N269" s="17">
        <v>30</v>
      </c>
      <c r="O269" s="14">
        <f>N269</f>
        <v>30</v>
      </c>
      <c r="P269" s="4">
        <f>Y269/T269</f>
        <v>99.75</v>
      </c>
      <c r="Q269" s="18">
        <v>1</v>
      </c>
      <c r="R269" s="14">
        <f>Q269</f>
        <v>1</v>
      </c>
      <c r="S269" s="4">
        <f>Z269/U269</f>
        <v>99.75</v>
      </c>
      <c r="T269" s="3">
        <f>ROUND((O269/100)*G269,0)</f>
        <v>120</v>
      </c>
      <c r="U269" s="3">
        <f>ROUND(((R269/100)*G269)/J269,0)</f>
        <v>4</v>
      </c>
      <c r="V269" s="3">
        <f>ROUND(IF(J269&gt;=2,((R269/100)*G269)/J269,0),0)</f>
        <v>0</v>
      </c>
      <c r="W269" s="3">
        <f>ROUND(IF(J269&gt;=3,((R269/100)*G269)/J269,0),0)</f>
        <v>0</v>
      </c>
      <c r="X269" s="3">
        <f>ROUND(IF(J269&gt;=4,((R269/100)*G269)/J269,0),0)</f>
        <v>0</v>
      </c>
      <c r="Y269" s="4">
        <f>G269*N269</f>
        <v>11970</v>
      </c>
      <c r="Z269" s="4">
        <f>(G269*Q269)/J269</f>
        <v>399</v>
      </c>
      <c r="AA269" s="4">
        <f>IF(J269&gt;=2,(G269*Q269)/J269,0)</f>
        <v>0</v>
      </c>
      <c r="AB269" s="4">
        <f>IF(J269&gt;=3,(G269*Q269)/J269,0)</f>
        <v>0</v>
      </c>
      <c r="AC269" s="4">
        <f>IF(J269&gt;=4,(G269*Q269)/J269,0)</f>
        <v>0</v>
      </c>
      <c r="AD269" s="14">
        <v>100</v>
      </c>
      <c r="AE269" s="14">
        <v>0</v>
      </c>
      <c r="AF269" s="14">
        <v>1</v>
      </c>
      <c r="AG269" s="14">
        <v>100</v>
      </c>
      <c r="AH269" s="14">
        <v>0</v>
      </c>
      <c r="AI269" s="14">
        <v>1</v>
      </c>
      <c r="AJ269" s="14">
        <v>0.5</v>
      </c>
      <c r="AK269" s="14">
        <v>0.5</v>
      </c>
      <c r="AL269" s="14">
        <v>0</v>
      </c>
      <c r="AM269" s="14">
        <v>0</v>
      </c>
      <c r="AN269" s="14">
        <v>0</v>
      </c>
      <c r="AO269" s="14">
        <v>0.01</v>
      </c>
      <c r="AP269" s="14">
        <v>0.01</v>
      </c>
      <c r="AQ269" s="14">
        <v>0</v>
      </c>
      <c r="AR269" s="14">
        <v>0</v>
      </c>
      <c r="AS269" s="14">
        <v>0</v>
      </c>
      <c r="AT269" s="14">
        <v>0</v>
      </c>
      <c r="AU269" s="14">
        <v>0.2</v>
      </c>
      <c r="AV269" s="14">
        <v>0</v>
      </c>
      <c r="AW269" s="14">
        <v>0</v>
      </c>
      <c r="AX269" s="14">
        <v>0</v>
      </c>
      <c r="AY269" s="14">
        <v>0.04</v>
      </c>
      <c r="AZ269" s="14">
        <v>0</v>
      </c>
      <c r="BA269" s="2">
        <v>0.05</v>
      </c>
      <c r="BB269" s="2">
        <v>0.05</v>
      </c>
      <c r="BC269" s="2">
        <v>7.0000000000000007E-2</v>
      </c>
      <c r="BD269" s="2">
        <v>0.05</v>
      </c>
      <c r="BE269" s="2">
        <v>0.02</v>
      </c>
      <c r="BF269" s="2">
        <v>0.02</v>
      </c>
      <c r="BG269" s="2">
        <v>4.4999999999999998E-2</v>
      </c>
      <c r="BH269" s="2">
        <v>0.05</v>
      </c>
      <c r="BI269" s="2">
        <v>7.0000000000000007E-2</v>
      </c>
      <c r="BJ269" s="2">
        <v>0.1</v>
      </c>
      <c r="BK269" s="2">
        <v>0.03</v>
      </c>
      <c r="BL269" s="2">
        <v>0.02</v>
      </c>
      <c r="BM269" s="2">
        <v>0.09</v>
      </c>
      <c r="BN269" s="2">
        <v>0.1</v>
      </c>
      <c r="BO269" s="14">
        <v>0.1</v>
      </c>
      <c r="BP269" s="14">
        <v>0.1</v>
      </c>
      <c r="BQ269" s="14">
        <v>0</v>
      </c>
      <c r="BR269" s="14">
        <v>0</v>
      </c>
      <c r="BS269" s="14">
        <v>0</v>
      </c>
      <c r="BT269" s="19">
        <v>0.5</v>
      </c>
      <c r="BU269" s="14">
        <v>0.5</v>
      </c>
      <c r="BV269" s="6">
        <f>BT269/(BT269+BU269)</f>
        <v>0.5</v>
      </c>
      <c r="BW269" s="6">
        <f>SQRT((BT269*BU269)/((BT269+BU269)^2*(BT269+BU269+1)))</f>
        <v>0.35355339059327379</v>
      </c>
      <c r="BX269" s="15">
        <v>0.1</v>
      </c>
      <c r="BY269" s="15">
        <v>0.1</v>
      </c>
      <c r="BZ269" s="15">
        <v>0.1</v>
      </c>
      <c r="CA269" s="15">
        <v>0.7</v>
      </c>
      <c r="CB269" s="20" t="s">
        <v>89</v>
      </c>
      <c r="CC269" s="14">
        <v>600</v>
      </c>
      <c r="CD269" s="14">
        <v>10</v>
      </c>
      <c r="CE269" s="15" t="s">
        <v>74</v>
      </c>
    </row>
    <row r="270" spans="1:83" s="14" customFormat="1" ht="14.25" x14ac:dyDescent="0.2">
      <c r="A270" s="15">
        <f>A269+1</f>
        <v>269</v>
      </c>
      <c r="B270" s="15">
        <v>3</v>
      </c>
      <c r="C270" s="15">
        <v>133</v>
      </c>
      <c r="D270" s="15">
        <v>1</v>
      </c>
      <c r="E270" s="15">
        <v>1</v>
      </c>
      <c r="F270" s="3" t="s">
        <v>68</v>
      </c>
      <c r="G270" s="3">
        <f>IF(F270="rectangle",B270*C270,IF(F270="hook",B270*C270-(D270*E270),IF(F270="eight",B270*C270-2*(D270*E270),IF(F270="tee",B270*C270-2*(D270*E270),IF(F270="cross",B270*C270-4*(D270*E270),"ERROR")))))</f>
        <v>399</v>
      </c>
      <c r="H270" s="3" t="s">
        <v>75</v>
      </c>
      <c r="I270" s="3">
        <f>IF(F270="rectangle",B270/C270,"NA")</f>
        <v>2.2556390977443608E-2</v>
      </c>
      <c r="J270" s="2">
        <v>1</v>
      </c>
      <c r="K270" s="15">
        <v>120</v>
      </c>
      <c r="L270" s="15">
        <v>4</v>
      </c>
      <c r="M270" s="16">
        <v>3</v>
      </c>
      <c r="N270" s="17">
        <v>30</v>
      </c>
      <c r="O270" s="14">
        <f>N270</f>
        <v>30</v>
      </c>
      <c r="P270" s="4">
        <f>Y270/T270</f>
        <v>99.75</v>
      </c>
      <c r="Q270" s="18">
        <v>1</v>
      </c>
      <c r="R270" s="14">
        <f>Q270</f>
        <v>1</v>
      </c>
      <c r="S270" s="4">
        <f>Z270/U270</f>
        <v>99.75</v>
      </c>
      <c r="T270" s="3">
        <f>ROUND((O270/100)*G270,0)</f>
        <v>120</v>
      </c>
      <c r="U270" s="3">
        <f>ROUND(((R270/100)*G270)/J270,0)</f>
        <v>4</v>
      </c>
      <c r="V270" s="3">
        <f>ROUND(IF(J270&gt;=2,((R270/100)*G270)/J270,0),0)</f>
        <v>0</v>
      </c>
      <c r="W270" s="3">
        <f>ROUND(IF(J270&gt;=3,((R270/100)*G270)/J270,0),0)</f>
        <v>0</v>
      </c>
      <c r="X270" s="3">
        <f>ROUND(IF(J270&gt;=4,((R270/100)*G270)/J270,0),0)</f>
        <v>0</v>
      </c>
      <c r="Y270" s="4">
        <f>G270*N270</f>
        <v>11970</v>
      </c>
      <c r="Z270" s="4">
        <f>(G270*Q270)/J270</f>
        <v>399</v>
      </c>
      <c r="AA270" s="4">
        <f>IF(J270&gt;=2,(G270*Q270)/J270,0)</f>
        <v>0</v>
      </c>
      <c r="AB270" s="4">
        <f>IF(J270&gt;=3,(G270*Q270)/J270,0)</f>
        <v>0</v>
      </c>
      <c r="AC270" s="4">
        <f>IF(J270&gt;=4,(G270*Q270)/J270,0)</f>
        <v>0</v>
      </c>
      <c r="AD270" s="14">
        <v>100</v>
      </c>
      <c r="AE270" s="14">
        <v>0</v>
      </c>
      <c r="AF270" s="14">
        <v>1</v>
      </c>
      <c r="AG270" s="14">
        <v>100</v>
      </c>
      <c r="AH270" s="14">
        <v>0</v>
      </c>
      <c r="AI270" s="14">
        <v>1</v>
      </c>
      <c r="AJ270" s="14">
        <v>0.5</v>
      </c>
      <c r="AK270" s="14">
        <v>0.5</v>
      </c>
      <c r="AL270" s="14">
        <v>0</v>
      </c>
      <c r="AM270" s="14">
        <v>0</v>
      </c>
      <c r="AN270" s="14">
        <v>0</v>
      </c>
      <c r="AO270" s="14">
        <v>0.01</v>
      </c>
      <c r="AP270" s="14">
        <v>0.01</v>
      </c>
      <c r="AQ270" s="14">
        <v>0</v>
      </c>
      <c r="AR270" s="14">
        <v>0</v>
      </c>
      <c r="AS270" s="14">
        <v>0</v>
      </c>
      <c r="AT270" s="14">
        <v>0</v>
      </c>
      <c r="AU270" s="14">
        <v>0.2</v>
      </c>
      <c r="AV270" s="14">
        <v>0</v>
      </c>
      <c r="AW270" s="14">
        <v>0</v>
      </c>
      <c r="AX270" s="14">
        <v>0</v>
      </c>
      <c r="AY270" s="14">
        <v>0.04</v>
      </c>
      <c r="AZ270" s="14">
        <v>0</v>
      </c>
      <c r="BA270" s="2">
        <v>0.05</v>
      </c>
      <c r="BB270" s="2">
        <v>0.05</v>
      </c>
      <c r="BC270" s="2">
        <v>7.0000000000000007E-2</v>
      </c>
      <c r="BD270" s="2">
        <v>0.05</v>
      </c>
      <c r="BE270" s="2">
        <v>0.02</v>
      </c>
      <c r="BF270" s="2">
        <v>0.02</v>
      </c>
      <c r="BG270" s="2">
        <v>4.4999999999999998E-2</v>
      </c>
      <c r="BH270" s="2">
        <v>0.05</v>
      </c>
      <c r="BI270" s="2">
        <v>7.0000000000000007E-2</v>
      </c>
      <c r="BJ270" s="2">
        <v>0.1</v>
      </c>
      <c r="BK270" s="2">
        <v>0.03</v>
      </c>
      <c r="BL270" s="2">
        <v>0.02</v>
      </c>
      <c r="BM270" s="2">
        <v>0.09</v>
      </c>
      <c r="BN270" s="2">
        <v>0.1</v>
      </c>
      <c r="BO270" s="14">
        <v>0.1</v>
      </c>
      <c r="BP270" s="14">
        <v>0.1</v>
      </c>
      <c r="BQ270" s="14">
        <v>0</v>
      </c>
      <c r="BR270" s="14">
        <v>0</v>
      </c>
      <c r="BS270" s="14">
        <v>0</v>
      </c>
      <c r="BT270" s="19">
        <v>0.01</v>
      </c>
      <c r="BU270" s="14">
        <v>0.5</v>
      </c>
      <c r="BV270" s="6">
        <f>BT270/(BT270+BU270)</f>
        <v>1.9607843137254902E-2</v>
      </c>
      <c r="BW270" s="6">
        <f>SQRT((BT270*BU270)/((BT270+BU270)^2*(BT270+BU270+1)))</f>
        <v>0.11283045836243843</v>
      </c>
      <c r="BX270" s="15">
        <v>0.1</v>
      </c>
      <c r="BY270" s="15">
        <v>0.7</v>
      </c>
      <c r="BZ270" s="15">
        <v>0.1</v>
      </c>
      <c r="CA270" s="15">
        <v>0.1</v>
      </c>
      <c r="CB270" s="20" t="s">
        <v>76</v>
      </c>
      <c r="CC270" s="14">
        <v>600</v>
      </c>
      <c r="CD270" s="14">
        <v>10</v>
      </c>
      <c r="CE270" s="15" t="s">
        <v>73</v>
      </c>
    </row>
    <row r="271" spans="1:83" s="14" customFormat="1" ht="14.25" x14ac:dyDescent="0.2">
      <c r="A271" s="15">
        <f>A270+1</f>
        <v>270</v>
      </c>
      <c r="B271" s="15">
        <v>3</v>
      </c>
      <c r="C271" s="15">
        <v>133</v>
      </c>
      <c r="D271" s="15">
        <v>1</v>
      </c>
      <c r="E271" s="15">
        <v>1</v>
      </c>
      <c r="F271" s="3" t="s">
        <v>68</v>
      </c>
      <c r="G271" s="3">
        <f>IF(F271="rectangle",B271*C271,IF(F271="hook",B271*C271-(D271*E271),IF(F271="eight",B271*C271-2*(D271*E271),IF(F271="tee",B271*C271-2*(D271*E271),IF(F271="cross",B271*C271-4*(D271*E271),"ERROR")))))</f>
        <v>399</v>
      </c>
      <c r="H271" s="3" t="s">
        <v>75</v>
      </c>
      <c r="I271" s="3">
        <f>IF(F271="rectangle",B271/C271,"NA")</f>
        <v>2.2556390977443608E-2</v>
      </c>
      <c r="J271" s="2">
        <v>1</v>
      </c>
      <c r="K271" s="15">
        <v>120</v>
      </c>
      <c r="L271" s="15">
        <v>4</v>
      </c>
      <c r="M271" s="16">
        <v>3</v>
      </c>
      <c r="N271" s="17">
        <v>30</v>
      </c>
      <c r="O271" s="14">
        <f>N271</f>
        <v>30</v>
      </c>
      <c r="P271" s="4">
        <f>Y271/T271</f>
        <v>99.75</v>
      </c>
      <c r="Q271" s="18">
        <v>1</v>
      </c>
      <c r="R271" s="14">
        <f>Q271</f>
        <v>1</v>
      </c>
      <c r="S271" s="4">
        <f>Z271/U271</f>
        <v>99.75</v>
      </c>
      <c r="T271" s="3">
        <f>ROUND((O271/100)*G271,0)</f>
        <v>120</v>
      </c>
      <c r="U271" s="3">
        <f>ROUND(((R271/100)*G271)/J271,0)</f>
        <v>4</v>
      </c>
      <c r="V271" s="3">
        <f>ROUND(IF(J271&gt;=2,((R271/100)*G271)/J271,0),0)</f>
        <v>0</v>
      </c>
      <c r="W271" s="3">
        <f>ROUND(IF(J271&gt;=3,((R271/100)*G271)/J271,0),0)</f>
        <v>0</v>
      </c>
      <c r="X271" s="3">
        <f>ROUND(IF(J271&gt;=4,((R271/100)*G271)/J271,0),0)</f>
        <v>0</v>
      </c>
      <c r="Y271" s="4">
        <f>G271*N271</f>
        <v>11970</v>
      </c>
      <c r="Z271" s="4">
        <f>(G271*Q271)/J271</f>
        <v>399</v>
      </c>
      <c r="AA271" s="4">
        <f>IF(J271&gt;=2,(G271*Q271)/J271,0)</f>
        <v>0</v>
      </c>
      <c r="AB271" s="4">
        <f>IF(J271&gt;=3,(G271*Q271)/J271,0)</f>
        <v>0</v>
      </c>
      <c r="AC271" s="4">
        <f>IF(J271&gt;=4,(G271*Q271)/J271,0)</f>
        <v>0</v>
      </c>
      <c r="AD271" s="14">
        <v>100</v>
      </c>
      <c r="AE271" s="14">
        <v>0</v>
      </c>
      <c r="AF271" s="14">
        <v>1</v>
      </c>
      <c r="AG271" s="14">
        <v>100</v>
      </c>
      <c r="AH271" s="14">
        <v>0</v>
      </c>
      <c r="AI271" s="14">
        <v>1</v>
      </c>
      <c r="AJ271" s="14">
        <v>0.5</v>
      </c>
      <c r="AK271" s="14">
        <v>0.5</v>
      </c>
      <c r="AL271" s="14">
        <v>0</v>
      </c>
      <c r="AM271" s="14">
        <v>0</v>
      </c>
      <c r="AN271" s="14">
        <v>0</v>
      </c>
      <c r="AO271" s="14">
        <v>0.01</v>
      </c>
      <c r="AP271" s="14">
        <v>0.01</v>
      </c>
      <c r="AQ271" s="14">
        <v>0</v>
      </c>
      <c r="AR271" s="14">
        <v>0</v>
      </c>
      <c r="AS271" s="14">
        <v>0</v>
      </c>
      <c r="AT271" s="14">
        <v>0</v>
      </c>
      <c r="AU271" s="14">
        <v>0.2</v>
      </c>
      <c r="AV271" s="14">
        <v>0</v>
      </c>
      <c r="AW271" s="14">
        <v>0</v>
      </c>
      <c r="AX271" s="14">
        <v>0</v>
      </c>
      <c r="AY271" s="14">
        <v>0.04</v>
      </c>
      <c r="AZ271" s="14">
        <v>0</v>
      </c>
      <c r="BA271" s="2">
        <v>0.05</v>
      </c>
      <c r="BB271" s="2">
        <v>0.05</v>
      </c>
      <c r="BC271" s="2">
        <v>7.0000000000000007E-2</v>
      </c>
      <c r="BD271" s="2">
        <v>0.05</v>
      </c>
      <c r="BE271" s="2">
        <v>0.02</v>
      </c>
      <c r="BF271" s="2">
        <v>0.02</v>
      </c>
      <c r="BG271" s="2">
        <v>4.4999999999999998E-2</v>
      </c>
      <c r="BH271" s="2">
        <v>0.05</v>
      </c>
      <c r="BI271" s="2">
        <v>7.0000000000000007E-2</v>
      </c>
      <c r="BJ271" s="2">
        <v>0.1</v>
      </c>
      <c r="BK271" s="2">
        <v>0.03</v>
      </c>
      <c r="BL271" s="2">
        <v>0.02</v>
      </c>
      <c r="BM271" s="2">
        <v>0.09</v>
      </c>
      <c r="BN271" s="2">
        <v>0.1</v>
      </c>
      <c r="BO271" s="14">
        <v>0.1</v>
      </c>
      <c r="BP271" s="14">
        <v>0.1</v>
      </c>
      <c r="BQ271" s="14">
        <v>0</v>
      </c>
      <c r="BR271" s="14">
        <v>0</v>
      </c>
      <c r="BS271" s="14">
        <v>0</v>
      </c>
      <c r="BT271" s="19">
        <v>0.5</v>
      </c>
      <c r="BU271" s="14">
        <v>0.5</v>
      </c>
      <c r="BV271" s="6">
        <f>BT271/(BT271+BU271)</f>
        <v>0.5</v>
      </c>
      <c r="BW271" s="6">
        <f>SQRT((BT271*BU271)/((BT271+BU271)^2*(BT271+BU271+1)))</f>
        <v>0.35355339059327379</v>
      </c>
      <c r="BX271" s="15">
        <v>0.1</v>
      </c>
      <c r="BY271" s="15">
        <v>0.7</v>
      </c>
      <c r="BZ271" s="15">
        <v>0.1</v>
      </c>
      <c r="CA271" s="15">
        <v>0.1</v>
      </c>
      <c r="CB271" s="20" t="s">
        <v>76</v>
      </c>
      <c r="CC271" s="14">
        <v>600</v>
      </c>
      <c r="CD271" s="14">
        <v>10</v>
      </c>
      <c r="CE271" s="15" t="s">
        <v>73</v>
      </c>
    </row>
    <row r="272" spans="1:83" s="14" customFormat="1" ht="14.25" x14ac:dyDescent="0.2">
      <c r="A272" s="15">
        <f>A271+1</f>
        <v>271</v>
      </c>
      <c r="B272" s="15">
        <v>3</v>
      </c>
      <c r="C272" s="15">
        <v>133</v>
      </c>
      <c r="D272" s="15">
        <v>1</v>
      </c>
      <c r="E272" s="15">
        <v>1</v>
      </c>
      <c r="F272" s="3" t="s">
        <v>68</v>
      </c>
      <c r="G272" s="3">
        <f>IF(F272="rectangle",B272*C272,IF(F272="hook",B272*C272-(D272*E272),IF(F272="eight",B272*C272-2*(D272*E272),IF(F272="tee",B272*C272-2*(D272*E272),IF(F272="cross",B272*C272-4*(D272*E272),"ERROR")))))</f>
        <v>399</v>
      </c>
      <c r="H272" s="3" t="s">
        <v>75</v>
      </c>
      <c r="I272" s="3">
        <f>IF(F272="rectangle",B272/C272,"NA")</f>
        <v>2.2556390977443608E-2</v>
      </c>
      <c r="J272" s="2">
        <v>1</v>
      </c>
      <c r="K272" s="15">
        <v>120</v>
      </c>
      <c r="L272" s="15">
        <v>4</v>
      </c>
      <c r="M272" s="16">
        <v>3</v>
      </c>
      <c r="N272" s="17">
        <v>30</v>
      </c>
      <c r="O272" s="14">
        <f>N272</f>
        <v>30</v>
      </c>
      <c r="P272" s="4">
        <f>Y272/T272</f>
        <v>99.75</v>
      </c>
      <c r="Q272" s="18">
        <v>5</v>
      </c>
      <c r="R272" s="14">
        <f>Q272</f>
        <v>5</v>
      </c>
      <c r="S272" s="4">
        <f>Z272/U272</f>
        <v>99.75</v>
      </c>
      <c r="T272" s="3">
        <f>ROUND((O272/100)*G272,0)</f>
        <v>120</v>
      </c>
      <c r="U272" s="3">
        <f>ROUND(((R272/100)*G272)/J272,0)</f>
        <v>20</v>
      </c>
      <c r="V272" s="3">
        <f>ROUND(IF(J272&gt;=2,((R272/100)*G272)/J272,0),0)</f>
        <v>0</v>
      </c>
      <c r="W272" s="3">
        <f>ROUND(IF(J272&gt;=3,((R272/100)*G272)/J272,0),0)</f>
        <v>0</v>
      </c>
      <c r="X272" s="3">
        <f>ROUND(IF(J272&gt;=4,((R272/100)*G272)/J272,0),0)</f>
        <v>0</v>
      </c>
      <c r="Y272" s="4">
        <f>G272*N272</f>
        <v>11970</v>
      </c>
      <c r="Z272" s="4">
        <f>(G272*Q272)/J272</f>
        <v>1995</v>
      </c>
      <c r="AA272" s="4">
        <f>IF(J272&gt;=2,(G272*Q272)/J272,0)</f>
        <v>0</v>
      </c>
      <c r="AB272" s="4">
        <f>IF(J272&gt;=3,(G272*Q272)/J272,0)</f>
        <v>0</v>
      </c>
      <c r="AC272" s="4">
        <f>IF(J272&gt;=4,(G272*Q272)/J272,0)</f>
        <v>0</v>
      </c>
      <c r="AD272" s="14">
        <v>100</v>
      </c>
      <c r="AE272" s="14">
        <v>0</v>
      </c>
      <c r="AF272" s="14">
        <v>1</v>
      </c>
      <c r="AG272" s="14">
        <v>100</v>
      </c>
      <c r="AH272" s="14">
        <v>0</v>
      </c>
      <c r="AI272" s="14">
        <v>1</v>
      </c>
      <c r="AJ272" s="14">
        <v>0.5</v>
      </c>
      <c r="AK272" s="14">
        <v>0.5</v>
      </c>
      <c r="AL272" s="14">
        <v>0</v>
      </c>
      <c r="AM272" s="14">
        <v>0</v>
      </c>
      <c r="AN272" s="14">
        <v>0</v>
      </c>
      <c r="AO272" s="14">
        <v>0.01</v>
      </c>
      <c r="AP272" s="14">
        <v>0.01</v>
      </c>
      <c r="AQ272" s="14">
        <v>0</v>
      </c>
      <c r="AR272" s="14">
        <v>0</v>
      </c>
      <c r="AS272" s="14">
        <v>0</v>
      </c>
      <c r="AT272" s="14">
        <v>0</v>
      </c>
      <c r="AU272" s="14">
        <v>0.2</v>
      </c>
      <c r="AV272" s="14">
        <v>0</v>
      </c>
      <c r="AW272" s="14">
        <v>0</v>
      </c>
      <c r="AX272" s="14">
        <v>0</v>
      </c>
      <c r="AY272" s="14">
        <v>0.04</v>
      </c>
      <c r="AZ272" s="14">
        <v>0</v>
      </c>
      <c r="BA272" s="2">
        <v>0.05</v>
      </c>
      <c r="BB272" s="2">
        <v>0.05</v>
      </c>
      <c r="BC272" s="2">
        <v>7.0000000000000007E-2</v>
      </c>
      <c r="BD272" s="2">
        <v>0.05</v>
      </c>
      <c r="BE272" s="2">
        <v>0.02</v>
      </c>
      <c r="BF272" s="2">
        <v>0.02</v>
      </c>
      <c r="BG272" s="2">
        <v>4.4999999999999998E-2</v>
      </c>
      <c r="BH272" s="2">
        <v>0.05</v>
      </c>
      <c r="BI272" s="2">
        <v>7.0000000000000007E-2</v>
      </c>
      <c r="BJ272" s="2">
        <v>0.1</v>
      </c>
      <c r="BK272" s="2">
        <v>0.03</v>
      </c>
      <c r="BL272" s="2">
        <v>0.02</v>
      </c>
      <c r="BM272" s="2">
        <v>0.09</v>
      </c>
      <c r="BN272" s="2">
        <v>0.1</v>
      </c>
      <c r="BO272" s="14">
        <v>0.1</v>
      </c>
      <c r="BP272" s="14">
        <v>0.1</v>
      </c>
      <c r="BQ272" s="14">
        <v>0</v>
      </c>
      <c r="BR272" s="14">
        <v>0</v>
      </c>
      <c r="BS272" s="14">
        <v>0</v>
      </c>
      <c r="BT272" s="19">
        <v>0.01</v>
      </c>
      <c r="BU272" s="14">
        <v>0.5</v>
      </c>
      <c r="BV272" s="6">
        <f>BT272/(BT272+BU272)</f>
        <v>1.9607843137254902E-2</v>
      </c>
      <c r="BW272" s="6">
        <f>SQRT((BT272*BU272)/((BT272+BU272)^2*(BT272+BU272+1)))</f>
        <v>0.11283045836243843</v>
      </c>
      <c r="BX272" s="15">
        <v>0.25</v>
      </c>
      <c r="BY272" s="15">
        <v>0.25</v>
      </c>
      <c r="BZ272" s="15">
        <v>0.25</v>
      </c>
      <c r="CA272" s="15">
        <v>0.25</v>
      </c>
      <c r="CB272" s="20" t="s">
        <v>47</v>
      </c>
      <c r="CC272" s="14">
        <v>600</v>
      </c>
      <c r="CD272" s="14">
        <v>10</v>
      </c>
      <c r="CE272" s="15" t="s">
        <v>73</v>
      </c>
    </row>
    <row r="273" spans="1:83" s="14" customFormat="1" ht="14.25" x14ac:dyDescent="0.2">
      <c r="A273" s="15">
        <f>A272+1</f>
        <v>272</v>
      </c>
      <c r="B273" s="15">
        <v>3</v>
      </c>
      <c r="C273" s="15">
        <v>133</v>
      </c>
      <c r="D273" s="15">
        <v>1</v>
      </c>
      <c r="E273" s="15">
        <v>1</v>
      </c>
      <c r="F273" s="3" t="s">
        <v>68</v>
      </c>
      <c r="G273" s="3">
        <f>IF(F273="rectangle",B273*C273,IF(F273="hook",B273*C273-(D273*E273),IF(F273="eight",B273*C273-2*(D273*E273),IF(F273="tee",B273*C273-2*(D273*E273),IF(F273="cross",B273*C273-4*(D273*E273),"ERROR")))))</f>
        <v>399</v>
      </c>
      <c r="H273" s="3" t="s">
        <v>75</v>
      </c>
      <c r="I273" s="3">
        <f>IF(F273="rectangle",B273/C273,"NA")</f>
        <v>2.2556390977443608E-2</v>
      </c>
      <c r="J273" s="2">
        <v>1</v>
      </c>
      <c r="K273" s="15">
        <v>120</v>
      </c>
      <c r="L273" s="15">
        <v>4</v>
      </c>
      <c r="M273" s="16">
        <v>3</v>
      </c>
      <c r="N273" s="17">
        <v>30</v>
      </c>
      <c r="O273" s="14">
        <f>N273</f>
        <v>30</v>
      </c>
      <c r="P273" s="4">
        <f>Y273/T273</f>
        <v>99.75</v>
      </c>
      <c r="Q273" s="18">
        <v>5</v>
      </c>
      <c r="R273" s="14">
        <f>Q273</f>
        <v>5</v>
      </c>
      <c r="S273" s="4">
        <f>Z273/U273</f>
        <v>99.75</v>
      </c>
      <c r="T273" s="3">
        <f>ROUND((O273/100)*G273,0)</f>
        <v>120</v>
      </c>
      <c r="U273" s="3">
        <f>ROUND(((R273/100)*G273)/J273,0)</f>
        <v>20</v>
      </c>
      <c r="V273" s="3">
        <f>ROUND(IF(J273&gt;=2,((R273/100)*G273)/J273,0),0)</f>
        <v>0</v>
      </c>
      <c r="W273" s="3">
        <f>ROUND(IF(J273&gt;=3,((R273/100)*G273)/J273,0),0)</f>
        <v>0</v>
      </c>
      <c r="X273" s="3">
        <f>ROUND(IF(J273&gt;=4,((R273/100)*G273)/J273,0),0)</f>
        <v>0</v>
      </c>
      <c r="Y273" s="4">
        <f>G273*N273</f>
        <v>11970</v>
      </c>
      <c r="Z273" s="4">
        <f>(G273*Q273)/J273</f>
        <v>1995</v>
      </c>
      <c r="AA273" s="4">
        <f>IF(J273&gt;=2,(G273*Q273)/J273,0)</f>
        <v>0</v>
      </c>
      <c r="AB273" s="4">
        <f>IF(J273&gt;=3,(G273*Q273)/J273,0)</f>
        <v>0</v>
      </c>
      <c r="AC273" s="4">
        <f>IF(J273&gt;=4,(G273*Q273)/J273,0)</f>
        <v>0</v>
      </c>
      <c r="AD273" s="14">
        <v>100</v>
      </c>
      <c r="AE273" s="14">
        <v>0</v>
      </c>
      <c r="AF273" s="14">
        <v>1</v>
      </c>
      <c r="AG273" s="14">
        <v>100</v>
      </c>
      <c r="AH273" s="14">
        <v>0</v>
      </c>
      <c r="AI273" s="14">
        <v>1</v>
      </c>
      <c r="AJ273" s="14">
        <v>0.5</v>
      </c>
      <c r="AK273" s="14">
        <v>0.5</v>
      </c>
      <c r="AL273" s="14">
        <v>0</v>
      </c>
      <c r="AM273" s="14">
        <v>0</v>
      </c>
      <c r="AN273" s="14">
        <v>0</v>
      </c>
      <c r="AO273" s="14">
        <v>0.01</v>
      </c>
      <c r="AP273" s="14">
        <v>0.01</v>
      </c>
      <c r="AQ273" s="14">
        <v>0</v>
      </c>
      <c r="AR273" s="14">
        <v>0</v>
      </c>
      <c r="AS273" s="14">
        <v>0</v>
      </c>
      <c r="AT273" s="14">
        <v>0</v>
      </c>
      <c r="AU273" s="14">
        <v>0.2</v>
      </c>
      <c r="AV273" s="14">
        <v>0</v>
      </c>
      <c r="AW273" s="14">
        <v>0</v>
      </c>
      <c r="AX273" s="14">
        <v>0</v>
      </c>
      <c r="AY273" s="14">
        <v>0.04</v>
      </c>
      <c r="AZ273" s="14">
        <v>0</v>
      </c>
      <c r="BA273" s="2">
        <v>0.05</v>
      </c>
      <c r="BB273" s="2">
        <v>0.05</v>
      </c>
      <c r="BC273" s="2">
        <v>7.0000000000000007E-2</v>
      </c>
      <c r="BD273" s="2">
        <v>0.05</v>
      </c>
      <c r="BE273" s="2">
        <v>0.02</v>
      </c>
      <c r="BF273" s="2">
        <v>0.02</v>
      </c>
      <c r="BG273" s="2">
        <v>4.4999999999999998E-2</v>
      </c>
      <c r="BH273" s="2">
        <v>0.05</v>
      </c>
      <c r="BI273" s="2">
        <v>7.0000000000000007E-2</v>
      </c>
      <c r="BJ273" s="2">
        <v>0.1</v>
      </c>
      <c r="BK273" s="2">
        <v>0.03</v>
      </c>
      <c r="BL273" s="2">
        <v>0.02</v>
      </c>
      <c r="BM273" s="2">
        <v>0.09</v>
      </c>
      <c r="BN273" s="2">
        <v>0.1</v>
      </c>
      <c r="BO273" s="14">
        <v>0.1</v>
      </c>
      <c r="BP273" s="14">
        <v>0.1</v>
      </c>
      <c r="BQ273" s="14">
        <v>0</v>
      </c>
      <c r="BR273" s="14">
        <v>0</v>
      </c>
      <c r="BS273" s="14">
        <v>0</v>
      </c>
      <c r="BT273" s="19">
        <v>0.5</v>
      </c>
      <c r="BU273" s="14">
        <v>0.5</v>
      </c>
      <c r="BV273" s="6">
        <f>BT273/(BT273+BU273)</f>
        <v>0.5</v>
      </c>
      <c r="BW273" s="6">
        <f>SQRT((BT273*BU273)/((BT273+BU273)^2*(BT273+BU273+1)))</f>
        <v>0.35355339059327379</v>
      </c>
      <c r="BX273" s="15">
        <v>0.25</v>
      </c>
      <c r="BY273" s="15">
        <v>0.25</v>
      </c>
      <c r="BZ273" s="15">
        <v>0.25</v>
      </c>
      <c r="CA273" s="15">
        <v>0.25</v>
      </c>
      <c r="CB273" s="20" t="s">
        <v>47</v>
      </c>
      <c r="CC273" s="14">
        <v>600</v>
      </c>
      <c r="CD273" s="14">
        <v>10</v>
      </c>
      <c r="CE273" s="15" t="s">
        <v>73</v>
      </c>
    </row>
    <row r="274" spans="1:83" s="14" customFormat="1" ht="14.25" x14ac:dyDescent="0.2">
      <c r="A274" s="15">
        <f>A273+1</f>
        <v>273</v>
      </c>
      <c r="B274" s="15">
        <v>3</v>
      </c>
      <c r="C274" s="15">
        <v>133</v>
      </c>
      <c r="D274" s="15">
        <v>1</v>
      </c>
      <c r="E274" s="15">
        <v>1</v>
      </c>
      <c r="F274" s="3" t="s">
        <v>68</v>
      </c>
      <c r="G274" s="3">
        <f>IF(F274="rectangle",B274*C274,IF(F274="hook",B274*C274-(D274*E274),IF(F274="eight",B274*C274-2*(D274*E274),IF(F274="tee",B274*C274-2*(D274*E274),IF(F274="cross",B274*C274-4*(D274*E274),"ERROR")))))</f>
        <v>399</v>
      </c>
      <c r="H274" s="3" t="s">
        <v>75</v>
      </c>
      <c r="I274" s="3">
        <f>IF(F274="rectangle",B274/C274,"NA")</f>
        <v>2.2556390977443608E-2</v>
      </c>
      <c r="J274" s="2">
        <v>1</v>
      </c>
      <c r="K274" s="15">
        <v>120</v>
      </c>
      <c r="L274" s="15">
        <v>4</v>
      </c>
      <c r="M274" s="16">
        <v>3</v>
      </c>
      <c r="N274" s="17">
        <v>30</v>
      </c>
      <c r="O274" s="14">
        <f>N274</f>
        <v>30</v>
      </c>
      <c r="P274" s="4">
        <f>Y274/T274</f>
        <v>99.75</v>
      </c>
      <c r="Q274" s="18">
        <v>5</v>
      </c>
      <c r="R274" s="14">
        <f>Q274</f>
        <v>5</v>
      </c>
      <c r="S274" s="4">
        <f>Z274/U274</f>
        <v>99.75</v>
      </c>
      <c r="T274" s="3">
        <f>ROUND((O274/100)*G274,0)</f>
        <v>120</v>
      </c>
      <c r="U274" s="3">
        <f>ROUND(((R274/100)*G274)/J274,0)</f>
        <v>20</v>
      </c>
      <c r="V274" s="3">
        <f>ROUND(IF(J274&gt;=2,((R274/100)*G274)/J274,0),0)</f>
        <v>0</v>
      </c>
      <c r="W274" s="3">
        <f>ROUND(IF(J274&gt;=3,((R274/100)*G274)/J274,0),0)</f>
        <v>0</v>
      </c>
      <c r="X274" s="3">
        <f>ROUND(IF(J274&gt;=4,((R274/100)*G274)/J274,0),0)</f>
        <v>0</v>
      </c>
      <c r="Y274" s="4">
        <f>G274*N274</f>
        <v>11970</v>
      </c>
      <c r="Z274" s="4">
        <f>(G274*Q274)/J274</f>
        <v>1995</v>
      </c>
      <c r="AA274" s="4">
        <f>IF(J274&gt;=2,(G274*Q274)/J274,0)</f>
        <v>0</v>
      </c>
      <c r="AB274" s="4">
        <f>IF(J274&gt;=3,(G274*Q274)/J274,0)</f>
        <v>0</v>
      </c>
      <c r="AC274" s="4">
        <f>IF(J274&gt;=4,(G274*Q274)/J274,0)</f>
        <v>0</v>
      </c>
      <c r="AD274" s="14">
        <v>100</v>
      </c>
      <c r="AE274" s="14">
        <v>0</v>
      </c>
      <c r="AF274" s="14">
        <v>1</v>
      </c>
      <c r="AG274" s="14">
        <v>100</v>
      </c>
      <c r="AH274" s="14">
        <v>0</v>
      </c>
      <c r="AI274" s="14">
        <v>1</v>
      </c>
      <c r="AJ274" s="14">
        <v>0.5</v>
      </c>
      <c r="AK274" s="14">
        <v>0.5</v>
      </c>
      <c r="AL274" s="14">
        <v>0</v>
      </c>
      <c r="AM274" s="14">
        <v>0</v>
      </c>
      <c r="AN274" s="14">
        <v>0</v>
      </c>
      <c r="AO274" s="14">
        <v>0.01</v>
      </c>
      <c r="AP274" s="14">
        <v>0.01</v>
      </c>
      <c r="AQ274" s="14">
        <v>0</v>
      </c>
      <c r="AR274" s="14">
        <v>0</v>
      </c>
      <c r="AS274" s="14">
        <v>0</v>
      </c>
      <c r="AT274" s="14">
        <v>0</v>
      </c>
      <c r="AU274" s="14">
        <v>0.2</v>
      </c>
      <c r="AV274" s="14">
        <v>0</v>
      </c>
      <c r="AW274" s="14">
        <v>0</v>
      </c>
      <c r="AX274" s="14">
        <v>0</v>
      </c>
      <c r="AY274" s="14">
        <v>0.04</v>
      </c>
      <c r="AZ274" s="14">
        <v>0</v>
      </c>
      <c r="BA274" s="2">
        <v>0.05</v>
      </c>
      <c r="BB274" s="2">
        <v>0.05</v>
      </c>
      <c r="BC274" s="2">
        <v>7.0000000000000007E-2</v>
      </c>
      <c r="BD274" s="2">
        <v>0.05</v>
      </c>
      <c r="BE274" s="2">
        <v>0.02</v>
      </c>
      <c r="BF274" s="2">
        <v>0.02</v>
      </c>
      <c r="BG274" s="2">
        <v>4.4999999999999998E-2</v>
      </c>
      <c r="BH274" s="2">
        <v>0.05</v>
      </c>
      <c r="BI274" s="2">
        <v>7.0000000000000007E-2</v>
      </c>
      <c r="BJ274" s="2">
        <v>0.1</v>
      </c>
      <c r="BK274" s="2">
        <v>0.03</v>
      </c>
      <c r="BL274" s="2">
        <v>0.02</v>
      </c>
      <c r="BM274" s="2">
        <v>0.09</v>
      </c>
      <c r="BN274" s="2">
        <v>0.1</v>
      </c>
      <c r="BO274" s="14">
        <v>0.1</v>
      </c>
      <c r="BP274" s="14">
        <v>0.1</v>
      </c>
      <c r="BQ274" s="14">
        <v>0</v>
      </c>
      <c r="BR274" s="14">
        <v>0</v>
      </c>
      <c r="BS274" s="14">
        <v>0</v>
      </c>
      <c r="BT274" s="19">
        <v>0.01</v>
      </c>
      <c r="BU274" s="14">
        <v>0.5</v>
      </c>
      <c r="BV274" s="6">
        <f>BT274/(BT274+BU274)</f>
        <v>1.9607843137254902E-2</v>
      </c>
      <c r="BW274" s="6">
        <f>SQRT((BT274*BU274)/((BT274+BU274)^2*(BT274+BU274+1)))</f>
        <v>0.11283045836243843</v>
      </c>
      <c r="BX274" s="15">
        <v>0.1</v>
      </c>
      <c r="BY274" s="15">
        <v>0.1</v>
      </c>
      <c r="BZ274" s="15">
        <v>0.1</v>
      </c>
      <c r="CA274" s="15">
        <v>0.7</v>
      </c>
      <c r="CB274" s="20" t="s">
        <v>89</v>
      </c>
      <c r="CC274" s="14">
        <v>600</v>
      </c>
      <c r="CD274" s="14">
        <v>10</v>
      </c>
      <c r="CE274" s="15" t="s">
        <v>73</v>
      </c>
    </row>
    <row r="275" spans="1:83" s="14" customFormat="1" ht="14.25" x14ac:dyDescent="0.2">
      <c r="A275" s="15">
        <f>A274+1</f>
        <v>274</v>
      </c>
      <c r="B275" s="15">
        <v>3</v>
      </c>
      <c r="C275" s="15">
        <v>133</v>
      </c>
      <c r="D275" s="15">
        <v>1</v>
      </c>
      <c r="E275" s="15">
        <v>1</v>
      </c>
      <c r="F275" s="3" t="s">
        <v>68</v>
      </c>
      <c r="G275" s="3">
        <f>IF(F275="rectangle",B275*C275,IF(F275="hook",B275*C275-(D275*E275),IF(F275="eight",B275*C275-2*(D275*E275),IF(F275="tee",B275*C275-2*(D275*E275),IF(F275="cross",B275*C275-4*(D275*E275),"ERROR")))))</f>
        <v>399</v>
      </c>
      <c r="H275" s="3" t="s">
        <v>75</v>
      </c>
      <c r="I275" s="3">
        <f>IF(F275="rectangle",B275/C275,"NA")</f>
        <v>2.2556390977443608E-2</v>
      </c>
      <c r="J275" s="2">
        <v>1</v>
      </c>
      <c r="K275" s="15">
        <v>120</v>
      </c>
      <c r="L275" s="15">
        <v>4</v>
      </c>
      <c r="M275" s="16">
        <v>3</v>
      </c>
      <c r="N275" s="17">
        <v>30</v>
      </c>
      <c r="O275" s="14">
        <f>N275</f>
        <v>30</v>
      </c>
      <c r="P275" s="4">
        <f>Y275/T275</f>
        <v>99.75</v>
      </c>
      <c r="Q275" s="18">
        <v>5</v>
      </c>
      <c r="R275" s="14">
        <f>Q275</f>
        <v>5</v>
      </c>
      <c r="S275" s="4">
        <f>Z275/U275</f>
        <v>99.75</v>
      </c>
      <c r="T275" s="3">
        <f>ROUND((O275/100)*G275,0)</f>
        <v>120</v>
      </c>
      <c r="U275" s="3">
        <f>ROUND(((R275/100)*G275)/J275,0)</f>
        <v>20</v>
      </c>
      <c r="V275" s="3">
        <f>ROUND(IF(J275&gt;=2,((R275/100)*G275)/J275,0),0)</f>
        <v>0</v>
      </c>
      <c r="W275" s="3">
        <f>ROUND(IF(J275&gt;=3,((R275/100)*G275)/J275,0),0)</f>
        <v>0</v>
      </c>
      <c r="X275" s="3">
        <f>ROUND(IF(J275&gt;=4,((R275/100)*G275)/J275,0),0)</f>
        <v>0</v>
      </c>
      <c r="Y275" s="4">
        <f>G275*N275</f>
        <v>11970</v>
      </c>
      <c r="Z275" s="4">
        <f>(G275*Q275)/J275</f>
        <v>1995</v>
      </c>
      <c r="AA275" s="4">
        <f>IF(J275&gt;=2,(G275*Q275)/J275,0)</f>
        <v>0</v>
      </c>
      <c r="AB275" s="4">
        <f>IF(J275&gt;=3,(G275*Q275)/J275,0)</f>
        <v>0</v>
      </c>
      <c r="AC275" s="4">
        <f>IF(J275&gt;=4,(G275*Q275)/J275,0)</f>
        <v>0</v>
      </c>
      <c r="AD275" s="14">
        <v>100</v>
      </c>
      <c r="AE275" s="14">
        <v>0</v>
      </c>
      <c r="AF275" s="14">
        <v>1</v>
      </c>
      <c r="AG275" s="14">
        <v>100</v>
      </c>
      <c r="AH275" s="14">
        <v>0</v>
      </c>
      <c r="AI275" s="14">
        <v>1</v>
      </c>
      <c r="AJ275" s="14">
        <v>0.5</v>
      </c>
      <c r="AK275" s="14">
        <v>0.5</v>
      </c>
      <c r="AL275" s="14">
        <v>0</v>
      </c>
      <c r="AM275" s="14">
        <v>0</v>
      </c>
      <c r="AN275" s="14">
        <v>0</v>
      </c>
      <c r="AO275" s="14">
        <v>0.01</v>
      </c>
      <c r="AP275" s="14">
        <v>0.01</v>
      </c>
      <c r="AQ275" s="14">
        <v>0</v>
      </c>
      <c r="AR275" s="14">
        <v>0</v>
      </c>
      <c r="AS275" s="14">
        <v>0</v>
      </c>
      <c r="AT275" s="14">
        <v>0</v>
      </c>
      <c r="AU275" s="14">
        <v>0.2</v>
      </c>
      <c r="AV275" s="14">
        <v>0</v>
      </c>
      <c r="AW275" s="14">
        <v>0</v>
      </c>
      <c r="AX275" s="14">
        <v>0</v>
      </c>
      <c r="AY275" s="14">
        <v>0.04</v>
      </c>
      <c r="AZ275" s="14">
        <v>0</v>
      </c>
      <c r="BA275" s="2">
        <v>0.05</v>
      </c>
      <c r="BB275" s="2">
        <v>0.05</v>
      </c>
      <c r="BC275" s="2">
        <v>7.0000000000000007E-2</v>
      </c>
      <c r="BD275" s="2">
        <v>0.05</v>
      </c>
      <c r="BE275" s="2">
        <v>0.02</v>
      </c>
      <c r="BF275" s="2">
        <v>0.02</v>
      </c>
      <c r="BG275" s="2">
        <v>4.4999999999999998E-2</v>
      </c>
      <c r="BH275" s="2">
        <v>0.05</v>
      </c>
      <c r="BI275" s="2">
        <v>7.0000000000000007E-2</v>
      </c>
      <c r="BJ275" s="2">
        <v>0.1</v>
      </c>
      <c r="BK275" s="2">
        <v>0.03</v>
      </c>
      <c r="BL275" s="2">
        <v>0.02</v>
      </c>
      <c r="BM275" s="2">
        <v>0.09</v>
      </c>
      <c r="BN275" s="2">
        <v>0.1</v>
      </c>
      <c r="BO275" s="14">
        <v>0.1</v>
      </c>
      <c r="BP275" s="14">
        <v>0.1</v>
      </c>
      <c r="BQ275" s="14">
        <v>0</v>
      </c>
      <c r="BR275" s="14">
        <v>0</v>
      </c>
      <c r="BS275" s="14">
        <v>0</v>
      </c>
      <c r="BT275" s="19">
        <v>0.5</v>
      </c>
      <c r="BU275" s="14">
        <v>0.5</v>
      </c>
      <c r="BV275" s="6">
        <f>BT275/(BT275+BU275)</f>
        <v>0.5</v>
      </c>
      <c r="BW275" s="6">
        <f>SQRT((BT275*BU275)/((BT275+BU275)^2*(BT275+BU275+1)))</f>
        <v>0.35355339059327379</v>
      </c>
      <c r="BX275" s="15">
        <v>0.1</v>
      </c>
      <c r="BY275" s="15">
        <v>0.1</v>
      </c>
      <c r="BZ275" s="15">
        <v>0.1</v>
      </c>
      <c r="CA275" s="15">
        <v>0.7</v>
      </c>
      <c r="CB275" s="20" t="s">
        <v>89</v>
      </c>
      <c r="CC275" s="14">
        <v>600</v>
      </c>
      <c r="CD275" s="14">
        <v>10</v>
      </c>
      <c r="CE275" s="15" t="s">
        <v>73</v>
      </c>
    </row>
    <row r="276" spans="1:83" s="14" customFormat="1" ht="14.25" x14ac:dyDescent="0.2">
      <c r="A276" s="15">
        <f>A275+1</f>
        <v>275</v>
      </c>
      <c r="B276" s="15">
        <v>3</v>
      </c>
      <c r="C276" s="15">
        <v>133</v>
      </c>
      <c r="D276" s="15">
        <v>1</v>
      </c>
      <c r="E276" s="15">
        <v>1</v>
      </c>
      <c r="F276" s="3" t="s">
        <v>68</v>
      </c>
      <c r="G276" s="3">
        <f>IF(F276="rectangle",B276*C276,IF(F276="hook",B276*C276-(D276*E276),IF(F276="eight",B276*C276-2*(D276*E276),IF(F276="tee",B276*C276-2*(D276*E276),IF(F276="cross",B276*C276-4*(D276*E276),"ERROR")))))</f>
        <v>399</v>
      </c>
      <c r="H276" s="3" t="s">
        <v>75</v>
      </c>
      <c r="I276" s="3">
        <f>IF(F276="rectangle",B276/C276,"NA")</f>
        <v>2.2556390977443608E-2</v>
      </c>
      <c r="J276" s="2">
        <v>1</v>
      </c>
      <c r="K276" s="15">
        <v>120</v>
      </c>
      <c r="L276" s="15">
        <v>4</v>
      </c>
      <c r="M276" s="16">
        <v>3</v>
      </c>
      <c r="N276" s="17">
        <v>30</v>
      </c>
      <c r="O276" s="14">
        <f>N276</f>
        <v>30</v>
      </c>
      <c r="P276" s="4">
        <f>Y276/T276</f>
        <v>99.75</v>
      </c>
      <c r="Q276" s="18">
        <v>5</v>
      </c>
      <c r="R276" s="14">
        <f>Q276</f>
        <v>5</v>
      </c>
      <c r="S276" s="4">
        <f>Z276/U276</f>
        <v>99.75</v>
      </c>
      <c r="T276" s="3">
        <f>ROUND((O276/100)*G276,0)</f>
        <v>120</v>
      </c>
      <c r="U276" s="3">
        <f>ROUND(((R276/100)*G276)/J276,0)</f>
        <v>20</v>
      </c>
      <c r="V276" s="3">
        <f>ROUND(IF(J276&gt;=2,((R276/100)*G276)/J276,0),0)</f>
        <v>0</v>
      </c>
      <c r="W276" s="3">
        <f>ROUND(IF(J276&gt;=3,((R276/100)*G276)/J276,0),0)</f>
        <v>0</v>
      </c>
      <c r="X276" s="3">
        <f>ROUND(IF(J276&gt;=4,((R276/100)*G276)/J276,0),0)</f>
        <v>0</v>
      </c>
      <c r="Y276" s="4">
        <f>G276*N276</f>
        <v>11970</v>
      </c>
      <c r="Z276" s="4">
        <f>(G276*Q276)/J276</f>
        <v>1995</v>
      </c>
      <c r="AA276" s="4">
        <f>IF(J276&gt;=2,(G276*Q276)/J276,0)</f>
        <v>0</v>
      </c>
      <c r="AB276" s="4">
        <f>IF(J276&gt;=3,(G276*Q276)/J276,0)</f>
        <v>0</v>
      </c>
      <c r="AC276" s="4">
        <f>IF(J276&gt;=4,(G276*Q276)/J276,0)</f>
        <v>0</v>
      </c>
      <c r="AD276" s="14">
        <v>100</v>
      </c>
      <c r="AE276" s="14">
        <v>0</v>
      </c>
      <c r="AF276" s="14">
        <v>1</v>
      </c>
      <c r="AG276" s="14">
        <v>100</v>
      </c>
      <c r="AH276" s="14">
        <v>0</v>
      </c>
      <c r="AI276" s="14">
        <v>1</v>
      </c>
      <c r="AJ276" s="14">
        <v>0.5</v>
      </c>
      <c r="AK276" s="14">
        <v>0.5</v>
      </c>
      <c r="AL276" s="14">
        <v>0</v>
      </c>
      <c r="AM276" s="14">
        <v>0</v>
      </c>
      <c r="AN276" s="14">
        <v>0</v>
      </c>
      <c r="AO276" s="14">
        <v>0.01</v>
      </c>
      <c r="AP276" s="14">
        <v>0.01</v>
      </c>
      <c r="AQ276" s="14">
        <v>0</v>
      </c>
      <c r="AR276" s="14">
        <v>0</v>
      </c>
      <c r="AS276" s="14">
        <v>0</v>
      </c>
      <c r="AT276" s="14">
        <v>0</v>
      </c>
      <c r="AU276" s="14">
        <v>0.2</v>
      </c>
      <c r="AV276" s="14">
        <v>0</v>
      </c>
      <c r="AW276" s="14">
        <v>0</v>
      </c>
      <c r="AX276" s="14">
        <v>0</v>
      </c>
      <c r="AY276" s="14">
        <v>0.04</v>
      </c>
      <c r="AZ276" s="14">
        <v>0</v>
      </c>
      <c r="BA276" s="2">
        <v>0.05</v>
      </c>
      <c r="BB276" s="2">
        <v>0.05</v>
      </c>
      <c r="BC276" s="2">
        <v>7.0000000000000007E-2</v>
      </c>
      <c r="BD276" s="2">
        <v>0.05</v>
      </c>
      <c r="BE276" s="2">
        <v>0.02</v>
      </c>
      <c r="BF276" s="2">
        <v>0.02</v>
      </c>
      <c r="BG276" s="2">
        <v>4.4999999999999998E-2</v>
      </c>
      <c r="BH276" s="2">
        <v>0.05</v>
      </c>
      <c r="BI276" s="2">
        <v>7.0000000000000007E-2</v>
      </c>
      <c r="BJ276" s="2">
        <v>0.1</v>
      </c>
      <c r="BK276" s="2">
        <v>0.03</v>
      </c>
      <c r="BL276" s="2">
        <v>0.02</v>
      </c>
      <c r="BM276" s="2">
        <v>0.09</v>
      </c>
      <c r="BN276" s="2">
        <v>0.1</v>
      </c>
      <c r="BO276" s="14">
        <v>0.1</v>
      </c>
      <c r="BP276" s="14">
        <v>0.1</v>
      </c>
      <c r="BQ276" s="14">
        <v>0</v>
      </c>
      <c r="BR276" s="14">
        <v>0</v>
      </c>
      <c r="BS276" s="14">
        <v>0</v>
      </c>
      <c r="BT276" s="19">
        <v>0.01</v>
      </c>
      <c r="BU276" s="14">
        <v>0.5</v>
      </c>
      <c r="BV276" s="6">
        <f>BT276/(BT276+BU276)</f>
        <v>1.9607843137254902E-2</v>
      </c>
      <c r="BW276" s="6">
        <f>SQRT((BT276*BU276)/((BT276+BU276)^2*(BT276+BU276+1)))</f>
        <v>0.11283045836243843</v>
      </c>
      <c r="BX276" s="15">
        <v>0.1</v>
      </c>
      <c r="BY276" s="15">
        <v>0.7</v>
      </c>
      <c r="BZ276" s="15">
        <v>0.1</v>
      </c>
      <c r="CA276" s="15">
        <v>0.1</v>
      </c>
      <c r="CB276" s="20" t="s">
        <v>76</v>
      </c>
      <c r="CC276" s="14">
        <v>600</v>
      </c>
      <c r="CD276" s="14">
        <v>10</v>
      </c>
      <c r="CE276" s="15" t="s">
        <v>74</v>
      </c>
    </row>
    <row r="277" spans="1:83" s="14" customFormat="1" ht="14.25" x14ac:dyDescent="0.2">
      <c r="A277" s="15">
        <f>A276+1</f>
        <v>276</v>
      </c>
      <c r="B277" s="15">
        <v>3</v>
      </c>
      <c r="C277" s="15">
        <v>133</v>
      </c>
      <c r="D277" s="15">
        <v>1</v>
      </c>
      <c r="E277" s="15">
        <v>1</v>
      </c>
      <c r="F277" s="3" t="s">
        <v>68</v>
      </c>
      <c r="G277" s="3">
        <f>IF(F277="rectangle",B277*C277,IF(F277="hook",B277*C277-(D277*E277),IF(F277="eight",B277*C277-2*(D277*E277),IF(F277="tee",B277*C277-2*(D277*E277),IF(F277="cross",B277*C277-4*(D277*E277),"ERROR")))))</f>
        <v>399</v>
      </c>
      <c r="H277" s="3" t="s">
        <v>75</v>
      </c>
      <c r="I277" s="3">
        <f>IF(F277="rectangle",B277/C277,"NA")</f>
        <v>2.2556390977443608E-2</v>
      </c>
      <c r="J277" s="2">
        <v>1</v>
      </c>
      <c r="K277" s="15">
        <v>120</v>
      </c>
      <c r="L277" s="15">
        <v>4</v>
      </c>
      <c r="M277" s="16">
        <v>3</v>
      </c>
      <c r="N277" s="17">
        <v>30</v>
      </c>
      <c r="O277" s="14">
        <f>N277</f>
        <v>30</v>
      </c>
      <c r="P277" s="4">
        <f>Y277/T277</f>
        <v>99.75</v>
      </c>
      <c r="Q277" s="18">
        <v>5</v>
      </c>
      <c r="R277" s="14">
        <f>Q277</f>
        <v>5</v>
      </c>
      <c r="S277" s="4">
        <f>Z277/U277</f>
        <v>99.75</v>
      </c>
      <c r="T277" s="3">
        <f>ROUND((O277/100)*G277,0)</f>
        <v>120</v>
      </c>
      <c r="U277" s="3">
        <f>ROUND(((R277/100)*G277)/J277,0)</f>
        <v>20</v>
      </c>
      <c r="V277" s="3">
        <f>ROUND(IF(J277&gt;=2,((R277/100)*G277)/J277,0),0)</f>
        <v>0</v>
      </c>
      <c r="W277" s="3">
        <f>ROUND(IF(J277&gt;=3,((R277/100)*G277)/J277,0),0)</f>
        <v>0</v>
      </c>
      <c r="X277" s="3">
        <f>ROUND(IF(J277&gt;=4,((R277/100)*G277)/J277,0),0)</f>
        <v>0</v>
      </c>
      <c r="Y277" s="4">
        <f>G277*N277</f>
        <v>11970</v>
      </c>
      <c r="Z277" s="4">
        <f>(G277*Q277)/J277</f>
        <v>1995</v>
      </c>
      <c r="AA277" s="4">
        <f>IF(J277&gt;=2,(G277*Q277)/J277,0)</f>
        <v>0</v>
      </c>
      <c r="AB277" s="4">
        <f>IF(J277&gt;=3,(G277*Q277)/J277,0)</f>
        <v>0</v>
      </c>
      <c r="AC277" s="4">
        <f>IF(J277&gt;=4,(G277*Q277)/J277,0)</f>
        <v>0</v>
      </c>
      <c r="AD277" s="14">
        <v>100</v>
      </c>
      <c r="AE277" s="14">
        <v>0</v>
      </c>
      <c r="AF277" s="14">
        <v>1</v>
      </c>
      <c r="AG277" s="14">
        <v>100</v>
      </c>
      <c r="AH277" s="14">
        <v>0</v>
      </c>
      <c r="AI277" s="14">
        <v>1</v>
      </c>
      <c r="AJ277" s="14">
        <v>0.5</v>
      </c>
      <c r="AK277" s="14">
        <v>0.5</v>
      </c>
      <c r="AL277" s="14">
        <v>0</v>
      </c>
      <c r="AM277" s="14">
        <v>0</v>
      </c>
      <c r="AN277" s="14">
        <v>0</v>
      </c>
      <c r="AO277" s="14">
        <v>0.01</v>
      </c>
      <c r="AP277" s="14">
        <v>0.01</v>
      </c>
      <c r="AQ277" s="14">
        <v>0</v>
      </c>
      <c r="AR277" s="14">
        <v>0</v>
      </c>
      <c r="AS277" s="14">
        <v>0</v>
      </c>
      <c r="AT277" s="14">
        <v>0</v>
      </c>
      <c r="AU277" s="14">
        <v>0.2</v>
      </c>
      <c r="AV277" s="14">
        <v>0</v>
      </c>
      <c r="AW277" s="14">
        <v>0</v>
      </c>
      <c r="AX277" s="14">
        <v>0</v>
      </c>
      <c r="AY277" s="14">
        <v>0.04</v>
      </c>
      <c r="AZ277" s="14">
        <v>0</v>
      </c>
      <c r="BA277" s="2">
        <v>0.05</v>
      </c>
      <c r="BB277" s="2">
        <v>0.05</v>
      </c>
      <c r="BC277" s="2">
        <v>7.0000000000000007E-2</v>
      </c>
      <c r="BD277" s="2">
        <v>0.05</v>
      </c>
      <c r="BE277" s="2">
        <v>0.02</v>
      </c>
      <c r="BF277" s="2">
        <v>0.02</v>
      </c>
      <c r="BG277" s="2">
        <v>4.4999999999999998E-2</v>
      </c>
      <c r="BH277" s="2">
        <v>0.05</v>
      </c>
      <c r="BI277" s="2">
        <v>7.0000000000000007E-2</v>
      </c>
      <c r="BJ277" s="2">
        <v>0.1</v>
      </c>
      <c r="BK277" s="2">
        <v>0.03</v>
      </c>
      <c r="BL277" s="2">
        <v>0.02</v>
      </c>
      <c r="BM277" s="2">
        <v>0.09</v>
      </c>
      <c r="BN277" s="2">
        <v>0.1</v>
      </c>
      <c r="BO277" s="14">
        <v>0.1</v>
      </c>
      <c r="BP277" s="14">
        <v>0.1</v>
      </c>
      <c r="BQ277" s="14">
        <v>0</v>
      </c>
      <c r="BR277" s="14">
        <v>0</v>
      </c>
      <c r="BS277" s="14">
        <v>0</v>
      </c>
      <c r="BT277" s="19">
        <v>0.5</v>
      </c>
      <c r="BU277" s="14">
        <v>0.5</v>
      </c>
      <c r="BV277" s="6">
        <f>BT277/(BT277+BU277)</f>
        <v>0.5</v>
      </c>
      <c r="BW277" s="6">
        <f>SQRT((BT277*BU277)/((BT277+BU277)^2*(BT277+BU277+1)))</f>
        <v>0.35355339059327379</v>
      </c>
      <c r="BX277" s="15">
        <v>0.1</v>
      </c>
      <c r="BY277" s="15">
        <v>0.7</v>
      </c>
      <c r="BZ277" s="15">
        <v>0.1</v>
      </c>
      <c r="CA277" s="15">
        <v>0.1</v>
      </c>
      <c r="CB277" s="20" t="s">
        <v>76</v>
      </c>
      <c r="CC277" s="14">
        <v>600</v>
      </c>
      <c r="CD277" s="14">
        <v>10</v>
      </c>
      <c r="CE277" s="15" t="s">
        <v>74</v>
      </c>
    </row>
    <row r="278" spans="1:83" s="14" customFormat="1" ht="14.25" x14ac:dyDescent="0.2">
      <c r="A278" s="15">
        <f>A277+1</f>
        <v>277</v>
      </c>
      <c r="B278" s="15">
        <v>3</v>
      </c>
      <c r="C278" s="15">
        <v>133</v>
      </c>
      <c r="D278" s="15">
        <v>1</v>
      </c>
      <c r="E278" s="15">
        <v>1</v>
      </c>
      <c r="F278" s="3" t="s">
        <v>68</v>
      </c>
      <c r="G278" s="3">
        <f>IF(F278="rectangle",B278*C278,IF(F278="hook",B278*C278-(D278*E278),IF(F278="eight",B278*C278-2*(D278*E278),IF(F278="tee",B278*C278-2*(D278*E278),IF(F278="cross",B278*C278-4*(D278*E278),"ERROR")))))</f>
        <v>399</v>
      </c>
      <c r="H278" s="3" t="s">
        <v>75</v>
      </c>
      <c r="I278" s="3">
        <f>IF(F278="rectangle",B278/C278,"NA")</f>
        <v>2.2556390977443608E-2</v>
      </c>
      <c r="J278" s="2">
        <v>1</v>
      </c>
      <c r="K278" s="15">
        <v>120</v>
      </c>
      <c r="L278" s="15">
        <v>4</v>
      </c>
      <c r="M278" s="16">
        <v>3</v>
      </c>
      <c r="N278" s="17">
        <v>30</v>
      </c>
      <c r="O278" s="14">
        <f>N278</f>
        <v>30</v>
      </c>
      <c r="P278" s="4">
        <f>Y278/T278</f>
        <v>99.75</v>
      </c>
      <c r="Q278" s="18">
        <v>15</v>
      </c>
      <c r="R278" s="14">
        <f>Q278</f>
        <v>15</v>
      </c>
      <c r="S278" s="4">
        <f>Z278/U278</f>
        <v>99.75</v>
      </c>
      <c r="T278" s="3">
        <f>ROUND((O278/100)*G278,0)</f>
        <v>120</v>
      </c>
      <c r="U278" s="3">
        <f>ROUND(((R278/100)*G278)/J278,0)</f>
        <v>60</v>
      </c>
      <c r="V278" s="3">
        <f>ROUND(IF(J278&gt;=2,((R278/100)*G278)/J278,0),0)</f>
        <v>0</v>
      </c>
      <c r="W278" s="3">
        <f>ROUND(IF(J278&gt;=3,((R278/100)*G278)/J278,0),0)</f>
        <v>0</v>
      </c>
      <c r="X278" s="3">
        <f>ROUND(IF(J278&gt;=4,((R278/100)*G278)/J278,0),0)</f>
        <v>0</v>
      </c>
      <c r="Y278" s="4">
        <f>G278*N278</f>
        <v>11970</v>
      </c>
      <c r="Z278" s="4">
        <f>(G278*Q278)/J278</f>
        <v>5985</v>
      </c>
      <c r="AA278" s="4">
        <f>IF(J278&gt;=2,(G278*Q278)/J278,0)</f>
        <v>0</v>
      </c>
      <c r="AB278" s="4">
        <f>IF(J278&gt;=3,(G278*Q278)/J278,0)</f>
        <v>0</v>
      </c>
      <c r="AC278" s="4">
        <f>IF(J278&gt;=4,(G278*Q278)/J278,0)</f>
        <v>0</v>
      </c>
      <c r="AD278" s="14">
        <v>100</v>
      </c>
      <c r="AE278" s="14">
        <v>0</v>
      </c>
      <c r="AF278" s="14">
        <v>1</v>
      </c>
      <c r="AG278" s="14">
        <v>100</v>
      </c>
      <c r="AH278" s="14">
        <v>0</v>
      </c>
      <c r="AI278" s="14">
        <v>1</v>
      </c>
      <c r="AJ278" s="14">
        <v>0.5</v>
      </c>
      <c r="AK278" s="14">
        <v>0.5</v>
      </c>
      <c r="AL278" s="14">
        <v>0</v>
      </c>
      <c r="AM278" s="14">
        <v>0</v>
      </c>
      <c r="AN278" s="14">
        <v>0</v>
      </c>
      <c r="AO278" s="14">
        <v>0.01</v>
      </c>
      <c r="AP278" s="14">
        <v>0.01</v>
      </c>
      <c r="AQ278" s="14">
        <v>0</v>
      </c>
      <c r="AR278" s="14">
        <v>0</v>
      </c>
      <c r="AS278" s="14">
        <v>0</v>
      </c>
      <c r="AT278" s="14">
        <v>0</v>
      </c>
      <c r="AU278" s="14">
        <v>0.2</v>
      </c>
      <c r="AV278" s="14">
        <v>0</v>
      </c>
      <c r="AW278" s="14">
        <v>0</v>
      </c>
      <c r="AX278" s="14">
        <v>0</v>
      </c>
      <c r="AY278" s="14">
        <v>0.04</v>
      </c>
      <c r="AZ278" s="14">
        <v>0</v>
      </c>
      <c r="BA278" s="2">
        <v>0.05</v>
      </c>
      <c r="BB278" s="2">
        <v>0.05</v>
      </c>
      <c r="BC278" s="2">
        <v>7.0000000000000007E-2</v>
      </c>
      <c r="BD278" s="2">
        <v>0.05</v>
      </c>
      <c r="BE278" s="2">
        <v>0.02</v>
      </c>
      <c r="BF278" s="2">
        <v>0.02</v>
      </c>
      <c r="BG278" s="2">
        <v>4.4999999999999998E-2</v>
      </c>
      <c r="BH278" s="2">
        <v>0.05</v>
      </c>
      <c r="BI278" s="2">
        <v>7.0000000000000007E-2</v>
      </c>
      <c r="BJ278" s="2">
        <v>0.1</v>
      </c>
      <c r="BK278" s="2">
        <v>0.03</v>
      </c>
      <c r="BL278" s="2">
        <v>0.02</v>
      </c>
      <c r="BM278" s="2">
        <v>0.09</v>
      </c>
      <c r="BN278" s="2">
        <v>0.1</v>
      </c>
      <c r="BO278" s="14">
        <v>0.1</v>
      </c>
      <c r="BP278" s="14">
        <v>0.1</v>
      </c>
      <c r="BQ278" s="14">
        <v>0</v>
      </c>
      <c r="BR278" s="14">
        <v>0</v>
      </c>
      <c r="BS278" s="14">
        <v>0</v>
      </c>
      <c r="BT278" s="19">
        <v>0.01</v>
      </c>
      <c r="BU278" s="14">
        <v>0.5</v>
      </c>
      <c r="BV278" s="6">
        <f>BT278/(BT278+BU278)</f>
        <v>1.9607843137254902E-2</v>
      </c>
      <c r="BW278" s="6">
        <f>SQRT((BT278*BU278)/((BT278+BU278)^2*(BT278+BU278+1)))</f>
        <v>0.11283045836243843</v>
      </c>
      <c r="BX278" s="15">
        <v>0.25</v>
      </c>
      <c r="BY278" s="15">
        <v>0.25</v>
      </c>
      <c r="BZ278" s="15">
        <v>0.25</v>
      </c>
      <c r="CA278" s="15">
        <v>0.25</v>
      </c>
      <c r="CB278" s="20" t="s">
        <v>47</v>
      </c>
      <c r="CC278" s="14">
        <v>600</v>
      </c>
      <c r="CD278" s="14">
        <v>10</v>
      </c>
      <c r="CE278" s="15" t="s">
        <v>74</v>
      </c>
    </row>
    <row r="279" spans="1:83" s="14" customFormat="1" ht="14.25" x14ac:dyDescent="0.2">
      <c r="A279" s="15">
        <f>A278+1</f>
        <v>278</v>
      </c>
      <c r="B279" s="15">
        <v>3</v>
      </c>
      <c r="C279" s="15">
        <v>133</v>
      </c>
      <c r="D279" s="15">
        <v>1</v>
      </c>
      <c r="E279" s="15">
        <v>1</v>
      </c>
      <c r="F279" s="3" t="s">
        <v>68</v>
      </c>
      <c r="G279" s="3">
        <f>IF(F279="rectangle",B279*C279,IF(F279="hook",B279*C279-(D279*E279),IF(F279="eight",B279*C279-2*(D279*E279),IF(F279="tee",B279*C279-2*(D279*E279),IF(F279="cross",B279*C279-4*(D279*E279),"ERROR")))))</f>
        <v>399</v>
      </c>
      <c r="H279" s="3" t="s">
        <v>75</v>
      </c>
      <c r="I279" s="3">
        <f>IF(F279="rectangle",B279/C279,"NA")</f>
        <v>2.2556390977443608E-2</v>
      </c>
      <c r="J279" s="2">
        <v>1</v>
      </c>
      <c r="K279" s="15">
        <v>120</v>
      </c>
      <c r="L279" s="15">
        <v>4</v>
      </c>
      <c r="M279" s="16">
        <v>3</v>
      </c>
      <c r="N279" s="17">
        <v>30</v>
      </c>
      <c r="O279" s="14">
        <f>N279</f>
        <v>30</v>
      </c>
      <c r="P279" s="4">
        <f>Y279/T279</f>
        <v>99.75</v>
      </c>
      <c r="Q279" s="18">
        <v>15</v>
      </c>
      <c r="R279" s="14">
        <f>Q279</f>
        <v>15</v>
      </c>
      <c r="S279" s="4">
        <f>Z279/U279</f>
        <v>99.75</v>
      </c>
      <c r="T279" s="3">
        <f>ROUND((O279/100)*G279,0)</f>
        <v>120</v>
      </c>
      <c r="U279" s="3">
        <f>ROUND(((R279/100)*G279)/J279,0)</f>
        <v>60</v>
      </c>
      <c r="V279" s="3">
        <f>ROUND(IF(J279&gt;=2,((R279/100)*G279)/J279,0),0)</f>
        <v>0</v>
      </c>
      <c r="W279" s="3">
        <f>ROUND(IF(J279&gt;=3,((R279/100)*G279)/J279,0),0)</f>
        <v>0</v>
      </c>
      <c r="X279" s="3">
        <f>ROUND(IF(J279&gt;=4,((R279/100)*G279)/J279,0),0)</f>
        <v>0</v>
      </c>
      <c r="Y279" s="4">
        <f>G279*N279</f>
        <v>11970</v>
      </c>
      <c r="Z279" s="4">
        <f>(G279*Q279)/J279</f>
        <v>5985</v>
      </c>
      <c r="AA279" s="4">
        <f>IF(J279&gt;=2,(G279*Q279)/J279,0)</f>
        <v>0</v>
      </c>
      <c r="AB279" s="4">
        <f>IF(J279&gt;=3,(G279*Q279)/J279,0)</f>
        <v>0</v>
      </c>
      <c r="AC279" s="4">
        <f>IF(J279&gt;=4,(G279*Q279)/J279,0)</f>
        <v>0</v>
      </c>
      <c r="AD279" s="14">
        <v>100</v>
      </c>
      <c r="AE279" s="14">
        <v>0</v>
      </c>
      <c r="AF279" s="14">
        <v>1</v>
      </c>
      <c r="AG279" s="14">
        <v>100</v>
      </c>
      <c r="AH279" s="14">
        <v>0</v>
      </c>
      <c r="AI279" s="14">
        <v>1</v>
      </c>
      <c r="AJ279" s="14">
        <v>0.5</v>
      </c>
      <c r="AK279" s="14">
        <v>0.5</v>
      </c>
      <c r="AL279" s="14">
        <v>0</v>
      </c>
      <c r="AM279" s="14">
        <v>0</v>
      </c>
      <c r="AN279" s="14">
        <v>0</v>
      </c>
      <c r="AO279" s="14">
        <v>0.01</v>
      </c>
      <c r="AP279" s="14">
        <v>0.01</v>
      </c>
      <c r="AQ279" s="14">
        <v>0</v>
      </c>
      <c r="AR279" s="14">
        <v>0</v>
      </c>
      <c r="AS279" s="14">
        <v>0</v>
      </c>
      <c r="AT279" s="14">
        <v>0</v>
      </c>
      <c r="AU279" s="14">
        <v>0.2</v>
      </c>
      <c r="AV279" s="14">
        <v>0</v>
      </c>
      <c r="AW279" s="14">
        <v>0</v>
      </c>
      <c r="AX279" s="14">
        <v>0</v>
      </c>
      <c r="AY279" s="14">
        <v>0.04</v>
      </c>
      <c r="AZ279" s="14">
        <v>0</v>
      </c>
      <c r="BA279" s="2">
        <v>0.05</v>
      </c>
      <c r="BB279" s="2">
        <v>0.05</v>
      </c>
      <c r="BC279" s="2">
        <v>7.0000000000000007E-2</v>
      </c>
      <c r="BD279" s="2">
        <v>0.05</v>
      </c>
      <c r="BE279" s="2">
        <v>0.02</v>
      </c>
      <c r="BF279" s="2">
        <v>0.02</v>
      </c>
      <c r="BG279" s="2">
        <v>4.4999999999999998E-2</v>
      </c>
      <c r="BH279" s="2">
        <v>0.05</v>
      </c>
      <c r="BI279" s="2">
        <v>7.0000000000000007E-2</v>
      </c>
      <c r="BJ279" s="2">
        <v>0.1</v>
      </c>
      <c r="BK279" s="2">
        <v>0.03</v>
      </c>
      <c r="BL279" s="2">
        <v>0.02</v>
      </c>
      <c r="BM279" s="2">
        <v>0.09</v>
      </c>
      <c r="BN279" s="2">
        <v>0.1</v>
      </c>
      <c r="BO279" s="14">
        <v>0.1</v>
      </c>
      <c r="BP279" s="14">
        <v>0.1</v>
      </c>
      <c r="BQ279" s="14">
        <v>0</v>
      </c>
      <c r="BR279" s="14">
        <v>0</v>
      </c>
      <c r="BS279" s="14">
        <v>0</v>
      </c>
      <c r="BT279" s="19">
        <v>0.5</v>
      </c>
      <c r="BU279" s="14">
        <v>0.5</v>
      </c>
      <c r="BV279" s="6">
        <f>BT279/(BT279+BU279)</f>
        <v>0.5</v>
      </c>
      <c r="BW279" s="6">
        <f>SQRT((BT279*BU279)/((BT279+BU279)^2*(BT279+BU279+1)))</f>
        <v>0.35355339059327379</v>
      </c>
      <c r="BX279" s="15">
        <v>0.25</v>
      </c>
      <c r="BY279" s="15">
        <v>0.25</v>
      </c>
      <c r="BZ279" s="15">
        <v>0.25</v>
      </c>
      <c r="CA279" s="15">
        <v>0.25</v>
      </c>
      <c r="CB279" s="20" t="s">
        <v>47</v>
      </c>
      <c r="CC279" s="14">
        <v>600</v>
      </c>
      <c r="CD279" s="14">
        <v>10</v>
      </c>
      <c r="CE279" s="15" t="s">
        <v>74</v>
      </c>
    </row>
    <row r="280" spans="1:83" s="14" customFormat="1" ht="14.25" x14ac:dyDescent="0.2">
      <c r="A280" s="15">
        <f>A279+1</f>
        <v>279</v>
      </c>
      <c r="B280" s="15">
        <v>3</v>
      </c>
      <c r="C280" s="15">
        <v>133</v>
      </c>
      <c r="D280" s="15">
        <v>1</v>
      </c>
      <c r="E280" s="15">
        <v>1</v>
      </c>
      <c r="F280" s="3" t="s">
        <v>68</v>
      </c>
      <c r="G280" s="3">
        <f>IF(F280="rectangle",B280*C280,IF(F280="hook",B280*C280-(D280*E280),IF(F280="eight",B280*C280-2*(D280*E280),IF(F280="tee",B280*C280-2*(D280*E280),IF(F280="cross",B280*C280-4*(D280*E280),"ERROR")))))</f>
        <v>399</v>
      </c>
      <c r="H280" s="3" t="s">
        <v>75</v>
      </c>
      <c r="I280" s="3">
        <f>IF(F280="rectangle",B280/C280,"NA")</f>
        <v>2.2556390977443608E-2</v>
      </c>
      <c r="J280" s="2">
        <v>1</v>
      </c>
      <c r="K280" s="15">
        <v>120</v>
      </c>
      <c r="L280" s="15">
        <v>4</v>
      </c>
      <c r="M280" s="16">
        <v>3</v>
      </c>
      <c r="N280" s="17">
        <v>30</v>
      </c>
      <c r="O280" s="14">
        <f>N280</f>
        <v>30</v>
      </c>
      <c r="P280" s="4">
        <f>Y280/T280</f>
        <v>99.75</v>
      </c>
      <c r="Q280" s="18">
        <v>15</v>
      </c>
      <c r="R280" s="14">
        <f>Q280</f>
        <v>15</v>
      </c>
      <c r="S280" s="4">
        <f>Z280/U280</f>
        <v>99.75</v>
      </c>
      <c r="T280" s="3">
        <f>ROUND((O280/100)*G280,0)</f>
        <v>120</v>
      </c>
      <c r="U280" s="3">
        <f>ROUND(((R280/100)*G280)/J280,0)</f>
        <v>60</v>
      </c>
      <c r="V280" s="3">
        <f>ROUND(IF(J280&gt;=2,((R280/100)*G280)/J280,0),0)</f>
        <v>0</v>
      </c>
      <c r="W280" s="3">
        <f>ROUND(IF(J280&gt;=3,((R280/100)*G280)/J280,0),0)</f>
        <v>0</v>
      </c>
      <c r="X280" s="3">
        <f>ROUND(IF(J280&gt;=4,((R280/100)*G280)/J280,0),0)</f>
        <v>0</v>
      </c>
      <c r="Y280" s="4">
        <f>G280*N280</f>
        <v>11970</v>
      </c>
      <c r="Z280" s="4">
        <f>(G280*Q280)/J280</f>
        <v>5985</v>
      </c>
      <c r="AA280" s="4">
        <f>IF(J280&gt;=2,(G280*Q280)/J280,0)</f>
        <v>0</v>
      </c>
      <c r="AB280" s="4">
        <f>IF(J280&gt;=3,(G280*Q280)/J280,0)</f>
        <v>0</v>
      </c>
      <c r="AC280" s="4">
        <f>IF(J280&gt;=4,(G280*Q280)/J280,0)</f>
        <v>0</v>
      </c>
      <c r="AD280" s="14">
        <v>100</v>
      </c>
      <c r="AE280" s="14">
        <v>0</v>
      </c>
      <c r="AF280" s="14">
        <v>1</v>
      </c>
      <c r="AG280" s="14">
        <v>100</v>
      </c>
      <c r="AH280" s="14">
        <v>0</v>
      </c>
      <c r="AI280" s="14">
        <v>1</v>
      </c>
      <c r="AJ280" s="14">
        <v>0.5</v>
      </c>
      <c r="AK280" s="14">
        <v>0.5</v>
      </c>
      <c r="AL280" s="14">
        <v>0</v>
      </c>
      <c r="AM280" s="14">
        <v>0</v>
      </c>
      <c r="AN280" s="14">
        <v>0</v>
      </c>
      <c r="AO280" s="14">
        <v>0.01</v>
      </c>
      <c r="AP280" s="14">
        <v>0.01</v>
      </c>
      <c r="AQ280" s="14">
        <v>0</v>
      </c>
      <c r="AR280" s="14">
        <v>0</v>
      </c>
      <c r="AS280" s="14">
        <v>0</v>
      </c>
      <c r="AT280" s="14">
        <v>0</v>
      </c>
      <c r="AU280" s="14">
        <v>0.2</v>
      </c>
      <c r="AV280" s="14">
        <v>0</v>
      </c>
      <c r="AW280" s="14">
        <v>0</v>
      </c>
      <c r="AX280" s="14">
        <v>0</v>
      </c>
      <c r="AY280" s="14">
        <v>0.04</v>
      </c>
      <c r="AZ280" s="14">
        <v>0</v>
      </c>
      <c r="BA280" s="2">
        <v>0.05</v>
      </c>
      <c r="BB280" s="2">
        <v>0.05</v>
      </c>
      <c r="BC280" s="2">
        <v>7.0000000000000007E-2</v>
      </c>
      <c r="BD280" s="2">
        <v>0.05</v>
      </c>
      <c r="BE280" s="2">
        <v>0.02</v>
      </c>
      <c r="BF280" s="2">
        <v>0.02</v>
      </c>
      <c r="BG280" s="2">
        <v>4.4999999999999998E-2</v>
      </c>
      <c r="BH280" s="2">
        <v>0.05</v>
      </c>
      <c r="BI280" s="2">
        <v>7.0000000000000007E-2</v>
      </c>
      <c r="BJ280" s="2">
        <v>0.1</v>
      </c>
      <c r="BK280" s="2">
        <v>0.03</v>
      </c>
      <c r="BL280" s="2">
        <v>0.02</v>
      </c>
      <c r="BM280" s="2">
        <v>0.09</v>
      </c>
      <c r="BN280" s="2">
        <v>0.1</v>
      </c>
      <c r="BO280" s="14">
        <v>0.1</v>
      </c>
      <c r="BP280" s="14">
        <v>0.1</v>
      </c>
      <c r="BQ280" s="14">
        <v>0</v>
      </c>
      <c r="BR280" s="14">
        <v>0</v>
      </c>
      <c r="BS280" s="14">
        <v>0</v>
      </c>
      <c r="BT280" s="19">
        <v>0.01</v>
      </c>
      <c r="BU280" s="14">
        <v>0.5</v>
      </c>
      <c r="BV280" s="6">
        <f>BT280/(BT280+BU280)</f>
        <v>1.9607843137254902E-2</v>
      </c>
      <c r="BW280" s="6">
        <f>SQRT((BT280*BU280)/((BT280+BU280)^2*(BT280+BU280+1)))</f>
        <v>0.11283045836243843</v>
      </c>
      <c r="BX280" s="15">
        <v>0.1</v>
      </c>
      <c r="BY280" s="15">
        <v>0.1</v>
      </c>
      <c r="BZ280" s="15">
        <v>0.1</v>
      </c>
      <c r="CA280" s="15">
        <v>0.7</v>
      </c>
      <c r="CB280" s="20" t="s">
        <v>89</v>
      </c>
      <c r="CC280" s="14">
        <v>600</v>
      </c>
      <c r="CD280" s="14">
        <v>10</v>
      </c>
      <c r="CE280" s="15" t="s">
        <v>74</v>
      </c>
    </row>
    <row r="281" spans="1:83" s="14" customFormat="1" ht="14.25" x14ac:dyDescent="0.2">
      <c r="A281" s="15">
        <f>A280+1</f>
        <v>280</v>
      </c>
      <c r="B281" s="15">
        <v>3</v>
      </c>
      <c r="C281" s="15">
        <v>133</v>
      </c>
      <c r="D281" s="15">
        <v>1</v>
      </c>
      <c r="E281" s="15">
        <v>1</v>
      </c>
      <c r="F281" s="3" t="s">
        <v>68</v>
      </c>
      <c r="G281" s="3">
        <f>IF(F281="rectangle",B281*C281,IF(F281="hook",B281*C281-(D281*E281),IF(F281="eight",B281*C281-2*(D281*E281),IF(F281="tee",B281*C281-2*(D281*E281),IF(F281="cross",B281*C281-4*(D281*E281),"ERROR")))))</f>
        <v>399</v>
      </c>
      <c r="H281" s="3" t="s">
        <v>75</v>
      </c>
      <c r="I281" s="3">
        <f>IF(F281="rectangle",B281/C281,"NA")</f>
        <v>2.2556390977443608E-2</v>
      </c>
      <c r="J281" s="2">
        <v>1</v>
      </c>
      <c r="K281" s="15">
        <v>120</v>
      </c>
      <c r="L281" s="15">
        <v>4</v>
      </c>
      <c r="M281" s="16">
        <v>3</v>
      </c>
      <c r="N281" s="17">
        <v>30</v>
      </c>
      <c r="O281" s="14">
        <f>N281</f>
        <v>30</v>
      </c>
      <c r="P281" s="4">
        <f>Y281/T281</f>
        <v>99.75</v>
      </c>
      <c r="Q281" s="18">
        <v>15</v>
      </c>
      <c r="R281" s="14">
        <f>Q281</f>
        <v>15</v>
      </c>
      <c r="S281" s="4">
        <f>Z281/U281</f>
        <v>99.75</v>
      </c>
      <c r="T281" s="3">
        <f>ROUND((O281/100)*G281,0)</f>
        <v>120</v>
      </c>
      <c r="U281" s="3">
        <f>ROUND(((R281/100)*G281)/J281,0)</f>
        <v>60</v>
      </c>
      <c r="V281" s="3">
        <f>ROUND(IF(J281&gt;=2,((R281/100)*G281)/J281,0),0)</f>
        <v>0</v>
      </c>
      <c r="W281" s="3">
        <f>ROUND(IF(J281&gt;=3,((R281/100)*G281)/J281,0),0)</f>
        <v>0</v>
      </c>
      <c r="X281" s="3">
        <f>ROUND(IF(J281&gt;=4,((R281/100)*G281)/J281,0),0)</f>
        <v>0</v>
      </c>
      <c r="Y281" s="4">
        <f>G281*N281</f>
        <v>11970</v>
      </c>
      <c r="Z281" s="4">
        <f>(G281*Q281)/J281</f>
        <v>5985</v>
      </c>
      <c r="AA281" s="4">
        <f>IF(J281&gt;=2,(G281*Q281)/J281,0)</f>
        <v>0</v>
      </c>
      <c r="AB281" s="4">
        <f>IF(J281&gt;=3,(G281*Q281)/J281,0)</f>
        <v>0</v>
      </c>
      <c r="AC281" s="4">
        <f>IF(J281&gt;=4,(G281*Q281)/J281,0)</f>
        <v>0</v>
      </c>
      <c r="AD281" s="14">
        <v>100</v>
      </c>
      <c r="AE281" s="14">
        <v>0</v>
      </c>
      <c r="AF281" s="14">
        <v>1</v>
      </c>
      <c r="AG281" s="14">
        <v>100</v>
      </c>
      <c r="AH281" s="14">
        <v>0</v>
      </c>
      <c r="AI281" s="14">
        <v>1</v>
      </c>
      <c r="AJ281" s="14">
        <v>0.5</v>
      </c>
      <c r="AK281" s="14">
        <v>0.5</v>
      </c>
      <c r="AL281" s="14">
        <v>0</v>
      </c>
      <c r="AM281" s="14">
        <v>0</v>
      </c>
      <c r="AN281" s="14">
        <v>0</v>
      </c>
      <c r="AO281" s="14">
        <v>0.01</v>
      </c>
      <c r="AP281" s="14">
        <v>0.01</v>
      </c>
      <c r="AQ281" s="14">
        <v>0</v>
      </c>
      <c r="AR281" s="14">
        <v>0</v>
      </c>
      <c r="AS281" s="14">
        <v>0</v>
      </c>
      <c r="AT281" s="14">
        <v>0</v>
      </c>
      <c r="AU281" s="14">
        <v>0.2</v>
      </c>
      <c r="AV281" s="14">
        <v>0</v>
      </c>
      <c r="AW281" s="14">
        <v>0</v>
      </c>
      <c r="AX281" s="14">
        <v>0</v>
      </c>
      <c r="AY281" s="14">
        <v>0.04</v>
      </c>
      <c r="AZ281" s="14">
        <v>0</v>
      </c>
      <c r="BA281" s="2">
        <v>0.05</v>
      </c>
      <c r="BB281" s="2">
        <v>0.05</v>
      </c>
      <c r="BC281" s="2">
        <v>7.0000000000000007E-2</v>
      </c>
      <c r="BD281" s="2">
        <v>0.05</v>
      </c>
      <c r="BE281" s="2">
        <v>0.02</v>
      </c>
      <c r="BF281" s="2">
        <v>0.02</v>
      </c>
      <c r="BG281" s="2">
        <v>4.4999999999999998E-2</v>
      </c>
      <c r="BH281" s="2">
        <v>0.05</v>
      </c>
      <c r="BI281" s="2">
        <v>7.0000000000000007E-2</v>
      </c>
      <c r="BJ281" s="2">
        <v>0.1</v>
      </c>
      <c r="BK281" s="2">
        <v>0.03</v>
      </c>
      <c r="BL281" s="2">
        <v>0.02</v>
      </c>
      <c r="BM281" s="2">
        <v>0.09</v>
      </c>
      <c r="BN281" s="2">
        <v>0.1</v>
      </c>
      <c r="BO281" s="14">
        <v>0.1</v>
      </c>
      <c r="BP281" s="14">
        <v>0.1</v>
      </c>
      <c r="BQ281" s="14">
        <v>0</v>
      </c>
      <c r="BR281" s="14">
        <v>0</v>
      </c>
      <c r="BS281" s="14">
        <v>0</v>
      </c>
      <c r="BT281" s="19">
        <v>0.5</v>
      </c>
      <c r="BU281" s="14">
        <v>0.5</v>
      </c>
      <c r="BV281" s="6">
        <f>BT281/(BT281+BU281)</f>
        <v>0.5</v>
      </c>
      <c r="BW281" s="6">
        <f>SQRT((BT281*BU281)/((BT281+BU281)^2*(BT281+BU281+1)))</f>
        <v>0.35355339059327379</v>
      </c>
      <c r="BX281" s="15">
        <v>0.1</v>
      </c>
      <c r="BY281" s="15">
        <v>0.1</v>
      </c>
      <c r="BZ281" s="15">
        <v>0.1</v>
      </c>
      <c r="CA281" s="15">
        <v>0.7</v>
      </c>
      <c r="CB281" s="20" t="s">
        <v>89</v>
      </c>
      <c r="CC281" s="14">
        <v>600</v>
      </c>
      <c r="CD281" s="14">
        <v>10</v>
      </c>
      <c r="CE281" s="15" t="s">
        <v>74</v>
      </c>
    </row>
    <row r="282" spans="1:83" s="14" customFormat="1" ht="14.25" x14ac:dyDescent="0.2">
      <c r="A282" s="15">
        <f>A281+1</f>
        <v>281</v>
      </c>
      <c r="B282" s="15">
        <v>3</v>
      </c>
      <c r="C282" s="15">
        <v>133</v>
      </c>
      <c r="D282" s="15">
        <v>1</v>
      </c>
      <c r="E282" s="15">
        <v>1</v>
      </c>
      <c r="F282" s="3" t="s">
        <v>68</v>
      </c>
      <c r="G282" s="3">
        <f>IF(F282="rectangle",B282*C282,IF(F282="hook",B282*C282-(D282*E282),IF(F282="eight",B282*C282-2*(D282*E282),IF(F282="tee",B282*C282-2*(D282*E282),IF(F282="cross",B282*C282-4*(D282*E282),"ERROR")))))</f>
        <v>399</v>
      </c>
      <c r="H282" s="3" t="s">
        <v>75</v>
      </c>
      <c r="I282" s="3">
        <f>IF(F282="rectangle",B282/C282,"NA")</f>
        <v>2.2556390977443608E-2</v>
      </c>
      <c r="J282" s="2">
        <v>1</v>
      </c>
      <c r="K282" s="15">
        <v>120</v>
      </c>
      <c r="L282" s="15">
        <v>4</v>
      </c>
      <c r="M282" s="16">
        <v>3</v>
      </c>
      <c r="N282" s="17">
        <v>30</v>
      </c>
      <c r="O282" s="14">
        <f>N282</f>
        <v>30</v>
      </c>
      <c r="P282" s="4">
        <f>Y282/T282</f>
        <v>99.75</v>
      </c>
      <c r="Q282" s="18">
        <v>15</v>
      </c>
      <c r="R282" s="14">
        <f>Q282</f>
        <v>15</v>
      </c>
      <c r="S282" s="4">
        <f>Z282/U282</f>
        <v>99.75</v>
      </c>
      <c r="T282" s="3">
        <f>ROUND((O282/100)*G282,0)</f>
        <v>120</v>
      </c>
      <c r="U282" s="3">
        <f>ROUND(((R282/100)*G282)/J282,0)</f>
        <v>60</v>
      </c>
      <c r="V282" s="3">
        <f>ROUND(IF(J282&gt;=2,((R282/100)*G282)/J282,0),0)</f>
        <v>0</v>
      </c>
      <c r="W282" s="3">
        <f>ROUND(IF(J282&gt;=3,((R282/100)*G282)/J282,0),0)</f>
        <v>0</v>
      </c>
      <c r="X282" s="3">
        <f>ROUND(IF(J282&gt;=4,((R282/100)*G282)/J282,0),0)</f>
        <v>0</v>
      </c>
      <c r="Y282" s="4">
        <f>G282*N282</f>
        <v>11970</v>
      </c>
      <c r="Z282" s="4">
        <f>(G282*Q282)/J282</f>
        <v>5985</v>
      </c>
      <c r="AA282" s="4">
        <f>IF(J282&gt;=2,(G282*Q282)/J282,0)</f>
        <v>0</v>
      </c>
      <c r="AB282" s="4">
        <f>IF(J282&gt;=3,(G282*Q282)/J282,0)</f>
        <v>0</v>
      </c>
      <c r="AC282" s="4">
        <f>IF(J282&gt;=4,(G282*Q282)/J282,0)</f>
        <v>0</v>
      </c>
      <c r="AD282" s="14">
        <v>100</v>
      </c>
      <c r="AE282" s="14">
        <v>0</v>
      </c>
      <c r="AF282" s="14">
        <v>1</v>
      </c>
      <c r="AG282" s="14">
        <v>100</v>
      </c>
      <c r="AH282" s="14">
        <v>0</v>
      </c>
      <c r="AI282" s="14">
        <v>1</v>
      </c>
      <c r="AJ282" s="14">
        <v>0.5</v>
      </c>
      <c r="AK282" s="14">
        <v>0.5</v>
      </c>
      <c r="AL282" s="14">
        <v>0</v>
      </c>
      <c r="AM282" s="14">
        <v>0</v>
      </c>
      <c r="AN282" s="14">
        <v>0</v>
      </c>
      <c r="AO282" s="14">
        <v>0.01</v>
      </c>
      <c r="AP282" s="14">
        <v>0.01</v>
      </c>
      <c r="AQ282" s="14">
        <v>0</v>
      </c>
      <c r="AR282" s="14">
        <v>0</v>
      </c>
      <c r="AS282" s="14">
        <v>0</v>
      </c>
      <c r="AT282" s="14">
        <v>0</v>
      </c>
      <c r="AU282" s="14">
        <v>0.2</v>
      </c>
      <c r="AV282" s="14">
        <v>0</v>
      </c>
      <c r="AW282" s="14">
        <v>0</v>
      </c>
      <c r="AX282" s="14">
        <v>0</v>
      </c>
      <c r="AY282" s="14">
        <v>0.04</v>
      </c>
      <c r="AZ282" s="14">
        <v>0</v>
      </c>
      <c r="BA282" s="2">
        <v>0.05</v>
      </c>
      <c r="BB282" s="2">
        <v>0.05</v>
      </c>
      <c r="BC282" s="2">
        <v>7.0000000000000007E-2</v>
      </c>
      <c r="BD282" s="2">
        <v>0.05</v>
      </c>
      <c r="BE282" s="2">
        <v>0.02</v>
      </c>
      <c r="BF282" s="2">
        <v>0.02</v>
      </c>
      <c r="BG282" s="2">
        <v>4.4999999999999998E-2</v>
      </c>
      <c r="BH282" s="2">
        <v>0.05</v>
      </c>
      <c r="BI282" s="2">
        <v>7.0000000000000007E-2</v>
      </c>
      <c r="BJ282" s="2">
        <v>0.1</v>
      </c>
      <c r="BK282" s="2">
        <v>0.03</v>
      </c>
      <c r="BL282" s="2">
        <v>0.02</v>
      </c>
      <c r="BM282" s="2">
        <v>0.09</v>
      </c>
      <c r="BN282" s="2">
        <v>0.1</v>
      </c>
      <c r="BO282" s="14">
        <v>0.1</v>
      </c>
      <c r="BP282" s="14">
        <v>0.1</v>
      </c>
      <c r="BQ282" s="14">
        <v>0</v>
      </c>
      <c r="BR282" s="14">
        <v>0</v>
      </c>
      <c r="BS282" s="14">
        <v>0</v>
      </c>
      <c r="BT282" s="19">
        <v>0.01</v>
      </c>
      <c r="BU282" s="14">
        <v>0.5</v>
      </c>
      <c r="BV282" s="6">
        <f>BT282/(BT282+BU282)</f>
        <v>1.9607843137254902E-2</v>
      </c>
      <c r="BW282" s="6">
        <f>SQRT((BT282*BU282)/((BT282+BU282)^2*(BT282+BU282+1)))</f>
        <v>0.11283045836243843</v>
      </c>
      <c r="BX282" s="15">
        <v>0.1</v>
      </c>
      <c r="BY282" s="15">
        <v>0.7</v>
      </c>
      <c r="BZ282" s="15">
        <v>0.1</v>
      </c>
      <c r="CA282" s="15">
        <v>0.1</v>
      </c>
      <c r="CB282" s="20" t="s">
        <v>76</v>
      </c>
      <c r="CC282" s="14">
        <v>600</v>
      </c>
      <c r="CD282" s="14">
        <v>10</v>
      </c>
      <c r="CE282" s="15" t="s">
        <v>73</v>
      </c>
    </row>
    <row r="283" spans="1:83" s="14" customFormat="1" ht="14.25" x14ac:dyDescent="0.2">
      <c r="A283" s="15">
        <f>A282+1</f>
        <v>282</v>
      </c>
      <c r="B283" s="15">
        <v>3</v>
      </c>
      <c r="C283" s="15">
        <v>133</v>
      </c>
      <c r="D283" s="15">
        <v>1</v>
      </c>
      <c r="E283" s="15">
        <v>1</v>
      </c>
      <c r="F283" s="3" t="s">
        <v>68</v>
      </c>
      <c r="G283" s="3">
        <f>IF(F283="rectangle",B283*C283,IF(F283="hook",B283*C283-(D283*E283),IF(F283="eight",B283*C283-2*(D283*E283),IF(F283="tee",B283*C283-2*(D283*E283),IF(F283="cross",B283*C283-4*(D283*E283),"ERROR")))))</f>
        <v>399</v>
      </c>
      <c r="H283" s="3" t="s">
        <v>75</v>
      </c>
      <c r="I283" s="3">
        <f>IF(F283="rectangle",B283/C283,"NA")</f>
        <v>2.2556390977443608E-2</v>
      </c>
      <c r="J283" s="2">
        <v>1</v>
      </c>
      <c r="K283" s="15">
        <v>120</v>
      </c>
      <c r="L283" s="15">
        <v>4</v>
      </c>
      <c r="M283" s="16">
        <v>3</v>
      </c>
      <c r="N283" s="17">
        <v>30</v>
      </c>
      <c r="O283" s="14">
        <f>N283</f>
        <v>30</v>
      </c>
      <c r="P283" s="4">
        <f>Y283/T283</f>
        <v>99.75</v>
      </c>
      <c r="Q283" s="18">
        <v>15</v>
      </c>
      <c r="R283" s="14">
        <f>Q283</f>
        <v>15</v>
      </c>
      <c r="S283" s="4">
        <f>Z283/U283</f>
        <v>99.75</v>
      </c>
      <c r="T283" s="3">
        <f>ROUND((O283/100)*G283,0)</f>
        <v>120</v>
      </c>
      <c r="U283" s="3">
        <f>ROUND(((R283/100)*G283)/J283,0)</f>
        <v>60</v>
      </c>
      <c r="V283" s="3">
        <f>ROUND(IF(J283&gt;=2,((R283/100)*G283)/J283,0),0)</f>
        <v>0</v>
      </c>
      <c r="W283" s="3">
        <f>ROUND(IF(J283&gt;=3,((R283/100)*G283)/J283,0),0)</f>
        <v>0</v>
      </c>
      <c r="X283" s="3">
        <f>ROUND(IF(J283&gt;=4,((R283/100)*G283)/J283,0),0)</f>
        <v>0</v>
      </c>
      <c r="Y283" s="4">
        <f>G283*N283</f>
        <v>11970</v>
      </c>
      <c r="Z283" s="4">
        <f>(G283*Q283)/J283</f>
        <v>5985</v>
      </c>
      <c r="AA283" s="4">
        <f>IF(J283&gt;=2,(G283*Q283)/J283,0)</f>
        <v>0</v>
      </c>
      <c r="AB283" s="4">
        <f>IF(J283&gt;=3,(G283*Q283)/J283,0)</f>
        <v>0</v>
      </c>
      <c r="AC283" s="4">
        <f>IF(J283&gt;=4,(G283*Q283)/J283,0)</f>
        <v>0</v>
      </c>
      <c r="AD283" s="14">
        <v>100</v>
      </c>
      <c r="AE283" s="14">
        <v>0</v>
      </c>
      <c r="AF283" s="14">
        <v>1</v>
      </c>
      <c r="AG283" s="14">
        <v>100</v>
      </c>
      <c r="AH283" s="14">
        <v>0</v>
      </c>
      <c r="AI283" s="14">
        <v>1</v>
      </c>
      <c r="AJ283" s="14">
        <v>0.5</v>
      </c>
      <c r="AK283" s="14">
        <v>0.5</v>
      </c>
      <c r="AL283" s="14">
        <v>0</v>
      </c>
      <c r="AM283" s="14">
        <v>0</v>
      </c>
      <c r="AN283" s="14">
        <v>0</v>
      </c>
      <c r="AO283" s="14">
        <v>0.01</v>
      </c>
      <c r="AP283" s="14">
        <v>0.01</v>
      </c>
      <c r="AQ283" s="14">
        <v>0</v>
      </c>
      <c r="AR283" s="14">
        <v>0</v>
      </c>
      <c r="AS283" s="14">
        <v>0</v>
      </c>
      <c r="AT283" s="14">
        <v>0</v>
      </c>
      <c r="AU283" s="14">
        <v>0.2</v>
      </c>
      <c r="AV283" s="14">
        <v>0</v>
      </c>
      <c r="AW283" s="14">
        <v>0</v>
      </c>
      <c r="AX283" s="14">
        <v>0</v>
      </c>
      <c r="AY283" s="14">
        <v>0.04</v>
      </c>
      <c r="AZ283" s="14">
        <v>0</v>
      </c>
      <c r="BA283" s="2">
        <v>0.05</v>
      </c>
      <c r="BB283" s="2">
        <v>0.05</v>
      </c>
      <c r="BC283" s="2">
        <v>7.0000000000000007E-2</v>
      </c>
      <c r="BD283" s="2">
        <v>0.05</v>
      </c>
      <c r="BE283" s="2">
        <v>0.02</v>
      </c>
      <c r="BF283" s="2">
        <v>0.02</v>
      </c>
      <c r="BG283" s="2">
        <v>4.4999999999999998E-2</v>
      </c>
      <c r="BH283" s="2">
        <v>0.05</v>
      </c>
      <c r="BI283" s="2">
        <v>7.0000000000000007E-2</v>
      </c>
      <c r="BJ283" s="2">
        <v>0.1</v>
      </c>
      <c r="BK283" s="2">
        <v>0.03</v>
      </c>
      <c r="BL283" s="2">
        <v>0.02</v>
      </c>
      <c r="BM283" s="2">
        <v>0.09</v>
      </c>
      <c r="BN283" s="2">
        <v>0.1</v>
      </c>
      <c r="BO283" s="14">
        <v>0.1</v>
      </c>
      <c r="BP283" s="14">
        <v>0.1</v>
      </c>
      <c r="BQ283" s="14">
        <v>0</v>
      </c>
      <c r="BR283" s="14">
        <v>0</v>
      </c>
      <c r="BS283" s="14">
        <v>0</v>
      </c>
      <c r="BT283" s="19">
        <v>0.5</v>
      </c>
      <c r="BU283" s="14">
        <v>0.5</v>
      </c>
      <c r="BV283" s="6">
        <f>BT283/(BT283+BU283)</f>
        <v>0.5</v>
      </c>
      <c r="BW283" s="6">
        <f>SQRT((BT283*BU283)/((BT283+BU283)^2*(BT283+BU283+1)))</f>
        <v>0.35355339059327379</v>
      </c>
      <c r="BX283" s="15">
        <v>0.1</v>
      </c>
      <c r="BY283" s="15">
        <v>0.7</v>
      </c>
      <c r="BZ283" s="15">
        <v>0.1</v>
      </c>
      <c r="CA283" s="15">
        <v>0.1</v>
      </c>
      <c r="CB283" s="20" t="s">
        <v>76</v>
      </c>
      <c r="CC283" s="14">
        <v>600</v>
      </c>
      <c r="CD283" s="14">
        <v>10</v>
      </c>
      <c r="CE283" s="15" t="s">
        <v>73</v>
      </c>
    </row>
    <row r="284" spans="1:83" s="14" customFormat="1" ht="14.25" x14ac:dyDescent="0.2">
      <c r="A284" s="15">
        <f>A283+1</f>
        <v>283</v>
      </c>
      <c r="B284" s="15">
        <v>3</v>
      </c>
      <c r="C284" s="15">
        <v>133</v>
      </c>
      <c r="D284" s="15">
        <v>1</v>
      </c>
      <c r="E284" s="15">
        <v>1</v>
      </c>
      <c r="F284" s="3" t="s">
        <v>68</v>
      </c>
      <c r="G284" s="3">
        <f>IF(F284="rectangle",B284*C284,IF(F284="hook",B284*C284-(D284*E284),IF(F284="eight",B284*C284-2*(D284*E284),IF(F284="tee",B284*C284-2*(D284*E284),IF(F284="cross",B284*C284-4*(D284*E284),"ERROR")))))</f>
        <v>399</v>
      </c>
      <c r="H284" s="3" t="s">
        <v>75</v>
      </c>
      <c r="I284" s="3">
        <f>IF(F284="rectangle",B284/C284,"NA")</f>
        <v>2.2556390977443608E-2</v>
      </c>
      <c r="J284" s="2">
        <v>1</v>
      </c>
      <c r="K284" s="15">
        <v>120</v>
      </c>
      <c r="L284" s="15">
        <v>4</v>
      </c>
      <c r="M284" s="16">
        <v>3</v>
      </c>
      <c r="N284" s="17">
        <v>30</v>
      </c>
      <c r="O284" s="14">
        <f>N284</f>
        <v>30</v>
      </c>
      <c r="P284" s="4">
        <f>Y284/T284</f>
        <v>99.75</v>
      </c>
      <c r="Q284" s="18">
        <v>30</v>
      </c>
      <c r="R284" s="14">
        <f>Q284</f>
        <v>30</v>
      </c>
      <c r="S284" s="4">
        <f>Z284/U284</f>
        <v>99.75</v>
      </c>
      <c r="T284" s="3">
        <f>ROUND((O284/100)*G284,0)</f>
        <v>120</v>
      </c>
      <c r="U284" s="3">
        <f>ROUND(((R284/100)*G284)/J284,0)</f>
        <v>120</v>
      </c>
      <c r="V284" s="3">
        <f>ROUND(IF(J284&gt;=2,((R284/100)*G284)/J284,0),0)</f>
        <v>0</v>
      </c>
      <c r="W284" s="3">
        <f>ROUND(IF(J284&gt;=3,((R284/100)*G284)/J284,0),0)</f>
        <v>0</v>
      </c>
      <c r="X284" s="3">
        <f>ROUND(IF(J284&gt;=4,((R284/100)*G284)/J284,0),0)</f>
        <v>0</v>
      </c>
      <c r="Y284" s="4">
        <f>G284*N284</f>
        <v>11970</v>
      </c>
      <c r="Z284" s="4">
        <f>(G284*Q284)/J284</f>
        <v>11970</v>
      </c>
      <c r="AA284" s="4">
        <f>IF(J284&gt;=2,(G284*Q284)/J284,0)</f>
        <v>0</v>
      </c>
      <c r="AB284" s="4">
        <f>IF(J284&gt;=3,(G284*Q284)/J284,0)</f>
        <v>0</v>
      </c>
      <c r="AC284" s="4">
        <f>IF(J284&gt;=4,(G284*Q284)/J284,0)</f>
        <v>0</v>
      </c>
      <c r="AD284" s="14">
        <v>100</v>
      </c>
      <c r="AE284" s="14">
        <v>0</v>
      </c>
      <c r="AF284" s="14">
        <v>1</v>
      </c>
      <c r="AG284" s="14">
        <v>100</v>
      </c>
      <c r="AH284" s="14">
        <v>0</v>
      </c>
      <c r="AI284" s="14">
        <v>1</v>
      </c>
      <c r="AJ284" s="14">
        <v>0.5</v>
      </c>
      <c r="AK284" s="14">
        <v>0.5</v>
      </c>
      <c r="AL284" s="14">
        <v>0</v>
      </c>
      <c r="AM284" s="14">
        <v>0</v>
      </c>
      <c r="AN284" s="14">
        <v>0</v>
      </c>
      <c r="AO284" s="14">
        <v>0.01</v>
      </c>
      <c r="AP284" s="14">
        <v>0.01</v>
      </c>
      <c r="AQ284" s="14">
        <v>0</v>
      </c>
      <c r="AR284" s="14">
        <v>0</v>
      </c>
      <c r="AS284" s="14">
        <v>0</v>
      </c>
      <c r="AT284" s="14">
        <v>0</v>
      </c>
      <c r="AU284" s="14">
        <v>0.2</v>
      </c>
      <c r="AV284" s="14">
        <v>0</v>
      </c>
      <c r="AW284" s="14">
        <v>0</v>
      </c>
      <c r="AX284" s="14">
        <v>0</v>
      </c>
      <c r="AY284" s="14">
        <v>0.04</v>
      </c>
      <c r="AZ284" s="14">
        <v>0</v>
      </c>
      <c r="BA284" s="2">
        <v>0.05</v>
      </c>
      <c r="BB284" s="2">
        <v>0.05</v>
      </c>
      <c r="BC284" s="2">
        <v>7.0000000000000007E-2</v>
      </c>
      <c r="BD284" s="2">
        <v>0.05</v>
      </c>
      <c r="BE284" s="2">
        <v>0.02</v>
      </c>
      <c r="BF284" s="2">
        <v>0.02</v>
      </c>
      <c r="BG284" s="2">
        <v>4.4999999999999998E-2</v>
      </c>
      <c r="BH284" s="2">
        <v>0.05</v>
      </c>
      <c r="BI284" s="2">
        <v>7.0000000000000007E-2</v>
      </c>
      <c r="BJ284" s="2">
        <v>0.1</v>
      </c>
      <c r="BK284" s="2">
        <v>0.03</v>
      </c>
      <c r="BL284" s="2">
        <v>0.02</v>
      </c>
      <c r="BM284" s="2">
        <v>0.09</v>
      </c>
      <c r="BN284" s="2">
        <v>0.1</v>
      </c>
      <c r="BO284" s="14">
        <v>0.1</v>
      </c>
      <c r="BP284" s="14">
        <v>0.1</v>
      </c>
      <c r="BQ284" s="14">
        <v>0</v>
      </c>
      <c r="BR284" s="14">
        <v>0</v>
      </c>
      <c r="BS284" s="14">
        <v>0</v>
      </c>
      <c r="BT284" s="19">
        <v>0.01</v>
      </c>
      <c r="BU284" s="14">
        <v>0.5</v>
      </c>
      <c r="BV284" s="6">
        <f>BT284/(BT284+BU284)</f>
        <v>1.9607843137254902E-2</v>
      </c>
      <c r="BW284" s="6">
        <f>SQRT((BT284*BU284)/((BT284+BU284)^2*(BT284+BU284+1)))</f>
        <v>0.11283045836243843</v>
      </c>
      <c r="BX284" s="15">
        <v>0.25</v>
      </c>
      <c r="BY284" s="15">
        <v>0.25</v>
      </c>
      <c r="BZ284" s="15">
        <v>0.25</v>
      </c>
      <c r="CA284" s="15">
        <v>0.25</v>
      </c>
      <c r="CB284" s="20" t="s">
        <v>47</v>
      </c>
      <c r="CC284" s="14">
        <v>600</v>
      </c>
      <c r="CD284" s="14">
        <v>10</v>
      </c>
      <c r="CE284" s="15" t="s">
        <v>73</v>
      </c>
    </row>
    <row r="285" spans="1:83" s="14" customFormat="1" ht="14.25" x14ac:dyDescent="0.2">
      <c r="A285" s="15">
        <f>A284+1</f>
        <v>284</v>
      </c>
      <c r="B285" s="15">
        <v>3</v>
      </c>
      <c r="C285" s="15">
        <v>133</v>
      </c>
      <c r="D285" s="15">
        <v>1</v>
      </c>
      <c r="E285" s="15">
        <v>1</v>
      </c>
      <c r="F285" s="3" t="s">
        <v>68</v>
      </c>
      <c r="G285" s="3">
        <f>IF(F285="rectangle",B285*C285,IF(F285="hook",B285*C285-(D285*E285),IF(F285="eight",B285*C285-2*(D285*E285),IF(F285="tee",B285*C285-2*(D285*E285),IF(F285="cross",B285*C285-4*(D285*E285),"ERROR")))))</f>
        <v>399</v>
      </c>
      <c r="H285" s="3" t="s">
        <v>75</v>
      </c>
      <c r="I285" s="3">
        <f>IF(F285="rectangle",B285/C285,"NA")</f>
        <v>2.2556390977443608E-2</v>
      </c>
      <c r="J285" s="2">
        <v>1</v>
      </c>
      <c r="K285" s="15">
        <v>120</v>
      </c>
      <c r="L285" s="15">
        <v>4</v>
      </c>
      <c r="M285" s="16">
        <v>3</v>
      </c>
      <c r="N285" s="17">
        <v>30</v>
      </c>
      <c r="O285" s="14">
        <f>N285</f>
        <v>30</v>
      </c>
      <c r="P285" s="4">
        <f>Y285/T285</f>
        <v>99.75</v>
      </c>
      <c r="Q285" s="18">
        <v>30</v>
      </c>
      <c r="R285" s="14">
        <f>Q285</f>
        <v>30</v>
      </c>
      <c r="S285" s="4">
        <f>Z285/U285</f>
        <v>99.75</v>
      </c>
      <c r="T285" s="3">
        <f>ROUND((O285/100)*G285,0)</f>
        <v>120</v>
      </c>
      <c r="U285" s="3">
        <f>ROUND(((R285/100)*G285)/J285,0)</f>
        <v>120</v>
      </c>
      <c r="V285" s="3">
        <f>ROUND(IF(J285&gt;=2,((R285/100)*G285)/J285,0),0)</f>
        <v>0</v>
      </c>
      <c r="W285" s="3">
        <f>ROUND(IF(J285&gt;=3,((R285/100)*G285)/J285,0),0)</f>
        <v>0</v>
      </c>
      <c r="X285" s="3">
        <f>ROUND(IF(J285&gt;=4,((R285/100)*G285)/J285,0),0)</f>
        <v>0</v>
      </c>
      <c r="Y285" s="4">
        <f>G285*N285</f>
        <v>11970</v>
      </c>
      <c r="Z285" s="4">
        <f>(G285*Q285)/J285</f>
        <v>11970</v>
      </c>
      <c r="AA285" s="4">
        <f>IF(J285&gt;=2,(G285*Q285)/J285,0)</f>
        <v>0</v>
      </c>
      <c r="AB285" s="4">
        <f>IF(J285&gt;=3,(G285*Q285)/J285,0)</f>
        <v>0</v>
      </c>
      <c r="AC285" s="4">
        <f>IF(J285&gt;=4,(G285*Q285)/J285,0)</f>
        <v>0</v>
      </c>
      <c r="AD285" s="14">
        <v>100</v>
      </c>
      <c r="AE285" s="14">
        <v>0</v>
      </c>
      <c r="AF285" s="14">
        <v>1</v>
      </c>
      <c r="AG285" s="14">
        <v>100</v>
      </c>
      <c r="AH285" s="14">
        <v>0</v>
      </c>
      <c r="AI285" s="14">
        <v>1</v>
      </c>
      <c r="AJ285" s="14">
        <v>0.5</v>
      </c>
      <c r="AK285" s="14">
        <v>0.5</v>
      </c>
      <c r="AL285" s="14">
        <v>0</v>
      </c>
      <c r="AM285" s="14">
        <v>0</v>
      </c>
      <c r="AN285" s="14">
        <v>0</v>
      </c>
      <c r="AO285" s="14">
        <v>0.01</v>
      </c>
      <c r="AP285" s="14">
        <v>0.01</v>
      </c>
      <c r="AQ285" s="14">
        <v>0</v>
      </c>
      <c r="AR285" s="14">
        <v>0</v>
      </c>
      <c r="AS285" s="14">
        <v>0</v>
      </c>
      <c r="AT285" s="14">
        <v>0</v>
      </c>
      <c r="AU285" s="14">
        <v>0.2</v>
      </c>
      <c r="AV285" s="14">
        <v>0</v>
      </c>
      <c r="AW285" s="14">
        <v>0</v>
      </c>
      <c r="AX285" s="14">
        <v>0</v>
      </c>
      <c r="AY285" s="14">
        <v>0.04</v>
      </c>
      <c r="AZ285" s="14">
        <v>0</v>
      </c>
      <c r="BA285" s="2">
        <v>0.05</v>
      </c>
      <c r="BB285" s="2">
        <v>0.05</v>
      </c>
      <c r="BC285" s="2">
        <v>7.0000000000000007E-2</v>
      </c>
      <c r="BD285" s="2">
        <v>0.05</v>
      </c>
      <c r="BE285" s="2">
        <v>0.02</v>
      </c>
      <c r="BF285" s="2">
        <v>0.02</v>
      </c>
      <c r="BG285" s="2">
        <v>4.4999999999999998E-2</v>
      </c>
      <c r="BH285" s="2">
        <v>0.05</v>
      </c>
      <c r="BI285" s="2">
        <v>7.0000000000000007E-2</v>
      </c>
      <c r="BJ285" s="2">
        <v>0.1</v>
      </c>
      <c r="BK285" s="2">
        <v>0.03</v>
      </c>
      <c r="BL285" s="2">
        <v>0.02</v>
      </c>
      <c r="BM285" s="2">
        <v>0.09</v>
      </c>
      <c r="BN285" s="2">
        <v>0.1</v>
      </c>
      <c r="BO285" s="14">
        <v>0.1</v>
      </c>
      <c r="BP285" s="14">
        <v>0.1</v>
      </c>
      <c r="BQ285" s="14">
        <v>0</v>
      </c>
      <c r="BR285" s="14">
        <v>0</v>
      </c>
      <c r="BS285" s="14">
        <v>0</v>
      </c>
      <c r="BT285" s="19">
        <v>0.5</v>
      </c>
      <c r="BU285" s="14">
        <v>0.5</v>
      </c>
      <c r="BV285" s="6">
        <f>BT285/(BT285+BU285)</f>
        <v>0.5</v>
      </c>
      <c r="BW285" s="6">
        <f>SQRT((BT285*BU285)/((BT285+BU285)^2*(BT285+BU285+1)))</f>
        <v>0.35355339059327379</v>
      </c>
      <c r="BX285" s="15">
        <v>0.25</v>
      </c>
      <c r="BY285" s="15">
        <v>0.25</v>
      </c>
      <c r="BZ285" s="15">
        <v>0.25</v>
      </c>
      <c r="CA285" s="15">
        <v>0.25</v>
      </c>
      <c r="CB285" s="20" t="s">
        <v>47</v>
      </c>
      <c r="CC285" s="14">
        <v>600</v>
      </c>
      <c r="CD285" s="14">
        <v>10</v>
      </c>
      <c r="CE285" s="15" t="s">
        <v>73</v>
      </c>
    </row>
    <row r="286" spans="1:83" s="14" customFormat="1" ht="14.25" x14ac:dyDescent="0.2">
      <c r="A286" s="15">
        <f>A285+1</f>
        <v>285</v>
      </c>
      <c r="B286" s="15">
        <v>3</v>
      </c>
      <c r="C286" s="15">
        <v>133</v>
      </c>
      <c r="D286" s="15">
        <v>1</v>
      </c>
      <c r="E286" s="15">
        <v>1</v>
      </c>
      <c r="F286" s="3" t="s">
        <v>68</v>
      </c>
      <c r="G286" s="3">
        <f>IF(F286="rectangle",B286*C286,IF(F286="hook",B286*C286-(D286*E286),IF(F286="eight",B286*C286-2*(D286*E286),IF(F286="tee",B286*C286-2*(D286*E286),IF(F286="cross",B286*C286-4*(D286*E286),"ERROR")))))</f>
        <v>399</v>
      </c>
      <c r="H286" s="3" t="s">
        <v>75</v>
      </c>
      <c r="I286" s="3">
        <f>IF(F286="rectangle",B286/C286,"NA")</f>
        <v>2.2556390977443608E-2</v>
      </c>
      <c r="J286" s="2">
        <v>1</v>
      </c>
      <c r="K286" s="15">
        <v>120</v>
      </c>
      <c r="L286" s="15">
        <v>4</v>
      </c>
      <c r="M286" s="16">
        <v>3</v>
      </c>
      <c r="N286" s="17">
        <v>30</v>
      </c>
      <c r="O286" s="14">
        <f>N286</f>
        <v>30</v>
      </c>
      <c r="P286" s="4">
        <f>Y286/T286</f>
        <v>99.75</v>
      </c>
      <c r="Q286" s="18">
        <v>30</v>
      </c>
      <c r="R286" s="14">
        <f>Q286</f>
        <v>30</v>
      </c>
      <c r="S286" s="4">
        <f>Z286/U286</f>
        <v>99.75</v>
      </c>
      <c r="T286" s="3">
        <f>ROUND((O286/100)*G286,0)</f>
        <v>120</v>
      </c>
      <c r="U286" s="3">
        <f>ROUND(((R286/100)*G286)/J286,0)</f>
        <v>120</v>
      </c>
      <c r="V286" s="3">
        <f>ROUND(IF(J286&gt;=2,((R286/100)*G286)/J286,0),0)</f>
        <v>0</v>
      </c>
      <c r="W286" s="3">
        <f>ROUND(IF(J286&gt;=3,((R286/100)*G286)/J286,0),0)</f>
        <v>0</v>
      </c>
      <c r="X286" s="3">
        <f>ROUND(IF(J286&gt;=4,((R286/100)*G286)/J286,0),0)</f>
        <v>0</v>
      </c>
      <c r="Y286" s="4">
        <f>G286*N286</f>
        <v>11970</v>
      </c>
      <c r="Z286" s="4">
        <f>(G286*Q286)/J286</f>
        <v>11970</v>
      </c>
      <c r="AA286" s="4">
        <f>IF(J286&gt;=2,(G286*Q286)/J286,0)</f>
        <v>0</v>
      </c>
      <c r="AB286" s="4">
        <f>IF(J286&gt;=3,(G286*Q286)/J286,0)</f>
        <v>0</v>
      </c>
      <c r="AC286" s="4">
        <f>IF(J286&gt;=4,(G286*Q286)/J286,0)</f>
        <v>0</v>
      </c>
      <c r="AD286" s="14">
        <v>100</v>
      </c>
      <c r="AE286" s="14">
        <v>0</v>
      </c>
      <c r="AF286" s="14">
        <v>1</v>
      </c>
      <c r="AG286" s="14">
        <v>100</v>
      </c>
      <c r="AH286" s="14">
        <v>0</v>
      </c>
      <c r="AI286" s="14">
        <v>1</v>
      </c>
      <c r="AJ286" s="14">
        <v>0.5</v>
      </c>
      <c r="AK286" s="14">
        <v>0.5</v>
      </c>
      <c r="AL286" s="14">
        <v>0</v>
      </c>
      <c r="AM286" s="14">
        <v>0</v>
      </c>
      <c r="AN286" s="14">
        <v>0</v>
      </c>
      <c r="AO286" s="14">
        <v>0.01</v>
      </c>
      <c r="AP286" s="14">
        <v>0.01</v>
      </c>
      <c r="AQ286" s="14">
        <v>0</v>
      </c>
      <c r="AR286" s="14">
        <v>0</v>
      </c>
      <c r="AS286" s="14">
        <v>0</v>
      </c>
      <c r="AT286" s="14">
        <v>0</v>
      </c>
      <c r="AU286" s="14">
        <v>0.2</v>
      </c>
      <c r="AV286" s="14">
        <v>0</v>
      </c>
      <c r="AW286" s="14">
        <v>0</v>
      </c>
      <c r="AX286" s="14">
        <v>0</v>
      </c>
      <c r="AY286" s="14">
        <v>0.04</v>
      </c>
      <c r="AZ286" s="14">
        <v>0</v>
      </c>
      <c r="BA286" s="2">
        <v>0.05</v>
      </c>
      <c r="BB286" s="2">
        <v>0.05</v>
      </c>
      <c r="BC286" s="2">
        <v>7.0000000000000007E-2</v>
      </c>
      <c r="BD286" s="2">
        <v>0.05</v>
      </c>
      <c r="BE286" s="2">
        <v>0.02</v>
      </c>
      <c r="BF286" s="2">
        <v>0.02</v>
      </c>
      <c r="BG286" s="2">
        <v>4.4999999999999998E-2</v>
      </c>
      <c r="BH286" s="2">
        <v>0.05</v>
      </c>
      <c r="BI286" s="2">
        <v>7.0000000000000007E-2</v>
      </c>
      <c r="BJ286" s="2">
        <v>0.1</v>
      </c>
      <c r="BK286" s="2">
        <v>0.03</v>
      </c>
      <c r="BL286" s="2">
        <v>0.02</v>
      </c>
      <c r="BM286" s="2">
        <v>0.09</v>
      </c>
      <c r="BN286" s="2">
        <v>0.1</v>
      </c>
      <c r="BO286" s="14">
        <v>0.1</v>
      </c>
      <c r="BP286" s="14">
        <v>0.1</v>
      </c>
      <c r="BQ286" s="14">
        <v>0</v>
      </c>
      <c r="BR286" s="14">
        <v>0</v>
      </c>
      <c r="BS286" s="14">
        <v>0</v>
      </c>
      <c r="BT286" s="19">
        <v>0.01</v>
      </c>
      <c r="BU286" s="14">
        <v>0.5</v>
      </c>
      <c r="BV286" s="6">
        <f>BT286/(BT286+BU286)</f>
        <v>1.9607843137254902E-2</v>
      </c>
      <c r="BW286" s="6">
        <f>SQRT((BT286*BU286)/((BT286+BU286)^2*(BT286+BU286+1)))</f>
        <v>0.11283045836243843</v>
      </c>
      <c r="BX286" s="15">
        <v>0.1</v>
      </c>
      <c r="BY286" s="15">
        <v>0.1</v>
      </c>
      <c r="BZ286" s="15">
        <v>0.1</v>
      </c>
      <c r="CA286" s="15">
        <v>0.7</v>
      </c>
      <c r="CB286" s="20" t="s">
        <v>89</v>
      </c>
      <c r="CC286" s="14">
        <v>600</v>
      </c>
      <c r="CD286" s="14">
        <v>10</v>
      </c>
      <c r="CE286" s="15" t="s">
        <v>73</v>
      </c>
    </row>
    <row r="287" spans="1:83" s="14" customFormat="1" ht="14.25" x14ac:dyDescent="0.2">
      <c r="A287" s="15">
        <f>A286+1</f>
        <v>286</v>
      </c>
      <c r="B287" s="15">
        <v>3</v>
      </c>
      <c r="C287" s="15">
        <v>133</v>
      </c>
      <c r="D287" s="15">
        <v>1</v>
      </c>
      <c r="E287" s="15">
        <v>1</v>
      </c>
      <c r="F287" s="3" t="s">
        <v>68</v>
      </c>
      <c r="G287" s="3">
        <f>IF(F287="rectangle",B287*C287,IF(F287="hook",B287*C287-(D287*E287),IF(F287="eight",B287*C287-2*(D287*E287),IF(F287="tee",B287*C287-2*(D287*E287),IF(F287="cross",B287*C287-4*(D287*E287),"ERROR")))))</f>
        <v>399</v>
      </c>
      <c r="H287" s="3" t="s">
        <v>75</v>
      </c>
      <c r="I287" s="3">
        <f>IF(F287="rectangle",B287/C287,"NA")</f>
        <v>2.2556390977443608E-2</v>
      </c>
      <c r="J287" s="2">
        <v>1</v>
      </c>
      <c r="K287" s="15">
        <v>120</v>
      </c>
      <c r="L287" s="15">
        <v>4</v>
      </c>
      <c r="M287" s="16">
        <v>3</v>
      </c>
      <c r="N287" s="17">
        <v>30</v>
      </c>
      <c r="O287" s="14">
        <f>N287</f>
        <v>30</v>
      </c>
      <c r="P287" s="4">
        <f>Y287/T287</f>
        <v>99.75</v>
      </c>
      <c r="Q287" s="18">
        <v>30</v>
      </c>
      <c r="R287" s="14">
        <f>Q287</f>
        <v>30</v>
      </c>
      <c r="S287" s="4">
        <f>Z287/U287</f>
        <v>99.75</v>
      </c>
      <c r="T287" s="3">
        <f>ROUND((O287/100)*G287,0)</f>
        <v>120</v>
      </c>
      <c r="U287" s="3">
        <f>ROUND(((R287/100)*G287)/J287,0)</f>
        <v>120</v>
      </c>
      <c r="V287" s="3">
        <f>ROUND(IF(J287&gt;=2,((R287/100)*G287)/J287,0),0)</f>
        <v>0</v>
      </c>
      <c r="W287" s="3">
        <f>ROUND(IF(J287&gt;=3,((R287/100)*G287)/J287,0),0)</f>
        <v>0</v>
      </c>
      <c r="X287" s="3">
        <f>ROUND(IF(J287&gt;=4,((R287/100)*G287)/J287,0),0)</f>
        <v>0</v>
      </c>
      <c r="Y287" s="4">
        <f>G287*N287</f>
        <v>11970</v>
      </c>
      <c r="Z287" s="4">
        <f>(G287*Q287)/J287</f>
        <v>11970</v>
      </c>
      <c r="AA287" s="4">
        <f>IF(J287&gt;=2,(G287*Q287)/J287,0)</f>
        <v>0</v>
      </c>
      <c r="AB287" s="4">
        <f>IF(J287&gt;=3,(G287*Q287)/J287,0)</f>
        <v>0</v>
      </c>
      <c r="AC287" s="4">
        <f>IF(J287&gt;=4,(G287*Q287)/J287,0)</f>
        <v>0</v>
      </c>
      <c r="AD287" s="14">
        <v>100</v>
      </c>
      <c r="AE287" s="14">
        <v>0</v>
      </c>
      <c r="AF287" s="14">
        <v>1</v>
      </c>
      <c r="AG287" s="14">
        <v>100</v>
      </c>
      <c r="AH287" s="14">
        <v>0</v>
      </c>
      <c r="AI287" s="14">
        <v>1</v>
      </c>
      <c r="AJ287" s="14">
        <v>0.5</v>
      </c>
      <c r="AK287" s="14">
        <v>0.5</v>
      </c>
      <c r="AL287" s="14">
        <v>0</v>
      </c>
      <c r="AM287" s="14">
        <v>0</v>
      </c>
      <c r="AN287" s="14">
        <v>0</v>
      </c>
      <c r="AO287" s="14">
        <v>0.01</v>
      </c>
      <c r="AP287" s="14">
        <v>0.01</v>
      </c>
      <c r="AQ287" s="14">
        <v>0</v>
      </c>
      <c r="AR287" s="14">
        <v>0</v>
      </c>
      <c r="AS287" s="14">
        <v>0</v>
      </c>
      <c r="AT287" s="14">
        <v>0</v>
      </c>
      <c r="AU287" s="14">
        <v>0.2</v>
      </c>
      <c r="AV287" s="14">
        <v>0</v>
      </c>
      <c r="AW287" s="14">
        <v>0</v>
      </c>
      <c r="AX287" s="14">
        <v>0</v>
      </c>
      <c r="AY287" s="14">
        <v>0.04</v>
      </c>
      <c r="AZ287" s="14">
        <v>0</v>
      </c>
      <c r="BA287" s="2">
        <v>0.05</v>
      </c>
      <c r="BB287" s="2">
        <v>0.05</v>
      </c>
      <c r="BC287" s="2">
        <v>7.0000000000000007E-2</v>
      </c>
      <c r="BD287" s="2">
        <v>0.05</v>
      </c>
      <c r="BE287" s="2">
        <v>0.02</v>
      </c>
      <c r="BF287" s="2">
        <v>0.02</v>
      </c>
      <c r="BG287" s="2">
        <v>4.4999999999999998E-2</v>
      </c>
      <c r="BH287" s="2">
        <v>0.05</v>
      </c>
      <c r="BI287" s="2">
        <v>7.0000000000000007E-2</v>
      </c>
      <c r="BJ287" s="2">
        <v>0.1</v>
      </c>
      <c r="BK287" s="2">
        <v>0.03</v>
      </c>
      <c r="BL287" s="2">
        <v>0.02</v>
      </c>
      <c r="BM287" s="2">
        <v>0.09</v>
      </c>
      <c r="BN287" s="2">
        <v>0.1</v>
      </c>
      <c r="BO287" s="14">
        <v>0.1</v>
      </c>
      <c r="BP287" s="14">
        <v>0.1</v>
      </c>
      <c r="BQ287" s="14">
        <v>0</v>
      </c>
      <c r="BR287" s="14">
        <v>0</v>
      </c>
      <c r="BS287" s="14">
        <v>0</v>
      </c>
      <c r="BT287" s="19">
        <v>0.5</v>
      </c>
      <c r="BU287" s="14">
        <v>0.5</v>
      </c>
      <c r="BV287" s="6">
        <f>BT287/(BT287+BU287)</f>
        <v>0.5</v>
      </c>
      <c r="BW287" s="6">
        <f>SQRT((BT287*BU287)/((BT287+BU287)^2*(BT287+BU287+1)))</f>
        <v>0.35355339059327379</v>
      </c>
      <c r="BX287" s="15">
        <v>0.1</v>
      </c>
      <c r="BY287" s="15">
        <v>0.1</v>
      </c>
      <c r="BZ287" s="15">
        <v>0.1</v>
      </c>
      <c r="CA287" s="15">
        <v>0.7</v>
      </c>
      <c r="CB287" s="20" t="s">
        <v>89</v>
      </c>
      <c r="CC287" s="14">
        <v>600</v>
      </c>
      <c r="CD287" s="14">
        <v>10</v>
      </c>
      <c r="CE287" s="15" t="s">
        <v>73</v>
      </c>
    </row>
    <row r="288" spans="1:83" s="14" customFormat="1" ht="14.25" x14ac:dyDescent="0.2">
      <c r="A288" s="15">
        <f>A287+1</f>
        <v>287</v>
      </c>
      <c r="B288" s="15">
        <v>3</v>
      </c>
      <c r="C288" s="15">
        <v>133</v>
      </c>
      <c r="D288" s="15">
        <v>1</v>
      </c>
      <c r="E288" s="15">
        <v>1</v>
      </c>
      <c r="F288" s="3" t="s">
        <v>68</v>
      </c>
      <c r="G288" s="3">
        <f>IF(F288="rectangle",B288*C288,IF(F288="hook",B288*C288-(D288*E288),IF(F288="eight",B288*C288-2*(D288*E288),IF(F288="tee",B288*C288-2*(D288*E288),IF(F288="cross",B288*C288-4*(D288*E288),"ERROR")))))</f>
        <v>399</v>
      </c>
      <c r="H288" s="3" t="s">
        <v>75</v>
      </c>
      <c r="I288" s="3">
        <f>IF(F288="rectangle",B288/C288,"NA")</f>
        <v>2.2556390977443608E-2</v>
      </c>
      <c r="J288" s="2">
        <v>1</v>
      </c>
      <c r="K288" s="15">
        <v>120</v>
      </c>
      <c r="L288" s="15">
        <v>4</v>
      </c>
      <c r="M288" s="16">
        <v>3</v>
      </c>
      <c r="N288" s="17">
        <v>30</v>
      </c>
      <c r="O288" s="14">
        <f>N288</f>
        <v>30</v>
      </c>
      <c r="P288" s="4">
        <f>Y288/T288</f>
        <v>99.75</v>
      </c>
      <c r="Q288" s="18">
        <v>30</v>
      </c>
      <c r="R288" s="14">
        <f>Q288</f>
        <v>30</v>
      </c>
      <c r="S288" s="4">
        <f>Z288/U288</f>
        <v>99.75</v>
      </c>
      <c r="T288" s="3">
        <f>ROUND((O288/100)*G288,0)</f>
        <v>120</v>
      </c>
      <c r="U288" s="3">
        <f>ROUND(((R288/100)*G288)/J288,0)</f>
        <v>120</v>
      </c>
      <c r="V288" s="3">
        <f>ROUND(IF(J288&gt;=2,((R288/100)*G288)/J288,0),0)</f>
        <v>0</v>
      </c>
      <c r="W288" s="3">
        <f>ROUND(IF(J288&gt;=3,((R288/100)*G288)/J288,0),0)</f>
        <v>0</v>
      </c>
      <c r="X288" s="3">
        <f>ROUND(IF(J288&gt;=4,((R288/100)*G288)/J288,0),0)</f>
        <v>0</v>
      </c>
      <c r="Y288" s="4">
        <f>G288*N288</f>
        <v>11970</v>
      </c>
      <c r="Z288" s="4">
        <f>(G288*Q288)/J288</f>
        <v>11970</v>
      </c>
      <c r="AA288" s="4">
        <f>IF(J288&gt;=2,(G288*Q288)/J288,0)</f>
        <v>0</v>
      </c>
      <c r="AB288" s="4">
        <f>IF(J288&gt;=3,(G288*Q288)/J288,0)</f>
        <v>0</v>
      </c>
      <c r="AC288" s="4">
        <f>IF(J288&gt;=4,(G288*Q288)/J288,0)</f>
        <v>0</v>
      </c>
      <c r="AD288" s="14">
        <v>100</v>
      </c>
      <c r="AE288" s="14">
        <v>0</v>
      </c>
      <c r="AF288" s="14">
        <v>1</v>
      </c>
      <c r="AG288" s="14">
        <v>100</v>
      </c>
      <c r="AH288" s="14">
        <v>0</v>
      </c>
      <c r="AI288" s="14">
        <v>1</v>
      </c>
      <c r="AJ288" s="14">
        <v>0.5</v>
      </c>
      <c r="AK288" s="14">
        <v>0.5</v>
      </c>
      <c r="AL288" s="14">
        <v>0</v>
      </c>
      <c r="AM288" s="14">
        <v>0</v>
      </c>
      <c r="AN288" s="14">
        <v>0</v>
      </c>
      <c r="AO288" s="14">
        <v>0.01</v>
      </c>
      <c r="AP288" s="14">
        <v>0.01</v>
      </c>
      <c r="AQ288" s="14">
        <v>0</v>
      </c>
      <c r="AR288" s="14">
        <v>0</v>
      </c>
      <c r="AS288" s="14">
        <v>0</v>
      </c>
      <c r="AT288" s="14">
        <v>0</v>
      </c>
      <c r="AU288" s="14">
        <v>0.2</v>
      </c>
      <c r="AV288" s="14">
        <v>0</v>
      </c>
      <c r="AW288" s="14">
        <v>0</v>
      </c>
      <c r="AX288" s="14">
        <v>0</v>
      </c>
      <c r="AY288" s="14">
        <v>0.04</v>
      </c>
      <c r="AZ288" s="14">
        <v>0</v>
      </c>
      <c r="BA288" s="2">
        <v>0.05</v>
      </c>
      <c r="BB288" s="2">
        <v>0.05</v>
      </c>
      <c r="BC288" s="2">
        <v>7.0000000000000007E-2</v>
      </c>
      <c r="BD288" s="2">
        <v>0.05</v>
      </c>
      <c r="BE288" s="2">
        <v>0.02</v>
      </c>
      <c r="BF288" s="2">
        <v>0.02</v>
      </c>
      <c r="BG288" s="2">
        <v>4.4999999999999998E-2</v>
      </c>
      <c r="BH288" s="2">
        <v>0.05</v>
      </c>
      <c r="BI288" s="2">
        <v>7.0000000000000007E-2</v>
      </c>
      <c r="BJ288" s="2">
        <v>0.1</v>
      </c>
      <c r="BK288" s="2">
        <v>0.03</v>
      </c>
      <c r="BL288" s="2">
        <v>0.02</v>
      </c>
      <c r="BM288" s="2">
        <v>0.09</v>
      </c>
      <c r="BN288" s="2">
        <v>0.1</v>
      </c>
      <c r="BO288" s="14">
        <v>0.1</v>
      </c>
      <c r="BP288" s="14">
        <v>0.1</v>
      </c>
      <c r="BQ288" s="14">
        <v>0</v>
      </c>
      <c r="BR288" s="14">
        <v>0</v>
      </c>
      <c r="BS288" s="14">
        <v>0</v>
      </c>
      <c r="BT288" s="19">
        <v>0.01</v>
      </c>
      <c r="BU288" s="14">
        <v>0.5</v>
      </c>
      <c r="BV288" s="6">
        <f>BT288/(BT288+BU288)</f>
        <v>1.9607843137254902E-2</v>
      </c>
      <c r="BW288" s="6">
        <f>SQRT((BT288*BU288)/((BT288+BU288)^2*(BT288+BU288+1)))</f>
        <v>0.11283045836243843</v>
      </c>
      <c r="BX288" s="15">
        <v>0.1</v>
      </c>
      <c r="BY288" s="15">
        <v>0.7</v>
      </c>
      <c r="BZ288" s="15">
        <v>0.1</v>
      </c>
      <c r="CA288" s="15">
        <v>0.1</v>
      </c>
      <c r="CB288" s="20" t="s">
        <v>76</v>
      </c>
      <c r="CC288" s="14">
        <v>600</v>
      </c>
      <c r="CD288" s="14">
        <v>10</v>
      </c>
      <c r="CE288" s="15" t="s">
        <v>74</v>
      </c>
    </row>
    <row r="289" spans="1:83" s="14" customFormat="1" ht="14.25" x14ac:dyDescent="0.2">
      <c r="A289" s="15">
        <f>A288+1</f>
        <v>288</v>
      </c>
      <c r="B289" s="15">
        <v>3</v>
      </c>
      <c r="C289" s="15">
        <v>133</v>
      </c>
      <c r="D289" s="15">
        <v>1</v>
      </c>
      <c r="E289" s="15">
        <v>1</v>
      </c>
      <c r="F289" s="3" t="s">
        <v>68</v>
      </c>
      <c r="G289" s="3">
        <f>IF(F289="rectangle",B289*C289,IF(F289="hook",B289*C289-(D289*E289),IF(F289="eight",B289*C289-2*(D289*E289),IF(F289="tee",B289*C289-2*(D289*E289),IF(F289="cross",B289*C289-4*(D289*E289),"ERROR")))))</f>
        <v>399</v>
      </c>
      <c r="H289" s="3" t="s">
        <v>75</v>
      </c>
      <c r="I289" s="3">
        <f>IF(F289="rectangle",B289/C289,"NA")</f>
        <v>2.2556390977443608E-2</v>
      </c>
      <c r="J289" s="2">
        <v>1</v>
      </c>
      <c r="K289" s="15">
        <v>120</v>
      </c>
      <c r="L289" s="15">
        <v>4</v>
      </c>
      <c r="M289" s="16">
        <v>3</v>
      </c>
      <c r="N289" s="17">
        <v>30</v>
      </c>
      <c r="O289" s="14">
        <f>N289</f>
        <v>30</v>
      </c>
      <c r="P289" s="4">
        <f>Y289/T289</f>
        <v>99.75</v>
      </c>
      <c r="Q289" s="18">
        <v>30</v>
      </c>
      <c r="R289" s="14">
        <f>Q289</f>
        <v>30</v>
      </c>
      <c r="S289" s="4">
        <f>Z289/U289</f>
        <v>99.75</v>
      </c>
      <c r="T289" s="3">
        <f>ROUND((O289/100)*G289,0)</f>
        <v>120</v>
      </c>
      <c r="U289" s="3">
        <f>ROUND(((R289/100)*G289)/J289,0)</f>
        <v>120</v>
      </c>
      <c r="V289" s="3">
        <f>ROUND(IF(J289&gt;=2,((R289/100)*G289)/J289,0),0)</f>
        <v>0</v>
      </c>
      <c r="W289" s="3">
        <f>ROUND(IF(J289&gt;=3,((R289/100)*G289)/J289,0),0)</f>
        <v>0</v>
      </c>
      <c r="X289" s="3">
        <f>ROUND(IF(J289&gt;=4,((R289/100)*G289)/J289,0),0)</f>
        <v>0</v>
      </c>
      <c r="Y289" s="4">
        <f>G289*N289</f>
        <v>11970</v>
      </c>
      <c r="Z289" s="4">
        <f>(G289*Q289)/J289</f>
        <v>11970</v>
      </c>
      <c r="AA289" s="4">
        <f>IF(J289&gt;=2,(G289*Q289)/J289,0)</f>
        <v>0</v>
      </c>
      <c r="AB289" s="4">
        <f>IF(J289&gt;=3,(G289*Q289)/J289,0)</f>
        <v>0</v>
      </c>
      <c r="AC289" s="4">
        <f>IF(J289&gt;=4,(G289*Q289)/J289,0)</f>
        <v>0</v>
      </c>
      <c r="AD289" s="14">
        <v>100</v>
      </c>
      <c r="AE289" s="14">
        <v>0</v>
      </c>
      <c r="AF289" s="14">
        <v>1</v>
      </c>
      <c r="AG289" s="14">
        <v>100</v>
      </c>
      <c r="AH289" s="14">
        <v>0</v>
      </c>
      <c r="AI289" s="14">
        <v>1</v>
      </c>
      <c r="AJ289" s="14">
        <v>0.5</v>
      </c>
      <c r="AK289" s="14">
        <v>0.5</v>
      </c>
      <c r="AL289" s="14">
        <v>0</v>
      </c>
      <c r="AM289" s="14">
        <v>0</v>
      </c>
      <c r="AN289" s="14">
        <v>0</v>
      </c>
      <c r="AO289" s="14">
        <v>0.01</v>
      </c>
      <c r="AP289" s="14">
        <v>0.01</v>
      </c>
      <c r="AQ289" s="14">
        <v>0</v>
      </c>
      <c r="AR289" s="14">
        <v>0</v>
      </c>
      <c r="AS289" s="14">
        <v>0</v>
      </c>
      <c r="AT289" s="14">
        <v>0</v>
      </c>
      <c r="AU289" s="14">
        <v>0.2</v>
      </c>
      <c r="AV289" s="14">
        <v>0</v>
      </c>
      <c r="AW289" s="14">
        <v>0</v>
      </c>
      <c r="AX289" s="14">
        <v>0</v>
      </c>
      <c r="AY289" s="14">
        <v>0.04</v>
      </c>
      <c r="AZ289" s="14">
        <v>0</v>
      </c>
      <c r="BA289" s="2">
        <v>0.05</v>
      </c>
      <c r="BB289" s="2">
        <v>0.05</v>
      </c>
      <c r="BC289" s="2">
        <v>7.0000000000000007E-2</v>
      </c>
      <c r="BD289" s="2">
        <v>0.05</v>
      </c>
      <c r="BE289" s="2">
        <v>0.02</v>
      </c>
      <c r="BF289" s="2">
        <v>0.02</v>
      </c>
      <c r="BG289" s="2">
        <v>4.4999999999999998E-2</v>
      </c>
      <c r="BH289" s="2">
        <v>0.05</v>
      </c>
      <c r="BI289" s="2">
        <v>7.0000000000000007E-2</v>
      </c>
      <c r="BJ289" s="2">
        <v>0.1</v>
      </c>
      <c r="BK289" s="2">
        <v>0.03</v>
      </c>
      <c r="BL289" s="2">
        <v>0.02</v>
      </c>
      <c r="BM289" s="2">
        <v>0.09</v>
      </c>
      <c r="BN289" s="2">
        <v>0.1</v>
      </c>
      <c r="BO289" s="14">
        <v>0.1</v>
      </c>
      <c r="BP289" s="14">
        <v>0.1</v>
      </c>
      <c r="BQ289" s="14">
        <v>0</v>
      </c>
      <c r="BR289" s="14">
        <v>0</v>
      </c>
      <c r="BS289" s="14">
        <v>0</v>
      </c>
      <c r="BT289" s="19">
        <v>0.5</v>
      </c>
      <c r="BU289" s="14">
        <v>0.5</v>
      </c>
      <c r="BV289" s="6">
        <f>BT289/(BT289+BU289)</f>
        <v>0.5</v>
      </c>
      <c r="BW289" s="6">
        <f>SQRT((BT289*BU289)/((BT289+BU289)^2*(BT289+BU289+1)))</f>
        <v>0.35355339059327379</v>
      </c>
      <c r="BX289" s="15">
        <v>0.1</v>
      </c>
      <c r="BY289" s="15">
        <v>0.7</v>
      </c>
      <c r="BZ289" s="15">
        <v>0.1</v>
      </c>
      <c r="CA289" s="15">
        <v>0.1</v>
      </c>
      <c r="CB289" s="20" t="s">
        <v>76</v>
      </c>
      <c r="CC289" s="14">
        <v>600</v>
      </c>
      <c r="CD289" s="14">
        <v>10</v>
      </c>
      <c r="CE289" s="15" t="s">
        <v>74</v>
      </c>
    </row>
    <row r="290" spans="1:83" s="14" customFormat="1" ht="14.25" x14ac:dyDescent="0.2">
      <c r="A290" s="15">
        <f>A289+1</f>
        <v>289</v>
      </c>
      <c r="B290" s="15">
        <v>3</v>
      </c>
      <c r="C290" s="15">
        <v>133</v>
      </c>
      <c r="D290" s="15">
        <v>1</v>
      </c>
      <c r="E290" s="15">
        <v>1</v>
      </c>
      <c r="F290" s="3" t="s">
        <v>68</v>
      </c>
      <c r="G290" s="3">
        <f>IF(F290="rectangle",B290*C290,IF(F290="hook",B290*C290-(D290*E290),IF(F290="eight",B290*C290-2*(D290*E290),IF(F290="tee",B290*C290-2*(D290*E290),IF(F290="cross",B290*C290-4*(D290*E290),"ERROR")))))</f>
        <v>399</v>
      </c>
      <c r="H290" s="3" t="s">
        <v>75</v>
      </c>
      <c r="I290" s="3">
        <f>IF(F290="rectangle",B290/C290,"NA")</f>
        <v>2.2556390977443608E-2</v>
      </c>
      <c r="J290" s="2">
        <v>1</v>
      </c>
      <c r="K290" s="15">
        <v>120</v>
      </c>
      <c r="L290" s="15">
        <v>4</v>
      </c>
      <c r="M290" s="16">
        <v>4</v>
      </c>
      <c r="N290" s="17">
        <v>1</v>
      </c>
      <c r="O290" s="14">
        <f>N290</f>
        <v>1</v>
      </c>
      <c r="P290" s="4">
        <f>Y290/T290</f>
        <v>99.75</v>
      </c>
      <c r="Q290" s="18">
        <v>1</v>
      </c>
      <c r="R290" s="14">
        <f>Q290</f>
        <v>1</v>
      </c>
      <c r="S290" s="4">
        <f>Z290/U290</f>
        <v>99.75</v>
      </c>
      <c r="T290" s="3">
        <f>ROUND((O290/100)*G290,0)</f>
        <v>4</v>
      </c>
      <c r="U290" s="3">
        <f>ROUND(((R290/100)*G290)/J290,0)</f>
        <v>4</v>
      </c>
      <c r="V290" s="3">
        <f>ROUND(IF(J290&gt;=2,((R290/100)*G290)/J290,0),0)</f>
        <v>0</v>
      </c>
      <c r="W290" s="3">
        <f>ROUND(IF(J290&gt;=3,((R290/100)*G290)/J290,0),0)</f>
        <v>0</v>
      </c>
      <c r="X290" s="3">
        <f>ROUND(IF(J290&gt;=4,((R290/100)*G290)/J290,0),0)</f>
        <v>0</v>
      </c>
      <c r="Y290" s="4">
        <f>G290*N290</f>
        <v>399</v>
      </c>
      <c r="Z290" s="4">
        <f>(G290*Q290)/J290</f>
        <v>399</v>
      </c>
      <c r="AA290" s="4">
        <f>IF(J290&gt;=2,(G290*Q290)/J290,0)</f>
        <v>0</v>
      </c>
      <c r="AB290" s="4">
        <f>IF(J290&gt;=3,(G290*Q290)/J290,0)</f>
        <v>0</v>
      </c>
      <c r="AC290" s="4">
        <f>IF(J290&gt;=4,(G290*Q290)/J290,0)</f>
        <v>0</v>
      </c>
      <c r="AD290" s="14">
        <v>100</v>
      </c>
      <c r="AE290" s="14">
        <v>0</v>
      </c>
      <c r="AF290" s="14">
        <v>1</v>
      </c>
      <c r="AG290" s="14">
        <v>100</v>
      </c>
      <c r="AH290" s="14">
        <v>0</v>
      </c>
      <c r="AI290" s="14">
        <v>1</v>
      </c>
      <c r="AJ290" s="14">
        <v>0.5</v>
      </c>
      <c r="AK290" s="14">
        <v>0.5</v>
      </c>
      <c r="AL290" s="14">
        <v>0</v>
      </c>
      <c r="AM290" s="14">
        <v>0</v>
      </c>
      <c r="AN290" s="14">
        <v>0</v>
      </c>
      <c r="AO290" s="14">
        <v>0.01</v>
      </c>
      <c r="AP290" s="14">
        <v>0.01</v>
      </c>
      <c r="AQ290" s="14">
        <v>0</v>
      </c>
      <c r="AR290" s="14">
        <v>0</v>
      </c>
      <c r="AS290" s="14">
        <v>0</v>
      </c>
      <c r="AT290" s="14">
        <v>0</v>
      </c>
      <c r="AU290" s="14">
        <v>0.2</v>
      </c>
      <c r="AV290" s="14">
        <v>0</v>
      </c>
      <c r="AW290" s="14">
        <v>0</v>
      </c>
      <c r="AX290" s="14">
        <v>0</v>
      </c>
      <c r="AY290" s="14">
        <v>0.04</v>
      </c>
      <c r="AZ290" s="14">
        <v>0</v>
      </c>
      <c r="BA290" s="2">
        <v>0.05</v>
      </c>
      <c r="BB290" s="2">
        <v>0.05</v>
      </c>
      <c r="BC290" s="2">
        <v>7.0000000000000007E-2</v>
      </c>
      <c r="BD290" s="2">
        <v>0.05</v>
      </c>
      <c r="BE290" s="2">
        <v>0.02</v>
      </c>
      <c r="BF290" s="2">
        <v>0.02</v>
      </c>
      <c r="BG290" s="2">
        <v>4.4999999999999998E-2</v>
      </c>
      <c r="BH290" s="2">
        <v>0.05</v>
      </c>
      <c r="BI290" s="2">
        <v>7.0000000000000007E-2</v>
      </c>
      <c r="BJ290" s="2">
        <v>0.1</v>
      </c>
      <c r="BK290" s="2">
        <v>0.03</v>
      </c>
      <c r="BL290" s="2">
        <v>0.02</v>
      </c>
      <c r="BM290" s="2">
        <v>0.09</v>
      </c>
      <c r="BN290" s="2">
        <v>0.1</v>
      </c>
      <c r="BO290" s="14">
        <v>0.1</v>
      </c>
      <c r="BP290" s="14">
        <v>0.1</v>
      </c>
      <c r="BQ290" s="14">
        <v>0</v>
      </c>
      <c r="BR290" s="14">
        <v>0</v>
      </c>
      <c r="BS290" s="14">
        <v>0</v>
      </c>
      <c r="BT290" s="19">
        <v>0.01</v>
      </c>
      <c r="BU290" s="14">
        <v>0.5</v>
      </c>
      <c r="BV290" s="6">
        <f>BT290/(BT290+BU290)</f>
        <v>1.9607843137254902E-2</v>
      </c>
      <c r="BW290" s="6">
        <f>SQRT((BT290*BU290)/((BT290+BU290)^2*(BT290+BU290+1)))</f>
        <v>0.11283045836243843</v>
      </c>
      <c r="BX290" s="14">
        <v>0.25</v>
      </c>
      <c r="BY290" s="15">
        <v>0.25</v>
      </c>
      <c r="BZ290" s="15">
        <v>0.25</v>
      </c>
      <c r="CA290" s="14">
        <v>0.25</v>
      </c>
      <c r="CB290" s="20" t="s">
        <v>47</v>
      </c>
      <c r="CC290" s="14">
        <v>600</v>
      </c>
      <c r="CD290" s="14">
        <v>10</v>
      </c>
      <c r="CE290" s="15" t="s">
        <v>74</v>
      </c>
    </row>
    <row r="291" spans="1:83" s="14" customFormat="1" ht="14.25" x14ac:dyDescent="0.2">
      <c r="A291" s="15">
        <f>A290+1</f>
        <v>290</v>
      </c>
      <c r="B291" s="15">
        <v>3</v>
      </c>
      <c r="C291" s="15">
        <v>133</v>
      </c>
      <c r="D291" s="15">
        <v>1</v>
      </c>
      <c r="E291" s="15">
        <v>1</v>
      </c>
      <c r="F291" s="3" t="s">
        <v>68</v>
      </c>
      <c r="G291" s="3">
        <f>IF(F291="rectangle",B291*C291,IF(F291="hook",B291*C291-(D291*E291),IF(F291="eight",B291*C291-2*(D291*E291),IF(F291="tee",B291*C291-2*(D291*E291),IF(F291="cross",B291*C291-4*(D291*E291),"ERROR")))))</f>
        <v>399</v>
      </c>
      <c r="H291" s="3" t="s">
        <v>75</v>
      </c>
      <c r="I291" s="3">
        <f>IF(F291="rectangle",B291/C291,"NA")</f>
        <v>2.2556390977443608E-2</v>
      </c>
      <c r="J291" s="2">
        <v>1</v>
      </c>
      <c r="K291" s="15">
        <v>120</v>
      </c>
      <c r="L291" s="15">
        <v>4</v>
      </c>
      <c r="M291" s="16">
        <v>4</v>
      </c>
      <c r="N291" s="17">
        <v>1</v>
      </c>
      <c r="O291" s="14">
        <f>N291</f>
        <v>1</v>
      </c>
      <c r="P291" s="4">
        <f>Y291/T291</f>
        <v>99.75</v>
      </c>
      <c r="Q291" s="18">
        <v>1</v>
      </c>
      <c r="R291" s="14">
        <f>Q291</f>
        <v>1</v>
      </c>
      <c r="S291" s="4">
        <f>Z291/U291</f>
        <v>99.75</v>
      </c>
      <c r="T291" s="3">
        <f>ROUND((O291/100)*G291,0)</f>
        <v>4</v>
      </c>
      <c r="U291" s="3">
        <f>ROUND(((R291/100)*G291)/J291,0)</f>
        <v>4</v>
      </c>
      <c r="V291" s="3">
        <f>ROUND(IF(J291&gt;=2,((R291/100)*G291)/J291,0),0)</f>
        <v>0</v>
      </c>
      <c r="W291" s="3">
        <f>ROUND(IF(J291&gt;=3,((R291/100)*G291)/J291,0),0)</f>
        <v>0</v>
      </c>
      <c r="X291" s="3">
        <f>ROUND(IF(J291&gt;=4,((R291/100)*G291)/J291,0),0)</f>
        <v>0</v>
      </c>
      <c r="Y291" s="4">
        <f>G291*N291</f>
        <v>399</v>
      </c>
      <c r="Z291" s="4">
        <f>(G291*Q291)/J291</f>
        <v>399</v>
      </c>
      <c r="AA291" s="4">
        <f>IF(J291&gt;=2,(G291*Q291)/J291,0)</f>
        <v>0</v>
      </c>
      <c r="AB291" s="4">
        <f>IF(J291&gt;=3,(G291*Q291)/J291,0)</f>
        <v>0</v>
      </c>
      <c r="AC291" s="4">
        <f>IF(J291&gt;=4,(G291*Q291)/J291,0)</f>
        <v>0</v>
      </c>
      <c r="AD291" s="14">
        <v>100</v>
      </c>
      <c r="AE291" s="14">
        <v>0</v>
      </c>
      <c r="AF291" s="14">
        <v>1</v>
      </c>
      <c r="AG291" s="14">
        <v>100</v>
      </c>
      <c r="AH291" s="14">
        <v>0</v>
      </c>
      <c r="AI291" s="14">
        <v>1</v>
      </c>
      <c r="AJ291" s="14">
        <v>0.5</v>
      </c>
      <c r="AK291" s="14">
        <v>0.5</v>
      </c>
      <c r="AL291" s="14">
        <v>0</v>
      </c>
      <c r="AM291" s="14">
        <v>0</v>
      </c>
      <c r="AN291" s="14">
        <v>0</v>
      </c>
      <c r="AO291" s="14">
        <v>0.01</v>
      </c>
      <c r="AP291" s="14">
        <v>0.01</v>
      </c>
      <c r="AQ291" s="14">
        <v>0</v>
      </c>
      <c r="AR291" s="14">
        <v>0</v>
      </c>
      <c r="AS291" s="14">
        <v>0</v>
      </c>
      <c r="AT291" s="14">
        <v>0</v>
      </c>
      <c r="AU291" s="14">
        <v>0.2</v>
      </c>
      <c r="AV291" s="14">
        <v>0</v>
      </c>
      <c r="AW291" s="14">
        <v>0</v>
      </c>
      <c r="AX291" s="14">
        <v>0</v>
      </c>
      <c r="AY291" s="14">
        <v>0.04</v>
      </c>
      <c r="AZ291" s="14">
        <v>0</v>
      </c>
      <c r="BA291" s="2">
        <v>0.05</v>
      </c>
      <c r="BB291" s="2">
        <v>0.05</v>
      </c>
      <c r="BC291" s="2">
        <v>7.0000000000000007E-2</v>
      </c>
      <c r="BD291" s="2">
        <v>0.05</v>
      </c>
      <c r="BE291" s="2">
        <v>0.02</v>
      </c>
      <c r="BF291" s="2">
        <v>0.02</v>
      </c>
      <c r="BG291" s="2">
        <v>4.4999999999999998E-2</v>
      </c>
      <c r="BH291" s="2">
        <v>0.05</v>
      </c>
      <c r="BI291" s="2">
        <v>7.0000000000000007E-2</v>
      </c>
      <c r="BJ291" s="2">
        <v>0.1</v>
      </c>
      <c r="BK291" s="2">
        <v>0.03</v>
      </c>
      <c r="BL291" s="2">
        <v>0.02</v>
      </c>
      <c r="BM291" s="2">
        <v>0.09</v>
      </c>
      <c r="BN291" s="2">
        <v>0.1</v>
      </c>
      <c r="BO291" s="14">
        <v>0.1</v>
      </c>
      <c r="BP291" s="14">
        <v>0.1</v>
      </c>
      <c r="BQ291" s="14">
        <v>0</v>
      </c>
      <c r="BR291" s="14">
        <v>0</v>
      </c>
      <c r="BS291" s="14">
        <v>0</v>
      </c>
      <c r="BT291" s="19">
        <v>0.5</v>
      </c>
      <c r="BU291" s="14">
        <v>0.5</v>
      </c>
      <c r="BV291" s="6">
        <f>BT291/(BT291+BU291)</f>
        <v>0.5</v>
      </c>
      <c r="BW291" s="6">
        <f>SQRT((BT291*BU291)/((BT291+BU291)^2*(BT291+BU291+1)))</f>
        <v>0.35355339059327379</v>
      </c>
      <c r="BX291" s="15">
        <v>0.25</v>
      </c>
      <c r="BY291" s="15">
        <v>0.25</v>
      </c>
      <c r="BZ291" s="15">
        <v>0.25</v>
      </c>
      <c r="CA291" s="15">
        <v>0.25</v>
      </c>
      <c r="CB291" s="20" t="s">
        <v>47</v>
      </c>
      <c r="CC291" s="14">
        <v>600</v>
      </c>
      <c r="CD291" s="14">
        <v>10</v>
      </c>
      <c r="CE291" s="15" t="s">
        <v>74</v>
      </c>
    </row>
    <row r="292" spans="1:83" s="14" customFormat="1" ht="14.25" x14ac:dyDescent="0.2">
      <c r="A292" s="15">
        <f>A291+1</f>
        <v>291</v>
      </c>
      <c r="B292" s="15">
        <v>3</v>
      </c>
      <c r="C292" s="15">
        <v>133</v>
      </c>
      <c r="D292" s="15">
        <v>1</v>
      </c>
      <c r="E292" s="15">
        <v>1</v>
      </c>
      <c r="F292" s="3" t="s">
        <v>68</v>
      </c>
      <c r="G292" s="3">
        <f>IF(F292="rectangle",B292*C292,IF(F292="hook",B292*C292-(D292*E292),IF(F292="eight",B292*C292-2*(D292*E292),IF(F292="tee",B292*C292-2*(D292*E292),IF(F292="cross",B292*C292-4*(D292*E292),"ERROR")))))</f>
        <v>399</v>
      </c>
      <c r="H292" s="3" t="s">
        <v>75</v>
      </c>
      <c r="I292" s="3">
        <f>IF(F292="rectangle",B292/C292,"NA")</f>
        <v>2.2556390977443608E-2</v>
      </c>
      <c r="J292" s="2">
        <v>1</v>
      </c>
      <c r="K292" s="15">
        <v>120</v>
      </c>
      <c r="L292" s="15">
        <v>4</v>
      </c>
      <c r="M292" s="16">
        <v>4</v>
      </c>
      <c r="N292" s="17">
        <v>1</v>
      </c>
      <c r="O292" s="14">
        <f>N292</f>
        <v>1</v>
      </c>
      <c r="P292" s="4">
        <f>Y292/T292</f>
        <v>99.75</v>
      </c>
      <c r="Q292" s="18">
        <v>1</v>
      </c>
      <c r="R292" s="14">
        <f>Q292</f>
        <v>1</v>
      </c>
      <c r="S292" s="4">
        <f>Z292/U292</f>
        <v>99.75</v>
      </c>
      <c r="T292" s="3">
        <f>ROUND((O292/100)*G292,0)</f>
        <v>4</v>
      </c>
      <c r="U292" s="3">
        <f>ROUND(((R292/100)*G292)/J292,0)</f>
        <v>4</v>
      </c>
      <c r="V292" s="3">
        <f>ROUND(IF(J292&gt;=2,((R292/100)*G292)/J292,0),0)</f>
        <v>0</v>
      </c>
      <c r="W292" s="3">
        <f>ROUND(IF(J292&gt;=3,((R292/100)*G292)/J292,0),0)</f>
        <v>0</v>
      </c>
      <c r="X292" s="3">
        <f>ROUND(IF(J292&gt;=4,((R292/100)*G292)/J292,0),0)</f>
        <v>0</v>
      </c>
      <c r="Y292" s="4">
        <f>G292*N292</f>
        <v>399</v>
      </c>
      <c r="Z292" s="4">
        <f>(G292*Q292)/J292</f>
        <v>399</v>
      </c>
      <c r="AA292" s="4">
        <f>IF(J292&gt;=2,(G292*Q292)/J292,0)</f>
        <v>0</v>
      </c>
      <c r="AB292" s="4">
        <f>IF(J292&gt;=3,(G292*Q292)/J292,0)</f>
        <v>0</v>
      </c>
      <c r="AC292" s="4">
        <f>IF(J292&gt;=4,(G292*Q292)/J292,0)</f>
        <v>0</v>
      </c>
      <c r="AD292" s="14">
        <v>100</v>
      </c>
      <c r="AE292" s="14">
        <v>0</v>
      </c>
      <c r="AF292" s="14">
        <v>1</v>
      </c>
      <c r="AG292" s="14">
        <v>100</v>
      </c>
      <c r="AH292" s="14">
        <v>0</v>
      </c>
      <c r="AI292" s="14">
        <v>1</v>
      </c>
      <c r="AJ292" s="14">
        <v>0.5</v>
      </c>
      <c r="AK292" s="14">
        <v>0.5</v>
      </c>
      <c r="AL292" s="14">
        <v>0</v>
      </c>
      <c r="AM292" s="14">
        <v>0</v>
      </c>
      <c r="AN292" s="14">
        <v>0</v>
      </c>
      <c r="AO292" s="14">
        <v>0.01</v>
      </c>
      <c r="AP292" s="14">
        <v>0.01</v>
      </c>
      <c r="AQ292" s="14">
        <v>0</v>
      </c>
      <c r="AR292" s="14">
        <v>0</v>
      </c>
      <c r="AS292" s="14">
        <v>0</v>
      </c>
      <c r="AT292" s="14">
        <v>0</v>
      </c>
      <c r="AU292" s="14">
        <v>0.2</v>
      </c>
      <c r="AV292" s="14">
        <v>0</v>
      </c>
      <c r="AW292" s="14">
        <v>0</v>
      </c>
      <c r="AX292" s="14">
        <v>0</v>
      </c>
      <c r="AY292" s="14">
        <v>0.04</v>
      </c>
      <c r="AZ292" s="14">
        <v>0</v>
      </c>
      <c r="BA292" s="2">
        <v>0.05</v>
      </c>
      <c r="BB292" s="2">
        <v>0.05</v>
      </c>
      <c r="BC292" s="2">
        <v>7.0000000000000007E-2</v>
      </c>
      <c r="BD292" s="2">
        <v>0.05</v>
      </c>
      <c r="BE292" s="2">
        <v>0.02</v>
      </c>
      <c r="BF292" s="2">
        <v>0.02</v>
      </c>
      <c r="BG292" s="2">
        <v>4.4999999999999998E-2</v>
      </c>
      <c r="BH292" s="2">
        <v>0.05</v>
      </c>
      <c r="BI292" s="2">
        <v>7.0000000000000007E-2</v>
      </c>
      <c r="BJ292" s="2">
        <v>0.1</v>
      </c>
      <c r="BK292" s="2">
        <v>0.03</v>
      </c>
      <c r="BL292" s="2">
        <v>0.02</v>
      </c>
      <c r="BM292" s="2">
        <v>0.09</v>
      </c>
      <c r="BN292" s="2">
        <v>0.1</v>
      </c>
      <c r="BO292" s="14">
        <v>0.1</v>
      </c>
      <c r="BP292" s="14">
        <v>0.1</v>
      </c>
      <c r="BQ292" s="14">
        <v>0</v>
      </c>
      <c r="BR292" s="14">
        <v>0</v>
      </c>
      <c r="BS292" s="14">
        <v>0</v>
      </c>
      <c r="BT292" s="19">
        <v>0.01</v>
      </c>
      <c r="BU292" s="14">
        <v>0.5</v>
      </c>
      <c r="BV292" s="6">
        <f>BT292/(BT292+BU292)</f>
        <v>1.9607843137254902E-2</v>
      </c>
      <c r="BW292" s="6">
        <f>SQRT((BT292*BU292)/((BT292+BU292)^2*(BT292+BU292+1)))</f>
        <v>0.11283045836243843</v>
      </c>
      <c r="BX292" s="15">
        <v>0.1</v>
      </c>
      <c r="BY292" s="15">
        <v>0.1</v>
      </c>
      <c r="BZ292" s="15">
        <v>0.1</v>
      </c>
      <c r="CA292" s="15">
        <v>0.7</v>
      </c>
      <c r="CB292" s="20" t="s">
        <v>89</v>
      </c>
      <c r="CC292" s="14">
        <v>600</v>
      </c>
      <c r="CD292" s="14">
        <v>10</v>
      </c>
      <c r="CE292" s="15" t="s">
        <v>74</v>
      </c>
    </row>
    <row r="293" spans="1:83" s="14" customFormat="1" ht="14.25" x14ac:dyDescent="0.2">
      <c r="A293" s="15">
        <f>A292+1</f>
        <v>292</v>
      </c>
      <c r="B293" s="15">
        <v>3</v>
      </c>
      <c r="C293" s="15">
        <v>133</v>
      </c>
      <c r="D293" s="15">
        <v>1</v>
      </c>
      <c r="E293" s="15">
        <v>1</v>
      </c>
      <c r="F293" s="3" t="s">
        <v>68</v>
      </c>
      <c r="G293" s="3">
        <f>IF(F293="rectangle",B293*C293,IF(F293="hook",B293*C293-(D293*E293),IF(F293="eight",B293*C293-2*(D293*E293),IF(F293="tee",B293*C293-2*(D293*E293),IF(F293="cross",B293*C293-4*(D293*E293),"ERROR")))))</f>
        <v>399</v>
      </c>
      <c r="H293" s="3" t="s">
        <v>75</v>
      </c>
      <c r="I293" s="3">
        <f>IF(F293="rectangle",B293/C293,"NA")</f>
        <v>2.2556390977443608E-2</v>
      </c>
      <c r="J293" s="2">
        <v>1</v>
      </c>
      <c r="K293" s="15">
        <v>120</v>
      </c>
      <c r="L293" s="15">
        <v>4</v>
      </c>
      <c r="M293" s="16">
        <v>4</v>
      </c>
      <c r="N293" s="17">
        <v>1</v>
      </c>
      <c r="O293" s="14">
        <f>N293</f>
        <v>1</v>
      </c>
      <c r="P293" s="4">
        <f>Y293/T293</f>
        <v>99.75</v>
      </c>
      <c r="Q293" s="18">
        <v>1</v>
      </c>
      <c r="R293" s="14">
        <f>Q293</f>
        <v>1</v>
      </c>
      <c r="S293" s="4">
        <f>Z293/U293</f>
        <v>99.75</v>
      </c>
      <c r="T293" s="3">
        <f>ROUND((O293/100)*G293,0)</f>
        <v>4</v>
      </c>
      <c r="U293" s="3">
        <f>ROUND(((R293/100)*G293)/J293,0)</f>
        <v>4</v>
      </c>
      <c r="V293" s="3">
        <f>ROUND(IF(J293&gt;=2,((R293/100)*G293)/J293,0),0)</f>
        <v>0</v>
      </c>
      <c r="W293" s="3">
        <f>ROUND(IF(J293&gt;=3,((R293/100)*G293)/J293,0),0)</f>
        <v>0</v>
      </c>
      <c r="X293" s="3">
        <f>ROUND(IF(J293&gt;=4,((R293/100)*G293)/J293,0),0)</f>
        <v>0</v>
      </c>
      <c r="Y293" s="4">
        <f>G293*N293</f>
        <v>399</v>
      </c>
      <c r="Z293" s="4">
        <f>(G293*Q293)/J293</f>
        <v>399</v>
      </c>
      <c r="AA293" s="4">
        <f>IF(J293&gt;=2,(G293*Q293)/J293,0)</f>
        <v>0</v>
      </c>
      <c r="AB293" s="4">
        <f>IF(J293&gt;=3,(G293*Q293)/J293,0)</f>
        <v>0</v>
      </c>
      <c r="AC293" s="4">
        <f>IF(J293&gt;=4,(G293*Q293)/J293,0)</f>
        <v>0</v>
      </c>
      <c r="AD293" s="14">
        <v>100</v>
      </c>
      <c r="AE293" s="14">
        <v>0</v>
      </c>
      <c r="AF293" s="14">
        <v>1</v>
      </c>
      <c r="AG293" s="14">
        <v>100</v>
      </c>
      <c r="AH293" s="14">
        <v>0</v>
      </c>
      <c r="AI293" s="14">
        <v>1</v>
      </c>
      <c r="AJ293" s="14">
        <v>0.5</v>
      </c>
      <c r="AK293" s="14">
        <v>0.5</v>
      </c>
      <c r="AL293" s="14">
        <v>0</v>
      </c>
      <c r="AM293" s="14">
        <v>0</v>
      </c>
      <c r="AN293" s="14">
        <v>0</v>
      </c>
      <c r="AO293" s="14">
        <v>0.01</v>
      </c>
      <c r="AP293" s="14">
        <v>0.01</v>
      </c>
      <c r="AQ293" s="14">
        <v>0</v>
      </c>
      <c r="AR293" s="14">
        <v>0</v>
      </c>
      <c r="AS293" s="14">
        <v>0</v>
      </c>
      <c r="AT293" s="14">
        <v>0</v>
      </c>
      <c r="AU293" s="14">
        <v>0.2</v>
      </c>
      <c r="AV293" s="14">
        <v>0</v>
      </c>
      <c r="AW293" s="14">
        <v>0</v>
      </c>
      <c r="AX293" s="14">
        <v>0</v>
      </c>
      <c r="AY293" s="14">
        <v>0.04</v>
      </c>
      <c r="AZ293" s="14">
        <v>0</v>
      </c>
      <c r="BA293" s="2">
        <v>0.05</v>
      </c>
      <c r="BB293" s="2">
        <v>0.05</v>
      </c>
      <c r="BC293" s="2">
        <v>7.0000000000000007E-2</v>
      </c>
      <c r="BD293" s="2">
        <v>0.05</v>
      </c>
      <c r="BE293" s="2">
        <v>0.02</v>
      </c>
      <c r="BF293" s="2">
        <v>0.02</v>
      </c>
      <c r="BG293" s="2">
        <v>4.4999999999999998E-2</v>
      </c>
      <c r="BH293" s="2">
        <v>0.05</v>
      </c>
      <c r="BI293" s="2">
        <v>7.0000000000000007E-2</v>
      </c>
      <c r="BJ293" s="2">
        <v>0.1</v>
      </c>
      <c r="BK293" s="2">
        <v>0.03</v>
      </c>
      <c r="BL293" s="2">
        <v>0.02</v>
      </c>
      <c r="BM293" s="2">
        <v>0.09</v>
      </c>
      <c r="BN293" s="2">
        <v>0.1</v>
      </c>
      <c r="BO293" s="14">
        <v>0.1</v>
      </c>
      <c r="BP293" s="14">
        <v>0.1</v>
      </c>
      <c r="BQ293" s="14">
        <v>0</v>
      </c>
      <c r="BR293" s="14">
        <v>0</v>
      </c>
      <c r="BS293" s="14">
        <v>0</v>
      </c>
      <c r="BT293" s="19">
        <v>0.5</v>
      </c>
      <c r="BU293" s="14">
        <v>0.5</v>
      </c>
      <c r="BV293" s="6">
        <f>BT293/(BT293+BU293)</f>
        <v>0.5</v>
      </c>
      <c r="BW293" s="6">
        <f>SQRT((BT293*BU293)/((BT293+BU293)^2*(BT293+BU293+1)))</f>
        <v>0.35355339059327379</v>
      </c>
      <c r="BX293" s="15">
        <v>0.1</v>
      </c>
      <c r="BY293" s="15">
        <v>0.1</v>
      </c>
      <c r="BZ293" s="15">
        <v>0.1</v>
      </c>
      <c r="CA293" s="15">
        <v>0.7</v>
      </c>
      <c r="CB293" s="20" t="s">
        <v>89</v>
      </c>
      <c r="CC293" s="14">
        <v>600</v>
      </c>
      <c r="CD293" s="14">
        <v>10</v>
      </c>
      <c r="CE293" s="15" t="s">
        <v>74</v>
      </c>
    </row>
    <row r="294" spans="1:83" s="14" customFormat="1" ht="14.25" x14ac:dyDescent="0.2">
      <c r="A294" s="15">
        <f>A293+1</f>
        <v>293</v>
      </c>
      <c r="B294" s="15">
        <v>3</v>
      </c>
      <c r="C294" s="15">
        <v>133</v>
      </c>
      <c r="D294" s="15">
        <v>1</v>
      </c>
      <c r="E294" s="15">
        <v>1</v>
      </c>
      <c r="F294" s="3" t="s">
        <v>68</v>
      </c>
      <c r="G294" s="3">
        <f>IF(F294="rectangle",B294*C294,IF(F294="hook",B294*C294-(D294*E294),IF(F294="eight",B294*C294-2*(D294*E294),IF(F294="tee",B294*C294-2*(D294*E294),IF(F294="cross",B294*C294-4*(D294*E294),"ERROR")))))</f>
        <v>399</v>
      </c>
      <c r="H294" s="3" t="s">
        <v>75</v>
      </c>
      <c r="I294" s="3">
        <f>IF(F294="rectangle",B294/C294,"NA")</f>
        <v>2.2556390977443608E-2</v>
      </c>
      <c r="J294" s="2">
        <v>1</v>
      </c>
      <c r="K294" s="15">
        <v>120</v>
      </c>
      <c r="L294" s="15">
        <v>4</v>
      </c>
      <c r="M294" s="16">
        <v>4</v>
      </c>
      <c r="N294" s="17">
        <v>1</v>
      </c>
      <c r="O294" s="14">
        <f>N294</f>
        <v>1</v>
      </c>
      <c r="P294" s="4">
        <f>Y294/T294</f>
        <v>99.75</v>
      </c>
      <c r="Q294" s="18">
        <v>1</v>
      </c>
      <c r="R294" s="14">
        <f>Q294</f>
        <v>1</v>
      </c>
      <c r="S294" s="4">
        <f>Z294/U294</f>
        <v>99.75</v>
      </c>
      <c r="T294" s="3">
        <f>ROUND((O294/100)*G294,0)</f>
        <v>4</v>
      </c>
      <c r="U294" s="3">
        <f>ROUND(((R294/100)*G294)/J294,0)</f>
        <v>4</v>
      </c>
      <c r="V294" s="3">
        <f>ROUND(IF(J294&gt;=2,((R294/100)*G294)/J294,0),0)</f>
        <v>0</v>
      </c>
      <c r="W294" s="3">
        <f>ROUND(IF(J294&gt;=3,((R294/100)*G294)/J294,0),0)</f>
        <v>0</v>
      </c>
      <c r="X294" s="3">
        <f>ROUND(IF(J294&gt;=4,((R294/100)*G294)/J294,0),0)</f>
        <v>0</v>
      </c>
      <c r="Y294" s="4">
        <f>G294*N294</f>
        <v>399</v>
      </c>
      <c r="Z294" s="4">
        <f>(G294*Q294)/J294</f>
        <v>399</v>
      </c>
      <c r="AA294" s="4">
        <f>IF(J294&gt;=2,(G294*Q294)/J294,0)</f>
        <v>0</v>
      </c>
      <c r="AB294" s="4">
        <f>IF(J294&gt;=3,(G294*Q294)/J294,0)</f>
        <v>0</v>
      </c>
      <c r="AC294" s="4">
        <f>IF(J294&gt;=4,(G294*Q294)/J294,0)</f>
        <v>0</v>
      </c>
      <c r="AD294" s="14">
        <v>100</v>
      </c>
      <c r="AE294" s="14">
        <v>0</v>
      </c>
      <c r="AF294" s="14">
        <v>1</v>
      </c>
      <c r="AG294" s="14">
        <v>100</v>
      </c>
      <c r="AH294" s="14">
        <v>0</v>
      </c>
      <c r="AI294" s="14">
        <v>1</v>
      </c>
      <c r="AJ294" s="14">
        <v>0.5</v>
      </c>
      <c r="AK294" s="14">
        <v>0.5</v>
      </c>
      <c r="AL294" s="14">
        <v>0</v>
      </c>
      <c r="AM294" s="14">
        <v>0</v>
      </c>
      <c r="AN294" s="14">
        <v>0</v>
      </c>
      <c r="AO294" s="14">
        <v>0.01</v>
      </c>
      <c r="AP294" s="14">
        <v>0.01</v>
      </c>
      <c r="AQ294" s="14">
        <v>0</v>
      </c>
      <c r="AR294" s="14">
        <v>0</v>
      </c>
      <c r="AS294" s="14">
        <v>0</v>
      </c>
      <c r="AT294" s="14">
        <v>0</v>
      </c>
      <c r="AU294" s="14">
        <v>0.2</v>
      </c>
      <c r="AV294" s="14">
        <v>0</v>
      </c>
      <c r="AW294" s="14">
        <v>0</v>
      </c>
      <c r="AX294" s="14">
        <v>0</v>
      </c>
      <c r="AY294" s="14">
        <v>0.04</v>
      </c>
      <c r="AZ294" s="14">
        <v>0</v>
      </c>
      <c r="BA294" s="2">
        <v>0.05</v>
      </c>
      <c r="BB294" s="2">
        <v>0.05</v>
      </c>
      <c r="BC294" s="2">
        <v>7.0000000000000007E-2</v>
      </c>
      <c r="BD294" s="2">
        <v>0.05</v>
      </c>
      <c r="BE294" s="2">
        <v>0.02</v>
      </c>
      <c r="BF294" s="2">
        <v>0.02</v>
      </c>
      <c r="BG294" s="2">
        <v>4.4999999999999998E-2</v>
      </c>
      <c r="BH294" s="2">
        <v>0.05</v>
      </c>
      <c r="BI294" s="2">
        <v>7.0000000000000007E-2</v>
      </c>
      <c r="BJ294" s="2">
        <v>0.1</v>
      </c>
      <c r="BK294" s="2">
        <v>0.03</v>
      </c>
      <c r="BL294" s="2">
        <v>0.02</v>
      </c>
      <c r="BM294" s="2">
        <v>0.09</v>
      </c>
      <c r="BN294" s="2">
        <v>0.1</v>
      </c>
      <c r="BO294" s="14">
        <v>0.1</v>
      </c>
      <c r="BP294" s="14">
        <v>0.1</v>
      </c>
      <c r="BQ294" s="14">
        <v>0</v>
      </c>
      <c r="BR294" s="14">
        <v>0</v>
      </c>
      <c r="BS294" s="14">
        <v>0</v>
      </c>
      <c r="BT294" s="19">
        <v>0.01</v>
      </c>
      <c r="BU294" s="14">
        <v>0.5</v>
      </c>
      <c r="BV294" s="6">
        <f>BT294/(BT294+BU294)</f>
        <v>1.9607843137254902E-2</v>
      </c>
      <c r="BW294" s="6">
        <f>SQRT((BT294*BU294)/((BT294+BU294)^2*(BT294+BU294+1)))</f>
        <v>0.11283045836243843</v>
      </c>
      <c r="BX294" s="15">
        <v>0.1</v>
      </c>
      <c r="BY294" s="15">
        <v>0.7</v>
      </c>
      <c r="BZ294" s="15">
        <v>0.1</v>
      </c>
      <c r="CA294" s="15">
        <v>0.1</v>
      </c>
      <c r="CB294" s="20" t="s">
        <v>76</v>
      </c>
      <c r="CC294" s="14">
        <v>600</v>
      </c>
      <c r="CD294" s="14">
        <v>10</v>
      </c>
      <c r="CE294" s="15" t="s">
        <v>73</v>
      </c>
    </row>
    <row r="295" spans="1:83" s="14" customFormat="1" ht="14.25" x14ac:dyDescent="0.2">
      <c r="A295" s="15">
        <f>A294+1</f>
        <v>294</v>
      </c>
      <c r="B295" s="15">
        <v>3</v>
      </c>
      <c r="C295" s="15">
        <v>133</v>
      </c>
      <c r="D295" s="15">
        <v>1</v>
      </c>
      <c r="E295" s="15">
        <v>1</v>
      </c>
      <c r="F295" s="3" t="s">
        <v>68</v>
      </c>
      <c r="G295" s="3">
        <f>IF(F295="rectangle",B295*C295,IF(F295="hook",B295*C295-(D295*E295),IF(F295="eight",B295*C295-2*(D295*E295),IF(F295="tee",B295*C295-2*(D295*E295),IF(F295="cross",B295*C295-4*(D295*E295),"ERROR")))))</f>
        <v>399</v>
      </c>
      <c r="H295" s="3" t="s">
        <v>75</v>
      </c>
      <c r="I295" s="3">
        <f>IF(F295="rectangle",B295/C295,"NA")</f>
        <v>2.2556390977443608E-2</v>
      </c>
      <c r="J295" s="2">
        <v>1</v>
      </c>
      <c r="K295" s="15">
        <v>120</v>
      </c>
      <c r="L295" s="15">
        <v>4</v>
      </c>
      <c r="M295" s="16">
        <v>4</v>
      </c>
      <c r="N295" s="17">
        <v>1</v>
      </c>
      <c r="O295" s="14">
        <f>N295</f>
        <v>1</v>
      </c>
      <c r="P295" s="4">
        <f>Y295/T295</f>
        <v>99.75</v>
      </c>
      <c r="Q295" s="18">
        <v>1</v>
      </c>
      <c r="R295" s="14">
        <f>Q295</f>
        <v>1</v>
      </c>
      <c r="S295" s="4">
        <f>Z295/U295</f>
        <v>99.75</v>
      </c>
      <c r="T295" s="3">
        <f>ROUND((O295/100)*G295,0)</f>
        <v>4</v>
      </c>
      <c r="U295" s="3">
        <f>ROUND(((R295/100)*G295)/J295,0)</f>
        <v>4</v>
      </c>
      <c r="V295" s="3">
        <f>ROUND(IF(J295&gt;=2,((R295/100)*G295)/J295,0),0)</f>
        <v>0</v>
      </c>
      <c r="W295" s="3">
        <f>ROUND(IF(J295&gt;=3,((R295/100)*G295)/J295,0),0)</f>
        <v>0</v>
      </c>
      <c r="X295" s="3">
        <f>ROUND(IF(J295&gt;=4,((R295/100)*G295)/J295,0),0)</f>
        <v>0</v>
      </c>
      <c r="Y295" s="4">
        <f>G295*N295</f>
        <v>399</v>
      </c>
      <c r="Z295" s="4">
        <f>(G295*Q295)/J295</f>
        <v>399</v>
      </c>
      <c r="AA295" s="4">
        <f>IF(J295&gt;=2,(G295*Q295)/J295,0)</f>
        <v>0</v>
      </c>
      <c r="AB295" s="4">
        <f>IF(J295&gt;=3,(G295*Q295)/J295,0)</f>
        <v>0</v>
      </c>
      <c r="AC295" s="4">
        <f>IF(J295&gt;=4,(G295*Q295)/J295,0)</f>
        <v>0</v>
      </c>
      <c r="AD295" s="14">
        <v>100</v>
      </c>
      <c r="AE295" s="14">
        <v>0</v>
      </c>
      <c r="AF295" s="14">
        <v>1</v>
      </c>
      <c r="AG295" s="14">
        <v>100</v>
      </c>
      <c r="AH295" s="14">
        <v>0</v>
      </c>
      <c r="AI295" s="14">
        <v>1</v>
      </c>
      <c r="AJ295" s="14">
        <v>0.5</v>
      </c>
      <c r="AK295" s="14">
        <v>0.5</v>
      </c>
      <c r="AL295" s="14">
        <v>0</v>
      </c>
      <c r="AM295" s="14">
        <v>0</v>
      </c>
      <c r="AN295" s="14">
        <v>0</v>
      </c>
      <c r="AO295" s="14">
        <v>0.01</v>
      </c>
      <c r="AP295" s="14">
        <v>0.01</v>
      </c>
      <c r="AQ295" s="14">
        <v>0</v>
      </c>
      <c r="AR295" s="14">
        <v>0</v>
      </c>
      <c r="AS295" s="14">
        <v>0</v>
      </c>
      <c r="AT295" s="14">
        <v>0</v>
      </c>
      <c r="AU295" s="14">
        <v>0.2</v>
      </c>
      <c r="AV295" s="14">
        <v>0</v>
      </c>
      <c r="AW295" s="14">
        <v>0</v>
      </c>
      <c r="AX295" s="14">
        <v>0</v>
      </c>
      <c r="AY295" s="14">
        <v>0.04</v>
      </c>
      <c r="AZ295" s="14">
        <v>0</v>
      </c>
      <c r="BA295" s="2">
        <v>0.05</v>
      </c>
      <c r="BB295" s="2">
        <v>0.05</v>
      </c>
      <c r="BC295" s="2">
        <v>7.0000000000000007E-2</v>
      </c>
      <c r="BD295" s="2">
        <v>0.05</v>
      </c>
      <c r="BE295" s="2">
        <v>0.02</v>
      </c>
      <c r="BF295" s="2">
        <v>0.02</v>
      </c>
      <c r="BG295" s="2">
        <v>4.4999999999999998E-2</v>
      </c>
      <c r="BH295" s="2">
        <v>0.05</v>
      </c>
      <c r="BI295" s="2">
        <v>7.0000000000000007E-2</v>
      </c>
      <c r="BJ295" s="2">
        <v>0.1</v>
      </c>
      <c r="BK295" s="2">
        <v>0.03</v>
      </c>
      <c r="BL295" s="2">
        <v>0.02</v>
      </c>
      <c r="BM295" s="2">
        <v>0.09</v>
      </c>
      <c r="BN295" s="2">
        <v>0.1</v>
      </c>
      <c r="BO295" s="14">
        <v>0.1</v>
      </c>
      <c r="BP295" s="14">
        <v>0.1</v>
      </c>
      <c r="BQ295" s="14">
        <v>0</v>
      </c>
      <c r="BR295" s="14">
        <v>0</v>
      </c>
      <c r="BS295" s="14">
        <v>0</v>
      </c>
      <c r="BT295" s="19">
        <v>0.5</v>
      </c>
      <c r="BU295" s="14">
        <v>0.5</v>
      </c>
      <c r="BV295" s="6">
        <f>BT295/(BT295+BU295)</f>
        <v>0.5</v>
      </c>
      <c r="BW295" s="6">
        <f>SQRT((BT295*BU295)/((BT295+BU295)^2*(BT295+BU295+1)))</f>
        <v>0.35355339059327379</v>
      </c>
      <c r="BX295" s="15">
        <v>0.1</v>
      </c>
      <c r="BY295" s="15">
        <v>0.7</v>
      </c>
      <c r="BZ295" s="15">
        <v>0.1</v>
      </c>
      <c r="CA295" s="15">
        <v>0.1</v>
      </c>
      <c r="CB295" s="20" t="s">
        <v>76</v>
      </c>
      <c r="CC295" s="14">
        <v>600</v>
      </c>
      <c r="CD295" s="14">
        <v>10</v>
      </c>
      <c r="CE295" s="15" t="s">
        <v>73</v>
      </c>
    </row>
    <row r="296" spans="1:83" s="14" customFormat="1" ht="14.25" x14ac:dyDescent="0.2">
      <c r="A296" s="15">
        <f>A295+1</f>
        <v>295</v>
      </c>
      <c r="B296" s="15">
        <v>3</v>
      </c>
      <c r="C296" s="15">
        <v>133</v>
      </c>
      <c r="D296" s="15">
        <v>1</v>
      </c>
      <c r="E296" s="15">
        <v>1</v>
      </c>
      <c r="F296" s="3" t="s">
        <v>68</v>
      </c>
      <c r="G296" s="3">
        <f>IF(F296="rectangle",B296*C296,IF(F296="hook",B296*C296-(D296*E296),IF(F296="eight",B296*C296-2*(D296*E296),IF(F296="tee",B296*C296-2*(D296*E296),IF(F296="cross",B296*C296-4*(D296*E296),"ERROR")))))</f>
        <v>399</v>
      </c>
      <c r="H296" s="3" t="s">
        <v>75</v>
      </c>
      <c r="I296" s="3">
        <f>IF(F296="rectangle",B296/C296,"NA")</f>
        <v>2.2556390977443608E-2</v>
      </c>
      <c r="J296" s="2">
        <v>1</v>
      </c>
      <c r="K296" s="15">
        <v>120</v>
      </c>
      <c r="L296" s="15">
        <v>4</v>
      </c>
      <c r="M296" s="16">
        <v>4</v>
      </c>
      <c r="N296" s="17">
        <v>1</v>
      </c>
      <c r="O296" s="14">
        <f>N296</f>
        <v>1</v>
      </c>
      <c r="P296" s="4">
        <f>Y296/T296</f>
        <v>99.75</v>
      </c>
      <c r="Q296" s="18">
        <v>5</v>
      </c>
      <c r="R296" s="14">
        <f>Q296</f>
        <v>5</v>
      </c>
      <c r="S296" s="4">
        <f>Z296/U296</f>
        <v>99.75</v>
      </c>
      <c r="T296" s="3">
        <f>ROUND((O296/100)*G296,0)</f>
        <v>4</v>
      </c>
      <c r="U296" s="3">
        <f>ROUND(((R296/100)*G296)/J296,0)</f>
        <v>20</v>
      </c>
      <c r="V296" s="3">
        <f>ROUND(IF(J296&gt;=2,((R296/100)*G296)/J296,0),0)</f>
        <v>0</v>
      </c>
      <c r="W296" s="3">
        <f>ROUND(IF(J296&gt;=3,((R296/100)*G296)/J296,0),0)</f>
        <v>0</v>
      </c>
      <c r="X296" s="3">
        <f>ROUND(IF(J296&gt;=4,((R296/100)*G296)/J296,0),0)</f>
        <v>0</v>
      </c>
      <c r="Y296" s="4">
        <f>G296*N296</f>
        <v>399</v>
      </c>
      <c r="Z296" s="4">
        <f>(G296*Q296)/J296</f>
        <v>1995</v>
      </c>
      <c r="AA296" s="4">
        <f>IF(J296&gt;=2,(G296*Q296)/J296,0)</f>
        <v>0</v>
      </c>
      <c r="AB296" s="4">
        <f>IF(J296&gt;=3,(G296*Q296)/J296,0)</f>
        <v>0</v>
      </c>
      <c r="AC296" s="4">
        <f>IF(J296&gt;=4,(G296*Q296)/J296,0)</f>
        <v>0</v>
      </c>
      <c r="AD296" s="14">
        <v>100</v>
      </c>
      <c r="AE296" s="14">
        <v>0</v>
      </c>
      <c r="AF296" s="14">
        <v>1</v>
      </c>
      <c r="AG296" s="14">
        <v>100</v>
      </c>
      <c r="AH296" s="14">
        <v>0</v>
      </c>
      <c r="AI296" s="14">
        <v>1</v>
      </c>
      <c r="AJ296" s="14">
        <v>0.5</v>
      </c>
      <c r="AK296" s="14">
        <v>0.5</v>
      </c>
      <c r="AL296" s="14">
        <v>0</v>
      </c>
      <c r="AM296" s="14">
        <v>0</v>
      </c>
      <c r="AN296" s="14">
        <v>0</v>
      </c>
      <c r="AO296" s="14">
        <v>0.01</v>
      </c>
      <c r="AP296" s="14">
        <v>0.01</v>
      </c>
      <c r="AQ296" s="14">
        <v>0</v>
      </c>
      <c r="AR296" s="14">
        <v>0</v>
      </c>
      <c r="AS296" s="14">
        <v>0</v>
      </c>
      <c r="AT296" s="14">
        <v>0</v>
      </c>
      <c r="AU296" s="14">
        <v>0.2</v>
      </c>
      <c r="AV296" s="14">
        <v>0</v>
      </c>
      <c r="AW296" s="14">
        <v>0</v>
      </c>
      <c r="AX296" s="14">
        <v>0</v>
      </c>
      <c r="AY296" s="14">
        <v>0.04</v>
      </c>
      <c r="AZ296" s="14">
        <v>0</v>
      </c>
      <c r="BA296" s="2">
        <v>0.05</v>
      </c>
      <c r="BB296" s="2">
        <v>0.05</v>
      </c>
      <c r="BC296" s="2">
        <v>7.0000000000000007E-2</v>
      </c>
      <c r="BD296" s="2">
        <v>0.05</v>
      </c>
      <c r="BE296" s="2">
        <v>0.02</v>
      </c>
      <c r="BF296" s="2">
        <v>0.02</v>
      </c>
      <c r="BG296" s="2">
        <v>4.4999999999999998E-2</v>
      </c>
      <c r="BH296" s="2">
        <v>0.05</v>
      </c>
      <c r="BI296" s="2">
        <v>7.0000000000000007E-2</v>
      </c>
      <c r="BJ296" s="2">
        <v>0.1</v>
      </c>
      <c r="BK296" s="2">
        <v>0.03</v>
      </c>
      <c r="BL296" s="2">
        <v>0.02</v>
      </c>
      <c r="BM296" s="2">
        <v>0.09</v>
      </c>
      <c r="BN296" s="2">
        <v>0.1</v>
      </c>
      <c r="BO296" s="14">
        <v>0.1</v>
      </c>
      <c r="BP296" s="14">
        <v>0.1</v>
      </c>
      <c r="BQ296" s="14">
        <v>0</v>
      </c>
      <c r="BR296" s="14">
        <v>0</v>
      </c>
      <c r="BS296" s="14">
        <v>0</v>
      </c>
      <c r="BT296" s="19">
        <v>0.01</v>
      </c>
      <c r="BU296" s="14">
        <v>0.5</v>
      </c>
      <c r="BV296" s="6">
        <f>BT296/(BT296+BU296)</f>
        <v>1.9607843137254902E-2</v>
      </c>
      <c r="BW296" s="6">
        <f>SQRT((BT296*BU296)/((BT296+BU296)^2*(BT296+BU296+1)))</f>
        <v>0.11283045836243843</v>
      </c>
      <c r="BX296" s="15">
        <v>0.25</v>
      </c>
      <c r="BY296" s="15">
        <v>0.25</v>
      </c>
      <c r="BZ296" s="15">
        <v>0.25</v>
      </c>
      <c r="CA296" s="15">
        <v>0.25</v>
      </c>
      <c r="CB296" s="20" t="s">
        <v>47</v>
      </c>
      <c r="CC296" s="14">
        <v>600</v>
      </c>
      <c r="CD296" s="14">
        <v>10</v>
      </c>
      <c r="CE296" s="15" t="s">
        <v>73</v>
      </c>
    </row>
    <row r="297" spans="1:83" s="14" customFormat="1" ht="14.25" x14ac:dyDescent="0.2">
      <c r="A297" s="15">
        <f>A296+1</f>
        <v>296</v>
      </c>
      <c r="B297" s="15">
        <v>3</v>
      </c>
      <c r="C297" s="15">
        <v>133</v>
      </c>
      <c r="D297" s="15">
        <v>1</v>
      </c>
      <c r="E297" s="15">
        <v>1</v>
      </c>
      <c r="F297" s="3" t="s">
        <v>68</v>
      </c>
      <c r="G297" s="3">
        <f>IF(F297="rectangle",B297*C297,IF(F297="hook",B297*C297-(D297*E297),IF(F297="eight",B297*C297-2*(D297*E297),IF(F297="tee",B297*C297-2*(D297*E297),IF(F297="cross",B297*C297-4*(D297*E297),"ERROR")))))</f>
        <v>399</v>
      </c>
      <c r="H297" s="3" t="s">
        <v>75</v>
      </c>
      <c r="I297" s="3">
        <f>IF(F297="rectangle",B297/C297,"NA")</f>
        <v>2.2556390977443608E-2</v>
      </c>
      <c r="J297" s="2">
        <v>1</v>
      </c>
      <c r="K297" s="15">
        <v>120</v>
      </c>
      <c r="L297" s="15">
        <v>4</v>
      </c>
      <c r="M297" s="16">
        <v>4</v>
      </c>
      <c r="N297" s="17">
        <v>1</v>
      </c>
      <c r="O297" s="14">
        <f>N297</f>
        <v>1</v>
      </c>
      <c r="P297" s="4">
        <f>Y297/T297</f>
        <v>99.75</v>
      </c>
      <c r="Q297" s="18">
        <v>5</v>
      </c>
      <c r="R297" s="14">
        <f>Q297</f>
        <v>5</v>
      </c>
      <c r="S297" s="4">
        <f>Z297/U297</f>
        <v>99.75</v>
      </c>
      <c r="T297" s="3">
        <f>ROUND((O297/100)*G297,0)</f>
        <v>4</v>
      </c>
      <c r="U297" s="3">
        <f>ROUND(((R297/100)*G297)/J297,0)</f>
        <v>20</v>
      </c>
      <c r="V297" s="3">
        <f>ROUND(IF(J297&gt;=2,((R297/100)*G297)/J297,0),0)</f>
        <v>0</v>
      </c>
      <c r="W297" s="3">
        <f>ROUND(IF(J297&gt;=3,((R297/100)*G297)/J297,0),0)</f>
        <v>0</v>
      </c>
      <c r="X297" s="3">
        <f>ROUND(IF(J297&gt;=4,((R297/100)*G297)/J297,0),0)</f>
        <v>0</v>
      </c>
      <c r="Y297" s="4">
        <f>G297*N297</f>
        <v>399</v>
      </c>
      <c r="Z297" s="4">
        <f>(G297*Q297)/J297</f>
        <v>1995</v>
      </c>
      <c r="AA297" s="4">
        <f>IF(J297&gt;=2,(G297*Q297)/J297,0)</f>
        <v>0</v>
      </c>
      <c r="AB297" s="4">
        <f>IF(J297&gt;=3,(G297*Q297)/J297,0)</f>
        <v>0</v>
      </c>
      <c r="AC297" s="4">
        <f>IF(J297&gt;=4,(G297*Q297)/J297,0)</f>
        <v>0</v>
      </c>
      <c r="AD297" s="14">
        <v>100</v>
      </c>
      <c r="AE297" s="14">
        <v>0</v>
      </c>
      <c r="AF297" s="14">
        <v>1</v>
      </c>
      <c r="AG297" s="14">
        <v>100</v>
      </c>
      <c r="AH297" s="14">
        <v>0</v>
      </c>
      <c r="AI297" s="14">
        <v>1</v>
      </c>
      <c r="AJ297" s="14">
        <v>0.5</v>
      </c>
      <c r="AK297" s="14">
        <v>0.5</v>
      </c>
      <c r="AL297" s="14">
        <v>0</v>
      </c>
      <c r="AM297" s="14">
        <v>0</v>
      </c>
      <c r="AN297" s="14">
        <v>0</v>
      </c>
      <c r="AO297" s="14">
        <v>0.01</v>
      </c>
      <c r="AP297" s="14">
        <v>0.01</v>
      </c>
      <c r="AQ297" s="14">
        <v>0</v>
      </c>
      <c r="AR297" s="14">
        <v>0</v>
      </c>
      <c r="AS297" s="14">
        <v>0</v>
      </c>
      <c r="AT297" s="14">
        <v>0</v>
      </c>
      <c r="AU297" s="14">
        <v>0.2</v>
      </c>
      <c r="AV297" s="14">
        <v>0</v>
      </c>
      <c r="AW297" s="14">
        <v>0</v>
      </c>
      <c r="AX297" s="14">
        <v>0</v>
      </c>
      <c r="AY297" s="14">
        <v>0.04</v>
      </c>
      <c r="AZ297" s="14">
        <v>0</v>
      </c>
      <c r="BA297" s="2">
        <v>0.05</v>
      </c>
      <c r="BB297" s="2">
        <v>0.05</v>
      </c>
      <c r="BC297" s="2">
        <v>7.0000000000000007E-2</v>
      </c>
      <c r="BD297" s="2">
        <v>0.05</v>
      </c>
      <c r="BE297" s="2">
        <v>0.02</v>
      </c>
      <c r="BF297" s="2">
        <v>0.02</v>
      </c>
      <c r="BG297" s="2">
        <v>4.4999999999999998E-2</v>
      </c>
      <c r="BH297" s="2">
        <v>0.05</v>
      </c>
      <c r="BI297" s="2">
        <v>7.0000000000000007E-2</v>
      </c>
      <c r="BJ297" s="2">
        <v>0.1</v>
      </c>
      <c r="BK297" s="2">
        <v>0.03</v>
      </c>
      <c r="BL297" s="2">
        <v>0.02</v>
      </c>
      <c r="BM297" s="2">
        <v>0.09</v>
      </c>
      <c r="BN297" s="2">
        <v>0.1</v>
      </c>
      <c r="BO297" s="14">
        <v>0.1</v>
      </c>
      <c r="BP297" s="14">
        <v>0.1</v>
      </c>
      <c r="BQ297" s="14">
        <v>0</v>
      </c>
      <c r="BR297" s="14">
        <v>0</v>
      </c>
      <c r="BS297" s="14">
        <v>0</v>
      </c>
      <c r="BT297" s="19">
        <v>0.5</v>
      </c>
      <c r="BU297" s="14">
        <v>0.5</v>
      </c>
      <c r="BV297" s="6">
        <f>BT297/(BT297+BU297)</f>
        <v>0.5</v>
      </c>
      <c r="BW297" s="6">
        <f>SQRT((BT297*BU297)/((BT297+BU297)^2*(BT297+BU297+1)))</f>
        <v>0.35355339059327379</v>
      </c>
      <c r="BX297" s="15">
        <v>0.25</v>
      </c>
      <c r="BY297" s="15">
        <v>0.25</v>
      </c>
      <c r="BZ297" s="15">
        <v>0.25</v>
      </c>
      <c r="CA297" s="15">
        <v>0.25</v>
      </c>
      <c r="CB297" s="20" t="s">
        <v>47</v>
      </c>
      <c r="CC297" s="14">
        <v>600</v>
      </c>
      <c r="CD297" s="14">
        <v>10</v>
      </c>
      <c r="CE297" s="15" t="s">
        <v>73</v>
      </c>
    </row>
    <row r="298" spans="1:83" s="14" customFormat="1" ht="14.25" x14ac:dyDescent="0.2">
      <c r="A298" s="15">
        <f>A297+1</f>
        <v>297</v>
      </c>
      <c r="B298" s="15">
        <v>3</v>
      </c>
      <c r="C298" s="15">
        <v>133</v>
      </c>
      <c r="D298" s="15">
        <v>1</v>
      </c>
      <c r="E298" s="15">
        <v>1</v>
      </c>
      <c r="F298" s="3" t="s">
        <v>68</v>
      </c>
      <c r="G298" s="3">
        <f>IF(F298="rectangle",B298*C298,IF(F298="hook",B298*C298-(D298*E298),IF(F298="eight",B298*C298-2*(D298*E298),IF(F298="tee",B298*C298-2*(D298*E298),IF(F298="cross",B298*C298-4*(D298*E298),"ERROR")))))</f>
        <v>399</v>
      </c>
      <c r="H298" s="3" t="s">
        <v>75</v>
      </c>
      <c r="I298" s="3">
        <f>IF(F298="rectangle",B298/C298,"NA")</f>
        <v>2.2556390977443608E-2</v>
      </c>
      <c r="J298" s="2">
        <v>1</v>
      </c>
      <c r="K298" s="15">
        <v>120</v>
      </c>
      <c r="L298" s="15">
        <v>4</v>
      </c>
      <c r="M298" s="16">
        <v>4</v>
      </c>
      <c r="N298" s="17">
        <v>1</v>
      </c>
      <c r="O298" s="14">
        <f>N298</f>
        <v>1</v>
      </c>
      <c r="P298" s="4">
        <f>Y298/T298</f>
        <v>99.75</v>
      </c>
      <c r="Q298" s="18">
        <v>5</v>
      </c>
      <c r="R298" s="14">
        <f>Q298</f>
        <v>5</v>
      </c>
      <c r="S298" s="4">
        <f>Z298/U298</f>
        <v>99.75</v>
      </c>
      <c r="T298" s="3">
        <f>ROUND((O298/100)*G298,0)</f>
        <v>4</v>
      </c>
      <c r="U298" s="3">
        <f>ROUND(((R298/100)*G298)/J298,0)</f>
        <v>20</v>
      </c>
      <c r="V298" s="3">
        <f>ROUND(IF(J298&gt;=2,((R298/100)*G298)/J298,0),0)</f>
        <v>0</v>
      </c>
      <c r="W298" s="3">
        <f>ROUND(IF(J298&gt;=3,((R298/100)*G298)/J298,0),0)</f>
        <v>0</v>
      </c>
      <c r="X298" s="3">
        <f>ROUND(IF(J298&gt;=4,((R298/100)*G298)/J298,0),0)</f>
        <v>0</v>
      </c>
      <c r="Y298" s="4">
        <f>G298*N298</f>
        <v>399</v>
      </c>
      <c r="Z298" s="4">
        <f>(G298*Q298)/J298</f>
        <v>1995</v>
      </c>
      <c r="AA298" s="4">
        <f>IF(J298&gt;=2,(G298*Q298)/J298,0)</f>
        <v>0</v>
      </c>
      <c r="AB298" s="4">
        <f>IF(J298&gt;=3,(G298*Q298)/J298,0)</f>
        <v>0</v>
      </c>
      <c r="AC298" s="4">
        <f>IF(J298&gt;=4,(G298*Q298)/J298,0)</f>
        <v>0</v>
      </c>
      <c r="AD298" s="14">
        <v>100</v>
      </c>
      <c r="AE298" s="14">
        <v>0</v>
      </c>
      <c r="AF298" s="14">
        <v>1</v>
      </c>
      <c r="AG298" s="14">
        <v>100</v>
      </c>
      <c r="AH298" s="14">
        <v>0</v>
      </c>
      <c r="AI298" s="14">
        <v>1</v>
      </c>
      <c r="AJ298" s="14">
        <v>0.5</v>
      </c>
      <c r="AK298" s="14">
        <v>0.5</v>
      </c>
      <c r="AL298" s="14">
        <v>0</v>
      </c>
      <c r="AM298" s="14">
        <v>0</v>
      </c>
      <c r="AN298" s="14">
        <v>0</v>
      </c>
      <c r="AO298" s="14">
        <v>0.01</v>
      </c>
      <c r="AP298" s="14">
        <v>0.01</v>
      </c>
      <c r="AQ298" s="14">
        <v>0</v>
      </c>
      <c r="AR298" s="14">
        <v>0</v>
      </c>
      <c r="AS298" s="14">
        <v>0</v>
      </c>
      <c r="AT298" s="14">
        <v>0</v>
      </c>
      <c r="AU298" s="14">
        <v>0.2</v>
      </c>
      <c r="AV298" s="14">
        <v>0</v>
      </c>
      <c r="AW298" s="14">
        <v>0</v>
      </c>
      <c r="AX298" s="14">
        <v>0</v>
      </c>
      <c r="AY298" s="14">
        <v>0.04</v>
      </c>
      <c r="AZ298" s="14">
        <v>0</v>
      </c>
      <c r="BA298" s="2">
        <v>0.05</v>
      </c>
      <c r="BB298" s="2">
        <v>0.05</v>
      </c>
      <c r="BC298" s="2">
        <v>7.0000000000000007E-2</v>
      </c>
      <c r="BD298" s="2">
        <v>0.05</v>
      </c>
      <c r="BE298" s="2">
        <v>0.02</v>
      </c>
      <c r="BF298" s="2">
        <v>0.02</v>
      </c>
      <c r="BG298" s="2">
        <v>4.4999999999999998E-2</v>
      </c>
      <c r="BH298" s="2">
        <v>0.05</v>
      </c>
      <c r="BI298" s="2">
        <v>7.0000000000000007E-2</v>
      </c>
      <c r="BJ298" s="2">
        <v>0.1</v>
      </c>
      <c r="BK298" s="2">
        <v>0.03</v>
      </c>
      <c r="BL298" s="2">
        <v>0.02</v>
      </c>
      <c r="BM298" s="2">
        <v>0.09</v>
      </c>
      <c r="BN298" s="2">
        <v>0.1</v>
      </c>
      <c r="BO298" s="14">
        <v>0.1</v>
      </c>
      <c r="BP298" s="14">
        <v>0.1</v>
      </c>
      <c r="BQ298" s="14">
        <v>0</v>
      </c>
      <c r="BR298" s="14">
        <v>0</v>
      </c>
      <c r="BS298" s="14">
        <v>0</v>
      </c>
      <c r="BT298" s="19">
        <v>0.01</v>
      </c>
      <c r="BU298" s="14">
        <v>0.5</v>
      </c>
      <c r="BV298" s="6">
        <f>BT298/(BT298+BU298)</f>
        <v>1.9607843137254902E-2</v>
      </c>
      <c r="BW298" s="6">
        <f>SQRT((BT298*BU298)/((BT298+BU298)^2*(BT298+BU298+1)))</f>
        <v>0.11283045836243843</v>
      </c>
      <c r="BX298" s="15">
        <v>0.1</v>
      </c>
      <c r="BY298" s="15">
        <v>0.1</v>
      </c>
      <c r="BZ298" s="15">
        <v>0.1</v>
      </c>
      <c r="CA298" s="15">
        <v>0.7</v>
      </c>
      <c r="CB298" s="20" t="s">
        <v>89</v>
      </c>
      <c r="CC298" s="14">
        <v>600</v>
      </c>
      <c r="CD298" s="14">
        <v>10</v>
      </c>
      <c r="CE298" s="15" t="s">
        <v>73</v>
      </c>
    </row>
    <row r="299" spans="1:83" s="14" customFormat="1" ht="14.25" x14ac:dyDescent="0.2">
      <c r="A299" s="15">
        <f>A298+1</f>
        <v>298</v>
      </c>
      <c r="B299" s="15">
        <v>3</v>
      </c>
      <c r="C299" s="15">
        <v>133</v>
      </c>
      <c r="D299" s="15">
        <v>1</v>
      </c>
      <c r="E299" s="15">
        <v>1</v>
      </c>
      <c r="F299" s="3" t="s">
        <v>68</v>
      </c>
      <c r="G299" s="3">
        <f>IF(F299="rectangle",B299*C299,IF(F299="hook",B299*C299-(D299*E299),IF(F299="eight",B299*C299-2*(D299*E299),IF(F299="tee",B299*C299-2*(D299*E299),IF(F299="cross",B299*C299-4*(D299*E299),"ERROR")))))</f>
        <v>399</v>
      </c>
      <c r="H299" s="3" t="s">
        <v>75</v>
      </c>
      <c r="I299" s="3">
        <f>IF(F299="rectangle",B299/C299,"NA")</f>
        <v>2.2556390977443608E-2</v>
      </c>
      <c r="J299" s="2">
        <v>1</v>
      </c>
      <c r="K299" s="15">
        <v>120</v>
      </c>
      <c r="L299" s="15">
        <v>4</v>
      </c>
      <c r="M299" s="16">
        <v>4</v>
      </c>
      <c r="N299" s="17">
        <v>1</v>
      </c>
      <c r="O299" s="14">
        <f>N299</f>
        <v>1</v>
      </c>
      <c r="P299" s="4">
        <f>Y299/T299</f>
        <v>99.75</v>
      </c>
      <c r="Q299" s="18">
        <v>5</v>
      </c>
      <c r="R299" s="14">
        <f>Q299</f>
        <v>5</v>
      </c>
      <c r="S299" s="4">
        <f>Z299/U299</f>
        <v>99.75</v>
      </c>
      <c r="T299" s="3">
        <f>ROUND((O299/100)*G299,0)</f>
        <v>4</v>
      </c>
      <c r="U299" s="3">
        <f>ROUND(((R299/100)*G299)/J299,0)</f>
        <v>20</v>
      </c>
      <c r="V299" s="3">
        <f>ROUND(IF(J299&gt;=2,((R299/100)*G299)/J299,0),0)</f>
        <v>0</v>
      </c>
      <c r="W299" s="3">
        <f>ROUND(IF(J299&gt;=3,((R299/100)*G299)/J299,0),0)</f>
        <v>0</v>
      </c>
      <c r="X299" s="3">
        <f>ROUND(IF(J299&gt;=4,((R299/100)*G299)/J299,0),0)</f>
        <v>0</v>
      </c>
      <c r="Y299" s="4">
        <f>G299*N299</f>
        <v>399</v>
      </c>
      <c r="Z299" s="4">
        <f>(G299*Q299)/J299</f>
        <v>1995</v>
      </c>
      <c r="AA299" s="4">
        <f>IF(J299&gt;=2,(G299*Q299)/J299,0)</f>
        <v>0</v>
      </c>
      <c r="AB299" s="4">
        <f>IF(J299&gt;=3,(G299*Q299)/J299,0)</f>
        <v>0</v>
      </c>
      <c r="AC299" s="4">
        <f>IF(J299&gt;=4,(G299*Q299)/J299,0)</f>
        <v>0</v>
      </c>
      <c r="AD299" s="14">
        <v>100</v>
      </c>
      <c r="AE299" s="14">
        <v>0</v>
      </c>
      <c r="AF299" s="14">
        <v>1</v>
      </c>
      <c r="AG299" s="14">
        <v>100</v>
      </c>
      <c r="AH299" s="14">
        <v>0</v>
      </c>
      <c r="AI299" s="14">
        <v>1</v>
      </c>
      <c r="AJ299" s="14">
        <v>0.5</v>
      </c>
      <c r="AK299" s="14">
        <v>0.5</v>
      </c>
      <c r="AL299" s="14">
        <v>0</v>
      </c>
      <c r="AM299" s="14">
        <v>0</v>
      </c>
      <c r="AN299" s="14">
        <v>0</v>
      </c>
      <c r="AO299" s="14">
        <v>0.01</v>
      </c>
      <c r="AP299" s="14">
        <v>0.01</v>
      </c>
      <c r="AQ299" s="14">
        <v>0</v>
      </c>
      <c r="AR299" s="14">
        <v>0</v>
      </c>
      <c r="AS299" s="14">
        <v>0</v>
      </c>
      <c r="AT299" s="14">
        <v>0</v>
      </c>
      <c r="AU299" s="14">
        <v>0.2</v>
      </c>
      <c r="AV299" s="14">
        <v>0</v>
      </c>
      <c r="AW299" s="14">
        <v>0</v>
      </c>
      <c r="AX299" s="14">
        <v>0</v>
      </c>
      <c r="AY299" s="14">
        <v>0.04</v>
      </c>
      <c r="AZ299" s="14">
        <v>0</v>
      </c>
      <c r="BA299" s="2">
        <v>0.05</v>
      </c>
      <c r="BB299" s="2">
        <v>0.05</v>
      </c>
      <c r="BC299" s="2">
        <v>7.0000000000000007E-2</v>
      </c>
      <c r="BD299" s="2">
        <v>0.05</v>
      </c>
      <c r="BE299" s="2">
        <v>0.02</v>
      </c>
      <c r="BF299" s="2">
        <v>0.02</v>
      </c>
      <c r="BG299" s="2">
        <v>4.4999999999999998E-2</v>
      </c>
      <c r="BH299" s="2">
        <v>0.05</v>
      </c>
      <c r="BI299" s="2">
        <v>7.0000000000000007E-2</v>
      </c>
      <c r="BJ299" s="2">
        <v>0.1</v>
      </c>
      <c r="BK299" s="2">
        <v>0.03</v>
      </c>
      <c r="BL299" s="2">
        <v>0.02</v>
      </c>
      <c r="BM299" s="2">
        <v>0.09</v>
      </c>
      <c r="BN299" s="2">
        <v>0.1</v>
      </c>
      <c r="BO299" s="14">
        <v>0.1</v>
      </c>
      <c r="BP299" s="14">
        <v>0.1</v>
      </c>
      <c r="BQ299" s="14">
        <v>0</v>
      </c>
      <c r="BR299" s="14">
        <v>0</v>
      </c>
      <c r="BS299" s="14">
        <v>0</v>
      </c>
      <c r="BT299" s="19">
        <v>0.5</v>
      </c>
      <c r="BU299" s="14">
        <v>0.5</v>
      </c>
      <c r="BV299" s="6">
        <f>BT299/(BT299+BU299)</f>
        <v>0.5</v>
      </c>
      <c r="BW299" s="6">
        <f>SQRT((BT299*BU299)/((BT299+BU299)^2*(BT299+BU299+1)))</f>
        <v>0.35355339059327379</v>
      </c>
      <c r="BX299" s="15">
        <v>0.1</v>
      </c>
      <c r="BY299" s="15">
        <v>0.1</v>
      </c>
      <c r="BZ299" s="15">
        <v>0.1</v>
      </c>
      <c r="CA299" s="15">
        <v>0.7</v>
      </c>
      <c r="CB299" s="20" t="s">
        <v>89</v>
      </c>
      <c r="CC299" s="14">
        <v>600</v>
      </c>
      <c r="CD299" s="14">
        <v>10</v>
      </c>
      <c r="CE299" s="15" t="s">
        <v>73</v>
      </c>
    </row>
    <row r="300" spans="1:83" s="14" customFormat="1" ht="14.25" x14ac:dyDescent="0.2">
      <c r="A300" s="15">
        <f>A299+1</f>
        <v>299</v>
      </c>
      <c r="B300" s="15">
        <v>3</v>
      </c>
      <c r="C300" s="15">
        <v>133</v>
      </c>
      <c r="D300" s="15">
        <v>1</v>
      </c>
      <c r="E300" s="15">
        <v>1</v>
      </c>
      <c r="F300" s="3" t="s">
        <v>68</v>
      </c>
      <c r="G300" s="3">
        <f>IF(F300="rectangle",B300*C300,IF(F300="hook",B300*C300-(D300*E300),IF(F300="eight",B300*C300-2*(D300*E300),IF(F300="tee",B300*C300-2*(D300*E300),IF(F300="cross",B300*C300-4*(D300*E300),"ERROR")))))</f>
        <v>399</v>
      </c>
      <c r="H300" s="3" t="s">
        <v>75</v>
      </c>
      <c r="I300" s="3">
        <f>IF(F300="rectangle",B300/C300,"NA")</f>
        <v>2.2556390977443608E-2</v>
      </c>
      <c r="J300" s="2">
        <v>1</v>
      </c>
      <c r="K300" s="15">
        <v>120</v>
      </c>
      <c r="L300" s="15">
        <v>4</v>
      </c>
      <c r="M300" s="16">
        <v>4</v>
      </c>
      <c r="N300" s="17">
        <v>1</v>
      </c>
      <c r="O300" s="14">
        <f>N300</f>
        <v>1</v>
      </c>
      <c r="P300" s="4">
        <f>Y300/T300</f>
        <v>99.75</v>
      </c>
      <c r="Q300" s="18">
        <v>5</v>
      </c>
      <c r="R300" s="14">
        <f>Q300</f>
        <v>5</v>
      </c>
      <c r="S300" s="4">
        <f>Z300/U300</f>
        <v>99.75</v>
      </c>
      <c r="T300" s="3">
        <f>ROUND((O300/100)*G300,0)</f>
        <v>4</v>
      </c>
      <c r="U300" s="3">
        <f>ROUND(((R300/100)*G300)/J300,0)</f>
        <v>20</v>
      </c>
      <c r="V300" s="3">
        <f>ROUND(IF(J300&gt;=2,((R300/100)*G300)/J300,0),0)</f>
        <v>0</v>
      </c>
      <c r="W300" s="3">
        <f>ROUND(IF(J300&gt;=3,((R300/100)*G300)/J300,0),0)</f>
        <v>0</v>
      </c>
      <c r="X300" s="3">
        <f>ROUND(IF(J300&gt;=4,((R300/100)*G300)/J300,0),0)</f>
        <v>0</v>
      </c>
      <c r="Y300" s="4">
        <f>G300*N300</f>
        <v>399</v>
      </c>
      <c r="Z300" s="4">
        <f>(G300*Q300)/J300</f>
        <v>1995</v>
      </c>
      <c r="AA300" s="4">
        <f>IF(J300&gt;=2,(G300*Q300)/J300,0)</f>
        <v>0</v>
      </c>
      <c r="AB300" s="4">
        <f>IF(J300&gt;=3,(G300*Q300)/J300,0)</f>
        <v>0</v>
      </c>
      <c r="AC300" s="4">
        <f>IF(J300&gt;=4,(G300*Q300)/J300,0)</f>
        <v>0</v>
      </c>
      <c r="AD300" s="14">
        <v>100</v>
      </c>
      <c r="AE300" s="14">
        <v>0</v>
      </c>
      <c r="AF300" s="14">
        <v>1</v>
      </c>
      <c r="AG300" s="14">
        <v>100</v>
      </c>
      <c r="AH300" s="14">
        <v>0</v>
      </c>
      <c r="AI300" s="14">
        <v>1</v>
      </c>
      <c r="AJ300" s="14">
        <v>0.5</v>
      </c>
      <c r="AK300" s="14">
        <v>0.5</v>
      </c>
      <c r="AL300" s="14">
        <v>0</v>
      </c>
      <c r="AM300" s="14">
        <v>0</v>
      </c>
      <c r="AN300" s="14">
        <v>0</v>
      </c>
      <c r="AO300" s="14">
        <v>0.01</v>
      </c>
      <c r="AP300" s="14">
        <v>0.01</v>
      </c>
      <c r="AQ300" s="14">
        <v>0</v>
      </c>
      <c r="AR300" s="14">
        <v>0</v>
      </c>
      <c r="AS300" s="14">
        <v>0</v>
      </c>
      <c r="AT300" s="14">
        <v>0</v>
      </c>
      <c r="AU300" s="14">
        <v>0.2</v>
      </c>
      <c r="AV300" s="14">
        <v>0</v>
      </c>
      <c r="AW300" s="14">
        <v>0</v>
      </c>
      <c r="AX300" s="14">
        <v>0</v>
      </c>
      <c r="AY300" s="14">
        <v>0.04</v>
      </c>
      <c r="AZ300" s="14">
        <v>0</v>
      </c>
      <c r="BA300" s="2">
        <v>0.05</v>
      </c>
      <c r="BB300" s="2">
        <v>0.05</v>
      </c>
      <c r="BC300" s="2">
        <v>7.0000000000000007E-2</v>
      </c>
      <c r="BD300" s="2">
        <v>0.05</v>
      </c>
      <c r="BE300" s="2">
        <v>0.02</v>
      </c>
      <c r="BF300" s="2">
        <v>0.02</v>
      </c>
      <c r="BG300" s="2">
        <v>4.4999999999999998E-2</v>
      </c>
      <c r="BH300" s="2">
        <v>0.05</v>
      </c>
      <c r="BI300" s="2">
        <v>7.0000000000000007E-2</v>
      </c>
      <c r="BJ300" s="2">
        <v>0.1</v>
      </c>
      <c r="BK300" s="2">
        <v>0.03</v>
      </c>
      <c r="BL300" s="2">
        <v>0.02</v>
      </c>
      <c r="BM300" s="2">
        <v>0.09</v>
      </c>
      <c r="BN300" s="2">
        <v>0.1</v>
      </c>
      <c r="BO300" s="14">
        <v>0.1</v>
      </c>
      <c r="BP300" s="14">
        <v>0.1</v>
      </c>
      <c r="BQ300" s="14">
        <v>0</v>
      </c>
      <c r="BR300" s="14">
        <v>0</v>
      </c>
      <c r="BS300" s="14">
        <v>0</v>
      </c>
      <c r="BT300" s="19">
        <v>0.01</v>
      </c>
      <c r="BU300" s="14">
        <v>0.5</v>
      </c>
      <c r="BV300" s="6">
        <f>BT300/(BT300+BU300)</f>
        <v>1.9607843137254902E-2</v>
      </c>
      <c r="BW300" s="6">
        <f>SQRT((BT300*BU300)/((BT300+BU300)^2*(BT300+BU300+1)))</f>
        <v>0.11283045836243843</v>
      </c>
      <c r="BX300" s="15">
        <v>0.1</v>
      </c>
      <c r="BY300" s="15">
        <v>0.7</v>
      </c>
      <c r="BZ300" s="15">
        <v>0.1</v>
      </c>
      <c r="CA300" s="15">
        <v>0.1</v>
      </c>
      <c r="CB300" s="20" t="s">
        <v>76</v>
      </c>
      <c r="CC300" s="14">
        <v>600</v>
      </c>
      <c r="CD300" s="14">
        <v>10</v>
      </c>
      <c r="CE300" s="15" t="s">
        <v>74</v>
      </c>
    </row>
    <row r="301" spans="1:83" s="14" customFormat="1" ht="14.25" x14ac:dyDescent="0.2">
      <c r="A301" s="15">
        <f>A300+1</f>
        <v>300</v>
      </c>
      <c r="B301" s="15">
        <v>3</v>
      </c>
      <c r="C301" s="15">
        <v>133</v>
      </c>
      <c r="D301" s="15">
        <v>1</v>
      </c>
      <c r="E301" s="15">
        <v>1</v>
      </c>
      <c r="F301" s="3" t="s">
        <v>68</v>
      </c>
      <c r="G301" s="3">
        <f>IF(F301="rectangle",B301*C301,IF(F301="hook",B301*C301-(D301*E301),IF(F301="eight",B301*C301-2*(D301*E301),IF(F301="tee",B301*C301-2*(D301*E301),IF(F301="cross",B301*C301-4*(D301*E301),"ERROR")))))</f>
        <v>399</v>
      </c>
      <c r="H301" s="3" t="s">
        <v>75</v>
      </c>
      <c r="I301" s="3">
        <f>IF(F301="rectangle",B301/C301,"NA")</f>
        <v>2.2556390977443608E-2</v>
      </c>
      <c r="J301" s="2">
        <v>1</v>
      </c>
      <c r="K301" s="15">
        <v>120</v>
      </c>
      <c r="L301" s="15">
        <v>4</v>
      </c>
      <c r="M301" s="16">
        <v>4</v>
      </c>
      <c r="N301" s="17">
        <v>1</v>
      </c>
      <c r="O301" s="14">
        <f>N301</f>
        <v>1</v>
      </c>
      <c r="P301" s="4">
        <f>Y301/T301</f>
        <v>99.75</v>
      </c>
      <c r="Q301" s="18">
        <v>5</v>
      </c>
      <c r="R301" s="14">
        <f>Q301</f>
        <v>5</v>
      </c>
      <c r="S301" s="4">
        <f>Z301/U301</f>
        <v>99.75</v>
      </c>
      <c r="T301" s="3">
        <f>ROUND((O301/100)*G301,0)</f>
        <v>4</v>
      </c>
      <c r="U301" s="3">
        <f>ROUND(((R301/100)*G301)/J301,0)</f>
        <v>20</v>
      </c>
      <c r="V301" s="3">
        <f>ROUND(IF(J301&gt;=2,((R301/100)*G301)/J301,0),0)</f>
        <v>0</v>
      </c>
      <c r="W301" s="3">
        <f>ROUND(IF(J301&gt;=3,((R301/100)*G301)/J301,0),0)</f>
        <v>0</v>
      </c>
      <c r="X301" s="3">
        <f>ROUND(IF(J301&gt;=4,((R301/100)*G301)/J301,0),0)</f>
        <v>0</v>
      </c>
      <c r="Y301" s="4">
        <f>G301*N301</f>
        <v>399</v>
      </c>
      <c r="Z301" s="4">
        <f>(G301*Q301)/J301</f>
        <v>1995</v>
      </c>
      <c r="AA301" s="4">
        <f>IF(J301&gt;=2,(G301*Q301)/J301,0)</f>
        <v>0</v>
      </c>
      <c r="AB301" s="4">
        <f>IF(J301&gt;=3,(G301*Q301)/J301,0)</f>
        <v>0</v>
      </c>
      <c r="AC301" s="4">
        <f>IF(J301&gt;=4,(G301*Q301)/J301,0)</f>
        <v>0</v>
      </c>
      <c r="AD301" s="14">
        <v>100</v>
      </c>
      <c r="AE301" s="14">
        <v>0</v>
      </c>
      <c r="AF301" s="14">
        <v>1</v>
      </c>
      <c r="AG301" s="14">
        <v>100</v>
      </c>
      <c r="AH301" s="14">
        <v>0</v>
      </c>
      <c r="AI301" s="14">
        <v>1</v>
      </c>
      <c r="AJ301" s="14">
        <v>0.5</v>
      </c>
      <c r="AK301" s="14">
        <v>0.5</v>
      </c>
      <c r="AL301" s="14">
        <v>0</v>
      </c>
      <c r="AM301" s="14">
        <v>0</v>
      </c>
      <c r="AN301" s="14">
        <v>0</v>
      </c>
      <c r="AO301" s="14">
        <v>0.01</v>
      </c>
      <c r="AP301" s="14">
        <v>0.01</v>
      </c>
      <c r="AQ301" s="14">
        <v>0</v>
      </c>
      <c r="AR301" s="14">
        <v>0</v>
      </c>
      <c r="AS301" s="14">
        <v>0</v>
      </c>
      <c r="AT301" s="14">
        <v>0</v>
      </c>
      <c r="AU301" s="14">
        <v>0.2</v>
      </c>
      <c r="AV301" s="14">
        <v>0</v>
      </c>
      <c r="AW301" s="14">
        <v>0</v>
      </c>
      <c r="AX301" s="14">
        <v>0</v>
      </c>
      <c r="AY301" s="14">
        <v>0.04</v>
      </c>
      <c r="AZ301" s="14">
        <v>0</v>
      </c>
      <c r="BA301" s="2">
        <v>0.05</v>
      </c>
      <c r="BB301" s="2">
        <v>0.05</v>
      </c>
      <c r="BC301" s="2">
        <v>7.0000000000000007E-2</v>
      </c>
      <c r="BD301" s="2">
        <v>0.05</v>
      </c>
      <c r="BE301" s="2">
        <v>0.02</v>
      </c>
      <c r="BF301" s="2">
        <v>0.02</v>
      </c>
      <c r="BG301" s="2">
        <v>4.4999999999999998E-2</v>
      </c>
      <c r="BH301" s="2">
        <v>0.05</v>
      </c>
      <c r="BI301" s="2">
        <v>7.0000000000000007E-2</v>
      </c>
      <c r="BJ301" s="2">
        <v>0.1</v>
      </c>
      <c r="BK301" s="2">
        <v>0.03</v>
      </c>
      <c r="BL301" s="2">
        <v>0.02</v>
      </c>
      <c r="BM301" s="2">
        <v>0.09</v>
      </c>
      <c r="BN301" s="2">
        <v>0.1</v>
      </c>
      <c r="BO301" s="14">
        <v>0.1</v>
      </c>
      <c r="BP301" s="14">
        <v>0.1</v>
      </c>
      <c r="BQ301" s="14">
        <v>0</v>
      </c>
      <c r="BR301" s="14">
        <v>0</v>
      </c>
      <c r="BS301" s="14">
        <v>0</v>
      </c>
      <c r="BT301" s="19">
        <v>0.5</v>
      </c>
      <c r="BU301" s="14">
        <v>0.5</v>
      </c>
      <c r="BV301" s="6">
        <f>BT301/(BT301+BU301)</f>
        <v>0.5</v>
      </c>
      <c r="BW301" s="6">
        <f>SQRT((BT301*BU301)/((BT301+BU301)^2*(BT301+BU301+1)))</f>
        <v>0.35355339059327379</v>
      </c>
      <c r="BX301" s="15">
        <v>0.1</v>
      </c>
      <c r="BY301" s="15">
        <v>0.7</v>
      </c>
      <c r="BZ301" s="15">
        <v>0.1</v>
      </c>
      <c r="CA301" s="15">
        <v>0.1</v>
      </c>
      <c r="CB301" s="20" t="s">
        <v>76</v>
      </c>
      <c r="CC301" s="14">
        <v>600</v>
      </c>
      <c r="CD301" s="14">
        <v>10</v>
      </c>
      <c r="CE301" s="15" t="s">
        <v>74</v>
      </c>
    </row>
    <row r="302" spans="1:83" s="14" customFormat="1" ht="14.25" x14ac:dyDescent="0.2">
      <c r="A302" s="15">
        <f>A301+1</f>
        <v>301</v>
      </c>
      <c r="B302" s="15">
        <v>3</v>
      </c>
      <c r="C302" s="15">
        <v>133</v>
      </c>
      <c r="D302" s="15">
        <v>1</v>
      </c>
      <c r="E302" s="15">
        <v>1</v>
      </c>
      <c r="F302" s="3" t="s">
        <v>68</v>
      </c>
      <c r="G302" s="3">
        <f>IF(F302="rectangle",B302*C302,IF(F302="hook",B302*C302-(D302*E302),IF(F302="eight",B302*C302-2*(D302*E302),IF(F302="tee",B302*C302-2*(D302*E302),IF(F302="cross",B302*C302-4*(D302*E302),"ERROR")))))</f>
        <v>399</v>
      </c>
      <c r="H302" s="3" t="s">
        <v>75</v>
      </c>
      <c r="I302" s="3">
        <f>IF(F302="rectangle",B302/C302,"NA")</f>
        <v>2.2556390977443608E-2</v>
      </c>
      <c r="J302" s="2">
        <v>1</v>
      </c>
      <c r="K302" s="15">
        <v>120</v>
      </c>
      <c r="L302" s="15">
        <v>4</v>
      </c>
      <c r="M302" s="16">
        <v>4</v>
      </c>
      <c r="N302" s="17">
        <v>1</v>
      </c>
      <c r="O302" s="14">
        <f>N302</f>
        <v>1</v>
      </c>
      <c r="P302" s="4">
        <f>Y302/T302</f>
        <v>99.75</v>
      </c>
      <c r="Q302" s="18">
        <v>15</v>
      </c>
      <c r="R302" s="14">
        <f>Q302</f>
        <v>15</v>
      </c>
      <c r="S302" s="4">
        <f>Z302/U302</f>
        <v>99.75</v>
      </c>
      <c r="T302" s="3">
        <f>ROUND((O302/100)*G302,0)</f>
        <v>4</v>
      </c>
      <c r="U302" s="3">
        <f>ROUND(((R302/100)*G302)/J302,0)</f>
        <v>60</v>
      </c>
      <c r="V302" s="3">
        <f>ROUND(IF(J302&gt;=2,((R302/100)*G302)/J302,0),0)</f>
        <v>0</v>
      </c>
      <c r="W302" s="3">
        <f>ROUND(IF(J302&gt;=3,((R302/100)*G302)/J302,0),0)</f>
        <v>0</v>
      </c>
      <c r="X302" s="3">
        <f>ROUND(IF(J302&gt;=4,((R302/100)*G302)/J302,0),0)</f>
        <v>0</v>
      </c>
      <c r="Y302" s="4">
        <f>G302*N302</f>
        <v>399</v>
      </c>
      <c r="Z302" s="4">
        <f>(G302*Q302)/J302</f>
        <v>5985</v>
      </c>
      <c r="AA302" s="4">
        <f>IF(J302&gt;=2,(G302*Q302)/J302,0)</f>
        <v>0</v>
      </c>
      <c r="AB302" s="4">
        <f>IF(J302&gt;=3,(G302*Q302)/J302,0)</f>
        <v>0</v>
      </c>
      <c r="AC302" s="4">
        <f>IF(J302&gt;=4,(G302*Q302)/J302,0)</f>
        <v>0</v>
      </c>
      <c r="AD302" s="14">
        <v>100</v>
      </c>
      <c r="AE302" s="14">
        <v>0</v>
      </c>
      <c r="AF302" s="14">
        <v>1</v>
      </c>
      <c r="AG302" s="14">
        <v>100</v>
      </c>
      <c r="AH302" s="14">
        <v>0</v>
      </c>
      <c r="AI302" s="14">
        <v>1</v>
      </c>
      <c r="AJ302" s="14">
        <v>0.5</v>
      </c>
      <c r="AK302" s="14">
        <v>0.5</v>
      </c>
      <c r="AL302" s="14">
        <v>0</v>
      </c>
      <c r="AM302" s="14">
        <v>0</v>
      </c>
      <c r="AN302" s="14">
        <v>0</v>
      </c>
      <c r="AO302" s="14">
        <v>0.01</v>
      </c>
      <c r="AP302" s="14">
        <v>0.01</v>
      </c>
      <c r="AQ302" s="14">
        <v>0</v>
      </c>
      <c r="AR302" s="14">
        <v>0</v>
      </c>
      <c r="AS302" s="14">
        <v>0</v>
      </c>
      <c r="AT302" s="14">
        <v>0</v>
      </c>
      <c r="AU302" s="14">
        <v>0.2</v>
      </c>
      <c r="AV302" s="14">
        <v>0</v>
      </c>
      <c r="AW302" s="14">
        <v>0</v>
      </c>
      <c r="AX302" s="14">
        <v>0</v>
      </c>
      <c r="AY302" s="14">
        <v>0.04</v>
      </c>
      <c r="AZ302" s="14">
        <v>0</v>
      </c>
      <c r="BA302" s="2">
        <v>0.05</v>
      </c>
      <c r="BB302" s="2">
        <v>0.05</v>
      </c>
      <c r="BC302" s="2">
        <v>7.0000000000000007E-2</v>
      </c>
      <c r="BD302" s="2">
        <v>0.05</v>
      </c>
      <c r="BE302" s="2">
        <v>0.02</v>
      </c>
      <c r="BF302" s="2">
        <v>0.02</v>
      </c>
      <c r="BG302" s="2">
        <v>4.4999999999999998E-2</v>
      </c>
      <c r="BH302" s="2">
        <v>0.05</v>
      </c>
      <c r="BI302" s="2">
        <v>7.0000000000000007E-2</v>
      </c>
      <c r="BJ302" s="2">
        <v>0.1</v>
      </c>
      <c r="BK302" s="2">
        <v>0.03</v>
      </c>
      <c r="BL302" s="2">
        <v>0.02</v>
      </c>
      <c r="BM302" s="2">
        <v>0.09</v>
      </c>
      <c r="BN302" s="2">
        <v>0.1</v>
      </c>
      <c r="BO302" s="14">
        <v>0.1</v>
      </c>
      <c r="BP302" s="14">
        <v>0.1</v>
      </c>
      <c r="BQ302" s="14">
        <v>0</v>
      </c>
      <c r="BR302" s="14">
        <v>0</v>
      </c>
      <c r="BS302" s="14">
        <v>0</v>
      </c>
      <c r="BT302" s="19">
        <v>0.01</v>
      </c>
      <c r="BU302" s="14">
        <v>0.5</v>
      </c>
      <c r="BV302" s="6">
        <f>BT302/(BT302+BU302)</f>
        <v>1.9607843137254902E-2</v>
      </c>
      <c r="BW302" s="6">
        <f>SQRT((BT302*BU302)/((BT302+BU302)^2*(BT302+BU302+1)))</f>
        <v>0.11283045836243843</v>
      </c>
      <c r="BX302" s="15">
        <v>0.25</v>
      </c>
      <c r="BY302" s="15">
        <v>0.25</v>
      </c>
      <c r="BZ302" s="15">
        <v>0.25</v>
      </c>
      <c r="CA302" s="15">
        <v>0.25</v>
      </c>
      <c r="CB302" s="20" t="s">
        <v>47</v>
      </c>
      <c r="CC302" s="14">
        <v>600</v>
      </c>
      <c r="CD302" s="14">
        <v>10</v>
      </c>
      <c r="CE302" s="15" t="s">
        <v>74</v>
      </c>
    </row>
    <row r="303" spans="1:83" s="14" customFormat="1" ht="14.25" x14ac:dyDescent="0.2">
      <c r="A303" s="15">
        <f>A302+1</f>
        <v>302</v>
      </c>
      <c r="B303" s="15">
        <v>3</v>
      </c>
      <c r="C303" s="15">
        <v>133</v>
      </c>
      <c r="D303" s="15">
        <v>1</v>
      </c>
      <c r="E303" s="15">
        <v>1</v>
      </c>
      <c r="F303" s="3" t="s">
        <v>68</v>
      </c>
      <c r="G303" s="3">
        <f>IF(F303="rectangle",B303*C303,IF(F303="hook",B303*C303-(D303*E303),IF(F303="eight",B303*C303-2*(D303*E303),IF(F303="tee",B303*C303-2*(D303*E303),IF(F303="cross",B303*C303-4*(D303*E303),"ERROR")))))</f>
        <v>399</v>
      </c>
      <c r="H303" s="3" t="s">
        <v>75</v>
      </c>
      <c r="I303" s="3">
        <f>IF(F303="rectangle",B303/C303,"NA")</f>
        <v>2.2556390977443608E-2</v>
      </c>
      <c r="J303" s="2">
        <v>1</v>
      </c>
      <c r="K303" s="15">
        <v>120</v>
      </c>
      <c r="L303" s="15">
        <v>4</v>
      </c>
      <c r="M303" s="16">
        <v>4</v>
      </c>
      <c r="N303" s="17">
        <v>1</v>
      </c>
      <c r="O303" s="14">
        <f>N303</f>
        <v>1</v>
      </c>
      <c r="P303" s="4">
        <f>Y303/T303</f>
        <v>99.75</v>
      </c>
      <c r="Q303" s="18">
        <v>15</v>
      </c>
      <c r="R303" s="14">
        <f>Q303</f>
        <v>15</v>
      </c>
      <c r="S303" s="4">
        <f>Z303/U303</f>
        <v>99.75</v>
      </c>
      <c r="T303" s="3">
        <f>ROUND((O303/100)*G303,0)</f>
        <v>4</v>
      </c>
      <c r="U303" s="3">
        <f>ROUND(((R303/100)*G303)/J303,0)</f>
        <v>60</v>
      </c>
      <c r="V303" s="3">
        <f>ROUND(IF(J303&gt;=2,((R303/100)*G303)/J303,0),0)</f>
        <v>0</v>
      </c>
      <c r="W303" s="3">
        <f>ROUND(IF(J303&gt;=3,((R303/100)*G303)/J303,0),0)</f>
        <v>0</v>
      </c>
      <c r="X303" s="3">
        <f>ROUND(IF(J303&gt;=4,((R303/100)*G303)/J303,0),0)</f>
        <v>0</v>
      </c>
      <c r="Y303" s="4">
        <f>G303*N303</f>
        <v>399</v>
      </c>
      <c r="Z303" s="4">
        <f>(G303*Q303)/J303</f>
        <v>5985</v>
      </c>
      <c r="AA303" s="4">
        <f>IF(J303&gt;=2,(G303*Q303)/J303,0)</f>
        <v>0</v>
      </c>
      <c r="AB303" s="4">
        <f>IF(J303&gt;=3,(G303*Q303)/J303,0)</f>
        <v>0</v>
      </c>
      <c r="AC303" s="4">
        <f>IF(J303&gt;=4,(G303*Q303)/J303,0)</f>
        <v>0</v>
      </c>
      <c r="AD303" s="14">
        <v>100</v>
      </c>
      <c r="AE303" s="14">
        <v>0</v>
      </c>
      <c r="AF303" s="14">
        <v>1</v>
      </c>
      <c r="AG303" s="14">
        <v>100</v>
      </c>
      <c r="AH303" s="14">
        <v>0</v>
      </c>
      <c r="AI303" s="14">
        <v>1</v>
      </c>
      <c r="AJ303" s="14">
        <v>0.5</v>
      </c>
      <c r="AK303" s="14">
        <v>0.5</v>
      </c>
      <c r="AL303" s="14">
        <v>0</v>
      </c>
      <c r="AM303" s="14">
        <v>0</v>
      </c>
      <c r="AN303" s="14">
        <v>0</v>
      </c>
      <c r="AO303" s="14">
        <v>0.01</v>
      </c>
      <c r="AP303" s="14">
        <v>0.01</v>
      </c>
      <c r="AQ303" s="14">
        <v>0</v>
      </c>
      <c r="AR303" s="14">
        <v>0</v>
      </c>
      <c r="AS303" s="14">
        <v>0</v>
      </c>
      <c r="AT303" s="14">
        <v>0</v>
      </c>
      <c r="AU303" s="14">
        <v>0.2</v>
      </c>
      <c r="AV303" s="14">
        <v>0</v>
      </c>
      <c r="AW303" s="14">
        <v>0</v>
      </c>
      <c r="AX303" s="14">
        <v>0</v>
      </c>
      <c r="AY303" s="14">
        <v>0.04</v>
      </c>
      <c r="AZ303" s="14">
        <v>0</v>
      </c>
      <c r="BA303" s="2">
        <v>0.05</v>
      </c>
      <c r="BB303" s="2">
        <v>0.05</v>
      </c>
      <c r="BC303" s="2">
        <v>7.0000000000000007E-2</v>
      </c>
      <c r="BD303" s="2">
        <v>0.05</v>
      </c>
      <c r="BE303" s="2">
        <v>0.02</v>
      </c>
      <c r="BF303" s="2">
        <v>0.02</v>
      </c>
      <c r="BG303" s="2">
        <v>4.4999999999999998E-2</v>
      </c>
      <c r="BH303" s="2">
        <v>0.05</v>
      </c>
      <c r="BI303" s="2">
        <v>7.0000000000000007E-2</v>
      </c>
      <c r="BJ303" s="2">
        <v>0.1</v>
      </c>
      <c r="BK303" s="2">
        <v>0.03</v>
      </c>
      <c r="BL303" s="2">
        <v>0.02</v>
      </c>
      <c r="BM303" s="2">
        <v>0.09</v>
      </c>
      <c r="BN303" s="2">
        <v>0.1</v>
      </c>
      <c r="BO303" s="14">
        <v>0.1</v>
      </c>
      <c r="BP303" s="14">
        <v>0.1</v>
      </c>
      <c r="BQ303" s="14">
        <v>0</v>
      </c>
      <c r="BR303" s="14">
        <v>0</v>
      </c>
      <c r="BS303" s="14">
        <v>0</v>
      </c>
      <c r="BT303" s="19">
        <v>0.5</v>
      </c>
      <c r="BU303" s="14">
        <v>0.5</v>
      </c>
      <c r="BV303" s="6">
        <f>BT303/(BT303+BU303)</f>
        <v>0.5</v>
      </c>
      <c r="BW303" s="6">
        <f>SQRT((BT303*BU303)/((BT303+BU303)^2*(BT303+BU303+1)))</f>
        <v>0.35355339059327379</v>
      </c>
      <c r="BX303" s="15">
        <v>0.25</v>
      </c>
      <c r="BY303" s="15">
        <v>0.25</v>
      </c>
      <c r="BZ303" s="15">
        <v>0.25</v>
      </c>
      <c r="CA303" s="15">
        <v>0.25</v>
      </c>
      <c r="CB303" s="20" t="s">
        <v>47</v>
      </c>
      <c r="CC303" s="14">
        <v>600</v>
      </c>
      <c r="CD303" s="14">
        <v>10</v>
      </c>
      <c r="CE303" s="15" t="s">
        <v>74</v>
      </c>
    </row>
    <row r="304" spans="1:83" s="14" customFormat="1" ht="14.25" x14ac:dyDescent="0.2">
      <c r="A304" s="15">
        <f>A303+1</f>
        <v>303</v>
      </c>
      <c r="B304" s="15">
        <v>3</v>
      </c>
      <c r="C304" s="15">
        <v>133</v>
      </c>
      <c r="D304" s="15">
        <v>1</v>
      </c>
      <c r="E304" s="15">
        <v>1</v>
      </c>
      <c r="F304" s="3" t="s">
        <v>68</v>
      </c>
      <c r="G304" s="3">
        <f>IF(F304="rectangle",B304*C304,IF(F304="hook",B304*C304-(D304*E304),IF(F304="eight",B304*C304-2*(D304*E304),IF(F304="tee",B304*C304-2*(D304*E304),IF(F304="cross",B304*C304-4*(D304*E304),"ERROR")))))</f>
        <v>399</v>
      </c>
      <c r="H304" s="3" t="s">
        <v>75</v>
      </c>
      <c r="I304" s="3">
        <f>IF(F304="rectangle",B304/C304,"NA")</f>
        <v>2.2556390977443608E-2</v>
      </c>
      <c r="J304" s="2">
        <v>1</v>
      </c>
      <c r="K304" s="15">
        <v>120</v>
      </c>
      <c r="L304" s="15">
        <v>4</v>
      </c>
      <c r="M304" s="16">
        <v>4</v>
      </c>
      <c r="N304" s="17">
        <v>1</v>
      </c>
      <c r="O304" s="14">
        <f>N304</f>
        <v>1</v>
      </c>
      <c r="P304" s="4">
        <f>Y304/T304</f>
        <v>99.75</v>
      </c>
      <c r="Q304" s="18">
        <v>15</v>
      </c>
      <c r="R304" s="14">
        <f>Q304</f>
        <v>15</v>
      </c>
      <c r="S304" s="4">
        <f>Z304/U304</f>
        <v>99.75</v>
      </c>
      <c r="T304" s="3">
        <f>ROUND((O304/100)*G304,0)</f>
        <v>4</v>
      </c>
      <c r="U304" s="3">
        <f>ROUND(((R304/100)*G304)/J304,0)</f>
        <v>60</v>
      </c>
      <c r="V304" s="3">
        <f>ROUND(IF(J304&gt;=2,((R304/100)*G304)/J304,0),0)</f>
        <v>0</v>
      </c>
      <c r="W304" s="3">
        <f>ROUND(IF(J304&gt;=3,((R304/100)*G304)/J304,0),0)</f>
        <v>0</v>
      </c>
      <c r="X304" s="3">
        <f>ROUND(IF(J304&gt;=4,((R304/100)*G304)/J304,0),0)</f>
        <v>0</v>
      </c>
      <c r="Y304" s="4">
        <f>G304*N304</f>
        <v>399</v>
      </c>
      <c r="Z304" s="4">
        <f>(G304*Q304)/J304</f>
        <v>5985</v>
      </c>
      <c r="AA304" s="4">
        <f>IF(J304&gt;=2,(G304*Q304)/J304,0)</f>
        <v>0</v>
      </c>
      <c r="AB304" s="4">
        <f>IF(J304&gt;=3,(G304*Q304)/J304,0)</f>
        <v>0</v>
      </c>
      <c r="AC304" s="4">
        <f>IF(J304&gt;=4,(G304*Q304)/J304,0)</f>
        <v>0</v>
      </c>
      <c r="AD304" s="14">
        <v>100</v>
      </c>
      <c r="AE304" s="14">
        <v>0</v>
      </c>
      <c r="AF304" s="14">
        <v>1</v>
      </c>
      <c r="AG304" s="14">
        <v>100</v>
      </c>
      <c r="AH304" s="14">
        <v>0</v>
      </c>
      <c r="AI304" s="14">
        <v>1</v>
      </c>
      <c r="AJ304" s="14">
        <v>0.5</v>
      </c>
      <c r="AK304" s="14">
        <v>0.5</v>
      </c>
      <c r="AL304" s="14">
        <v>0</v>
      </c>
      <c r="AM304" s="14">
        <v>0</v>
      </c>
      <c r="AN304" s="14">
        <v>0</v>
      </c>
      <c r="AO304" s="14">
        <v>0.01</v>
      </c>
      <c r="AP304" s="14">
        <v>0.01</v>
      </c>
      <c r="AQ304" s="14">
        <v>0</v>
      </c>
      <c r="AR304" s="14">
        <v>0</v>
      </c>
      <c r="AS304" s="14">
        <v>0</v>
      </c>
      <c r="AT304" s="14">
        <v>0</v>
      </c>
      <c r="AU304" s="14">
        <v>0.2</v>
      </c>
      <c r="AV304" s="14">
        <v>0</v>
      </c>
      <c r="AW304" s="14">
        <v>0</v>
      </c>
      <c r="AX304" s="14">
        <v>0</v>
      </c>
      <c r="AY304" s="14">
        <v>0.04</v>
      </c>
      <c r="AZ304" s="14">
        <v>0</v>
      </c>
      <c r="BA304" s="2">
        <v>0.05</v>
      </c>
      <c r="BB304" s="2">
        <v>0.05</v>
      </c>
      <c r="BC304" s="2">
        <v>7.0000000000000007E-2</v>
      </c>
      <c r="BD304" s="2">
        <v>0.05</v>
      </c>
      <c r="BE304" s="2">
        <v>0.02</v>
      </c>
      <c r="BF304" s="2">
        <v>0.02</v>
      </c>
      <c r="BG304" s="2">
        <v>4.4999999999999998E-2</v>
      </c>
      <c r="BH304" s="2">
        <v>0.05</v>
      </c>
      <c r="BI304" s="2">
        <v>7.0000000000000007E-2</v>
      </c>
      <c r="BJ304" s="2">
        <v>0.1</v>
      </c>
      <c r="BK304" s="2">
        <v>0.03</v>
      </c>
      <c r="BL304" s="2">
        <v>0.02</v>
      </c>
      <c r="BM304" s="2">
        <v>0.09</v>
      </c>
      <c r="BN304" s="2">
        <v>0.1</v>
      </c>
      <c r="BO304" s="14">
        <v>0.1</v>
      </c>
      <c r="BP304" s="14">
        <v>0.1</v>
      </c>
      <c r="BQ304" s="14">
        <v>0</v>
      </c>
      <c r="BR304" s="14">
        <v>0</v>
      </c>
      <c r="BS304" s="14">
        <v>0</v>
      </c>
      <c r="BT304" s="19">
        <v>0.01</v>
      </c>
      <c r="BU304" s="14">
        <v>0.5</v>
      </c>
      <c r="BV304" s="6">
        <f>BT304/(BT304+BU304)</f>
        <v>1.9607843137254902E-2</v>
      </c>
      <c r="BW304" s="6">
        <f>SQRT((BT304*BU304)/((BT304+BU304)^2*(BT304+BU304+1)))</f>
        <v>0.11283045836243843</v>
      </c>
      <c r="BX304" s="15">
        <v>0.1</v>
      </c>
      <c r="BY304" s="15">
        <v>0.1</v>
      </c>
      <c r="BZ304" s="15">
        <v>0.1</v>
      </c>
      <c r="CA304" s="15">
        <v>0.7</v>
      </c>
      <c r="CB304" s="20" t="s">
        <v>89</v>
      </c>
      <c r="CC304" s="14">
        <v>600</v>
      </c>
      <c r="CD304" s="14">
        <v>10</v>
      </c>
      <c r="CE304" s="15" t="s">
        <v>74</v>
      </c>
    </row>
    <row r="305" spans="1:83" s="14" customFormat="1" ht="14.25" x14ac:dyDescent="0.2">
      <c r="A305" s="15">
        <f>A304+1</f>
        <v>304</v>
      </c>
      <c r="B305" s="15">
        <v>3</v>
      </c>
      <c r="C305" s="15">
        <v>133</v>
      </c>
      <c r="D305" s="15">
        <v>1</v>
      </c>
      <c r="E305" s="15">
        <v>1</v>
      </c>
      <c r="F305" s="3" t="s">
        <v>68</v>
      </c>
      <c r="G305" s="3">
        <f>IF(F305="rectangle",B305*C305,IF(F305="hook",B305*C305-(D305*E305),IF(F305="eight",B305*C305-2*(D305*E305),IF(F305="tee",B305*C305-2*(D305*E305),IF(F305="cross",B305*C305-4*(D305*E305),"ERROR")))))</f>
        <v>399</v>
      </c>
      <c r="H305" s="3" t="s">
        <v>75</v>
      </c>
      <c r="I305" s="3">
        <f>IF(F305="rectangle",B305/C305,"NA")</f>
        <v>2.2556390977443608E-2</v>
      </c>
      <c r="J305" s="2">
        <v>1</v>
      </c>
      <c r="K305" s="15">
        <v>120</v>
      </c>
      <c r="L305" s="15">
        <v>4</v>
      </c>
      <c r="M305" s="16">
        <v>4</v>
      </c>
      <c r="N305" s="17">
        <v>1</v>
      </c>
      <c r="O305" s="14">
        <f>N305</f>
        <v>1</v>
      </c>
      <c r="P305" s="4">
        <f>Y305/T305</f>
        <v>99.75</v>
      </c>
      <c r="Q305" s="18">
        <v>15</v>
      </c>
      <c r="R305" s="14">
        <f>Q305</f>
        <v>15</v>
      </c>
      <c r="S305" s="4">
        <f>Z305/U305</f>
        <v>99.75</v>
      </c>
      <c r="T305" s="3">
        <f>ROUND((O305/100)*G305,0)</f>
        <v>4</v>
      </c>
      <c r="U305" s="3">
        <f>ROUND(((R305/100)*G305)/J305,0)</f>
        <v>60</v>
      </c>
      <c r="V305" s="3">
        <f>ROUND(IF(J305&gt;=2,((R305/100)*G305)/J305,0),0)</f>
        <v>0</v>
      </c>
      <c r="W305" s="3">
        <f>ROUND(IF(J305&gt;=3,((R305/100)*G305)/J305,0),0)</f>
        <v>0</v>
      </c>
      <c r="X305" s="3">
        <f>ROUND(IF(J305&gt;=4,((R305/100)*G305)/J305,0),0)</f>
        <v>0</v>
      </c>
      <c r="Y305" s="4">
        <f>G305*N305</f>
        <v>399</v>
      </c>
      <c r="Z305" s="4">
        <f>(G305*Q305)/J305</f>
        <v>5985</v>
      </c>
      <c r="AA305" s="4">
        <f>IF(J305&gt;=2,(G305*Q305)/J305,0)</f>
        <v>0</v>
      </c>
      <c r="AB305" s="4">
        <f>IF(J305&gt;=3,(G305*Q305)/J305,0)</f>
        <v>0</v>
      </c>
      <c r="AC305" s="4">
        <f>IF(J305&gt;=4,(G305*Q305)/J305,0)</f>
        <v>0</v>
      </c>
      <c r="AD305" s="14">
        <v>100</v>
      </c>
      <c r="AE305" s="14">
        <v>0</v>
      </c>
      <c r="AF305" s="14">
        <v>1</v>
      </c>
      <c r="AG305" s="14">
        <v>100</v>
      </c>
      <c r="AH305" s="14">
        <v>0</v>
      </c>
      <c r="AI305" s="14">
        <v>1</v>
      </c>
      <c r="AJ305" s="14">
        <v>0.5</v>
      </c>
      <c r="AK305" s="14">
        <v>0.5</v>
      </c>
      <c r="AL305" s="14">
        <v>0</v>
      </c>
      <c r="AM305" s="14">
        <v>0</v>
      </c>
      <c r="AN305" s="14">
        <v>0</v>
      </c>
      <c r="AO305" s="14">
        <v>0.01</v>
      </c>
      <c r="AP305" s="14">
        <v>0.01</v>
      </c>
      <c r="AQ305" s="14">
        <v>0</v>
      </c>
      <c r="AR305" s="14">
        <v>0</v>
      </c>
      <c r="AS305" s="14">
        <v>0</v>
      </c>
      <c r="AT305" s="14">
        <v>0</v>
      </c>
      <c r="AU305" s="14">
        <v>0.2</v>
      </c>
      <c r="AV305" s="14">
        <v>0</v>
      </c>
      <c r="AW305" s="14">
        <v>0</v>
      </c>
      <c r="AX305" s="14">
        <v>0</v>
      </c>
      <c r="AY305" s="14">
        <v>0.04</v>
      </c>
      <c r="AZ305" s="14">
        <v>0</v>
      </c>
      <c r="BA305" s="2">
        <v>0.05</v>
      </c>
      <c r="BB305" s="2">
        <v>0.05</v>
      </c>
      <c r="BC305" s="2">
        <v>7.0000000000000007E-2</v>
      </c>
      <c r="BD305" s="2">
        <v>0.05</v>
      </c>
      <c r="BE305" s="2">
        <v>0.02</v>
      </c>
      <c r="BF305" s="2">
        <v>0.02</v>
      </c>
      <c r="BG305" s="2">
        <v>4.4999999999999998E-2</v>
      </c>
      <c r="BH305" s="2">
        <v>0.05</v>
      </c>
      <c r="BI305" s="2">
        <v>7.0000000000000007E-2</v>
      </c>
      <c r="BJ305" s="2">
        <v>0.1</v>
      </c>
      <c r="BK305" s="2">
        <v>0.03</v>
      </c>
      <c r="BL305" s="2">
        <v>0.02</v>
      </c>
      <c r="BM305" s="2">
        <v>0.09</v>
      </c>
      <c r="BN305" s="2">
        <v>0.1</v>
      </c>
      <c r="BO305" s="14">
        <v>0.1</v>
      </c>
      <c r="BP305" s="14">
        <v>0.1</v>
      </c>
      <c r="BQ305" s="14">
        <v>0</v>
      </c>
      <c r="BR305" s="14">
        <v>0</v>
      </c>
      <c r="BS305" s="14">
        <v>0</v>
      </c>
      <c r="BT305" s="19">
        <v>0.5</v>
      </c>
      <c r="BU305" s="14">
        <v>0.5</v>
      </c>
      <c r="BV305" s="6">
        <f>BT305/(BT305+BU305)</f>
        <v>0.5</v>
      </c>
      <c r="BW305" s="6">
        <f>SQRT((BT305*BU305)/((BT305+BU305)^2*(BT305+BU305+1)))</f>
        <v>0.35355339059327379</v>
      </c>
      <c r="BX305" s="15">
        <v>0.1</v>
      </c>
      <c r="BY305" s="15">
        <v>0.1</v>
      </c>
      <c r="BZ305" s="15">
        <v>0.1</v>
      </c>
      <c r="CA305" s="15">
        <v>0.7</v>
      </c>
      <c r="CB305" s="20" t="s">
        <v>89</v>
      </c>
      <c r="CC305" s="14">
        <v>600</v>
      </c>
      <c r="CD305" s="14">
        <v>10</v>
      </c>
      <c r="CE305" s="15" t="s">
        <v>74</v>
      </c>
    </row>
    <row r="306" spans="1:83" s="14" customFormat="1" ht="14.25" x14ac:dyDescent="0.2">
      <c r="A306" s="15">
        <f>A305+1</f>
        <v>305</v>
      </c>
      <c r="B306" s="15">
        <v>3</v>
      </c>
      <c r="C306" s="15">
        <v>133</v>
      </c>
      <c r="D306" s="15">
        <v>1</v>
      </c>
      <c r="E306" s="15">
        <v>1</v>
      </c>
      <c r="F306" s="3" t="s">
        <v>68</v>
      </c>
      <c r="G306" s="3">
        <f>IF(F306="rectangle",B306*C306,IF(F306="hook",B306*C306-(D306*E306),IF(F306="eight",B306*C306-2*(D306*E306),IF(F306="tee",B306*C306-2*(D306*E306),IF(F306="cross",B306*C306-4*(D306*E306),"ERROR")))))</f>
        <v>399</v>
      </c>
      <c r="H306" s="3" t="s">
        <v>75</v>
      </c>
      <c r="I306" s="3">
        <f>IF(F306="rectangle",B306/C306,"NA")</f>
        <v>2.2556390977443608E-2</v>
      </c>
      <c r="J306" s="2">
        <v>1</v>
      </c>
      <c r="K306" s="15">
        <v>120</v>
      </c>
      <c r="L306" s="15">
        <v>4</v>
      </c>
      <c r="M306" s="16">
        <v>4</v>
      </c>
      <c r="N306" s="17">
        <v>1</v>
      </c>
      <c r="O306" s="14">
        <f>N306</f>
        <v>1</v>
      </c>
      <c r="P306" s="4">
        <f>Y306/T306</f>
        <v>99.75</v>
      </c>
      <c r="Q306" s="18">
        <v>15</v>
      </c>
      <c r="R306" s="14">
        <f>Q306</f>
        <v>15</v>
      </c>
      <c r="S306" s="4">
        <f>Z306/U306</f>
        <v>99.75</v>
      </c>
      <c r="T306" s="3">
        <f>ROUND((O306/100)*G306,0)</f>
        <v>4</v>
      </c>
      <c r="U306" s="3">
        <f>ROUND(((R306/100)*G306)/J306,0)</f>
        <v>60</v>
      </c>
      <c r="V306" s="3">
        <f>ROUND(IF(J306&gt;=2,((R306/100)*G306)/J306,0),0)</f>
        <v>0</v>
      </c>
      <c r="W306" s="3">
        <f>ROUND(IF(J306&gt;=3,((R306/100)*G306)/J306,0),0)</f>
        <v>0</v>
      </c>
      <c r="X306" s="3">
        <f>ROUND(IF(J306&gt;=4,((R306/100)*G306)/J306,0),0)</f>
        <v>0</v>
      </c>
      <c r="Y306" s="4">
        <f>G306*N306</f>
        <v>399</v>
      </c>
      <c r="Z306" s="4">
        <f>(G306*Q306)/J306</f>
        <v>5985</v>
      </c>
      <c r="AA306" s="4">
        <f>IF(J306&gt;=2,(G306*Q306)/J306,0)</f>
        <v>0</v>
      </c>
      <c r="AB306" s="4">
        <f>IF(J306&gt;=3,(G306*Q306)/J306,0)</f>
        <v>0</v>
      </c>
      <c r="AC306" s="4">
        <f>IF(J306&gt;=4,(G306*Q306)/J306,0)</f>
        <v>0</v>
      </c>
      <c r="AD306" s="14">
        <v>100</v>
      </c>
      <c r="AE306" s="14">
        <v>0</v>
      </c>
      <c r="AF306" s="14">
        <v>1</v>
      </c>
      <c r="AG306" s="14">
        <v>100</v>
      </c>
      <c r="AH306" s="14">
        <v>0</v>
      </c>
      <c r="AI306" s="14">
        <v>1</v>
      </c>
      <c r="AJ306" s="14">
        <v>0.5</v>
      </c>
      <c r="AK306" s="14">
        <v>0.5</v>
      </c>
      <c r="AL306" s="14">
        <v>0</v>
      </c>
      <c r="AM306" s="14">
        <v>0</v>
      </c>
      <c r="AN306" s="14">
        <v>0</v>
      </c>
      <c r="AO306" s="14">
        <v>0.01</v>
      </c>
      <c r="AP306" s="14">
        <v>0.01</v>
      </c>
      <c r="AQ306" s="14">
        <v>0</v>
      </c>
      <c r="AR306" s="14">
        <v>0</v>
      </c>
      <c r="AS306" s="14">
        <v>0</v>
      </c>
      <c r="AT306" s="14">
        <v>0</v>
      </c>
      <c r="AU306" s="14">
        <v>0.2</v>
      </c>
      <c r="AV306" s="14">
        <v>0</v>
      </c>
      <c r="AW306" s="14">
        <v>0</v>
      </c>
      <c r="AX306" s="14">
        <v>0</v>
      </c>
      <c r="AY306" s="14">
        <v>0.04</v>
      </c>
      <c r="AZ306" s="14">
        <v>0</v>
      </c>
      <c r="BA306" s="2">
        <v>0.05</v>
      </c>
      <c r="BB306" s="2">
        <v>0.05</v>
      </c>
      <c r="BC306" s="2">
        <v>7.0000000000000007E-2</v>
      </c>
      <c r="BD306" s="2">
        <v>0.05</v>
      </c>
      <c r="BE306" s="2">
        <v>0.02</v>
      </c>
      <c r="BF306" s="2">
        <v>0.02</v>
      </c>
      <c r="BG306" s="2">
        <v>4.4999999999999998E-2</v>
      </c>
      <c r="BH306" s="2">
        <v>0.05</v>
      </c>
      <c r="BI306" s="2">
        <v>7.0000000000000007E-2</v>
      </c>
      <c r="BJ306" s="2">
        <v>0.1</v>
      </c>
      <c r="BK306" s="2">
        <v>0.03</v>
      </c>
      <c r="BL306" s="2">
        <v>0.02</v>
      </c>
      <c r="BM306" s="2">
        <v>0.09</v>
      </c>
      <c r="BN306" s="2">
        <v>0.1</v>
      </c>
      <c r="BO306" s="14">
        <v>0.1</v>
      </c>
      <c r="BP306" s="14">
        <v>0.1</v>
      </c>
      <c r="BQ306" s="14">
        <v>0</v>
      </c>
      <c r="BR306" s="14">
        <v>0</v>
      </c>
      <c r="BS306" s="14">
        <v>0</v>
      </c>
      <c r="BT306" s="19">
        <v>0.01</v>
      </c>
      <c r="BU306" s="14">
        <v>0.5</v>
      </c>
      <c r="BV306" s="6">
        <f>BT306/(BT306+BU306)</f>
        <v>1.9607843137254902E-2</v>
      </c>
      <c r="BW306" s="6">
        <f>SQRT((BT306*BU306)/((BT306+BU306)^2*(BT306+BU306+1)))</f>
        <v>0.11283045836243843</v>
      </c>
      <c r="BX306" s="15">
        <v>0.1</v>
      </c>
      <c r="BY306" s="15">
        <v>0.7</v>
      </c>
      <c r="BZ306" s="15">
        <v>0.1</v>
      </c>
      <c r="CA306" s="15">
        <v>0.1</v>
      </c>
      <c r="CB306" s="20" t="s">
        <v>76</v>
      </c>
      <c r="CC306" s="14">
        <v>600</v>
      </c>
      <c r="CD306" s="14">
        <v>10</v>
      </c>
      <c r="CE306" s="15" t="s">
        <v>73</v>
      </c>
    </row>
    <row r="307" spans="1:83" s="14" customFormat="1" ht="14.25" x14ac:dyDescent="0.2">
      <c r="A307" s="15">
        <f>A306+1</f>
        <v>306</v>
      </c>
      <c r="B307" s="15">
        <v>3</v>
      </c>
      <c r="C307" s="15">
        <v>133</v>
      </c>
      <c r="D307" s="15">
        <v>1</v>
      </c>
      <c r="E307" s="15">
        <v>1</v>
      </c>
      <c r="F307" s="3" t="s">
        <v>68</v>
      </c>
      <c r="G307" s="3">
        <f>IF(F307="rectangle",B307*C307,IF(F307="hook",B307*C307-(D307*E307),IF(F307="eight",B307*C307-2*(D307*E307),IF(F307="tee",B307*C307-2*(D307*E307),IF(F307="cross",B307*C307-4*(D307*E307),"ERROR")))))</f>
        <v>399</v>
      </c>
      <c r="H307" s="3" t="s">
        <v>75</v>
      </c>
      <c r="I307" s="3">
        <f>IF(F307="rectangle",B307/C307,"NA")</f>
        <v>2.2556390977443608E-2</v>
      </c>
      <c r="J307" s="2">
        <v>1</v>
      </c>
      <c r="K307" s="15">
        <v>120</v>
      </c>
      <c r="L307" s="15">
        <v>4</v>
      </c>
      <c r="M307" s="16">
        <v>4</v>
      </c>
      <c r="N307" s="17">
        <v>1</v>
      </c>
      <c r="O307" s="14">
        <f>N307</f>
        <v>1</v>
      </c>
      <c r="P307" s="4">
        <f>Y307/T307</f>
        <v>99.75</v>
      </c>
      <c r="Q307" s="18">
        <v>15</v>
      </c>
      <c r="R307" s="14">
        <f>Q307</f>
        <v>15</v>
      </c>
      <c r="S307" s="4">
        <f>Z307/U307</f>
        <v>99.75</v>
      </c>
      <c r="T307" s="3">
        <f>ROUND((O307/100)*G307,0)</f>
        <v>4</v>
      </c>
      <c r="U307" s="3">
        <f>ROUND(((R307/100)*G307)/J307,0)</f>
        <v>60</v>
      </c>
      <c r="V307" s="3">
        <f>ROUND(IF(J307&gt;=2,((R307/100)*G307)/J307,0),0)</f>
        <v>0</v>
      </c>
      <c r="W307" s="3">
        <f>ROUND(IF(J307&gt;=3,((R307/100)*G307)/J307,0),0)</f>
        <v>0</v>
      </c>
      <c r="X307" s="3">
        <f>ROUND(IF(J307&gt;=4,((R307/100)*G307)/J307,0),0)</f>
        <v>0</v>
      </c>
      <c r="Y307" s="4">
        <f>G307*N307</f>
        <v>399</v>
      </c>
      <c r="Z307" s="4">
        <f>(G307*Q307)/J307</f>
        <v>5985</v>
      </c>
      <c r="AA307" s="4">
        <f>IF(J307&gt;=2,(G307*Q307)/J307,0)</f>
        <v>0</v>
      </c>
      <c r="AB307" s="4">
        <f>IF(J307&gt;=3,(G307*Q307)/J307,0)</f>
        <v>0</v>
      </c>
      <c r="AC307" s="4">
        <f>IF(J307&gt;=4,(G307*Q307)/J307,0)</f>
        <v>0</v>
      </c>
      <c r="AD307" s="14">
        <v>100</v>
      </c>
      <c r="AE307" s="14">
        <v>0</v>
      </c>
      <c r="AF307" s="14">
        <v>1</v>
      </c>
      <c r="AG307" s="14">
        <v>100</v>
      </c>
      <c r="AH307" s="14">
        <v>0</v>
      </c>
      <c r="AI307" s="14">
        <v>1</v>
      </c>
      <c r="AJ307" s="14">
        <v>0.5</v>
      </c>
      <c r="AK307" s="14">
        <v>0.5</v>
      </c>
      <c r="AL307" s="14">
        <v>0</v>
      </c>
      <c r="AM307" s="14">
        <v>0</v>
      </c>
      <c r="AN307" s="14">
        <v>0</v>
      </c>
      <c r="AO307" s="14">
        <v>0.01</v>
      </c>
      <c r="AP307" s="14">
        <v>0.01</v>
      </c>
      <c r="AQ307" s="14">
        <v>0</v>
      </c>
      <c r="AR307" s="14">
        <v>0</v>
      </c>
      <c r="AS307" s="14">
        <v>0</v>
      </c>
      <c r="AT307" s="14">
        <v>0</v>
      </c>
      <c r="AU307" s="14">
        <v>0.2</v>
      </c>
      <c r="AV307" s="14">
        <v>0</v>
      </c>
      <c r="AW307" s="14">
        <v>0</v>
      </c>
      <c r="AX307" s="14">
        <v>0</v>
      </c>
      <c r="AY307" s="14">
        <v>0.04</v>
      </c>
      <c r="AZ307" s="14">
        <v>0</v>
      </c>
      <c r="BA307" s="2">
        <v>0.05</v>
      </c>
      <c r="BB307" s="2">
        <v>0.05</v>
      </c>
      <c r="BC307" s="2">
        <v>7.0000000000000007E-2</v>
      </c>
      <c r="BD307" s="2">
        <v>0.05</v>
      </c>
      <c r="BE307" s="2">
        <v>0.02</v>
      </c>
      <c r="BF307" s="2">
        <v>0.02</v>
      </c>
      <c r="BG307" s="2">
        <v>4.4999999999999998E-2</v>
      </c>
      <c r="BH307" s="2">
        <v>0.05</v>
      </c>
      <c r="BI307" s="2">
        <v>7.0000000000000007E-2</v>
      </c>
      <c r="BJ307" s="2">
        <v>0.1</v>
      </c>
      <c r="BK307" s="2">
        <v>0.03</v>
      </c>
      <c r="BL307" s="2">
        <v>0.02</v>
      </c>
      <c r="BM307" s="2">
        <v>0.09</v>
      </c>
      <c r="BN307" s="2">
        <v>0.1</v>
      </c>
      <c r="BO307" s="14">
        <v>0.1</v>
      </c>
      <c r="BP307" s="14">
        <v>0.1</v>
      </c>
      <c r="BQ307" s="14">
        <v>0</v>
      </c>
      <c r="BR307" s="14">
        <v>0</v>
      </c>
      <c r="BS307" s="14">
        <v>0</v>
      </c>
      <c r="BT307" s="19">
        <v>0.5</v>
      </c>
      <c r="BU307" s="14">
        <v>0.5</v>
      </c>
      <c r="BV307" s="6">
        <f>BT307/(BT307+BU307)</f>
        <v>0.5</v>
      </c>
      <c r="BW307" s="6">
        <f>SQRT((BT307*BU307)/((BT307+BU307)^2*(BT307+BU307+1)))</f>
        <v>0.35355339059327379</v>
      </c>
      <c r="BX307" s="15">
        <v>0.1</v>
      </c>
      <c r="BY307" s="15">
        <v>0.7</v>
      </c>
      <c r="BZ307" s="15">
        <v>0.1</v>
      </c>
      <c r="CA307" s="15">
        <v>0.1</v>
      </c>
      <c r="CB307" s="20" t="s">
        <v>76</v>
      </c>
      <c r="CC307" s="14">
        <v>600</v>
      </c>
      <c r="CD307" s="14">
        <v>10</v>
      </c>
      <c r="CE307" s="15" t="s">
        <v>73</v>
      </c>
    </row>
    <row r="308" spans="1:83" s="14" customFormat="1" ht="14.25" x14ac:dyDescent="0.2">
      <c r="A308" s="15">
        <f>A307+1</f>
        <v>307</v>
      </c>
      <c r="B308" s="15">
        <v>3</v>
      </c>
      <c r="C308" s="15">
        <v>133</v>
      </c>
      <c r="D308" s="15">
        <v>1</v>
      </c>
      <c r="E308" s="15">
        <v>1</v>
      </c>
      <c r="F308" s="3" t="s">
        <v>68</v>
      </c>
      <c r="G308" s="3">
        <f>IF(F308="rectangle",B308*C308,IF(F308="hook",B308*C308-(D308*E308),IF(F308="eight",B308*C308-2*(D308*E308),IF(F308="tee",B308*C308-2*(D308*E308),IF(F308="cross",B308*C308-4*(D308*E308),"ERROR")))))</f>
        <v>399</v>
      </c>
      <c r="H308" s="3" t="s">
        <v>75</v>
      </c>
      <c r="I308" s="3">
        <f>IF(F308="rectangle",B308/C308,"NA")</f>
        <v>2.2556390977443608E-2</v>
      </c>
      <c r="J308" s="2">
        <v>1</v>
      </c>
      <c r="K308" s="15">
        <v>120</v>
      </c>
      <c r="L308" s="15">
        <v>4</v>
      </c>
      <c r="M308" s="16">
        <v>4</v>
      </c>
      <c r="N308" s="17">
        <v>1</v>
      </c>
      <c r="O308" s="14">
        <f>N308</f>
        <v>1</v>
      </c>
      <c r="P308" s="4">
        <f>Y308/T308</f>
        <v>99.75</v>
      </c>
      <c r="Q308" s="18">
        <v>30</v>
      </c>
      <c r="R308" s="14">
        <f>Q308</f>
        <v>30</v>
      </c>
      <c r="S308" s="4">
        <f>Z308/U308</f>
        <v>99.75</v>
      </c>
      <c r="T308" s="3">
        <f>ROUND((O308/100)*G308,0)</f>
        <v>4</v>
      </c>
      <c r="U308" s="3">
        <f>ROUND(((R308/100)*G308)/J308,0)</f>
        <v>120</v>
      </c>
      <c r="V308" s="3">
        <f>ROUND(IF(J308&gt;=2,((R308/100)*G308)/J308,0),0)</f>
        <v>0</v>
      </c>
      <c r="W308" s="3">
        <f>ROUND(IF(J308&gt;=3,((R308/100)*G308)/J308,0),0)</f>
        <v>0</v>
      </c>
      <c r="X308" s="3">
        <f>ROUND(IF(J308&gt;=4,((R308/100)*G308)/J308,0),0)</f>
        <v>0</v>
      </c>
      <c r="Y308" s="4">
        <f>G308*N308</f>
        <v>399</v>
      </c>
      <c r="Z308" s="4">
        <f>(G308*Q308)/J308</f>
        <v>11970</v>
      </c>
      <c r="AA308" s="4">
        <f>IF(J308&gt;=2,(G308*Q308)/J308,0)</f>
        <v>0</v>
      </c>
      <c r="AB308" s="4">
        <f>IF(J308&gt;=3,(G308*Q308)/J308,0)</f>
        <v>0</v>
      </c>
      <c r="AC308" s="4">
        <f>IF(J308&gt;=4,(G308*Q308)/J308,0)</f>
        <v>0</v>
      </c>
      <c r="AD308" s="14">
        <v>100</v>
      </c>
      <c r="AE308" s="14">
        <v>0</v>
      </c>
      <c r="AF308" s="14">
        <v>1</v>
      </c>
      <c r="AG308" s="14">
        <v>100</v>
      </c>
      <c r="AH308" s="14">
        <v>0</v>
      </c>
      <c r="AI308" s="14">
        <v>1</v>
      </c>
      <c r="AJ308" s="14">
        <v>0.5</v>
      </c>
      <c r="AK308" s="14">
        <v>0.5</v>
      </c>
      <c r="AL308" s="14">
        <v>0</v>
      </c>
      <c r="AM308" s="14">
        <v>0</v>
      </c>
      <c r="AN308" s="14">
        <v>0</v>
      </c>
      <c r="AO308" s="14">
        <v>0.01</v>
      </c>
      <c r="AP308" s="14">
        <v>0.01</v>
      </c>
      <c r="AQ308" s="14">
        <v>0</v>
      </c>
      <c r="AR308" s="14">
        <v>0</v>
      </c>
      <c r="AS308" s="14">
        <v>0</v>
      </c>
      <c r="AT308" s="14">
        <v>0</v>
      </c>
      <c r="AU308" s="14">
        <v>0.2</v>
      </c>
      <c r="AV308" s="14">
        <v>0</v>
      </c>
      <c r="AW308" s="14">
        <v>0</v>
      </c>
      <c r="AX308" s="14">
        <v>0</v>
      </c>
      <c r="AY308" s="14">
        <v>0.04</v>
      </c>
      <c r="AZ308" s="14">
        <v>0</v>
      </c>
      <c r="BA308" s="2">
        <v>0.05</v>
      </c>
      <c r="BB308" s="2">
        <v>0.05</v>
      </c>
      <c r="BC308" s="2">
        <v>7.0000000000000007E-2</v>
      </c>
      <c r="BD308" s="2">
        <v>0.05</v>
      </c>
      <c r="BE308" s="2">
        <v>0.02</v>
      </c>
      <c r="BF308" s="2">
        <v>0.02</v>
      </c>
      <c r="BG308" s="2">
        <v>4.4999999999999998E-2</v>
      </c>
      <c r="BH308" s="2">
        <v>0.05</v>
      </c>
      <c r="BI308" s="2">
        <v>7.0000000000000007E-2</v>
      </c>
      <c r="BJ308" s="2">
        <v>0.1</v>
      </c>
      <c r="BK308" s="2">
        <v>0.03</v>
      </c>
      <c r="BL308" s="2">
        <v>0.02</v>
      </c>
      <c r="BM308" s="2">
        <v>0.09</v>
      </c>
      <c r="BN308" s="2">
        <v>0.1</v>
      </c>
      <c r="BO308" s="14">
        <v>0.1</v>
      </c>
      <c r="BP308" s="14">
        <v>0.1</v>
      </c>
      <c r="BQ308" s="14">
        <v>0</v>
      </c>
      <c r="BR308" s="14">
        <v>0</v>
      </c>
      <c r="BS308" s="14">
        <v>0</v>
      </c>
      <c r="BT308" s="19">
        <v>0.01</v>
      </c>
      <c r="BU308" s="14">
        <v>0.5</v>
      </c>
      <c r="BV308" s="6">
        <f>BT308/(BT308+BU308)</f>
        <v>1.9607843137254902E-2</v>
      </c>
      <c r="BW308" s="6">
        <f>SQRT((BT308*BU308)/((BT308+BU308)^2*(BT308+BU308+1)))</f>
        <v>0.11283045836243843</v>
      </c>
      <c r="BX308" s="15">
        <v>0.25</v>
      </c>
      <c r="BY308" s="15">
        <v>0.25</v>
      </c>
      <c r="BZ308" s="15">
        <v>0.25</v>
      </c>
      <c r="CA308" s="15">
        <v>0.25</v>
      </c>
      <c r="CB308" s="20" t="s">
        <v>47</v>
      </c>
      <c r="CC308" s="14">
        <v>600</v>
      </c>
      <c r="CD308" s="14">
        <v>10</v>
      </c>
      <c r="CE308" s="15" t="s">
        <v>73</v>
      </c>
    </row>
    <row r="309" spans="1:83" s="14" customFormat="1" ht="14.25" x14ac:dyDescent="0.2">
      <c r="A309" s="15">
        <f>A308+1</f>
        <v>308</v>
      </c>
      <c r="B309" s="15">
        <v>3</v>
      </c>
      <c r="C309" s="15">
        <v>133</v>
      </c>
      <c r="D309" s="15">
        <v>1</v>
      </c>
      <c r="E309" s="15">
        <v>1</v>
      </c>
      <c r="F309" s="3" t="s">
        <v>68</v>
      </c>
      <c r="G309" s="3">
        <f>IF(F309="rectangle",B309*C309,IF(F309="hook",B309*C309-(D309*E309),IF(F309="eight",B309*C309-2*(D309*E309),IF(F309="tee",B309*C309-2*(D309*E309),IF(F309="cross",B309*C309-4*(D309*E309),"ERROR")))))</f>
        <v>399</v>
      </c>
      <c r="H309" s="3" t="s">
        <v>75</v>
      </c>
      <c r="I309" s="3">
        <f>IF(F309="rectangle",B309/C309,"NA")</f>
        <v>2.2556390977443608E-2</v>
      </c>
      <c r="J309" s="2">
        <v>1</v>
      </c>
      <c r="K309" s="15">
        <v>120</v>
      </c>
      <c r="L309" s="15">
        <v>4</v>
      </c>
      <c r="M309" s="16">
        <v>4</v>
      </c>
      <c r="N309" s="17">
        <v>1</v>
      </c>
      <c r="O309" s="14">
        <f>N309</f>
        <v>1</v>
      </c>
      <c r="P309" s="4">
        <f>Y309/T309</f>
        <v>99.75</v>
      </c>
      <c r="Q309" s="18">
        <v>30</v>
      </c>
      <c r="R309" s="14">
        <f>Q309</f>
        <v>30</v>
      </c>
      <c r="S309" s="4">
        <f>Z309/U309</f>
        <v>99.75</v>
      </c>
      <c r="T309" s="3">
        <f>ROUND((O309/100)*G309,0)</f>
        <v>4</v>
      </c>
      <c r="U309" s="3">
        <f>ROUND(((R309/100)*G309)/J309,0)</f>
        <v>120</v>
      </c>
      <c r="V309" s="3">
        <f>ROUND(IF(J309&gt;=2,((R309/100)*G309)/J309,0),0)</f>
        <v>0</v>
      </c>
      <c r="W309" s="3">
        <f>ROUND(IF(J309&gt;=3,((R309/100)*G309)/J309,0),0)</f>
        <v>0</v>
      </c>
      <c r="X309" s="3">
        <f>ROUND(IF(J309&gt;=4,((R309/100)*G309)/J309,0),0)</f>
        <v>0</v>
      </c>
      <c r="Y309" s="4">
        <f>G309*N309</f>
        <v>399</v>
      </c>
      <c r="Z309" s="4">
        <f>(G309*Q309)/J309</f>
        <v>11970</v>
      </c>
      <c r="AA309" s="4">
        <f>IF(J309&gt;=2,(G309*Q309)/J309,0)</f>
        <v>0</v>
      </c>
      <c r="AB309" s="4">
        <f>IF(J309&gt;=3,(G309*Q309)/J309,0)</f>
        <v>0</v>
      </c>
      <c r="AC309" s="4">
        <f>IF(J309&gt;=4,(G309*Q309)/J309,0)</f>
        <v>0</v>
      </c>
      <c r="AD309" s="14">
        <v>100</v>
      </c>
      <c r="AE309" s="14">
        <v>0</v>
      </c>
      <c r="AF309" s="14">
        <v>1</v>
      </c>
      <c r="AG309" s="14">
        <v>100</v>
      </c>
      <c r="AH309" s="14">
        <v>0</v>
      </c>
      <c r="AI309" s="14">
        <v>1</v>
      </c>
      <c r="AJ309" s="14">
        <v>0.5</v>
      </c>
      <c r="AK309" s="14">
        <v>0.5</v>
      </c>
      <c r="AL309" s="14">
        <v>0</v>
      </c>
      <c r="AM309" s="14">
        <v>0</v>
      </c>
      <c r="AN309" s="14">
        <v>0</v>
      </c>
      <c r="AO309" s="14">
        <v>0.01</v>
      </c>
      <c r="AP309" s="14">
        <v>0.01</v>
      </c>
      <c r="AQ309" s="14">
        <v>0</v>
      </c>
      <c r="AR309" s="14">
        <v>0</v>
      </c>
      <c r="AS309" s="14">
        <v>0</v>
      </c>
      <c r="AT309" s="14">
        <v>0</v>
      </c>
      <c r="AU309" s="14">
        <v>0.2</v>
      </c>
      <c r="AV309" s="14">
        <v>0</v>
      </c>
      <c r="AW309" s="14">
        <v>0</v>
      </c>
      <c r="AX309" s="14">
        <v>0</v>
      </c>
      <c r="AY309" s="14">
        <v>0.04</v>
      </c>
      <c r="AZ309" s="14">
        <v>0</v>
      </c>
      <c r="BA309" s="2">
        <v>0.05</v>
      </c>
      <c r="BB309" s="2">
        <v>0.05</v>
      </c>
      <c r="BC309" s="2">
        <v>7.0000000000000007E-2</v>
      </c>
      <c r="BD309" s="2">
        <v>0.05</v>
      </c>
      <c r="BE309" s="2">
        <v>0.02</v>
      </c>
      <c r="BF309" s="2">
        <v>0.02</v>
      </c>
      <c r="BG309" s="2">
        <v>4.4999999999999998E-2</v>
      </c>
      <c r="BH309" s="2">
        <v>0.05</v>
      </c>
      <c r="BI309" s="2">
        <v>7.0000000000000007E-2</v>
      </c>
      <c r="BJ309" s="2">
        <v>0.1</v>
      </c>
      <c r="BK309" s="2">
        <v>0.03</v>
      </c>
      <c r="BL309" s="2">
        <v>0.02</v>
      </c>
      <c r="BM309" s="2">
        <v>0.09</v>
      </c>
      <c r="BN309" s="2">
        <v>0.1</v>
      </c>
      <c r="BO309" s="14">
        <v>0.1</v>
      </c>
      <c r="BP309" s="14">
        <v>0.1</v>
      </c>
      <c r="BQ309" s="14">
        <v>0</v>
      </c>
      <c r="BR309" s="14">
        <v>0</v>
      </c>
      <c r="BS309" s="14">
        <v>0</v>
      </c>
      <c r="BT309" s="19">
        <v>0.5</v>
      </c>
      <c r="BU309" s="14">
        <v>0.5</v>
      </c>
      <c r="BV309" s="6">
        <f>BT309/(BT309+BU309)</f>
        <v>0.5</v>
      </c>
      <c r="BW309" s="6">
        <f>SQRT((BT309*BU309)/((BT309+BU309)^2*(BT309+BU309+1)))</f>
        <v>0.35355339059327379</v>
      </c>
      <c r="BX309" s="15">
        <v>0.25</v>
      </c>
      <c r="BY309" s="15">
        <v>0.25</v>
      </c>
      <c r="BZ309" s="15">
        <v>0.25</v>
      </c>
      <c r="CA309" s="15">
        <v>0.25</v>
      </c>
      <c r="CB309" s="20" t="s">
        <v>47</v>
      </c>
      <c r="CC309" s="14">
        <v>600</v>
      </c>
      <c r="CD309" s="14">
        <v>10</v>
      </c>
      <c r="CE309" s="15" t="s">
        <v>73</v>
      </c>
    </row>
    <row r="310" spans="1:83" s="14" customFormat="1" ht="14.25" x14ac:dyDescent="0.2">
      <c r="A310" s="15">
        <f>A309+1</f>
        <v>309</v>
      </c>
      <c r="B310" s="15">
        <v>3</v>
      </c>
      <c r="C310" s="15">
        <v>133</v>
      </c>
      <c r="D310" s="15">
        <v>1</v>
      </c>
      <c r="E310" s="15">
        <v>1</v>
      </c>
      <c r="F310" s="3" t="s">
        <v>68</v>
      </c>
      <c r="G310" s="3">
        <f>IF(F310="rectangle",B310*C310,IF(F310="hook",B310*C310-(D310*E310),IF(F310="eight",B310*C310-2*(D310*E310),IF(F310="tee",B310*C310-2*(D310*E310),IF(F310="cross",B310*C310-4*(D310*E310),"ERROR")))))</f>
        <v>399</v>
      </c>
      <c r="H310" s="3" t="s">
        <v>75</v>
      </c>
      <c r="I310" s="3">
        <f>IF(F310="rectangle",B310/C310,"NA")</f>
        <v>2.2556390977443608E-2</v>
      </c>
      <c r="J310" s="2">
        <v>1</v>
      </c>
      <c r="K310" s="15">
        <v>120</v>
      </c>
      <c r="L310" s="15">
        <v>4</v>
      </c>
      <c r="M310" s="16">
        <v>4</v>
      </c>
      <c r="N310" s="17">
        <v>1</v>
      </c>
      <c r="O310" s="14">
        <f>N310</f>
        <v>1</v>
      </c>
      <c r="P310" s="4">
        <f>Y310/T310</f>
        <v>99.75</v>
      </c>
      <c r="Q310" s="18">
        <v>30</v>
      </c>
      <c r="R310" s="14">
        <f>Q310</f>
        <v>30</v>
      </c>
      <c r="S310" s="4">
        <f>Z310/U310</f>
        <v>99.75</v>
      </c>
      <c r="T310" s="3">
        <f>ROUND((O310/100)*G310,0)</f>
        <v>4</v>
      </c>
      <c r="U310" s="3">
        <f>ROUND(((R310/100)*G310)/J310,0)</f>
        <v>120</v>
      </c>
      <c r="V310" s="3">
        <f>ROUND(IF(J310&gt;=2,((R310/100)*G310)/J310,0),0)</f>
        <v>0</v>
      </c>
      <c r="W310" s="3">
        <f>ROUND(IF(J310&gt;=3,((R310/100)*G310)/J310,0),0)</f>
        <v>0</v>
      </c>
      <c r="X310" s="3">
        <f>ROUND(IF(J310&gt;=4,((R310/100)*G310)/J310,0),0)</f>
        <v>0</v>
      </c>
      <c r="Y310" s="4">
        <f>G310*N310</f>
        <v>399</v>
      </c>
      <c r="Z310" s="4">
        <f>(G310*Q310)/J310</f>
        <v>11970</v>
      </c>
      <c r="AA310" s="4">
        <f>IF(J310&gt;=2,(G310*Q310)/J310,0)</f>
        <v>0</v>
      </c>
      <c r="AB310" s="4">
        <f>IF(J310&gt;=3,(G310*Q310)/J310,0)</f>
        <v>0</v>
      </c>
      <c r="AC310" s="4">
        <f>IF(J310&gt;=4,(G310*Q310)/J310,0)</f>
        <v>0</v>
      </c>
      <c r="AD310" s="14">
        <v>100</v>
      </c>
      <c r="AE310" s="14">
        <v>0</v>
      </c>
      <c r="AF310" s="14">
        <v>1</v>
      </c>
      <c r="AG310" s="14">
        <v>100</v>
      </c>
      <c r="AH310" s="14">
        <v>0</v>
      </c>
      <c r="AI310" s="14">
        <v>1</v>
      </c>
      <c r="AJ310" s="14">
        <v>0.5</v>
      </c>
      <c r="AK310" s="14">
        <v>0.5</v>
      </c>
      <c r="AL310" s="14">
        <v>0</v>
      </c>
      <c r="AM310" s="14">
        <v>0</v>
      </c>
      <c r="AN310" s="14">
        <v>0</v>
      </c>
      <c r="AO310" s="14">
        <v>0.01</v>
      </c>
      <c r="AP310" s="14">
        <v>0.01</v>
      </c>
      <c r="AQ310" s="14">
        <v>0</v>
      </c>
      <c r="AR310" s="14">
        <v>0</v>
      </c>
      <c r="AS310" s="14">
        <v>0</v>
      </c>
      <c r="AT310" s="14">
        <v>0</v>
      </c>
      <c r="AU310" s="14">
        <v>0.2</v>
      </c>
      <c r="AV310" s="14">
        <v>0</v>
      </c>
      <c r="AW310" s="14">
        <v>0</v>
      </c>
      <c r="AX310" s="14">
        <v>0</v>
      </c>
      <c r="AY310" s="14">
        <v>0.04</v>
      </c>
      <c r="AZ310" s="14">
        <v>0</v>
      </c>
      <c r="BA310" s="2">
        <v>0.05</v>
      </c>
      <c r="BB310" s="2">
        <v>0.05</v>
      </c>
      <c r="BC310" s="2">
        <v>7.0000000000000007E-2</v>
      </c>
      <c r="BD310" s="2">
        <v>0.05</v>
      </c>
      <c r="BE310" s="2">
        <v>0.02</v>
      </c>
      <c r="BF310" s="2">
        <v>0.02</v>
      </c>
      <c r="BG310" s="2">
        <v>4.4999999999999998E-2</v>
      </c>
      <c r="BH310" s="2">
        <v>0.05</v>
      </c>
      <c r="BI310" s="2">
        <v>7.0000000000000007E-2</v>
      </c>
      <c r="BJ310" s="2">
        <v>0.1</v>
      </c>
      <c r="BK310" s="2">
        <v>0.03</v>
      </c>
      <c r="BL310" s="2">
        <v>0.02</v>
      </c>
      <c r="BM310" s="2">
        <v>0.09</v>
      </c>
      <c r="BN310" s="2">
        <v>0.1</v>
      </c>
      <c r="BO310" s="14">
        <v>0.1</v>
      </c>
      <c r="BP310" s="14">
        <v>0.1</v>
      </c>
      <c r="BQ310" s="14">
        <v>0</v>
      </c>
      <c r="BR310" s="14">
        <v>0</v>
      </c>
      <c r="BS310" s="14">
        <v>0</v>
      </c>
      <c r="BT310" s="19">
        <v>0.01</v>
      </c>
      <c r="BU310" s="14">
        <v>0.5</v>
      </c>
      <c r="BV310" s="6">
        <f>BT310/(BT310+BU310)</f>
        <v>1.9607843137254902E-2</v>
      </c>
      <c r="BW310" s="6">
        <f>SQRT((BT310*BU310)/((BT310+BU310)^2*(BT310+BU310+1)))</f>
        <v>0.11283045836243843</v>
      </c>
      <c r="BX310" s="15">
        <v>0.1</v>
      </c>
      <c r="BY310" s="15">
        <v>0.1</v>
      </c>
      <c r="BZ310" s="15">
        <v>0.1</v>
      </c>
      <c r="CA310" s="15">
        <v>0.7</v>
      </c>
      <c r="CB310" s="20" t="s">
        <v>89</v>
      </c>
      <c r="CC310" s="14">
        <v>600</v>
      </c>
      <c r="CD310" s="14">
        <v>10</v>
      </c>
      <c r="CE310" s="15" t="s">
        <v>73</v>
      </c>
    </row>
    <row r="311" spans="1:83" s="14" customFormat="1" ht="14.25" x14ac:dyDescent="0.2">
      <c r="A311" s="15">
        <f>A310+1</f>
        <v>310</v>
      </c>
      <c r="B311" s="15">
        <v>3</v>
      </c>
      <c r="C311" s="15">
        <v>133</v>
      </c>
      <c r="D311" s="15">
        <v>1</v>
      </c>
      <c r="E311" s="15">
        <v>1</v>
      </c>
      <c r="F311" s="3" t="s">
        <v>68</v>
      </c>
      <c r="G311" s="3">
        <f>IF(F311="rectangle",B311*C311,IF(F311="hook",B311*C311-(D311*E311),IF(F311="eight",B311*C311-2*(D311*E311),IF(F311="tee",B311*C311-2*(D311*E311),IF(F311="cross",B311*C311-4*(D311*E311),"ERROR")))))</f>
        <v>399</v>
      </c>
      <c r="H311" s="3" t="s">
        <v>75</v>
      </c>
      <c r="I311" s="3">
        <f>IF(F311="rectangle",B311/C311,"NA")</f>
        <v>2.2556390977443608E-2</v>
      </c>
      <c r="J311" s="2">
        <v>1</v>
      </c>
      <c r="K311" s="15">
        <v>120</v>
      </c>
      <c r="L311" s="15">
        <v>4</v>
      </c>
      <c r="M311" s="16">
        <v>4</v>
      </c>
      <c r="N311" s="17">
        <v>1</v>
      </c>
      <c r="O311" s="14">
        <f>N311</f>
        <v>1</v>
      </c>
      <c r="P311" s="4">
        <f>Y311/T311</f>
        <v>99.75</v>
      </c>
      <c r="Q311" s="18">
        <v>30</v>
      </c>
      <c r="R311" s="14">
        <f>Q311</f>
        <v>30</v>
      </c>
      <c r="S311" s="4">
        <f>Z311/U311</f>
        <v>99.75</v>
      </c>
      <c r="T311" s="3">
        <f>ROUND((O311/100)*G311,0)</f>
        <v>4</v>
      </c>
      <c r="U311" s="3">
        <f>ROUND(((R311/100)*G311)/J311,0)</f>
        <v>120</v>
      </c>
      <c r="V311" s="3">
        <f>ROUND(IF(J311&gt;=2,((R311/100)*G311)/J311,0),0)</f>
        <v>0</v>
      </c>
      <c r="W311" s="3">
        <f>ROUND(IF(J311&gt;=3,((R311/100)*G311)/J311,0),0)</f>
        <v>0</v>
      </c>
      <c r="X311" s="3">
        <f>ROUND(IF(J311&gt;=4,((R311/100)*G311)/J311,0),0)</f>
        <v>0</v>
      </c>
      <c r="Y311" s="4">
        <f>G311*N311</f>
        <v>399</v>
      </c>
      <c r="Z311" s="4">
        <f>(G311*Q311)/J311</f>
        <v>11970</v>
      </c>
      <c r="AA311" s="4">
        <f>IF(J311&gt;=2,(G311*Q311)/J311,0)</f>
        <v>0</v>
      </c>
      <c r="AB311" s="4">
        <f>IF(J311&gt;=3,(G311*Q311)/J311,0)</f>
        <v>0</v>
      </c>
      <c r="AC311" s="4">
        <f>IF(J311&gt;=4,(G311*Q311)/J311,0)</f>
        <v>0</v>
      </c>
      <c r="AD311" s="14">
        <v>100</v>
      </c>
      <c r="AE311" s="14">
        <v>0</v>
      </c>
      <c r="AF311" s="14">
        <v>1</v>
      </c>
      <c r="AG311" s="14">
        <v>100</v>
      </c>
      <c r="AH311" s="14">
        <v>0</v>
      </c>
      <c r="AI311" s="14">
        <v>1</v>
      </c>
      <c r="AJ311" s="14">
        <v>0.5</v>
      </c>
      <c r="AK311" s="14">
        <v>0.5</v>
      </c>
      <c r="AL311" s="14">
        <v>0</v>
      </c>
      <c r="AM311" s="14">
        <v>0</v>
      </c>
      <c r="AN311" s="14">
        <v>0</v>
      </c>
      <c r="AO311" s="14">
        <v>0.01</v>
      </c>
      <c r="AP311" s="14">
        <v>0.01</v>
      </c>
      <c r="AQ311" s="14">
        <v>0</v>
      </c>
      <c r="AR311" s="14">
        <v>0</v>
      </c>
      <c r="AS311" s="14">
        <v>0</v>
      </c>
      <c r="AT311" s="14">
        <v>0</v>
      </c>
      <c r="AU311" s="14">
        <v>0.2</v>
      </c>
      <c r="AV311" s="14">
        <v>0</v>
      </c>
      <c r="AW311" s="14">
        <v>0</v>
      </c>
      <c r="AX311" s="14">
        <v>0</v>
      </c>
      <c r="AY311" s="14">
        <v>0.04</v>
      </c>
      <c r="AZ311" s="14">
        <v>0</v>
      </c>
      <c r="BA311" s="2">
        <v>0.05</v>
      </c>
      <c r="BB311" s="2">
        <v>0.05</v>
      </c>
      <c r="BC311" s="2">
        <v>7.0000000000000007E-2</v>
      </c>
      <c r="BD311" s="2">
        <v>0.05</v>
      </c>
      <c r="BE311" s="2">
        <v>0.02</v>
      </c>
      <c r="BF311" s="2">
        <v>0.02</v>
      </c>
      <c r="BG311" s="2">
        <v>4.4999999999999998E-2</v>
      </c>
      <c r="BH311" s="2">
        <v>0.05</v>
      </c>
      <c r="BI311" s="2">
        <v>7.0000000000000007E-2</v>
      </c>
      <c r="BJ311" s="2">
        <v>0.1</v>
      </c>
      <c r="BK311" s="2">
        <v>0.03</v>
      </c>
      <c r="BL311" s="2">
        <v>0.02</v>
      </c>
      <c r="BM311" s="2">
        <v>0.09</v>
      </c>
      <c r="BN311" s="2">
        <v>0.1</v>
      </c>
      <c r="BO311" s="14">
        <v>0.1</v>
      </c>
      <c r="BP311" s="14">
        <v>0.1</v>
      </c>
      <c r="BQ311" s="14">
        <v>0</v>
      </c>
      <c r="BR311" s="14">
        <v>0</v>
      </c>
      <c r="BS311" s="14">
        <v>0</v>
      </c>
      <c r="BT311" s="19">
        <v>0.5</v>
      </c>
      <c r="BU311" s="14">
        <v>0.5</v>
      </c>
      <c r="BV311" s="6">
        <f>BT311/(BT311+BU311)</f>
        <v>0.5</v>
      </c>
      <c r="BW311" s="6">
        <f>SQRT((BT311*BU311)/((BT311+BU311)^2*(BT311+BU311+1)))</f>
        <v>0.35355339059327379</v>
      </c>
      <c r="BX311" s="15">
        <v>0.1</v>
      </c>
      <c r="BY311" s="15">
        <v>0.1</v>
      </c>
      <c r="BZ311" s="15">
        <v>0.1</v>
      </c>
      <c r="CA311" s="15">
        <v>0.7</v>
      </c>
      <c r="CB311" s="20" t="s">
        <v>89</v>
      </c>
      <c r="CC311" s="14">
        <v>600</v>
      </c>
      <c r="CD311" s="14">
        <v>10</v>
      </c>
      <c r="CE311" s="15" t="s">
        <v>73</v>
      </c>
    </row>
    <row r="312" spans="1:83" s="14" customFormat="1" ht="14.25" x14ac:dyDescent="0.2">
      <c r="A312" s="15">
        <f>A311+1</f>
        <v>311</v>
      </c>
      <c r="B312" s="15">
        <v>3</v>
      </c>
      <c r="C312" s="15">
        <v>133</v>
      </c>
      <c r="D312" s="15">
        <v>1</v>
      </c>
      <c r="E312" s="15">
        <v>1</v>
      </c>
      <c r="F312" s="3" t="s">
        <v>68</v>
      </c>
      <c r="G312" s="3">
        <f>IF(F312="rectangle",B312*C312,IF(F312="hook",B312*C312-(D312*E312),IF(F312="eight",B312*C312-2*(D312*E312),IF(F312="tee",B312*C312-2*(D312*E312),IF(F312="cross",B312*C312-4*(D312*E312),"ERROR")))))</f>
        <v>399</v>
      </c>
      <c r="H312" s="3" t="s">
        <v>75</v>
      </c>
      <c r="I312" s="3">
        <f>IF(F312="rectangle",B312/C312,"NA")</f>
        <v>2.2556390977443608E-2</v>
      </c>
      <c r="J312" s="2">
        <v>1</v>
      </c>
      <c r="K312" s="15">
        <v>120</v>
      </c>
      <c r="L312" s="15">
        <v>4</v>
      </c>
      <c r="M312" s="16">
        <v>4</v>
      </c>
      <c r="N312" s="17">
        <v>1</v>
      </c>
      <c r="O312" s="14">
        <f>N312</f>
        <v>1</v>
      </c>
      <c r="P312" s="4">
        <f>Y312/T312</f>
        <v>99.75</v>
      </c>
      <c r="Q312" s="18">
        <v>30</v>
      </c>
      <c r="R312" s="14">
        <f>Q312</f>
        <v>30</v>
      </c>
      <c r="S312" s="4">
        <f>Z312/U312</f>
        <v>99.75</v>
      </c>
      <c r="T312" s="3">
        <f>ROUND((O312/100)*G312,0)</f>
        <v>4</v>
      </c>
      <c r="U312" s="3">
        <f>ROUND(((R312/100)*G312)/J312,0)</f>
        <v>120</v>
      </c>
      <c r="V312" s="3">
        <f>ROUND(IF(J312&gt;=2,((R312/100)*G312)/J312,0),0)</f>
        <v>0</v>
      </c>
      <c r="W312" s="3">
        <f>ROUND(IF(J312&gt;=3,((R312/100)*G312)/J312,0),0)</f>
        <v>0</v>
      </c>
      <c r="X312" s="3">
        <f>ROUND(IF(J312&gt;=4,((R312/100)*G312)/J312,0),0)</f>
        <v>0</v>
      </c>
      <c r="Y312" s="4">
        <f>G312*N312</f>
        <v>399</v>
      </c>
      <c r="Z312" s="4">
        <f>(G312*Q312)/J312</f>
        <v>11970</v>
      </c>
      <c r="AA312" s="4">
        <f>IF(J312&gt;=2,(G312*Q312)/J312,0)</f>
        <v>0</v>
      </c>
      <c r="AB312" s="4">
        <f>IF(J312&gt;=3,(G312*Q312)/J312,0)</f>
        <v>0</v>
      </c>
      <c r="AC312" s="4">
        <f>IF(J312&gt;=4,(G312*Q312)/J312,0)</f>
        <v>0</v>
      </c>
      <c r="AD312" s="14">
        <v>100</v>
      </c>
      <c r="AE312" s="14">
        <v>0</v>
      </c>
      <c r="AF312" s="14">
        <v>1</v>
      </c>
      <c r="AG312" s="14">
        <v>100</v>
      </c>
      <c r="AH312" s="14">
        <v>0</v>
      </c>
      <c r="AI312" s="14">
        <v>1</v>
      </c>
      <c r="AJ312" s="14">
        <v>0.5</v>
      </c>
      <c r="AK312" s="14">
        <v>0.5</v>
      </c>
      <c r="AL312" s="14">
        <v>0</v>
      </c>
      <c r="AM312" s="14">
        <v>0</v>
      </c>
      <c r="AN312" s="14">
        <v>0</v>
      </c>
      <c r="AO312" s="14">
        <v>0.01</v>
      </c>
      <c r="AP312" s="14">
        <v>0.01</v>
      </c>
      <c r="AQ312" s="14">
        <v>0</v>
      </c>
      <c r="AR312" s="14">
        <v>0</v>
      </c>
      <c r="AS312" s="14">
        <v>0</v>
      </c>
      <c r="AT312" s="14">
        <v>0</v>
      </c>
      <c r="AU312" s="14">
        <v>0.2</v>
      </c>
      <c r="AV312" s="14">
        <v>0</v>
      </c>
      <c r="AW312" s="14">
        <v>0</v>
      </c>
      <c r="AX312" s="14">
        <v>0</v>
      </c>
      <c r="AY312" s="14">
        <v>0.04</v>
      </c>
      <c r="AZ312" s="14">
        <v>0</v>
      </c>
      <c r="BA312" s="2">
        <v>0.05</v>
      </c>
      <c r="BB312" s="2">
        <v>0.05</v>
      </c>
      <c r="BC312" s="2">
        <v>7.0000000000000007E-2</v>
      </c>
      <c r="BD312" s="2">
        <v>0.05</v>
      </c>
      <c r="BE312" s="2">
        <v>0.02</v>
      </c>
      <c r="BF312" s="2">
        <v>0.02</v>
      </c>
      <c r="BG312" s="2">
        <v>4.4999999999999998E-2</v>
      </c>
      <c r="BH312" s="2">
        <v>0.05</v>
      </c>
      <c r="BI312" s="2">
        <v>7.0000000000000007E-2</v>
      </c>
      <c r="BJ312" s="2">
        <v>0.1</v>
      </c>
      <c r="BK312" s="2">
        <v>0.03</v>
      </c>
      <c r="BL312" s="2">
        <v>0.02</v>
      </c>
      <c r="BM312" s="2">
        <v>0.09</v>
      </c>
      <c r="BN312" s="2">
        <v>0.1</v>
      </c>
      <c r="BO312" s="14">
        <v>0.1</v>
      </c>
      <c r="BP312" s="14">
        <v>0.1</v>
      </c>
      <c r="BQ312" s="14">
        <v>0</v>
      </c>
      <c r="BR312" s="14">
        <v>0</v>
      </c>
      <c r="BS312" s="14">
        <v>0</v>
      </c>
      <c r="BT312" s="19">
        <v>0.01</v>
      </c>
      <c r="BU312" s="14">
        <v>0.5</v>
      </c>
      <c r="BV312" s="6">
        <f>BT312/(BT312+BU312)</f>
        <v>1.9607843137254902E-2</v>
      </c>
      <c r="BW312" s="6">
        <f>SQRT((BT312*BU312)/((BT312+BU312)^2*(BT312+BU312+1)))</f>
        <v>0.11283045836243843</v>
      </c>
      <c r="BX312" s="15">
        <v>0.1</v>
      </c>
      <c r="BY312" s="15">
        <v>0.7</v>
      </c>
      <c r="BZ312" s="15">
        <v>0.1</v>
      </c>
      <c r="CA312" s="15">
        <v>0.1</v>
      </c>
      <c r="CB312" s="20" t="s">
        <v>76</v>
      </c>
      <c r="CC312" s="14">
        <v>600</v>
      </c>
      <c r="CD312" s="14">
        <v>10</v>
      </c>
      <c r="CE312" s="15" t="s">
        <v>74</v>
      </c>
    </row>
    <row r="313" spans="1:83" s="14" customFormat="1" ht="14.25" x14ac:dyDescent="0.2">
      <c r="A313" s="15">
        <f>A312+1</f>
        <v>312</v>
      </c>
      <c r="B313" s="15">
        <v>3</v>
      </c>
      <c r="C313" s="15">
        <v>133</v>
      </c>
      <c r="D313" s="15">
        <v>1</v>
      </c>
      <c r="E313" s="15">
        <v>1</v>
      </c>
      <c r="F313" s="3" t="s">
        <v>68</v>
      </c>
      <c r="G313" s="3">
        <f>IF(F313="rectangle",B313*C313,IF(F313="hook",B313*C313-(D313*E313),IF(F313="eight",B313*C313-2*(D313*E313),IF(F313="tee",B313*C313-2*(D313*E313),IF(F313="cross",B313*C313-4*(D313*E313),"ERROR")))))</f>
        <v>399</v>
      </c>
      <c r="H313" s="3" t="s">
        <v>75</v>
      </c>
      <c r="I313" s="3">
        <f>IF(F313="rectangle",B313/C313,"NA")</f>
        <v>2.2556390977443608E-2</v>
      </c>
      <c r="J313" s="2">
        <v>1</v>
      </c>
      <c r="K313" s="15">
        <v>120</v>
      </c>
      <c r="L313" s="15">
        <v>4</v>
      </c>
      <c r="M313" s="16">
        <v>4</v>
      </c>
      <c r="N313" s="17">
        <v>1</v>
      </c>
      <c r="O313" s="14">
        <f>N313</f>
        <v>1</v>
      </c>
      <c r="P313" s="4">
        <f>Y313/T313</f>
        <v>99.75</v>
      </c>
      <c r="Q313" s="18">
        <v>30</v>
      </c>
      <c r="R313" s="14">
        <f>Q313</f>
        <v>30</v>
      </c>
      <c r="S313" s="4">
        <f>Z313/U313</f>
        <v>99.75</v>
      </c>
      <c r="T313" s="3">
        <f>ROUND((O313/100)*G313,0)</f>
        <v>4</v>
      </c>
      <c r="U313" s="3">
        <f>ROUND(((R313/100)*G313)/J313,0)</f>
        <v>120</v>
      </c>
      <c r="V313" s="3">
        <f>ROUND(IF(J313&gt;=2,((R313/100)*G313)/J313,0),0)</f>
        <v>0</v>
      </c>
      <c r="W313" s="3">
        <f>ROUND(IF(J313&gt;=3,((R313/100)*G313)/J313,0),0)</f>
        <v>0</v>
      </c>
      <c r="X313" s="3">
        <f>ROUND(IF(J313&gt;=4,((R313/100)*G313)/J313,0),0)</f>
        <v>0</v>
      </c>
      <c r="Y313" s="4">
        <f>G313*N313</f>
        <v>399</v>
      </c>
      <c r="Z313" s="4">
        <f>(G313*Q313)/J313</f>
        <v>11970</v>
      </c>
      <c r="AA313" s="4">
        <f>IF(J313&gt;=2,(G313*Q313)/J313,0)</f>
        <v>0</v>
      </c>
      <c r="AB313" s="4">
        <f>IF(J313&gt;=3,(G313*Q313)/J313,0)</f>
        <v>0</v>
      </c>
      <c r="AC313" s="4">
        <f>IF(J313&gt;=4,(G313*Q313)/J313,0)</f>
        <v>0</v>
      </c>
      <c r="AD313" s="14">
        <v>100</v>
      </c>
      <c r="AE313" s="14">
        <v>0</v>
      </c>
      <c r="AF313" s="14">
        <v>1</v>
      </c>
      <c r="AG313" s="14">
        <v>100</v>
      </c>
      <c r="AH313" s="14">
        <v>0</v>
      </c>
      <c r="AI313" s="14">
        <v>1</v>
      </c>
      <c r="AJ313" s="14">
        <v>0.5</v>
      </c>
      <c r="AK313" s="14">
        <v>0.5</v>
      </c>
      <c r="AL313" s="14">
        <v>0</v>
      </c>
      <c r="AM313" s="14">
        <v>0</v>
      </c>
      <c r="AN313" s="14">
        <v>0</v>
      </c>
      <c r="AO313" s="14">
        <v>0.01</v>
      </c>
      <c r="AP313" s="14">
        <v>0.01</v>
      </c>
      <c r="AQ313" s="14">
        <v>0</v>
      </c>
      <c r="AR313" s="14">
        <v>0</v>
      </c>
      <c r="AS313" s="14">
        <v>0</v>
      </c>
      <c r="AT313" s="14">
        <v>0</v>
      </c>
      <c r="AU313" s="14">
        <v>0.2</v>
      </c>
      <c r="AV313" s="14">
        <v>0</v>
      </c>
      <c r="AW313" s="14">
        <v>0</v>
      </c>
      <c r="AX313" s="14">
        <v>0</v>
      </c>
      <c r="AY313" s="14">
        <v>0.04</v>
      </c>
      <c r="AZ313" s="14">
        <v>0</v>
      </c>
      <c r="BA313" s="2">
        <v>0.05</v>
      </c>
      <c r="BB313" s="2">
        <v>0.05</v>
      </c>
      <c r="BC313" s="2">
        <v>7.0000000000000007E-2</v>
      </c>
      <c r="BD313" s="2">
        <v>0.05</v>
      </c>
      <c r="BE313" s="2">
        <v>0.02</v>
      </c>
      <c r="BF313" s="2">
        <v>0.02</v>
      </c>
      <c r="BG313" s="2">
        <v>4.4999999999999998E-2</v>
      </c>
      <c r="BH313" s="2">
        <v>0.05</v>
      </c>
      <c r="BI313" s="2">
        <v>7.0000000000000007E-2</v>
      </c>
      <c r="BJ313" s="2">
        <v>0.1</v>
      </c>
      <c r="BK313" s="2">
        <v>0.03</v>
      </c>
      <c r="BL313" s="2">
        <v>0.02</v>
      </c>
      <c r="BM313" s="2">
        <v>0.09</v>
      </c>
      <c r="BN313" s="2">
        <v>0.1</v>
      </c>
      <c r="BO313" s="14">
        <v>0.1</v>
      </c>
      <c r="BP313" s="14">
        <v>0.1</v>
      </c>
      <c r="BQ313" s="14">
        <v>0</v>
      </c>
      <c r="BR313" s="14">
        <v>0</v>
      </c>
      <c r="BS313" s="14">
        <v>0</v>
      </c>
      <c r="BT313" s="19">
        <v>0.5</v>
      </c>
      <c r="BU313" s="14">
        <v>0.5</v>
      </c>
      <c r="BV313" s="6">
        <f>BT313/(BT313+BU313)</f>
        <v>0.5</v>
      </c>
      <c r="BW313" s="6">
        <f>SQRT((BT313*BU313)/((BT313+BU313)^2*(BT313+BU313+1)))</f>
        <v>0.35355339059327379</v>
      </c>
      <c r="BX313" s="15">
        <v>0.1</v>
      </c>
      <c r="BY313" s="15">
        <v>0.7</v>
      </c>
      <c r="BZ313" s="15">
        <v>0.1</v>
      </c>
      <c r="CA313" s="15">
        <v>0.1</v>
      </c>
      <c r="CB313" s="20" t="s">
        <v>76</v>
      </c>
      <c r="CC313" s="14">
        <v>600</v>
      </c>
      <c r="CD313" s="14">
        <v>10</v>
      </c>
      <c r="CE313" s="15" t="s">
        <v>74</v>
      </c>
    </row>
    <row r="314" spans="1:83" s="14" customFormat="1" ht="14.25" x14ac:dyDescent="0.2">
      <c r="A314" s="15">
        <f>A313+1</f>
        <v>313</v>
      </c>
      <c r="B314" s="15">
        <v>3</v>
      </c>
      <c r="C314" s="15">
        <v>133</v>
      </c>
      <c r="D314" s="15">
        <v>1</v>
      </c>
      <c r="E314" s="15">
        <v>1</v>
      </c>
      <c r="F314" s="3" t="s">
        <v>68</v>
      </c>
      <c r="G314" s="3">
        <f>IF(F314="rectangle",B314*C314,IF(F314="hook",B314*C314-(D314*E314),IF(F314="eight",B314*C314-2*(D314*E314),IF(F314="tee",B314*C314-2*(D314*E314),IF(F314="cross",B314*C314-4*(D314*E314),"ERROR")))))</f>
        <v>399</v>
      </c>
      <c r="H314" s="3" t="s">
        <v>75</v>
      </c>
      <c r="I314" s="3">
        <f>IF(F314="rectangle",B314/C314,"NA")</f>
        <v>2.2556390977443608E-2</v>
      </c>
      <c r="J314" s="2">
        <v>1</v>
      </c>
      <c r="K314" s="15">
        <v>120</v>
      </c>
      <c r="L314" s="15">
        <v>4</v>
      </c>
      <c r="M314" s="16">
        <v>4</v>
      </c>
      <c r="N314" s="17">
        <v>5</v>
      </c>
      <c r="O314" s="14">
        <f>N314</f>
        <v>5</v>
      </c>
      <c r="P314" s="4">
        <f>Y314/T314</f>
        <v>99.75</v>
      </c>
      <c r="Q314" s="18">
        <v>1</v>
      </c>
      <c r="R314" s="14">
        <f>Q314</f>
        <v>1</v>
      </c>
      <c r="S314" s="4">
        <f>Z314/U314</f>
        <v>99.75</v>
      </c>
      <c r="T314" s="3">
        <f>ROUND((O314/100)*G314,0)</f>
        <v>20</v>
      </c>
      <c r="U314" s="3">
        <f>ROUND(((R314/100)*G314)/J314,0)</f>
        <v>4</v>
      </c>
      <c r="V314" s="3">
        <f>ROUND(IF(J314&gt;=2,((R314/100)*G314)/J314,0),0)</f>
        <v>0</v>
      </c>
      <c r="W314" s="3">
        <f>ROUND(IF(J314&gt;=3,((R314/100)*G314)/J314,0),0)</f>
        <v>0</v>
      </c>
      <c r="X314" s="3">
        <f>ROUND(IF(J314&gt;=4,((R314/100)*G314)/J314,0),0)</f>
        <v>0</v>
      </c>
      <c r="Y314" s="4">
        <f>G314*N314</f>
        <v>1995</v>
      </c>
      <c r="Z314" s="4">
        <f>(G314*Q314)/J314</f>
        <v>399</v>
      </c>
      <c r="AA314" s="4">
        <f>IF(J314&gt;=2,(G314*Q314)/J314,0)</f>
        <v>0</v>
      </c>
      <c r="AB314" s="4">
        <f>IF(J314&gt;=3,(G314*Q314)/J314,0)</f>
        <v>0</v>
      </c>
      <c r="AC314" s="4">
        <f>IF(J314&gt;=4,(G314*Q314)/J314,0)</f>
        <v>0</v>
      </c>
      <c r="AD314" s="14">
        <v>100</v>
      </c>
      <c r="AE314" s="14">
        <v>0</v>
      </c>
      <c r="AF314" s="14">
        <v>1</v>
      </c>
      <c r="AG314" s="14">
        <v>100</v>
      </c>
      <c r="AH314" s="14">
        <v>0</v>
      </c>
      <c r="AI314" s="14">
        <v>1</v>
      </c>
      <c r="AJ314" s="14">
        <v>0.5</v>
      </c>
      <c r="AK314" s="14">
        <v>0.5</v>
      </c>
      <c r="AL314" s="14">
        <v>0</v>
      </c>
      <c r="AM314" s="14">
        <v>0</v>
      </c>
      <c r="AN314" s="14">
        <v>0</v>
      </c>
      <c r="AO314" s="14">
        <v>0.01</v>
      </c>
      <c r="AP314" s="14">
        <v>0.01</v>
      </c>
      <c r="AQ314" s="14">
        <v>0</v>
      </c>
      <c r="AR314" s="14">
        <v>0</v>
      </c>
      <c r="AS314" s="14">
        <v>0</v>
      </c>
      <c r="AT314" s="14">
        <v>0</v>
      </c>
      <c r="AU314" s="14">
        <v>0.2</v>
      </c>
      <c r="AV314" s="14">
        <v>0</v>
      </c>
      <c r="AW314" s="14">
        <v>0</v>
      </c>
      <c r="AX314" s="14">
        <v>0</v>
      </c>
      <c r="AY314" s="14">
        <v>0.04</v>
      </c>
      <c r="AZ314" s="14">
        <v>0</v>
      </c>
      <c r="BA314" s="2">
        <v>0.05</v>
      </c>
      <c r="BB314" s="2">
        <v>0.05</v>
      </c>
      <c r="BC314" s="2">
        <v>7.0000000000000007E-2</v>
      </c>
      <c r="BD314" s="2">
        <v>0.05</v>
      </c>
      <c r="BE314" s="2">
        <v>0.02</v>
      </c>
      <c r="BF314" s="2">
        <v>0.02</v>
      </c>
      <c r="BG314" s="2">
        <v>4.4999999999999998E-2</v>
      </c>
      <c r="BH314" s="2">
        <v>0.05</v>
      </c>
      <c r="BI314" s="2">
        <v>7.0000000000000007E-2</v>
      </c>
      <c r="BJ314" s="2">
        <v>0.1</v>
      </c>
      <c r="BK314" s="2">
        <v>0.03</v>
      </c>
      <c r="BL314" s="2">
        <v>0.02</v>
      </c>
      <c r="BM314" s="2">
        <v>0.09</v>
      </c>
      <c r="BN314" s="2">
        <v>0.1</v>
      </c>
      <c r="BO314" s="14">
        <v>0.1</v>
      </c>
      <c r="BP314" s="14">
        <v>0.1</v>
      </c>
      <c r="BQ314" s="14">
        <v>0</v>
      </c>
      <c r="BR314" s="14">
        <v>0</v>
      </c>
      <c r="BS314" s="14">
        <v>0</v>
      </c>
      <c r="BT314" s="19">
        <v>0.01</v>
      </c>
      <c r="BU314" s="14">
        <v>0.5</v>
      </c>
      <c r="BV314" s="6">
        <f>BT314/(BT314+BU314)</f>
        <v>1.9607843137254902E-2</v>
      </c>
      <c r="BW314" s="6">
        <f>SQRT((BT314*BU314)/((BT314+BU314)^2*(BT314+BU314+1)))</f>
        <v>0.11283045836243843</v>
      </c>
      <c r="BX314" s="15">
        <v>0.25</v>
      </c>
      <c r="BY314" s="15">
        <v>0.25</v>
      </c>
      <c r="BZ314" s="15">
        <v>0.25</v>
      </c>
      <c r="CA314" s="15">
        <v>0.25</v>
      </c>
      <c r="CB314" s="20" t="s">
        <v>47</v>
      </c>
      <c r="CC314" s="14">
        <v>600</v>
      </c>
      <c r="CD314" s="14">
        <v>10</v>
      </c>
      <c r="CE314" s="15" t="s">
        <v>74</v>
      </c>
    </row>
    <row r="315" spans="1:83" s="14" customFormat="1" ht="14.25" x14ac:dyDescent="0.2">
      <c r="A315" s="15">
        <f>A314+1</f>
        <v>314</v>
      </c>
      <c r="B315" s="15">
        <v>3</v>
      </c>
      <c r="C315" s="15">
        <v>133</v>
      </c>
      <c r="D315" s="15">
        <v>1</v>
      </c>
      <c r="E315" s="15">
        <v>1</v>
      </c>
      <c r="F315" s="3" t="s">
        <v>68</v>
      </c>
      <c r="G315" s="3">
        <f>IF(F315="rectangle",B315*C315,IF(F315="hook",B315*C315-(D315*E315),IF(F315="eight",B315*C315-2*(D315*E315),IF(F315="tee",B315*C315-2*(D315*E315),IF(F315="cross",B315*C315-4*(D315*E315),"ERROR")))))</f>
        <v>399</v>
      </c>
      <c r="H315" s="3" t="s">
        <v>75</v>
      </c>
      <c r="I315" s="3">
        <f>IF(F315="rectangle",B315/C315,"NA")</f>
        <v>2.2556390977443608E-2</v>
      </c>
      <c r="J315" s="2">
        <v>1</v>
      </c>
      <c r="K315" s="15">
        <v>120</v>
      </c>
      <c r="L315" s="15">
        <v>4</v>
      </c>
      <c r="M315" s="16">
        <v>4</v>
      </c>
      <c r="N315" s="17">
        <v>5</v>
      </c>
      <c r="O315" s="14">
        <f>N315</f>
        <v>5</v>
      </c>
      <c r="P315" s="4">
        <f>Y315/T315</f>
        <v>99.75</v>
      </c>
      <c r="Q315" s="18">
        <v>1</v>
      </c>
      <c r="R315" s="14">
        <f>Q315</f>
        <v>1</v>
      </c>
      <c r="S315" s="4">
        <f>Z315/U315</f>
        <v>99.75</v>
      </c>
      <c r="T315" s="3">
        <f>ROUND((O315/100)*G315,0)</f>
        <v>20</v>
      </c>
      <c r="U315" s="3">
        <f>ROUND(((R315/100)*G315)/J315,0)</f>
        <v>4</v>
      </c>
      <c r="V315" s="3">
        <f>ROUND(IF(J315&gt;=2,((R315/100)*G315)/J315,0),0)</f>
        <v>0</v>
      </c>
      <c r="W315" s="3">
        <f>ROUND(IF(J315&gt;=3,((R315/100)*G315)/J315,0),0)</f>
        <v>0</v>
      </c>
      <c r="X315" s="3">
        <f>ROUND(IF(J315&gt;=4,((R315/100)*G315)/J315,0),0)</f>
        <v>0</v>
      </c>
      <c r="Y315" s="4">
        <f>G315*N315</f>
        <v>1995</v>
      </c>
      <c r="Z315" s="4">
        <f>(G315*Q315)/J315</f>
        <v>399</v>
      </c>
      <c r="AA315" s="4">
        <f>IF(J315&gt;=2,(G315*Q315)/J315,0)</f>
        <v>0</v>
      </c>
      <c r="AB315" s="4">
        <f>IF(J315&gt;=3,(G315*Q315)/J315,0)</f>
        <v>0</v>
      </c>
      <c r="AC315" s="4">
        <f>IF(J315&gt;=4,(G315*Q315)/J315,0)</f>
        <v>0</v>
      </c>
      <c r="AD315" s="14">
        <v>100</v>
      </c>
      <c r="AE315" s="14">
        <v>0</v>
      </c>
      <c r="AF315" s="14">
        <v>1</v>
      </c>
      <c r="AG315" s="14">
        <v>100</v>
      </c>
      <c r="AH315" s="14">
        <v>0</v>
      </c>
      <c r="AI315" s="14">
        <v>1</v>
      </c>
      <c r="AJ315" s="14">
        <v>0.5</v>
      </c>
      <c r="AK315" s="14">
        <v>0.5</v>
      </c>
      <c r="AL315" s="14">
        <v>0</v>
      </c>
      <c r="AM315" s="14">
        <v>0</v>
      </c>
      <c r="AN315" s="14">
        <v>0</v>
      </c>
      <c r="AO315" s="14">
        <v>0.01</v>
      </c>
      <c r="AP315" s="14">
        <v>0.01</v>
      </c>
      <c r="AQ315" s="14">
        <v>0</v>
      </c>
      <c r="AR315" s="14">
        <v>0</v>
      </c>
      <c r="AS315" s="14">
        <v>0</v>
      </c>
      <c r="AT315" s="14">
        <v>0</v>
      </c>
      <c r="AU315" s="14">
        <v>0.2</v>
      </c>
      <c r="AV315" s="14">
        <v>0</v>
      </c>
      <c r="AW315" s="14">
        <v>0</v>
      </c>
      <c r="AX315" s="14">
        <v>0</v>
      </c>
      <c r="AY315" s="14">
        <v>0.04</v>
      </c>
      <c r="AZ315" s="14">
        <v>0</v>
      </c>
      <c r="BA315" s="2">
        <v>0.05</v>
      </c>
      <c r="BB315" s="2">
        <v>0.05</v>
      </c>
      <c r="BC315" s="2">
        <v>7.0000000000000007E-2</v>
      </c>
      <c r="BD315" s="2">
        <v>0.05</v>
      </c>
      <c r="BE315" s="2">
        <v>0.02</v>
      </c>
      <c r="BF315" s="2">
        <v>0.02</v>
      </c>
      <c r="BG315" s="2">
        <v>4.4999999999999998E-2</v>
      </c>
      <c r="BH315" s="2">
        <v>0.05</v>
      </c>
      <c r="BI315" s="2">
        <v>7.0000000000000007E-2</v>
      </c>
      <c r="BJ315" s="2">
        <v>0.1</v>
      </c>
      <c r="BK315" s="2">
        <v>0.03</v>
      </c>
      <c r="BL315" s="2">
        <v>0.02</v>
      </c>
      <c r="BM315" s="2">
        <v>0.09</v>
      </c>
      <c r="BN315" s="2">
        <v>0.1</v>
      </c>
      <c r="BO315" s="14">
        <v>0.1</v>
      </c>
      <c r="BP315" s="14">
        <v>0.1</v>
      </c>
      <c r="BQ315" s="14">
        <v>0</v>
      </c>
      <c r="BR315" s="14">
        <v>0</v>
      </c>
      <c r="BS315" s="14">
        <v>0</v>
      </c>
      <c r="BT315" s="19">
        <v>0.5</v>
      </c>
      <c r="BU315" s="14">
        <v>0.5</v>
      </c>
      <c r="BV315" s="6">
        <f>BT315/(BT315+BU315)</f>
        <v>0.5</v>
      </c>
      <c r="BW315" s="6">
        <f>SQRT((BT315*BU315)/((BT315+BU315)^2*(BT315+BU315+1)))</f>
        <v>0.35355339059327379</v>
      </c>
      <c r="BX315" s="15">
        <v>0.25</v>
      </c>
      <c r="BY315" s="15">
        <v>0.25</v>
      </c>
      <c r="BZ315" s="15">
        <v>0.25</v>
      </c>
      <c r="CA315" s="15">
        <v>0.25</v>
      </c>
      <c r="CB315" s="20" t="s">
        <v>47</v>
      </c>
      <c r="CC315" s="14">
        <v>600</v>
      </c>
      <c r="CD315" s="14">
        <v>10</v>
      </c>
      <c r="CE315" s="15" t="s">
        <v>74</v>
      </c>
    </row>
    <row r="316" spans="1:83" s="14" customFormat="1" ht="14.25" x14ac:dyDescent="0.2">
      <c r="A316" s="15">
        <f>A315+1</f>
        <v>315</v>
      </c>
      <c r="B316" s="15">
        <v>3</v>
      </c>
      <c r="C316" s="15">
        <v>133</v>
      </c>
      <c r="D316" s="15">
        <v>1</v>
      </c>
      <c r="E316" s="15">
        <v>1</v>
      </c>
      <c r="F316" s="3" t="s">
        <v>68</v>
      </c>
      <c r="G316" s="3">
        <f>IF(F316="rectangle",B316*C316,IF(F316="hook",B316*C316-(D316*E316),IF(F316="eight",B316*C316-2*(D316*E316),IF(F316="tee",B316*C316-2*(D316*E316),IF(F316="cross",B316*C316-4*(D316*E316),"ERROR")))))</f>
        <v>399</v>
      </c>
      <c r="H316" s="3" t="s">
        <v>75</v>
      </c>
      <c r="I316" s="3">
        <f>IF(F316="rectangle",B316/C316,"NA")</f>
        <v>2.2556390977443608E-2</v>
      </c>
      <c r="J316" s="2">
        <v>1</v>
      </c>
      <c r="K316" s="15">
        <v>120</v>
      </c>
      <c r="L316" s="15">
        <v>4</v>
      </c>
      <c r="M316" s="16">
        <v>4</v>
      </c>
      <c r="N316" s="17">
        <v>5</v>
      </c>
      <c r="O316" s="14">
        <f>N316</f>
        <v>5</v>
      </c>
      <c r="P316" s="4">
        <f>Y316/T316</f>
        <v>99.75</v>
      </c>
      <c r="Q316" s="18">
        <v>1</v>
      </c>
      <c r="R316" s="14">
        <f>Q316</f>
        <v>1</v>
      </c>
      <c r="S316" s="4">
        <f>Z316/U316</f>
        <v>99.75</v>
      </c>
      <c r="T316" s="3">
        <f>ROUND((O316/100)*G316,0)</f>
        <v>20</v>
      </c>
      <c r="U316" s="3">
        <f>ROUND(((R316/100)*G316)/J316,0)</f>
        <v>4</v>
      </c>
      <c r="V316" s="3">
        <f>ROUND(IF(J316&gt;=2,((R316/100)*G316)/J316,0),0)</f>
        <v>0</v>
      </c>
      <c r="W316" s="3">
        <f>ROUND(IF(J316&gt;=3,((R316/100)*G316)/J316,0),0)</f>
        <v>0</v>
      </c>
      <c r="X316" s="3">
        <f>ROUND(IF(J316&gt;=4,((R316/100)*G316)/J316,0),0)</f>
        <v>0</v>
      </c>
      <c r="Y316" s="4">
        <f>G316*N316</f>
        <v>1995</v>
      </c>
      <c r="Z316" s="4">
        <f>(G316*Q316)/J316</f>
        <v>399</v>
      </c>
      <c r="AA316" s="4">
        <f>IF(J316&gt;=2,(G316*Q316)/J316,0)</f>
        <v>0</v>
      </c>
      <c r="AB316" s="4">
        <f>IF(J316&gt;=3,(G316*Q316)/J316,0)</f>
        <v>0</v>
      </c>
      <c r="AC316" s="4">
        <f>IF(J316&gt;=4,(G316*Q316)/J316,0)</f>
        <v>0</v>
      </c>
      <c r="AD316" s="14">
        <v>100</v>
      </c>
      <c r="AE316" s="14">
        <v>0</v>
      </c>
      <c r="AF316" s="14">
        <v>1</v>
      </c>
      <c r="AG316" s="14">
        <v>100</v>
      </c>
      <c r="AH316" s="14">
        <v>0</v>
      </c>
      <c r="AI316" s="14">
        <v>1</v>
      </c>
      <c r="AJ316" s="14">
        <v>0.5</v>
      </c>
      <c r="AK316" s="14">
        <v>0.5</v>
      </c>
      <c r="AL316" s="14">
        <v>0</v>
      </c>
      <c r="AM316" s="14">
        <v>0</v>
      </c>
      <c r="AN316" s="14">
        <v>0</v>
      </c>
      <c r="AO316" s="14">
        <v>0.01</v>
      </c>
      <c r="AP316" s="14">
        <v>0.01</v>
      </c>
      <c r="AQ316" s="14">
        <v>0</v>
      </c>
      <c r="AR316" s="14">
        <v>0</v>
      </c>
      <c r="AS316" s="14">
        <v>0</v>
      </c>
      <c r="AT316" s="14">
        <v>0</v>
      </c>
      <c r="AU316" s="14">
        <v>0.2</v>
      </c>
      <c r="AV316" s="14">
        <v>0</v>
      </c>
      <c r="AW316" s="14">
        <v>0</v>
      </c>
      <c r="AX316" s="14">
        <v>0</v>
      </c>
      <c r="AY316" s="14">
        <v>0.04</v>
      </c>
      <c r="AZ316" s="14">
        <v>0</v>
      </c>
      <c r="BA316" s="2">
        <v>0.05</v>
      </c>
      <c r="BB316" s="2">
        <v>0.05</v>
      </c>
      <c r="BC316" s="2">
        <v>7.0000000000000007E-2</v>
      </c>
      <c r="BD316" s="2">
        <v>0.05</v>
      </c>
      <c r="BE316" s="2">
        <v>0.02</v>
      </c>
      <c r="BF316" s="2">
        <v>0.02</v>
      </c>
      <c r="BG316" s="2">
        <v>4.4999999999999998E-2</v>
      </c>
      <c r="BH316" s="2">
        <v>0.05</v>
      </c>
      <c r="BI316" s="2">
        <v>7.0000000000000007E-2</v>
      </c>
      <c r="BJ316" s="2">
        <v>0.1</v>
      </c>
      <c r="BK316" s="2">
        <v>0.03</v>
      </c>
      <c r="BL316" s="2">
        <v>0.02</v>
      </c>
      <c r="BM316" s="2">
        <v>0.09</v>
      </c>
      <c r="BN316" s="2">
        <v>0.1</v>
      </c>
      <c r="BO316" s="14">
        <v>0.1</v>
      </c>
      <c r="BP316" s="14">
        <v>0.1</v>
      </c>
      <c r="BQ316" s="14">
        <v>0</v>
      </c>
      <c r="BR316" s="14">
        <v>0</v>
      </c>
      <c r="BS316" s="14">
        <v>0</v>
      </c>
      <c r="BT316" s="19">
        <v>0.01</v>
      </c>
      <c r="BU316" s="14">
        <v>0.5</v>
      </c>
      <c r="BV316" s="6">
        <f>BT316/(BT316+BU316)</f>
        <v>1.9607843137254902E-2</v>
      </c>
      <c r="BW316" s="6">
        <f>SQRT((BT316*BU316)/((BT316+BU316)^2*(BT316+BU316+1)))</f>
        <v>0.11283045836243843</v>
      </c>
      <c r="BX316" s="15">
        <v>0.1</v>
      </c>
      <c r="BY316" s="15">
        <v>0.1</v>
      </c>
      <c r="BZ316" s="15">
        <v>0.1</v>
      </c>
      <c r="CA316" s="15">
        <v>0.7</v>
      </c>
      <c r="CB316" s="20" t="s">
        <v>89</v>
      </c>
      <c r="CC316" s="14">
        <v>600</v>
      </c>
      <c r="CD316" s="14">
        <v>10</v>
      </c>
      <c r="CE316" s="15" t="s">
        <v>74</v>
      </c>
    </row>
    <row r="317" spans="1:83" s="14" customFormat="1" ht="14.25" x14ac:dyDescent="0.2">
      <c r="A317" s="15">
        <f>A316+1</f>
        <v>316</v>
      </c>
      <c r="B317" s="15">
        <v>3</v>
      </c>
      <c r="C317" s="15">
        <v>133</v>
      </c>
      <c r="D317" s="15">
        <v>1</v>
      </c>
      <c r="E317" s="15">
        <v>1</v>
      </c>
      <c r="F317" s="3" t="s">
        <v>68</v>
      </c>
      <c r="G317" s="3">
        <f>IF(F317="rectangle",B317*C317,IF(F317="hook",B317*C317-(D317*E317),IF(F317="eight",B317*C317-2*(D317*E317),IF(F317="tee",B317*C317-2*(D317*E317),IF(F317="cross",B317*C317-4*(D317*E317),"ERROR")))))</f>
        <v>399</v>
      </c>
      <c r="H317" s="3" t="s">
        <v>75</v>
      </c>
      <c r="I317" s="3">
        <f>IF(F317="rectangle",B317/C317,"NA")</f>
        <v>2.2556390977443608E-2</v>
      </c>
      <c r="J317" s="2">
        <v>1</v>
      </c>
      <c r="K317" s="15">
        <v>120</v>
      </c>
      <c r="L317" s="15">
        <v>4</v>
      </c>
      <c r="M317" s="16">
        <v>4</v>
      </c>
      <c r="N317" s="17">
        <v>5</v>
      </c>
      <c r="O317" s="14">
        <f>N317</f>
        <v>5</v>
      </c>
      <c r="P317" s="4">
        <f>Y317/T317</f>
        <v>99.75</v>
      </c>
      <c r="Q317" s="18">
        <v>1</v>
      </c>
      <c r="R317" s="14">
        <f>Q317</f>
        <v>1</v>
      </c>
      <c r="S317" s="4">
        <f>Z317/U317</f>
        <v>99.75</v>
      </c>
      <c r="T317" s="3">
        <f>ROUND((O317/100)*G317,0)</f>
        <v>20</v>
      </c>
      <c r="U317" s="3">
        <f>ROUND(((R317/100)*G317)/J317,0)</f>
        <v>4</v>
      </c>
      <c r="V317" s="3">
        <f>ROUND(IF(J317&gt;=2,((R317/100)*G317)/J317,0),0)</f>
        <v>0</v>
      </c>
      <c r="W317" s="3">
        <f>ROUND(IF(J317&gt;=3,((R317/100)*G317)/J317,0),0)</f>
        <v>0</v>
      </c>
      <c r="X317" s="3">
        <f>ROUND(IF(J317&gt;=4,((R317/100)*G317)/J317,0),0)</f>
        <v>0</v>
      </c>
      <c r="Y317" s="4">
        <f>G317*N317</f>
        <v>1995</v>
      </c>
      <c r="Z317" s="4">
        <f>(G317*Q317)/J317</f>
        <v>399</v>
      </c>
      <c r="AA317" s="4">
        <f>IF(J317&gt;=2,(G317*Q317)/J317,0)</f>
        <v>0</v>
      </c>
      <c r="AB317" s="4">
        <f>IF(J317&gt;=3,(G317*Q317)/J317,0)</f>
        <v>0</v>
      </c>
      <c r="AC317" s="4">
        <f>IF(J317&gt;=4,(G317*Q317)/J317,0)</f>
        <v>0</v>
      </c>
      <c r="AD317" s="14">
        <v>100</v>
      </c>
      <c r="AE317" s="14">
        <v>0</v>
      </c>
      <c r="AF317" s="14">
        <v>1</v>
      </c>
      <c r="AG317" s="14">
        <v>100</v>
      </c>
      <c r="AH317" s="14">
        <v>0</v>
      </c>
      <c r="AI317" s="14">
        <v>1</v>
      </c>
      <c r="AJ317" s="14">
        <v>0.5</v>
      </c>
      <c r="AK317" s="14">
        <v>0.5</v>
      </c>
      <c r="AL317" s="14">
        <v>0</v>
      </c>
      <c r="AM317" s="14">
        <v>0</v>
      </c>
      <c r="AN317" s="14">
        <v>0</v>
      </c>
      <c r="AO317" s="14">
        <v>0.01</v>
      </c>
      <c r="AP317" s="14">
        <v>0.01</v>
      </c>
      <c r="AQ317" s="14">
        <v>0</v>
      </c>
      <c r="AR317" s="14">
        <v>0</v>
      </c>
      <c r="AS317" s="14">
        <v>0</v>
      </c>
      <c r="AT317" s="14">
        <v>0</v>
      </c>
      <c r="AU317" s="14">
        <v>0.2</v>
      </c>
      <c r="AV317" s="14">
        <v>0</v>
      </c>
      <c r="AW317" s="14">
        <v>0</v>
      </c>
      <c r="AX317" s="14">
        <v>0</v>
      </c>
      <c r="AY317" s="14">
        <v>0.04</v>
      </c>
      <c r="AZ317" s="14">
        <v>0</v>
      </c>
      <c r="BA317" s="2">
        <v>0.05</v>
      </c>
      <c r="BB317" s="2">
        <v>0.05</v>
      </c>
      <c r="BC317" s="2">
        <v>7.0000000000000007E-2</v>
      </c>
      <c r="BD317" s="2">
        <v>0.05</v>
      </c>
      <c r="BE317" s="2">
        <v>0.02</v>
      </c>
      <c r="BF317" s="2">
        <v>0.02</v>
      </c>
      <c r="BG317" s="2">
        <v>4.4999999999999998E-2</v>
      </c>
      <c r="BH317" s="2">
        <v>0.05</v>
      </c>
      <c r="BI317" s="2">
        <v>7.0000000000000007E-2</v>
      </c>
      <c r="BJ317" s="2">
        <v>0.1</v>
      </c>
      <c r="BK317" s="2">
        <v>0.03</v>
      </c>
      <c r="BL317" s="2">
        <v>0.02</v>
      </c>
      <c r="BM317" s="2">
        <v>0.09</v>
      </c>
      <c r="BN317" s="2">
        <v>0.1</v>
      </c>
      <c r="BO317" s="14">
        <v>0.1</v>
      </c>
      <c r="BP317" s="14">
        <v>0.1</v>
      </c>
      <c r="BQ317" s="14">
        <v>0</v>
      </c>
      <c r="BR317" s="14">
        <v>0</v>
      </c>
      <c r="BS317" s="14">
        <v>0</v>
      </c>
      <c r="BT317" s="19">
        <v>0.5</v>
      </c>
      <c r="BU317" s="14">
        <v>0.5</v>
      </c>
      <c r="BV317" s="6">
        <f>BT317/(BT317+BU317)</f>
        <v>0.5</v>
      </c>
      <c r="BW317" s="6">
        <f>SQRT((BT317*BU317)/((BT317+BU317)^2*(BT317+BU317+1)))</f>
        <v>0.35355339059327379</v>
      </c>
      <c r="BX317" s="15">
        <v>0.1</v>
      </c>
      <c r="BY317" s="15">
        <v>0.1</v>
      </c>
      <c r="BZ317" s="15">
        <v>0.1</v>
      </c>
      <c r="CA317" s="15">
        <v>0.7</v>
      </c>
      <c r="CB317" s="20" t="s">
        <v>89</v>
      </c>
      <c r="CC317" s="14">
        <v>600</v>
      </c>
      <c r="CD317" s="14">
        <v>10</v>
      </c>
      <c r="CE317" s="15" t="s">
        <v>74</v>
      </c>
    </row>
    <row r="318" spans="1:83" s="14" customFormat="1" ht="14.25" x14ac:dyDescent="0.2">
      <c r="A318" s="15">
        <f>A317+1</f>
        <v>317</v>
      </c>
      <c r="B318" s="15">
        <v>3</v>
      </c>
      <c r="C318" s="15">
        <v>133</v>
      </c>
      <c r="D318" s="15">
        <v>1</v>
      </c>
      <c r="E318" s="15">
        <v>1</v>
      </c>
      <c r="F318" s="3" t="s">
        <v>68</v>
      </c>
      <c r="G318" s="3">
        <f>IF(F318="rectangle",B318*C318,IF(F318="hook",B318*C318-(D318*E318),IF(F318="eight",B318*C318-2*(D318*E318),IF(F318="tee",B318*C318-2*(D318*E318),IF(F318="cross",B318*C318-4*(D318*E318),"ERROR")))))</f>
        <v>399</v>
      </c>
      <c r="H318" s="3" t="s">
        <v>75</v>
      </c>
      <c r="I318" s="3">
        <f>IF(F318="rectangle",B318/C318,"NA")</f>
        <v>2.2556390977443608E-2</v>
      </c>
      <c r="J318" s="2">
        <v>1</v>
      </c>
      <c r="K318" s="15">
        <v>120</v>
      </c>
      <c r="L318" s="15">
        <v>4</v>
      </c>
      <c r="M318" s="16">
        <v>4</v>
      </c>
      <c r="N318" s="17">
        <v>5</v>
      </c>
      <c r="O318" s="14">
        <f>N318</f>
        <v>5</v>
      </c>
      <c r="P318" s="4">
        <f>Y318/T318</f>
        <v>99.75</v>
      </c>
      <c r="Q318" s="18">
        <v>1</v>
      </c>
      <c r="R318" s="14">
        <f>Q318</f>
        <v>1</v>
      </c>
      <c r="S318" s="4">
        <f>Z318/U318</f>
        <v>99.75</v>
      </c>
      <c r="T318" s="3">
        <f>ROUND((O318/100)*G318,0)</f>
        <v>20</v>
      </c>
      <c r="U318" s="3">
        <f>ROUND(((R318/100)*G318)/J318,0)</f>
        <v>4</v>
      </c>
      <c r="V318" s="3">
        <f>ROUND(IF(J318&gt;=2,((R318/100)*G318)/J318,0),0)</f>
        <v>0</v>
      </c>
      <c r="W318" s="3">
        <f>ROUND(IF(J318&gt;=3,((R318/100)*G318)/J318,0),0)</f>
        <v>0</v>
      </c>
      <c r="X318" s="3">
        <f>ROUND(IF(J318&gt;=4,((R318/100)*G318)/J318,0),0)</f>
        <v>0</v>
      </c>
      <c r="Y318" s="4">
        <f>G318*N318</f>
        <v>1995</v>
      </c>
      <c r="Z318" s="4">
        <f>(G318*Q318)/J318</f>
        <v>399</v>
      </c>
      <c r="AA318" s="4">
        <f>IF(J318&gt;=2,(G318*Q318)/J318,0)</f>
        <v>0</v>
      </c>
      <c r="AB318" s="4">
        <f>IF(J318&gt;=3,(G318*Q318)/J318,0)</f>
        <v>0</v>
      </c>
      <c r="AC318" s="4">
        <f>IF(J318&gt;=4,(G318*Q318)/J318,0)</f>
        <v>0</v>
      </c>
      <c r="AD318" s="14">
        <v>100</v>
      </c>
      <c r="AE318" s="14">
        <v>0</v>
      </c>
      <c r="AF318" s="14">
        <v>1</v>
      </c>
      <c r="AG318" s="14">
        <v>100</v>
      </c>
      <c r="AH318" s="14">
        <v>0</v>
      </c>
      <c r="AI318" s="14">
        <v>1</v>
      </c>
      <c r="AJ318" s="14">
        <v>0.5</v>
      </c>
      <c r="AK318" s="14">
        <v>0.5</v>
      </c>
      <c r="AL318" s="14">
        <v>0</v>
      </c>
      <c r="AM318" s="14">
        <v>0</v>
      </c>
      <c r="AN318" s="14">
        <v>0</v>
      </c>
      <c r="AO318" s="14">
        <v>0.01</v>
      </c>
      <c r="AP318" s="14">
        <v>0.01</v>
      </c>
      <c r="AQ318" s="14">
        <v>0</v>
      </c>
      <c r="AR318" s="14">
        <v>0</v>
      </c>
      <c r="AS318" s="14">
        <v>0</v>
      </c>
      <c r="AT318" s="14">
        <v>0</v>
      </c>
      <c r="AU318" s="14">
        <v>0.2</v>
      </c>
      <c r="AV318" s="14">
        <v>0</v>
      </c>
      <c r="AW318" s="14">
        <v>0</v>
      </c>
      <c r="AX318" s="14">
        <v>0</v>
      </c>
      <c r="AY318" s="14">
        <v>0.04</v>
      </c>
      <c r="AZ318" s="14">
        <v>0</v>
      </c>
      <c r="BA318" s="2">
        <v>0.05</v>
      </c>
      <c r="BB318" s="2">
        <v>0.05</v>
      </c>
      <c r="BC318" s="2">
        <v>7.0000000000000007E-2</v>
      </c>
      <c r="BD318" s="2">
        <v>0.05</v>
      </c>
      <c r="BE318" s="2">
        <v>0.02</v>
      </c>
      <c r="BF318" s="2">
        <v>0.02</v>
      </c>
      <c r="BG318" s="2">
        <v>4.4999999999999998E-2</v>
      </c>
      <c r="BH318" s="2">
        <v>0.05</v>
      </c>
      <c r="BI318" s="2">
        <v>7.0000000000000007E-2</v>
      </c>
      <c r="BJ318" s="2">
        <v>0.1</v>
      </c>
      <c r="BK318" s="2">
        <v>0.03</v>
      </c>
      <c r="BL318" s="2">
        <v>0.02</v>
      </c>
      <c r="BM318" s="2">
        <v>0.09</v>
      </c>
      <c r="BN318" s="2">
        <v>0.1</v>
      </c>
      <c r="BO318" s="14">
        <v>0.1</v>
      </c>
      <c r="BP318" s="14">
        <v>0.1</v>
      </c>
      <c r="BQ318" s="14">
        <v>0</v>
      </c>
      <c r="BR318" s="14">
        <v>0</v>
      </c>
      <c r="BS318" s="14">
        <v>0</v>
      </c>
      <c r="BT318" s="19">
        <v>0.01</v>
      </c>
      <c r="BU318" s="14">
        <v>0.5</v>
      </c>
      <c r="BV318" s="6">
        <f>BT318/(BT318+BU318)</f>
        <v>1.9607843137254902E-2</v>
      </c>
      <c r="BW318" s="6">
        <f>SQRT((BT318*BU318)/((BT318+BU318)^2*(BT318+BU318+1)))</f>
        <v>0.11283045836243843</v>
      </c>
      <c r="BX318" s="15">
        <v>0.1</v>
      </c>
      <c r="BY318" s="15">
        <v>0.7</v>
      </c>
      <c r="BZ318" s="15">
        <v>0.1</v>
      </c>
      <c r="CA318" s="15">
        <v>0.1</v>
      </c>
      <c r="CB318" s="20" t="s">
        <v>76</v>
      </c>
      <c r="CC318" s="14">
        <v>600</v>
      </c>
      <c r="CD318" s="14">
        <v>10</v>
      </c>
      <c r="CE318" s="15" t="s">
        <v>73</v>
      </c>
    </row>
    <row r="319" spans="1:83" s="14" customFormat="1" ht="14.25" x14ac:dyDescent="0.2">
      <c r="A319" s="15">
        <f>A318+1</f>
        <v>318</v>
      </c>
      <c r="B319" s="15">
        <v>3</v>
      </c>
      <c r="C319" s="15">
        <v>133</v>
      </c>
      <c r="D319" s="15">
        <v>1</v>
      </c>
      <c r="E319" s="15">
        <v>1</v>
      </c>
      <c r="F319" s="3" t="s">
        <v>68</v>
      </c>
      <c r="G319" s="3">
        <f>IF(F319="rectangle",B319*C319,IF(F319="hook",B319*C319-(D319*E319),IF(F319="eight",B319*C319-2*(D319*E319),IF(F319="tee",B319*C319-2*(D319*E319),IF(F319="cross",B319*C319-4*(D319*E319),"ERROR")))))</f>
        <v>399</v>
      </c>
      <c r="H319" s="3" t="s">
        <v>75</v>
      </c>
      <c r="I319" s="3">
        <f>IF(F319="rectangle",B319/C319,"NA")</f>
        <v>2.2556390977443608E-2</v>
      </c>
      <c r="J319" s="2">
        <v>1</v>
      </c>
      <c r="K319" s="15">
        <v>120</v>
      </c>
      <c r="L319" s="15">
        <v>4</v>
      </c>
      <c r="M319" s="16">
        <v>4</v>
      </c>
      <c r="N319" s="17">
        <v>5</v>
      </c>
      <c r="O319" s="14">
        <f>N319</f>
        <v>5</v>
      </c>
      <c r="P319" s="4">
        <f>Y319/T319</f>
        <v>99.75</v>
      </c>
      <c r="Q319" s="18">
        <v>1</v>
      </c>
      <c r="R319" s="14">
        <f>Q319</f>
        <v>1</v>
      </c>
      <c r="S319" s="4">
        <f>Z319/U319</f>
        <v>99.75</v>
      </c>
      <c r="T319" s="3">
        <f>ROUND((O319/100)*G319,0)</f>
        <v>20</v>
      </c>
      <c r="U319" s="3">
        <f>ROUND(((R319/100)*G319)/J319,0)</f>
        <v>4</v>
      </c>
      <c r="V319" s="3">
        <f>ROUND(IF(J319&gt;=2,((R319/100)*G319)/J319,0),0)</f>
        <v>0</v>
      </c>
      <c r="W319" s="3">
        <f>ROUND(IF(J319&gt;=3,((R319/100)*G319)/J319,0),0)</f>
        <v>0</v>
      </c>
      <c r="X319" s="3">
        <f>ROUND(IF(J319&gt;=4,((R319/100)*G319)/J319,0),0)</f>
        <v>0</v>
      </c>
      <c r="Y319" s="4">
        <f>G319*N319</f>
        <v>1995</v>
      </c>
      <c r="Z319" s="4">
        <f>(G319*Q319)/J319</f>
        <v>399</v>
      </c>
      <c r="AA319" s="4">
        <f>IF(J319&gt;=2,(G319*Q319)/J319,0)</f>
        <v>0</v>
      </c>
      <c r="AB319" s="4">
        <f>IF(J319&gt;=3,(G319*Q319)/J319,0)</f>
        <v>0</v>
      </c>
      <c r="AC319" s="4">
        <f>IF(J319&gt;=4,(G319*Q319)/J319,0)</f>
        <v>0</v>
      </c>
      <c r="AD319" s="14">
        <v>100</v>
      </c>
      <c r="AE319" s="14">
        <v>0</v>
      </c>
      <c r="AF319" s="14">
        <v>1</v>
      </c>
      <c r="AG319" s="14">
        <v>100</v>
      </c>
      <c r="AH319" s="14">
        <v>0</v>
      </c>
      <c r="AI319" s="14">
        <v>1</v>
      </c>
      <c r="AJ319" s="14">
        <v>0.5</v>
      </c>
      <c r="AK319" s="14">
        <v>0.5</v>
      </c>
      <c r="AL319" s="14">
        <v>0</v>
      </c>
      <c r="AM319" s="14">
        <v>0</v>
      </c>
      <c r="AN319" s="14">
        <v>0</v>
      </c>
      <c r="AO319" s="14">
        <v>0.01</v>
      </c>
      <c r="AP319" s="14">
        <v>0.01</v>
      </c>
      <c r="AQ319" s="14">
        <v>0</v>
      </c>
      <c r="AR319" s="14">
        <v>0</v>
      </c>
      <c r="AS319" s="14">
        <v>0</v>
      </c>
      <c r="AT319" s="14">
        <v>0</v>
      </c>
      <c r="AU319" s="14">
        <v>0.2</v>
      </c>
      <c r="AV319" s="14">
        <v>0</v>
      </c>
      <c r="AW319" s="14">
        <v>0</v>
      </c>
      <c r="AX319" s="14">
        <v>0</v>
      </c>
      <c r="AY319" s="14">
        <v>0.04</v>
      </c>
      <c r="AZ319" s="14">
        <v>0</v>
      </c>
      <c r="BA319" s="2">
        <v>0.05</v>
      </c>
      <c r="BB319" s="2">
        <v>0.05</v>
      </c>
      <c r="BC319" s="2">
        <v>7.0000000000000007E-2</v>
      </c>
      <c r="BD319" s="2">
        <v>0.05</v>
      </c>
      <c r="BE319" s="2">
        <v>0.02</v>
      </c>
      <c r="BF319" s="2">
        <v>0.02</v>
      </c>
      <c r="BG319" s="2">
        <v>4.4999999999999998E-2</v>
      </c>
      <c r="BH319" s="2">
        <v>0.05</v>
      </c>
      <c r="BI319" s="2">
        <v>7.0000000000000007E-2</v>
      </c>
      <c r="BJ319" s="2">
        <v>0.1</v>
      </c>
      <c r="BK319" s="2">
        <v>0.03</v>
      </c>
      <c r="BL319" s="2">
        <v>0.02</v>
      </c>
      <c r="BM319" s="2">
        <v>0.09</v>
      </c>
      <c r="BN319" s="2">
        <v>0.1</v>
      </c>
      <c r="BO319" s="14">
        <v>0.1</v>
      </c>
      <c r="BP319" s="14">
        <v>0.1</v>
      </c>
      <c r="BQ319" s="14">
        <v>0</v>
      </c>
      <c r="BR319" s="14">
        <v>0</v>
      </c>
      <c r="BS319" s="14">
        <v>0</v>
      </c>
      <c r="BT319" s="19">
        <v>0.5</v>
      </c>
      <c r="BU319" s="14">
        <v>0.5</v>
      </c>
      <c r="BV319" s="6">
        <f>BT319/(BT319+BU319)</f>
        <v>0.5</v>
      </c>
      <c r="BW319" s="6">
        <f>SQRT((BT319*BU319)/((BT319+BU319)^2*(BT319+BU319+1)))</f>
        <v>0.35355339059327379</v>
      </c>
      <c r="BX319" s="15">
        <v>0.1</v>
      </c>
      <c r="BY319" s="15">
        <v>0.7</v>
      </c>
      <c r="BZ319" s="15">
        <v>0.1</v>
      </c>
      <c r="CA319" s="15">
        <v>0.1</v>
      </c>
      <c r="CB319" s="20" t="s">
        <v>76</v>
      </c>
      <c r="CC319" s="14">
        <v>600</v>
      </c>
      <c r="CD319" s="14">
        <v>10</v>
      </c>
      <c r="CE319" s="15" t="s">
        <v>73</v>
      </c>
    </row>
    <row r="320" spans="1:83" s="14" customFormat="1" ht="14.25" x14ac:dyDescent="0.2">
      <c r="A320" s="15">
        <f>A319+1</f>
        <v>319</v>
      </c>
      <c r="B320" s="15">
        <v>3</v>
      </c>
      <c r="C320" s="15">
        <v>133</v>
      </c>
      <c r="D320" s="15">
        <v>1</v>
      </c>
      <c r="E320" s="15">
        <v>1</v>
      </c>
      <c r="F320" s="3" t="s">
        <v>68</v>
      </c>
      <c r="G320" s="3">
        <f>IF(F320="rectangle",B320*C320,IF(F320="hook",B320*C320-(D320*E320),IF(F320="eight",B320*C320-2*(D320*E320),IF(F320="tee",B320*C320-2*(D320*E320),IF(F320="cross",B320*C320-4*(D320*E320),"ERROR")))))</f>
        <v>399</v>
      </c>
      <c r="H320" s="3" t="s">
        <v>75</v>
      </c>
      <c r="I320" s="3">
        <f>IF(F320="rectangle",B320/C320,"NA")</f>
        <v>2.2556390977443608E-2</v>
      </c>
      <c r="J320" s="2">
        <v>1</v>
      </c>
      <c r="K320" s="15">
        <v>120</v>
      </c>
      <c r="L320" s="15">
        <v>4</v>
      </c>
      <c r="M320" s="16">
        <v>4</v>
      </c>
      <c r="N320" s="17">
        <v>5</v>
      </c>
      <c r="O320" s="14">
        <f>N320</f>
        <v>5</v>
      </c>
      <c r="P320" s="4">
        <f>Y320/T320</f>
        <v>99.75</v>
      </c>
      <c r="Q320" s="18">
        <v>5</v>
      </c>
      <c r="R320" s="14">
        <f>Q320</f>
        <v>5</v>
      </c>
      <c r="S320" s="4">
        <f>Z320/U320</f>
        <v>99.75</v>
      </c>
      <c r="T320" s="3">
        <f>ROUND((O320/100)*G320,0)</f>
        <v>20</v>
      </c>
      <c r="U320" s="3">
        <f>ROUND(((R320/100)*G320)/J320,0)</f>
        <v>20</v>
      </c>
      <c r="V320" s="3">
        <f>ROUND(IF(J320&gt;=2,((R320/100)*G320)/J320,0),0)</f>
        <v>0</v>
      </c>
      <c r="W320" s="3">
        <f>ROUND(IF(J320&gt;=3,((R320/100)*G320)/J320,0),0)</f>
        <v>0</v>
      </c>
      <c r="X320" s="3">
        <f>ROUND(IF(J320&gt;=4,((R320/100)*G320)/J320,0),0)</f>
        <v>0</v>
      </c>
      <c r="Y320" s="4">
        <f>G320*N320</f>
        <v>1995</v>
      </c>
      <c r="Z320" s="4">
        <f>(G320*Q320)/J320</f>
        <v>1995</v>
      </c>
      <c r="AA320" s="4">
        <f>IF(J320&gt;=2,(G320*Q320)/J320,0)</f>
        <v>0</v>
      </c>
      <c r="AB320" s="4">
        <f>IF(J320&gt;=3,(G320*Q320)/J320,0)</f>
        <v>0</v>
      </c>
      <c r="AC320" s="4">
        <f>IF(J320&gt;=4,(G320*Q320)/J320,0)</f>
        <v>0</v>
      </c>
      <c r="AD320" s="14">
        <v>100</v>
      </c>
      <c r="AE320" s="14">
        <v>0</v>
      </c>
      <c r="AF320" s="14">
        <v>1</v>
      </c>
      <c r="AG320" s="14">
        <v>100</v>
      </c>
      <c r="AH320" s="14">
        <v>0</v>
      </c>
      <c r="AI320" s="14">
        <v>1</v>
      </c>
      <c r="AJ320" s="14">
        <v>0.5</v>
      </c>
      <c r="AK320" s="14">
        <v>0.5</v>
      </c>
      <c r="AL320" s="14">
        <v>0</v>
      </c>
      <c r="AM320" s="14">
        <v>0</v>
      </c>
      <c r="AN320" s="14">
        <v>0</v>
      </c>
      <c r="AO320" s="14">
        <v>0.01</v>
      </c>
      <c r="AP320" s="14">
        <v>0.01</v>
      </c>
      <c r="AQ320" s="14">
        <v>0</v>
      </c>
      <c r="AR320" s="14">
        <v>0</v>
      </c>
      <c r="AS320" s="14">
        <v>0</v>
      </c>
      <c r="AT320" s="14">
        <v>0</v>
      </c>
      <c r="AU320" s="14">
        <v>0.2</v>
      </c>
      <c r="AV320" s="14">
        <v>0</v>
      </c>
      <c r="AW320" s="14">
        <v>0</v>
      </c>
      <c r="AX320" s="14">
        <v>0</v>
      </c>
      <c r="AY320" s="14">
        <v>0.04</v>
      </c>
      <c r="AZ320" s="14">
        <v>0</v>
      </c>
      <c r="BA320" s="2">
        <v>0.05</v>
      </c>
      <c r="BB320" s="2">
        <v>0.05</v>
      </c>
      <c r="BC320" s="2">
        <v>7.0000000000000007E-2</v>
      </c>
      <c r="BD320" s="2">
        <v>0.05</v>
      </c>
      <c r="BE320" s="2">
        <v>0.02</v>
      </c>
      <c r="BF320" s="2">
        <v>0.02</v>
      </c>
      <c r="BG320" s="2">
        <v>4.4999999999999998E-2</v>
      </c>
      <c r="BH320" s="2">
        <v>0.05</v>
      </c>
      <c r="BI320" s="2">
        <v>7.0000000000000007E-2</v>
      </c>
      <c r="BJ320" s="2">
        <v>0.1</v>
      </c>
      <c r="BK320" s="2">
        <v>0.03</v>
      </c>
      <c r="BL320" s="2">
        <v>0.02</v>
      </c>
      <c r="BM320" s="2">
        <v>0.09</v>
      </c>
      <c r="BN320" s="2">
        <v>0.1</v>
      </c>
      <c r="BO320" s="14">
        <v>0.1</v>
      </c>
      <c r="BP320" s="14">
        <v>0.1</v>
      </c>
      <c r="BQ320" s="14">
        <v>0</v>
      </c>
      <c r="BR320" s="14">
        <v>0</v>
      </c>
      <c r="BS320" s="14">
        <v>0</v>
      </c>
      <c r="BT320" s="19">
        <v>0.01</v>
      </c>
      <c r="BU320" s="14">
        <v>0.5</v>
      </c>
      <c r="BV320" s="6">
        <f>BT320/(BT320+BU320)</f>
        <v>1.9607843137254902E-2</v>
      </c>
      <c r="BW320" s="6">
        <f>SQRT((BT320*BU320)/((BT320+BU320)^2*(BT320+BU320+1)))</f>
        <v>0.11283045836243843</v>
      </c>
      <c r="BX320" s="15">
        <v>0.25</v>
      </c>
      <c r="BY320" s="15">
        <v>0.25</v>
      </c>
      <c r="BZ320" s="15">
        <v>0.25</v>
      </c>
      <c r="CA320" s="15">
        <v>0.25</v>
      </c>
      <c r="CB320" s="20" t="s">
        <v>47</v>
      </c>
      <c r="CC320" s="14">
        <v>600</v>
      </c>
      <c r="CD320" s="14">
        <v>10</v>
      </c>
      <c r="CE320" s="15" t="s">
        <v>73</v>
      </c>
    </row>
    <row r="321" spans="1:83" s="14" customFormat="1" ht="14.25" x14ac:dyDescent="0.2">
      <c r="A321" s="15">
        <f>A320+1</f>
        <v>320</v>
      </c>
      <c r="B321" s="15">
        <v>3</v>
      </c>
      <c r="C321" s="15">
        <v>133</v>
      </c>
      <c r="D321" s="15">
        <v>1</v>
      </c>
      <c r="E321" s="15">
        <v>1</v>
      </c>
      <c r="F321" s="3" t="s">
        <v>68</v>
      </c>
      <c r="G321" s="3">
        <f>IF(F321="rectangle",B321*C321,IF(F321="hook",B321*C321-(D321*E321),IF(F321="eight",B321*C321-2*(D321*E321),IF(F321="tee",B321*C321-2*(D321*E321),IF(F321="cross",B321*C321-4*(D321*E321),"ERROR")))))</f>
        <v>399</v>
      </c>
      <c r="H321" s="3" t="s">
        <v>75</v>
      </c>
      <c r="I321" s="3">
        <f>IF(F321="rectangle",B321/C321,"NA")</f>
        <v>2.2556390977443608E-2</v>
      </c>
      <c r="J321" s="2">
        <v>1</v>
      </c>
      <c r="K321" s="15">
        <v>120</v>
      </c>
      <c r="L321" s="15">
        <v>4</v>
      </c>
      <c r="M321" s="16">
        <v>4</v>
      </c>
      <c r="N321" s="17">
        <v>5</v>
      </c>
      <c r="O321" s="14">
        <f>N321</f>
        <v>5</v>
      </c>
      <c r="P321" s="4">
        <f>Y321/T321</f>
        <v>99.75</v>
      </c>
      <c r="Q321" s="18">
        <v>5</v>
      </c>
      <c r="R321" s="14">
        <f>Q321</f>
        <v>5</v>
      </c>
      <c r="S321" s="4">
        <f>Z321/U321</f>
        <v>99.75</v>
      </c>
      <c r="T321" s="3">
        <f>ROUND((O321/100)*G321,0)</f>
        <v>20</v>
      </c>
      <c r="U321" s="3">
        <f>ROUND(((R321/100)*G321)/J321,0)</f>
        <v>20</v>
      </c>
      <c r="V321" s="3">
        <f>ROUND(IF(J321&gt;=2,((R321/100)*G321)/J321,0),0)</f>
        <v>0</v>
      </c>
      <c r="W321" s="3">
        <f>ROUND(IF(J321&gt;=3,((R321/100)*G321)/J321,0),0)</f>
        <v>0</v>
      </c>
      <c r="X321" s="3">
        <f>ROUND(IF(J321&gt;=4,((R321/100)*G321)/J321,0),0)</f>
        <v>0</v>
      </c>
      <c r="Y321" s="4">
        <f>G321*N321</f>
        <v>1995</v>
      </c>
      <c r="Z321" s="4">
        <f>(G321*Q321)/J321</f>
        <v>1995</v>
      </c>
      <c r="AA321" s="4">
        <f>IF(J321&gt;=2,(G321*Q321)/J321,0)</f>
        <v>0</v>
      </c>
      <c r="AB321" s="4">
        <f>IF(J321&gt;=3,(G321*Q321)/J321,0)</f>
        <v>0</v>
      </c>
      <c r="AC321" s="4">
        <f>IF(J321&gt;=4,(G321*Q321)/J321,0)</f>
        <v>0</v>
      </c>
      <c r="AD321" s="14">
        <v>100</v>
      </c>
      <c r="AE321" s="14">
        <v>0</v>
      </c>
      <c r="AF321" s="14">
        <v>1</v>
      </c>
      <c r="AG321" s="14">
        <v>100</v>
      </c>
      <c r="AH321" s="14">
        <v>0</v>
      </c>
      <c r="AI321" s="14">
        <v>1</v>
      </c>
      <c r="AJ321" s="14">
        <v>0.5</v>
      </c>
      <c r="AK321" s="14">
        <v>0.5</v>
      </c>
      <c r="AL321" s="14">
        <v>0</v>
      </c>
      <c r="AM321" s="14">
        <v>0</v>
      </c>
      <c r="AN321" s="14">
        <v>0</v>
      </c>
      <c r="AO321" s="14">
        <v>0.01</v>
      </c>
      <c r="AP321" s="14">
        <v>0.01</v>
      </c>
      <c r="AQ321" s="14">
        <v>0</v>
      </c>
      <c r="AR321" s="14">
        <v>0</v>
      </c>
      <c r="AS321" s="14">
        <v>0</v>
      </c>
      <c r="AT321" s="14">
        <v>0</v>
      </c>
      <c r="AU321" s="14">
        <v>0.2</v>
      </c>
      <c r="AV321" s="14">
        <v>0</v>
      </c>
      <c r="AW321" s="14">
        <v>0</v>
      </c>
      <c r="AX321" s="14">
        <v>0</v>
      </c>
      <c r="AY321" s="14">
        <v>0.04</v>
      </c>
      <c r="AZ321" s="14">
        <v>0</v>
      </c>
      <c r="BA321" s="2">
        <v>0.05</v>
      </c>
      <c r="BB321" s="2">
        <v>0.05</v>
      </c>
      <c r="BC321" s="2">
        <v>7.0000000000000007E-2</v>
      </c>
      <c r="BD321" s="2">
        <v>0.05</v>
      </c>
      <c r="BE321" s="2">
        <v>0.02</v>
      </c>
      <c r="BF321" s="2">
        <v>0.02</v>
      </c>
      <c r="BG321" s="2">
        <v>4.4999999999999998E-2</v>
      </c>
      <c r="BH321" s="2">
        <v>0.05</v>
      </c>
      <c r="BI321" s="2">
        <v>7.0000000000000007E-2</v>
      </c>
      <c r="BJ321" s="2">
        <v>0.1</v>
      </c>
      <c r="BK321" s="2">
        <v>0.03</v>
      </c>
      <c r="BL321" s="2">
        <v>0.02</v>
      </c>
      <c r="BM321" s="2">
        <v>0.09</v>
      </c>
      <c r="BN321" s="2">
        <v>0.1</v>
      </c>
      <c r="BO321" s="14">
        <v>0.1</v>
      </c>
      <c r="BP321" s="14">
        <v>0.1</v>
      </c>
      <c r="BQ321" s="14">
        <v>0</v>
      </c>
      <c r="BR321" s="14">
        <v>0</v>
      </c>
      <c r="BS321" s="14">
        <v>0</v>
      </c>
      <c r="BT321" s="19">
        <v>0.5</v>
      </c>
      <c r="BU321" s="14">
        <v>0.5</v>
      </c>
      <c r="BV321" s="6">
        <f>BT321/(BT321+BU321)</f>
        <v>0.5</v>
      </c>
      <c r="BW321" s="6">
        <f>SQRT((BT321*BU321)/((BT321+BU321)^2*(BT321+BU321+1)))</f>
        <v>0.35355339059327379</v>
      </c>
      <c r="BX321" s="15">
        <v>0.25</v>
      </c>
      <c r="BY321" s="15">
        <v>0.25</v>
      </c>
      <c r="BZ321" s="15">
        <v>0.25</v>
      </c>
      <c r="CA321" s="15">
        <v>0.25</v>
      </c>
      <c r="CB321" s="20" t="s">
        <v>47</v>
      </c>
      <c r="CC321" s="14">
        <v>600</v>
      </c>
      <c r="CD321" s="14">
        <v>10</v>
      </c>
      <c r="CE321" s="15" t="s">
        <v>73</v>
      </c>
    </row>
    <row r="322" spans="1:83" s="14" customFormat="1" ht="14.25" x14ac:dyDescent="0.2">
      <c r="A322" s="15">
        <f>A321+1</f>
        <v>321</v>
      </c>
      <c r="B322" s="15">
        <v>3</v>
      </c>
      <c r="C322" s="15">
        <v>133</v>
      </c>
      <c r="D322" s="15">
        <v>1</v>
      </c>
      <c r="E322" s="15">
        <v>1</v>
      </c>
      <c r="F322" s="3" t="s">
        <v>68</v>
      </c>
      <c r="G322" s="3">
        <f>IF(F322="rectangle",B322*C322,IF(F322="hook",B322*C322-(D322*E322),IF(F322="eight",B322*C322-2*(D322*E322),IF(F322="tee",B322*C322-2*(D322*E322),IF(F322="cross",B322*C322-4*(D322*E322),"ERROR")))))</f>
        <v>399</v>
      </c>
      <c r="H322" s="3" t="s">
        <v>75</v>
      </c>
      <c r="I322" s="3">
        <f>IF(F322="rectangle",B322/C322,"NA")</f>
        <v>2.2556390977443608E-2</v>
      </c>
      <c r="J322" s="2">
        <v>1</v>
      </c>
      <c r="K322" s="15">
        <v>120</v>
      </c>
      <c r="L322" s="15">
        <v>4</v>
      </c>
      <c r="M322" s="16">
        <v>4</v>
      </c>
      <c r="N322" s="17">
        <v>5</v>
      </c>
      <c r="O322" s="14">
        <f>N322</f>
        <v>5</v>
      </c>
      <c r="P322" s="4">
        <f>Y322/T322</f>
        <v>99.75</v>
      </c>
      <c r="Q322" s="18">
        <v>5</v>
      </c>
      <c r="R322" s="14">
        <f>Q322</f>
        <v>5</v>
      </c>
      <c r="S322" s="4">
        <f>Z322/U322</f>
        <v>99.75</v>
      </c>
      <c r="T322" s="3">
        <f>ROUND((O322/100)*G322,0)</f>
        <v>20</v>
      </c>
      <c r="U322" s="3">
        <f>ROUND(((R322/100)*G322)/J322,0)</f>
        <v>20</v>
      </c>
      <c r="V322" s="3">
        <f>ROUND(IF(J322&gt;=2,((R322/100)*G322)/J322,0),0)</f>
        <v>0</v>
      </c>
      <c r="W322" s="3">
        <f>ROUND(IF(J322&gt;=3,((R322/100)*G322)/J322,0),0)</f>
        <v>0</v>
      </c>
      <c r="X322" s="3">
        <f>ROUND(IF(J322&gt;=4,((R322/100)*G322)/J322,0),0)</f>
        <v>0</v>
      </c>
      <c r="Y322" s="4">
        <f>G322*N322</f>
        <v>1995</v>
      </c>
      <c r="Z322" s="4">
        <f>(G322*Q322)/J322</f>
        <v>1995</v>
      </c>
      <c r="AA322" s="4">
        <f>IF(J322&gt;=2,(G322*Q322)/J322,0)</f>
        <v>0</v>
      </c>
      <c r="AB322" s="4">
        <f>IF(J322&gt;=3,(G322*Q322)/J322,0)</f>
        <v>0</v>
      </c>
      <c r="AC322" s="4">
        <f>IF(J322&gt;=4,(G322*Q322)/J322,0)</f>
        <v>0</v>
      </c>
      <c r="AD322" s="14">
        <v>100</v>
      </c>
      <c r="AE322" s="14">
        <v>0</v>
      </c>
      <c r="AF322" s="14">
        <v>1</v>
      </c>
      <c r="AG322" s="14">
        <v>100</v>
      </c>
      <c r="AH322" s="14">
        <v>0</v>
      </c>
      <c r="AI322" s="14">
        <v>1</v>
      </c>
      <c r="AJ322" s="14">
        <v>0.5</v>
      </c>
      <c r="AK322" s="14">
        <v>0.5</v>
      </c>
      <c r="AL322" s="14">
        <v>0</v>
      </c>
      <c r="AM322" s="14">
        <v>0</v>
      </c>
      <c r="AN322" s="14">
        <v>0</v>
      </c>
      <c r="AO322" s="14">
        <v>0.01</v>
      </c>
      <c r="AP322" s="14">
        <v>0.01</v>
      </c>
      <c r="AQ322" s="14">
        <v>0</v>
      </c>
      <c r="AR322" s="14">
        <v>0</v>
      </c>
      <c r="AS322" s="14">
        <v>0</v>
      </c>
      <c r="AT322" s="14">
        <v>0</v>
      </c>
      <c r="AU322" s="14">
        <v>0.2</v>
      </c>
      <c r="AV322" s="14">
        <v>0</v>
      </c>
      <c r="AW322" s="14">
        <v>0</v>
      </c>
      <c r="AX322" s="14">
        <v>0</v>
      </c>
      <c r="AY322" s="14">
        <v>0.04</v>
      </c>
      <c r="AZ322" s="14">
        <v>0</v>
      </c>
      <c r="BA322" s="2">
        <v>0.05</v>
      </c>
      <c r="BB322" s="2">
        <v>0.05</v>
      </c>
      <c r="BC322" s="2">
        <v>7.0000000000000007E-2</v>
      </c>
      <c r="BD322" s="2">
        <v>0.05</v>
      </c>
      <c r="BE322" s="2">
        <v>0.02</v>
      </c>
      <c r="BF322" s="2">
        <v>0.02</v>
      </c>
      <c r="BG322" s="2">
        <v>4.4999999999999998E-2</v>
      </c>
      <c r="BH322" s="2">
        <v>0.05</v>
      </c>
      <c r="BI322" s="2">
        <v>7.0000000000000007E-2</v>
      </c>
      <c r="BJ322" s="2">
        <v>0.1</v>
      </c>
      <c r="BK322" s="2">
        <v>0.03</v>
      </c>
      <c r="BL322" s="2">
        <v>0.02</v>
      </c>
      <c r="BM322" s="2">
        <v>0.09</v>
      </c>
      <c r="BN322" s="2">
        <v>0.1</v>
      </c>
      <c r="BO322" s="14">
        <v>0.1</v>
      </c>
      <c r="BP322" s="14">
        <v>0.1</v>
      </c>
      <c r="BQ322" s="14">
        <v>0</v>
      </c>
      <c r="BR322" s="14">
        <v>0</v>
      </c>
      <c r="BS322" s="14">
        <v>0</v>
      </c>
      <c r="BT322" s="19">
        <v>0.01</v>
      </c>
      <c r="BU322" s="14">
        <v>0.5</v>
      </c>
      <c r="BV322" s="6">
        <f>BT322/(BT322+BU322)</f>
        <v>1.9607843137254902E-2</v>
      </c>
      <c r="BW322" s="6">
        <f>SQRT((BT322*BU322)/((BT322+BU322)^2*(BT322+BU322+1)))</f>
        <v>0.11283045836243843</v>
      </c>
      <c r="BX322" s="15">
        <v>0.1</v>
      </c>
      <c r="BY322" s="15">
        <v>0.1</v>
      </c>
      <c r="BZ322" s="15">
        <v>0.1</v>
      </c>
      <c r="CA322" s="15">
        <v>0.7</v>
      </c>
      <c r="CB322" s="20" t="s">
        <v>89</v>
      </c>
      <c r="CC322" s="14">
        <v>600</v>
      </c>
      <c r="CD322" s="14">
        <v>10</v>
      </c>
      <c r="CE322" s="15" t="s">
        <v>73</v>
      </c>
    </row>
    <row r="323" spans="1:83" s="14" customFormat="1" ht="14.25" x14ac:dyDescent="0.2">
      <c r="A323" s="15">
        <f>A322+1</f>
        <v>322</v>
      </c>
      <c r="B323" s="15">
        <v>3</v>
      </c>
      <c r="C323" s="15">
        <v>133</v>
      </c>
      <c r="D323" s="15">
        <v>1</v>
      </c>
      <c r="E323" s="15">
        <v>1</v>
      </c>
      <c r="F323" s="3" t="s">
        <v>68</v>
      </c>
      <c r="G323" s="3">
        <f>IF(F323="rectangle",B323*C323,IF(F323="hook",B323*C323-(D323*E323),IF(F323="eight",B323*C323-2*(D323*E323),IF(F323="tee",B323*C323-2*(D323*E323),IF(F323="cross",B323*C323-4*(D323*E323),"ERROR")))))</f>
        <v>399</v>
      </c>
      <c r="H323" s="3" t="s">
        <v>75</v>
      </c>
      <c r="I323" s="3">
        <f>IF(F323="rectangle",B323/C323,"NA")</f>
        <v>2.2556390977443608E-2</v>
      </c>
      <c r="J323" s="2">
        <v>1</v>
      </c>
      <c r="K323" s="15">
        <v>120</v>
      </c>
      <c r="L323" s="15">
        <v>4</v>
      </c>
      <c r="M323" s="16">
        <v>4</v>
      </c>
      <c r="N323" s="17">
        <v>5</v>
      </c>
      <c r="O323" s="14">
        <f>N323</f>
        <v>5</v>
      </c>
      <c r="P323" s="4">
        <f>Y323/T323</f>
        <v>99.75</v>
      </c>
      <c r="Q323" s="18">
        <v>5</v>
      </c>
      <c r="R323" s="14">
        <f>Q323</f>
        <v>5</v>
      </c>
      <c r="S323" s="4">
        <f>Z323/U323</f>
        <v>99.75</v>
      </c>
      <c r="T323" s="3">
        <f>ROUND((O323/100)*G323,0)</f>
        <v>20</v>
      </c>
      <c r="U323" s="3">
        <f>ROUND(((R323/100)*G323)/J323,0)</f>
        <v>20</v>
      </c>
      <c r="V323" s="3">
        <f>ROUND(IF(J323&gt;=2,((R323/100)*G323)/J323,0),0)</f>
        <v>0</v>
      </c>
      <c r="W323" s="3">
        <f>ROUND(IF(J323&gt;=3,((R323/100)*G323)/J323,0),0)</f>
        <v>0</v>
      </c>
      <c r="X323" s="3">
        <f>ROUND(IF(J323&gt;=4,((R323/100)*G323)/J323,0),0)</f>
        <v>0</v>
      </c>
      <c r="Y323" s="4">
        <f>G323*N323</f>
        <v>1995</v>
      </c>
      <c r="Z323" s="4">
        <f>(G323*Q323)/J323</f>
        <v>1995</v>
      </c>
      <c r="AA323" s="4">
        <f>IF(J323&gt;=2,(G323*Q323)/J323,0)</f>
        <v>0</v>
      </c>
      <c r="AB323" s="4">
        <f>IF(J323&gt;=3,(G323*Q323)/J323,0)</f>
        <v>0</v>
      </c>
      <c r="AC323" s="4">
        <f>IF(J323&gt;=4,(G323*Q323)/J323,0)</f>
        <v>0</v>
      </c>
      <c r="AD323" s="14">
        <v>100</v>
      </c>
      <c r="AE323" s="14">
        <v>0</v>
      </c>
      <c r="AF323" s="14">
        <v>1</v>
      </c>
      <c r="AG323" s="14">
        <v>100</v>
      </c>
      <c r="AH323" s="14">
        <v>0</v>
      </c>
      <c r="AI323" s="14">
        <v>1</v>
      </c>
      <c r="AJ323" s="14">
        <v>0.5</v>
      </c>
      <c r="AK323" s="14">
        <v>0.5</v>
      </c>
      <c r="AL323" s="14">
        <v>0</v>
      </c>
      <c r="AM323" s="14">
        <v>0</v>
      </c>
      <c r="AN323" s="14">
        <v>0</v>
      </c>
      <c r="AO323" s="14">
        <v>0.01</v>
      </c>
      <c r="AP323" s="14">
        <v>0.01</v>
      </c>
      <c r="AQ323" s="14">
        <v>0</v>
      </c>
      <c r="AR323" s="14">
        <v>0</v>
      </c>
      <c r="AS323" s="14">
        <v>0</v>
      </c>
      <c r="AT323" s="14">
        <v>0</v>
      </c>
      <c r="AU323" s="14">
        <v>0.2</v>
      </c>
      <c r="AV323" s="14">
        <v>0</v>
      </c>
      <c r="AW323" s="14">
        <v>0</v>
      </c>
      <c r="AX323" s="14">
        <v>0</v>
      </c>
      <c r="AY323" s="14">
        <v>0.04</v>
      </c>
      <c r="AZ323" s="14">
        <v>0</v>
      </c>
      <c r="BA323" s="2">
        <v>0.05</v>
      </c>
      <c r="BB323" s="2">
        <v>0.05</v>
      </c>
      <c r="BC323" s="2">
        <v>7.0000000000000007E-2</v>
      </c>
      <c r="BD323" s="2">
        <v>0.05</v>
      </c>
      <c r="BE323" s="2">
        <v>0.02</v>
      </c>
      <c r="BF323" s="2">
        <v>0.02</v>
      </c>
      <c r="BG323" s="2">
        <v>4.4999999999999998E-2</v>
      </c>
      <c r="BH323" s="2">
        <v>0.05</v>
      </c>
      <c r="BI323" s="2">
        <v>7.0000000000000007E-2</v>
      </c>
      <c r="BJ323" s="2">
        <v>0.1</v>
      </c>
      <c r="BK323" s="2">
        <v>0.03</v>
      </c>
      <c r="BL323" s="2">
        <v>0.02</v>
      </c>
      <c r="BM323" s="2">
        <v>0.09</v>
      </c>
      <c r="BN323" s="2">
        <v>0.1</v>
      </c>
      <c r="BO323" s="14">
        <v>0.1</v>
      </c>
      <c r="BP323" s="14">
        <v>0.1</v>
      </c>
      <c r="BQ323" s="14">
        <v>0</v>
      </c>
      <c r="BR323" s="14">
        <v>0</v>
      </c>
      <c r="BS323" s="14">
        <v>0</v>
      </c>
      <c r="BT323" s="19">
        <v>0.5</v>
      </c>
      <c r="BU323" s="14">
        <v>0.5</v>
      </c>
      <c r="BV323" s="6">
        <f>BT323/(BT323+BU323)</f>
        <v>0.5</v>
      </c>
      <c r="BW323" s="6">
        <f>SQRT((BT323*BU323)/((BT323+BU323)^2*(BT323+BU323+1)))</f>
        <v>0.35355339059327379</v>
      </c>
      <c r="BX323" s="15">
        <v>0.1</v>
      </c>
      <c r="BY323" s="15">
        <v>0.1</v>
      </c>
      <c r="BZ323" s="15">
        <v>0.1</v>
      </c>
      <c r="CA323" s="15">
        <v>0.7</v>
      </c>
      <c r="CB323" s="20" t="s">
        <v>89</v>
      </c>
      <c r="CC323" s="14">
        <v>600</v>
      </c>
      <c r="CD323" s="14">
        <v>10</v>
      </c>
      <c r="CE323" s="15" t="s">
        <v>73</v>
      </c>
    </row>
    <row r="324" spans="1:83" s="14" customFormat="1" ht="14.25" x14ac:dyDescent="0.2">
      <c r="A324" s="15">
        <f>A323+1</f>
        <v>323</v>
      </c>
      <c r="B324" s="15">
        <v>3</v>
      </c>
      <c r="C324" s="15">
        <v>133</v>
      </c>
      <c r="D324" s="15">
        <v>1</v>
      </c>
      <c r="E324" s="15">
        <v>1</v>
      </c>
      <c r="F324" s="3" t="s">
        <v>68</v>
      </c>
      <c r="G324" s="3">
        <f>IF(F324="rectangle",B324*C324,IF(F324="hook",B324*C324-(D324*E324),IF(F324="eight",B324*C324-2*(D324*E324),IF(F324="tee",B324*C324-2*(D324*E324),IF(F324="cross",B324*C324-4*(D324*E324),"ERROR")))))</f>
        <v>399</v>
      </c>
      <c r="H324" s="3" t="s">
        <v>75</v>
      </c>
      <c r="I324" s="3">
        <f>IF(F324="rectangle",B324/C324,"NA")</f>
        <v>2.2556390977443608E-2</v>
      </c>
      <c r="J324" s="2">
        <v>1</v>
      </c>
      <c r="K324" s="15">
        <v>120</v>
      </c>
      <c r="L324" s="15">
        <v>4</v>
      </c>
      <c r="M324" s="16">
        <v>4</v>
      </c>
      <c r="N324" s="17">
        <v>5</v>
      </c>
      <c r="O324" s="14">
        <f>N324</f>
        <v>5</v>
      </c>
      <c r="P324" s="4">
        <f>Y324/T324</f>
        <v>99.75</v>
      </c>
      <c r="Q324" s="18">
        <v>5</v>
      </c>
      <c r="R324" s="14">
        <f>Q324</f>
        <v>5</v>
      </c>
      <c r="S324" s="4">
        <f>Z324/U324</f>
        <v>99.75</v>
      </c>
      <c r="T324" s="3">
        <f>ROUND((O324/100)*G324,0)</f>
        <v>20</v>
      </c>
      <c r="U324" s="3">
        <f>ROUND(((R324/100)*G324)/J324,0)</f>
        <v>20</v>
      </c>
      <c r="V324" s="3">
        <f>ROUND(IF(J324&gt;=2,((R324/100)*G324)/J324,0),0)</f>
        <v>0</v>
      </c>
      <c r="W324" s="3">
        <f>ROUND(IF(J324&gt;=3,((R324/100)*G324)/J324,0),0)</f>
        <v>0</v>
      </c>
      <c r="X324" s="3">
        <f>ROUND(IF(J324&gt;=4,((R324/100)*G324)/J324,0),0)</f>
        <v>0</v>
      </c>
      <c r="Y324" s="4">
        <f>G324*N324</f>
        <v>1995</v>
      </c>
      <c r="Z324" s="4">
        <f>(G324*Q324)/J324</f>
        <v>1995</v>
      </c>
      <c r="AA324" s="4">
        <f>IF(J324&gt;=2,(G324*Q324)/J324,0)</f>
        <v>0</v>
      </c>
      <c r="AB324" s="4">
        <f>IF(J324&gt;=3,(G324*Q324)/J324,0)</f>
        <v>0</v>
      </c>
      <c r="AC324" s="4">
        <f>IF(J324&gt;=4,(G324*Q324)/J324,0)</f>
        <v>0</v>
      </c>
      <c r="AD324" s="14">
        <v>100</v>
      </c>
      <c r="AE324" s="14">
        <v>0</v>
      </c>
      <c r="AF324" s="14">
        <v>1</v>
      </c>
      <c r="AG324" s="14">
        <v>100</v>
      </c>
      <c r="AH324" s="14">
        <v>0</v>
      </c>
      <c r="AI324" s="14">
        <v>1</v>
      </c>
      <c r="AJ324" s="14">
        <v>0.5</v>
      </c>
      <c r="AK324" s="14">
        <v>0.5</v>
      </c>
      <c r="AL324" s="14">
        <v>0</v>
      </c>
      <c r="AM324" s="14">
        <v>0</v>
      </c>
      <c r="AN324" s="14">
        <v>0</v>
      </c>
      <c r="AO324" s="14">
        <v>0.01</v>
      </c>
      <c r="AP324" s="14">
        <v>0.01</v>
      </c>
      <c r="AQ324" s="14">
        <v>0</v>
      </c>
      <c r="AR324" s="14">
        <v>0</v>
      </c>
      <c r="AS324" s="14">
        <v>0</v>
      </c>
      <c r="AT324" s="14">
        <v>0</v>
      </c>
      <c r="AU324" s="14">
        <v>0.2</v>
      </c>
      <c r="AV324" s="14">
        <v>0</v>
      </c>
      <c r="AW324" s="14">
        <v>0</v>
      </c>
      <c r="AX324" s="14">
        <v>0</v>
      </c>
      <c r="AY324" s="14">
        <v>0.04</v>
      </c>
      <c r="AZ324" s="14">
        <v>0</v>
      </c>
      <c r="BA324" s="2">
        <v>0.05</v>
      </c>
      <c r="BB324" s="2">
        <v>0.05</v>
      </c>
      <c r="BC324" s="2">
        <v>7.0000000000000007E-2</v>
      </c>
      <c r="BD324" s="2">
        <v>0.05</v>
      </c>
      <c r="BE324" s="2">
        <v>0.02</v>
      </c>
      <c r="BF324" s="2">
        <v>0.02</v>
      </c>
      <c r="BG324" s="2">
        <v>4.4999999999999998E-2</v>
      </c>
      <c r="BH324" s="2">
        <v>0.05</v>
      </c>
      <c r="BI324" s="2">
        <v>7.0000000000000007E-2</v>
      </c>
      <c r="BJ324" s="2">
        <v>0.1</v>
      </c>
      <c r="BK324" s="2">
        <v>0.03</v>
      </c>
      <c r="BL324" s="2">
        <v>0.02</v>
      </c>
      <c r="BM324" s="2">
        <v>0.09</v>
      </c>
      <c r="BN324" s="2">
        <v>0.1</v>
      </c>
      <c r="BO324" s="14">
        <v>0.1</v>
      </c>
      <c r="BP324" s="14">
        <v>0.1</v>
      </c>
      <c r="BQ324" s="14">
        <v>0</v>
      </c>
      <c r="BR324" s="14">
        <v>0</v>
      </c>
      <c r="BS324" s="14">
        <v>0</v>
      </c>
      <c r="BT324" s="19">
        <v>0.01</v>
      </c>
      <c r="BU324" s="14">
        <v>0.5</v>
      </c>
      <c r="BV324" s="6">
        <f>BT324/(BT324+BU324)</f>
        <v>1.9607843137254902E-2</v>
      </c>
      <c r="BW324" s="6">
        <f>SQRT((BT324*BU324)/((BT324+BU324)^2*(BT324+BU324+1)))</f>
        <v>0.11283045836243843</v>
      </c>
      <c r="BX324" s="15">
        <v>0.1</v>
      </c>
      <c r="BY324" s="15">
        <v>0.7</v>
      </c>
      <c r="BZ324" s="15">
        <v>0.1</v>
      </c>
      <c r="CA324" s="15">
        <v>0.1</v>
      </c>
      <c r="CB324" s="20" t="s">
        <v>76</v>
      </c>
      <c r="CC324" s="14">
        <v>600</v>
      </c>
      <c r="CD324" s="14">
        <v>10</v>
      </c>
      <c r="CE324" s="15" t="s">
        <v>74</v>
      </c>
    </row>
    <row r="325" spans="1:83" s="14" customFormat="1" ht="14.25" x14ac:dyDescent="0.2">
      <c r="A325" s="15">
        <f>A324+1</f>
        <v>324</v>
      </c>
      <c r="B325" s="15">
        <v>3</v>
      </c>
      <c r="C325" s="15">
        <v>133</v>
      </c>
      <c r="D325" s="15">
        <v>1</v>
      </c>
      <c r="E325" s="15">
        <v>1</v>
      </c>
      <c r="F325" s="3" t="s">
        <v>68</v>
      </c>
      <c r="G325" s="3">
        <f>IF(F325="rectangle",B325*C325,IF(F325="hook",B325*C325-(D325*E325),IF(F325="eight",B325*C325-2*(D325*E325),IF(F325="tee",B325*C325-2*(D325*E325),IF(F325="cross",B325*C325-4*(D325*E325),"ERROR")))))</f>
        <v>399</v>
      </c>
      <c r="H325" s="3" t="s">
        <v>75</v>
      </c>
      <c r="I325" s="3">
        <f>IF(F325="rectangle",B325/C325,"NA")</f>
        <v>2.2556390977443608E-2</v>
      </c>
      <c r="J325" s="2">
        <v>1</v>
      </c>
      <c r="K325" s="15">
        <v>120</v>
      </c>
      <c r="L325" s="15">
        <v>4</v>
      </c>
      <c r="M325" s="16">
        <v>4</v>
      </c>
      <c r="N325" s="17">
        <v>5</v>
      </c>
      <c r="O325" s="14">
        <f>N325</f>
        <v>5</v>
      </c>
      <c r="P325" s="4">
        <f>Y325/T325</f>
        <v>99.75</v>
      </c>
      <c r="Q325" s="18">
        <v>5</v>
      </c>
      <c r="R325" s="14">
        <f>Q325</f>
        <v>5</v>
      </c>
      <c r="S325" s="4">
        <f>Z325/U325</f>
        <v>99.75</v>
      </c>
      <c r="T325" s="3">
        <f>ROUND((O325/100)*G325,0)</f>
        <v>20</v>
      </c>
      <c r="U325" s="3">
        <f>ROUND(((R325/100)*G325)/J325,0)</f>
        <v>20</v>
      </c>
      <c r="V325" s="3">
        <f>ROUND(IF(J325&gt;=2,((R325/100)*G325)/J325,0),0)</f>
        <v>0</v>
      </c>
      <c r="W325" s="3">
        <f>ROUND(IF(J325&gt;=3,((R325/100)*G325)/J325,0),0)</f>
        <v>0</v>
      </c>
      <c r="X325" s="3">
        <f>ROUND(IF(J325&gt;=4,((R325/100)*G325)/J325,0),0)</f>
        <v>0</v>
      </c>
      <c r="Y325" s="4">
        <f>G325*N325</f>
        <v>1995</v>
      </c>
      <c r="Z325" s="4">
        <f>(G325*Q325)/J325</f>
        <v>1995</v>
      </c>
      <c r="AA325" s="4">
        <f>IF(J325&gt;=2,(G325*Q325)/J325,0)</f>
        <v>0</v>
      </c>
      <c r="AB325" s="4">
        <f>IF(J325&gt;=3,(G325*Q325)/J325,0)</f>
        <v>0</v>
      </c>
      <c r="AC325" s="4">
        <f>IF(J325&gt;=4,(G325*Q325)/J325,0)</f>
        <v>0</v>
      </c>
      <c r="AD325" s="14">
        <v>100</v>
      </c>
      <c r="AE325" s="14">
        <v>0</v>
      </c>
      <c r="AF325" s="14">
        <v>1</v>
      </c>
      <c r="AG325" s="14">
        <v>100</v>
      </c>
      <c r="AH325" s="14">
        <v>0</v>
      </c>
      <c r="AI325" s="14">
        <v>1</v>
      </c>
      <c r="AJ325" s="14">
        <v>0.5</v>
      </c>
      <c r="AK325" s="14">
        <v>0.5</v>
      </c>
      <c r="AL325" s="14">
        <v>0</v>
      </c>
      <c r="AM325" s="14">
        <v>0</v>
      </c>
      <c r="AN325" s="14">
        <v>0</v>
      </c>
      <c r="AO325" s="14">
        <v>0.01</v>
      </c>
      <c r="AP325" s="14">
        <v>0.01</v>
      </c>
      <c r="AQ325" s="14">
        <v>0</v>
      </c>
      <c r="AR325" s="14">
        <v>0</v>
      </c>
      <c r="AS325" s="14">
        <v>0</v>
      </c>
      <c r="AT325" s="14">
        <v>0</v>
      </c>
      <c r="AU325" s="14">
        <v>0.2</v>
      </c>
      <c r="AV325" s="14">
        <v>0</v>
      </c>
      <c r="AW325" s="14">
        <v>0</v>
      </c>
      <c r="AX325" s="14">
        <v>0</v>
      </c>
      <c r="AY325" s="14">
        <v>0.04</v>
      </c>
      <c r="AZ325" s="14">
        <v>0</v>
      </c>
      <c r="BA325" s="2">
        <v>0.05</v>
      </c>
      <c r="BB325" s="2">
        <v>0.05</v>
      </c>
      <c r="BC325" s="2">
        <v>7.0000000000000007E-2</v>
      </c>
      <c r="BD325" s="2">
        <v>0.05</v>
      </c>
      <c r="BE325" s="2">
        <v>0.02</v>
      </c>
      <c r="BF325" s="2">
        <v>0.02</v>
      </c>
      <c r="BG325" s="2">
        <v>4.4999999999999998E-2</v>
      </c>
      <c r="BH325" s="2">
        <v>0.05</v>
      </c>
      <c r="BI325" s="2">
        <v>7.0000000000000007E-2</v>
      </c>
      <c r="BJ325" s="2">
        <v>0.1</v>
      </c>
      <c r="BK325" s="2">
        <v>0.03</v>
      </c>
      <c r="BL325" s="2">
        <v>0.02</v>
      </c>
      <c r="BM325" s="2">
        <v>0.09</v>
      </c>
      <c r="BN325" s="2">
        <v>0.1</v>
      </c>
      <c r="BO325" s="14">
        <v>0.1</v>
      </c>
      <c r="BP325" s="14">
        <v>0.1</v>
      </c>
      <c r="BQ325" s="14">
        <v>0</v>
      </c>
      <c r="BR325" s="14">
        <v>0</v>
      </c>
      <c r="BS325" s="14">
        <v>0</v>
      </c>
      <c r="BT325" s="19">
        <v>0.5</v>
      </c>
      <c r="BU325" s="14">
        <v>0.5</v>
      </c>
      <c r="BV325" s="6">
        <f>BT325/(BT325+BU325)</f>
        <v>0.5</v>
      </c>
      <c r="BW325" s="6">
        <f>SQRT((BT325*BU325)/((BT325+BU325)^2*(BT325+BU325+1)))</f>
        <v>0.35355339059327379</v>
      </c>
      <c r="BX325" s="15">
        <v>0.1</v>
      </c>
      <c r="BY325" s="15">
        <v>0.7</v>
      </c>
      <c r="BZ325" s="15">
        <v>0.1</v>
      </c>
      <c r="CA325" s="15">
        <v>0.1</v>
      </c>
      <c r="CB325" s="20" t="s">
        <v>76</v>
      </c>
      <c r="CC325" s="14">
        <v>600</v>
      </c>
      <c r="CD325" s="14">
        <v>10</v>
      </c>
      <c r="CE325" s="15" t="s">
        <v>74</v>
      </c>
    </row>
    <row r="326" spans="1:83" s="14" customFormat="1" ht="14.25" x14ac:dyDescent="0.2">
      <c r="A326" s="15">
        <f>A325+1</f>
        <v>325</v>
      </c>
      <c r="B326" s="15">
        <v>3</v>
      </c>
      <c r="C326" s="15">
        <v>133</v>
      </c>
      <c r="D326" s="15">
        <v>1</v>
      </c>
      <c r="E326" s="15">
        <v>1</v>
      </c>
      <c r="F326" s="3" t="s">
        <v>68</v>
      </c>
      <c r="G326" s="3">
        <f>IF(F326="rectangle",B326*C326,IF(F326="hook",B326*C326-(D326*E326),IF(F326="eight",B326*C326-2*(D326*E326),IF(F326="tee",B326*C326-2*(D326*E326),IF(F326="cross",B326*C326-4*(D326*E326),"ERROR")))))</f>
        <v>399</v>
      </c>
      <c r="H326" s="3" t="s">
        <v>75</v>
      </c>
      <c r="I326" s="3">
        <f>IF(F326="rectangle",B326/C326,"NA")</f>
        <v>2.2556390977443608E-2</v>
      </c>
      <c r="J326" s="2">
        <v>1</v>
      </c>
      <c r="K326" s="15">
        <v>120</v>
      </c>
      <c r="L326" s="15">
        <v>4</v>
      </c>
      <c r="M326" s="16">
        <v>4</v>
      </c>
      <c r="N326" s="17">
        <v>5</v>
      </c>
      <c r="O326" s="14">
        <f>N326</f>
        <v>5</v>
      </c>
      <c r="P326" s="4">
        <f>Y326/T326</f>
        <v>99.75</v>
      </c>
      <c r="Q326" s="18">
        <v>15</v>
      </c>
      <c r="R326" s="14">
        <f>Q326</f>
        <v>15</v>
      </c>
      <c r="S326" s="4">
        <f>Z326/U326</f>
        <v>99.75</v>
      </c>
      <c r="T326" s="3">
        <f>ROUND((O326/100)*G326,0)</f>
        <v>20</v>
      </c>
      <c r="U326" s="3">
        <f>ROUND(((R326/100)*G326)/J326,0)</f>
        <v>60</v>
      </c>
      <c r="V326" s="3">
        <f>ROUND(IF(J326&gt;=2,((R326/100)*G326)/J326,0),0)</f>
        <v>0</v>
      </c>
      <c r="W326" s="3">
        <f>ROUND(IF(J326&gt;=3,((R326/100)*G326)/J326,0),0)</f>
        <v>0</v>
      </c>
      <c r="X326" s="3">
        <f>ROUND(IF(J326&gt;=4,((R326/100)*G326)/J326,0),0)</f>
        <v>0</v>
      </c>
      <c r="Y326" s="4">
        <f>G326*N326</f>
        <v>1995</v>
      </c>
      <c r="Z326" s="4">
        <f>(G326*Q326)/J326</f>
        <v>5985</v>
      </c>
      <c r="AA326" s="4">
        <f>IF(J326&gt;=2,(G326*Q326)/J326,0)</f>
        <v>0</v>
      </c>
      <c r="AB326" s="4">
        <f>IF(J326&gt;=3,(G326*Q326)/J326,0)</f>
        <v>0</v>
      </c>
      <c r="AC326" s="4">
        <f>IF(J326&gt;=4,(G326*Q326)/J326,0)</f>
        <v>0</v>
      </c>
      <c r="AD326" s="14">
        <v>100</v>
      </c>
      <c r="AE326" s="14">
        <v>0</v>
      </c>
      <c r="AF326" s="14">
        <v>1</v>
      </c>
      <c r="AG326" s="14">
        <v>100</v>
      </c>
      <c r="AH326" s="14">
        <v>0</v>
      </c>
      <c r="AI326" s="14">
        <v>1</v>
      </c>
      <c r="AJ326" s="14">
        <v>0.5</v>
      </c>
      <c r="AK326" s="14">
        <v>0.5</v>
      </c>
      <c r="AL326" s="14">
        <v>0</v>
      </c>
      <c r="AM326" s="14">
        <v>0</v>
      </c>
      <c r="AN326" s="14">
        <v>0</v>
      </c>
      <c r="AO326" s="14">
        <v>0.01</v>
      </c>
      <c r="AP326" s="14">
        <v>0.01</v>
      </c>
      <c r="AQ326" s="14">
        <v>0</v>
      </c>
      <c r="AR326" s="14">
        <v>0</v>
      </c>
      <c r="AS326" s="14">
        <v>0</v>
      </c>
      <c r="AT326" s="14">
        <v>0</v>
      </c>
      <c r="AU326" s="14">
        <v>0.2</v>
      </c>
      <c r="AV326" s="14">
        <v>0</v>
      </c>
      <c r="AW326" s="14">
        <v>0</v>
      </c>
      <c r="AX326" s="14">
        <v>0</v>
      </c>
      <c r="AY326" s="14">
        <v>0.04</v>
      </c>
      <c r="AZ326" s="14">
        <v>0</v>
      </c>
      <c r="BA326" s="2">
        <v>0.05</v>
      </c>
      <c r="BB326" s="2">
        <v>0.05</v>
      </c>
      <c r="BC326" s="2">
        <v>7.0000000000000007E-2</v>
      </c>
      <c r="BD326" s="2">
        <v>0.05</v>
      </c>
      <c r="BE326" s="2">
        <v>0.02</v>
      </c>
      <c r="BF326" s="2">
        <v>0.02</v>
      </c>
      <c r="BG326" s="2">
        <v>4.4999999999999998E-2</v>
      </c>
      <c r="BH326" s="2">
        <v>0.05</v>
      </c>
      <c r="BI326" s="2">
        <v>7.0000000000000007E-2</v>
      </c>
      <c r="BJ326" s="2">
        <v>0.1</v>
      </c>
      <c r="BK326" s="2">
        <v>0.03</v>
      </c>
      <c r="BL326" s="2">
        <v>0.02</v>
      </c>
      <c r="BM326" s="2">
        <v>0.09</v>
      </c>
      <c r="BN326" s="2">
        <v>0.1</v>
      </c>
      <c r="BO326" s="14">
        <v>0.1</v>
      </c>
      <c r="BP326" s="14">
        <v>0.1</v>
      </c>
      <c r="BQ326" s="14">
        <v>0</v>
      </c>
      <c r="BR326" s="14">
        <v>0</v>
      </c>
      <c r="BS326" s="14">
        <v>0</v>
      </c>
      <c r="BT326" s="19">
        <v>0.01</v>
      </c>
      <c r="BU326" s="14">
        <v>0.5</v>
      </c>
      <c r="BV326" s="6">
        <f>BT326/(BT326+BU326)</f>
        <v>1.9607843137254902E-2</v>
      </c>
      <c r="BW326" s="6">
        <f>SQRT((BT326*BU326)/((BT326+BU326)^2*(BT326+BU326+1)))</f>
        <v>0.11283045836243843</v>
      </c>
      <c r="BX326" s="15">
        <v>0.25</v>
      </c>
      <c r="BY326" s="15">
        <v>0.25</v>
      </c>
      <c r="BZ326" s="15">
        <v>0.25</v>
      </c>
      <c r="CA326" s="15">
        <v>0.25</v>
      </c>
      <c r="CB326" s="20" t="s">
        <v>47</v>
      </c>
      <c r="CC326" s="14">
        <v>600</v>
      </c>
      <c r="CD326" s="14">
        <v>10</v>
      </c>
      <c r="CE326" s="15" t="s">
        <v>74</v>
      </c>
    </row>
    <row r="327" spans="1:83" s="14" customFormat="1" ht="14.25" x14ac:dyDescent="0.2">
      <c r="A327" s="15">
        <f>A326+1</f>
        <v>326</v>
      </c>
      <c r="B327" s="15">
        <v>3</v>
      </c>
      <c r="C327" s="15">
        <v>133</v>
      </c>
      <c r="D327" s="15">
        <v>1</v>
      </c>
      <c r="E327" s="15">
        <v>1</v>
      </c>
      <c r="F327" s="3" t="s">
        <v>68</v>
      </c>
      <c r="G327" s="3">
        <f>IF(F327="rectangle",B327*C327,IF(F327="hook",B327*C327-(D327*E327),IF(F327="eight",B327*C327-2*(D327*E327),IF(F327="tee",B327*C327-2*(D327*E327),IF(F327="cross",B327*C327-4*(D327*E327),"ERROR")))))</f>
        <v>399</v>
      </c>
      <c r="H327" s="3" t="s">
        <v>75</v>
      </c>
      <c r="I327" s="3">
        <f>IF(F327="rectangle",B327/C327,"NA")</f>
        <v>2.2556390977443608E-2</v>
      </c>
      <c r="J327" s="2">
        <v>1</v>
      </c>
      <c r="K327" s="15">
        <v>120</v>
      </c>
      <c r="L327" s="15">
        <v>4</v>
      </c>
      <c r="M327" s="16">
        <v>4</v>
      </c>
      <c r="N327" s="17">
        <v>5</v>
      </c>
      <c r="O327" s="14">
        <f>N327</f>
        <v>5</v>
      </c>
      <c r="P327" s="4">
        <f>Y327/T327</f>
        <v>99.75</v>
      </c>
      <c r="Q327" s="18">
        <v>15</v>
      </c>
      <c r="R327" s="14">
        <f>Q327</f>
        <v>15</v>
      </c>
      <c r="S327" s="4">
        <f>Z327/U327</f>
        <v>99.75</v>
      </c>
      <c r="T327" s="3">
        <f>ROUND((O327/100)*G327,0)</f>
        <v>20</v>
      </c>
      <c r="U327" s="3">
        <f>ROUND(((R327/100)*G327)/J327,0)</f>
        <v>60</v>
      </c>
      <c r="V327" s="3">
        <f>ROUND(IF(J327&gt;=2,((R327/100)*G327)/J327,0),0)</f>
        <v>0</v>
      </c>
      <c r="W327" s="3">
        <f>ROUND(IF(J327&gt;=3,((R327/100)*G327)/J327,0),0)</f>
        <v>0</v>
      </c>
      <c r="X327" s="3">
        <f>ROUND(IF(J327&gt;=4,((R327/100)*G327)/J327,0),0)</f>
        <v>0</v>
      </c>
      <c r="Y327" s="4">
        <f>G327*N327</f>
        <v>1995</v>
      </c>
      <c r="Z327" s="4">
        <f>(G327*Q327)/J327</f>
        <v>5985</v>
      </c>
      <c r="AA327" s="4">
        <f>IF(J327&gt;=2,(G327*Q327)/J327,0)</f>
        <v>0</v>
      </c>
      <c r="AB327" s="4">
        <f>IF(J327&gt;=3,(G327*Q327)/J327,0)</f>
        <v>0</v>
      </c>
      <c r="AC327" s="4">
        <f>IF(J327&gt;=4,(G327*Q327)/J327,0)</f>
        <v>0</v>
      </c>
      <c r="AD327" s="14">
        <v>100</v>
      </c>
      <c r="AE327" s="14">
        <v>0</v>
      </c>
      <c r="AF327" s="14">
        <v>1</v>
      </c>
      <c r="AG327" s="14">
        <v>100</v>
      </c>
      <c r="AH327" s="14">
        <v>0</v>
      </c>
      <c r="AI327" s="14">
        <v>1</v>
      </c>
      <c r="AJ327" s="14">
        <v>0.5</v>
      </c>
      <c r="AK327" s="14">
        <v>0.5</v>
      </c>
      <c r="AL327" s="14">
        <v>0</v>
      </c>
      <c r="AM327" s="14">
        <v>0</v>
      </c>
      <c r="AN327" s="14">
        <v>0</v>
      </c>
      <c r="AO327" s="14">
        <v>0.01</v>
      </c>
      <c r="AP327" s="14">
        <v>0.01</v>
      </c>
      <c r="AQ327" s="14">
        <v>0</v>
      </c>
      <c r="AR327" s="14">
        <v>0</v>
      </c>
      <c r="AS327" s="14">
        <v>0</v>
      </c>
      <c r="AT327" s="14">
        <v>0</v>
      </c>
      <c r="AU327" s="14">
        <v>0.2</v>
      </c>
      <c r="AV327" s="14">
        <v>0</v>
      </c>
      <c r="AW327" s="14">
        <v>0</v>
      </c>
      <c r="AX327" s="14">
        <v>0</v>
      </c>
      <c r="AY327" s="14">
        <v>0.04</v>
      </c>
      <c r="AZ327" s="14">
        <v>0</v>
      </c>
      <c r="BA327" s="2">
        <v>0.05</v>
      </c>
      <c r="BB327" s="2">
        <v>0.05</v>
      </c>
      <c r="BC327" s="2">
        <v>7.0000000000000007E-2</v>
      </c>
      <c r="BD327" s="2">
        <v>0.05</v>
      </c>
      <c r="BE327" s="2">
        <v>0.02</v>
      </c>
      <c r="BF327" s="2">
        <v>0.02</v>
      </c>
      <c r="BG327" s="2">
        <v>4.4999999999999998E-2</v>
      </c>
      <c r="BH327" s="2">
        <v>0.05</v>
      </c>
      <c r="BI327" s="2">
        <v>7.0000000000000007E-2</v>
      </c>
      <c r="BJ327" s="2">
        <v>0.1</v>
      </c>
      <c r="BK327" s="2">
        <v>0.03</v>
      </c>
      <c r="BL327" s="2">
        <v>0.02</v>
      </c>
      <c r="BM327" s="2">
        <v>0.09</v>
      </c>
      <c r="BN327" s="2">
        <v>0.1</v>
      </c>
      <c r="BO327" s="14">
        <v>0.1</v>
      </c>
      <c r="BP327" s="14">
        <v>0.1</v>
      </c>
      <c r="BQ327" s="14">
        <v>0</v>
      </c>
      <c r="BR327" s="14">
        <v>0</v>
      </c>
      <c r="BS327" s="14">
        <v>0</v>
      </c>
      <c r="BT327" s="19">
        <v>0.5</v>
      </c>
      <c r="BU327" s="14">
        <v>0.5</v>
      </c>
      <c r="BV327" s="6">
        <f>BT327/(BT327+BU327)</f>
        <v>0.5</v>
      </c>
      <c r="BW327" s="6">
        <f>SQRT((BT327*BU327)/((BT327+BU327)^2*(BT327+BU327+1)))</f>
        <v>0.35355339059327379</v>
      </c>
      <c r="BX327" s="15">
        <v>0.25</v>
      </c>
      <c r="BY327" s="15">
        <v>0.25</v>
      </c>
      <c r="BZ327" s="15">
        <v>0.25</v>
      </c>
      <c r="CA327" s="15">
        <v>0.25</v>
      </c>
      <c r="CB327" s="20" t="s">
        <v>47</v>
      </c>
      <c r="CC327" s="14">
        <v>600</v>
      </c>
      <c r="CD327" s="14">
        <v>10</v>
      </c>
      <c r="CE327" s="15" t="s">
        <v>74</v>
      </c>
    </row>
    <row r="328" spans="1:83" s="14" customFormat="1" ht="14.25" x14ac:dyDescent="0.2">
      <c r="A328" s="15">
        <f>A327+1</f>
        <v>327</v>
      </c>
      <c r="B328" s="15">
        <v>3</v>
      </c>
      <c r="C328" s="15">
        <v>133</v>
      </c>
      <c r="D328" s="15">
        <v>1</v>
      </c>
      <c r="E328" s="15">
        <v>1</v>
      </c>
      <c r="F328" s="3" t="s">
        <v>68</v>
      </c>
      <c r="G328" s="3">
        <f>IF(F328="rectangle",B328*C328,IF(F328="hook",B328*C328-(D328*E328),IF(F328="eight",B328*C328-2*(D328*E328),IF(F328="tee",B328*C328-2*(D328*E328),IF(F328="cross",B328*C328-4*(D328*E328),"ERROR")))))</f>
        <v>399</v>
      </c>
      <c r="H328" s="3" t="s">
        <v>75</v>
      </c>
      <c r="I328" s="3">
        <f>IF(F328="rectangle",B328/C328,"NA")</f>
        <v>2.2556390977443608E-2</v>
      </c>
      <c r="J328" s="2">
        <v>1</v>
      </c>
      <c r="K328" s="15">
        <v>120</v>
      </c>
      <c r="L328" s="15">
        <v>4</v>
      </c>
      <c r="M328" s="16">
        <v>4</v>
      </c>
      <c r="N328" s="17">
        <v>5</v>
      </c>
      <c r="O328" s="14">
        <f>N328</f>
        <v>5</v>
      </c>
      <c r="P328" s="4">
        <f>Y328/T328</f>
        <v>99.75</v>
      </c>
      <c r="Q328" s="18">
        <v>15</v>
      </c>
      <c r="R328" s="14">
        <f>Q328</f>
        <v>15</v>
      </c>
      <c r="S328" s="4">
        <f>Z328/U328</f>
        <v>99.75</v>
      </c>
      <c r="T328" s="3">
        <f>ROUND((O328/100)*G328,0)</f>
        <v>20</v>
      </c>
      <c r="U328" s="3">
        <f>ROUND(((R328/100)*G328)/J328,0)</f>
        <v>60</v>
      </c>
      <c r="V328" s="3">
        <f>ROUND(IF(J328&gt;=2,((R328/100)*G328)/J328,0),0)</f>
        <v>0</v>
      </c>
      <c r="W328" s="3">
        <f>ROUND(IF(J328&gt;=3,((R328/100)*G328)/J328,0),0)</f>
        <v>0</v>
      </c>
      <c r="X328" s="3">
        <f>ROUND(IF(J328&gt;=4,((R328/100)*G328)/J328,0),0)</f>
        <v>0</v>
      </c>
      <c r="Y328" s="4">
        <f>G328*N328</f>
        <v>1995</v>
      </c>
      <c r="Z328" s="4">
        <f>(G328*Q328)/J328</f>
        <v>5985</v>
      </c>
      <c r="AA328" s="4">
        <f>IF(J328&gt;=2,(G328*Q328)/J328,0)</f>
        <v>0</v>
      </c>
      <c r="AB328" s="4">
        <f>IF(J328&gt;=3,(G328*Q328)/J328,0)</f>
        <v>0</v>
      </c>
      <c r="AC328" s="4">
        <f>IF(J328&gt;=4,(G328*Q328)/J328,0)</f>
        <v>0</v>
      </c>
      <c r="AD328" s="14">
        <v>100</v>
      </c>
      <c r="AE328" s="14">
        <v>0</v>
      </c>
      <c r="AF328" s="14">
        <v>1</v>
      </c>
      <c r="AG328" s="14">
        <v>100</v>
      </c>
      <c r="AH328" s="14">
        <v>0</v>
      </c>
      <c r="AI328" s="14">
        <v>1</v>
      </c>
      <c r="AJ328" s="14">
        <v>0.5</v>
      </c>
      <c r="AK328" s="14">
        <v>0.5</v>
      </c>
      <c r="AL328" s="14">
        <v>0</v>
      </c>
      <c r="AM328" s="14">
        <v>0</v>
      </c>
      <c r="AN328" s="14">
        <v>0</v>
      </c>
      <c r="AO328" s="14">
        <v>0.01</v>
      </c>
      <c r="AP328" s="14">
        <v>0.01</v>
      </c>
      <c r="AQ328" s="14">
        <v>0</v>
      </c>
      <c r="AR328" s="14">
        <v>0</v>
      </c>
      <c r="AS328" s="14">
        <v>0</v>
      </c>
      <c r="AT328" s="14">
        <v>0</v>
      </c>
      <c r="AU328" s="14">
        <v>0.2</v>
      </c>
      <c r="AV328" s="14">
        <v>0</v>
      </c>
      <c r="AW328" s="14">
        <v>0</v>
      </c>
      <c r="AX328" s="14">
        <v>0</v>
      </c>
      <c r="AY328" s="14">
        <v>0.04</v>
      </c>
      <c r="AZ328" s="14">
        <v>0</v>
      </c>
      <c r="BA328" s="2">
        <v>0.05</v>
      </c>
      <c r="BB328" s="2">
        <v>0.05</v>
      </c>
      <c r="BC328" s="2">
        <v>7.0000000000000007E-2</v>
      </c>
      <c r="BD328" s="2">
        <v>0.05</v>
      </c>
      <c r="BE328" s="2">
        <v>0.02</v>
      </c>
      <c r="BF328" s="2">
        <v>0.02</v>
      </c>
      <c r="BG328" s="2">
        <v>4.4999999999999998E-2</v>
      </c>
      <c r="BH328" s="2">
        <v>0.05</v>
      </c>
      <c r="BI328" s="2">
        <v>7.0000000000000007E-2</v>
      </c>
      <c r="BJ328" s="2">
        <v>0.1</v>
      </c>
      <c r="BK328" s="2">
        <v>0.03</v>
      </c>
      <c r="BL328" s="2">
        <v>0.02</v>
      </c>
      <c r="BM328" s="2">
        <v>0.09</v>
      </c>
      <c r="BN328" s="2">
        <v>0.1</v>
      </c>
      <c r="BO328" s="14">
        <v>0.1</v>
      </c>
      <c r="BP328" s="14">
        <v>0.1</v>
      </c>
      <c r="BQ328" s="14">
        <v>0</v>
      </c>
      <c r="BR328" s="14">
        <v>0</v>
      </c>
      <c r="BS328" s="14">
        <v>0</v>
      </c>
      <c r="BT328" s="19">
        <v>0.01</v>
      </c>
      <c r="BU328" s="14">
        <v>0.5</v>
      </c>
      <c r="BV328" s="6">
        <f>BT328/(BT328+BU328)</f>
        <v>1.9607843137254902E-2</v>
      </c>
      <c r="BW328" s="6">
        <f>SQRT((BT328*BU328)/((BT328+BU328)^2*(BT328+BU328+1)))</f>
        <v>0.11283045836243843</v>
      </c>
      <c r="BX328" s="15">
        <v>0.1</v>
      </c>
      <c r="BY328" s="15">
        <v>0.1</v>
      </c>
      <c r="BZ328" s="15">
        <v>0.1</v>
      </c>
      <c r="CA328" s="15">
        <v>0.7</v>
      </c>
      <c r="CB328" s="20" t="s">
        <v>89</v>
      </c>
      <c r="CC328" s="14">
        <v>600</v>
      </c>
      <c r="CD328" s="14">
        <v>10</v>
      </c>
      <c r="CE328" s="15" t="s">
        <v>74</v>
      </c>
    </row>
    <row r="329" spans="1:83" s="14" customFormat="1" ht="14.25" x14ac:dyDescent="0.2">
      <c r="A329" s="15">
        <f>A328+1</f>
        <v>328</v>
      </c>
      <c r="B329" s="15">
        <v>3</v>
      </c>
      <c r="C329" s="15">
        <v>133</v>
      </c>
      <c r="D329" s="15">
        <v>1</v>
      </c>
      <c r="E329" s="15">
        <v>1</v>
      </c>
      <c r="F329" s="3" t="s">
        <v>68</v>
      </c>
      <c r="G329" s="3">
        <f>IF(F329="rectangle",B329*C329,IF(F329="hook",B329*C329-(D329*E329),IF(F329="eight",B329*C329-2*(D329*E329),IF(F329="tee",B329*C329-2*(D329*E329),IF(F329="cross",B329*C329-4*(D329*E329),"ERROR")))))</f>
        <v>399</v>
      </c>
      <c r="H329" s="3" t="s">
        <v>75</v>
      </c>
      <c r="I329" s="3">
        <f>IF(F329="rectangle",B329/C329,"NA")</f>
        <v>2.2556390977443608E-2</v>
      </c>
      <c r="J329" s="2">
        <v>1</v>
      </c>
      <c r="K329" s="15">
        <v>120</v>
      </c>
      <c r="L329" s="15">
        <v>4</v>
      </c>
      <c r="M329" s="16">
        <v>4</v>
      </c>
      <c r="N329" s="17">
        <v>5</v>
      </c>
      <c r="O329" s="14">
        <f>N329</f>
        <v>5</v>
      </c>
      <c r="P329" s="4">
        <f>Y329/T329</f>
        <v>99.75</v>
      </c>
      <c r="Q329" s="18">
        <v>15</v>
      </c>
      <c r="R329" s="14">
        <f>Q329</f>
        <v>15</v>
      </c>
      <c r="S329" s="4">
        <f>Z329/U329</f>
        <v>99.75</v>
      </c>
      <c r="T329" s="3">
        <f>ROUND((O329/100)*G329,0)</f>
        <v>20</v>
      </c>
      <c r="U329" s="3">
        <f>ROUND(((R329/100)*G329)/J329,0)</f>
        <v>60</v>
      </c>
      <c r="V329" s="3">
        <f>ROUND(IF(J329&gt;=2,((R329/100)*G329)/J329,0),0)</f>
        <v>0</v>
      </c>
      <c r="W329" s="3">
        <f>ROUND(IF(J329&gt;=3,((R329/100)*G329)/J329,0),0)</f>
        <v>0</v>
      </c>
      <c r="X329" s="3">
        <f>ROUND(IF(J329&gt;=4,((R329/100)*G329)/J329,0),0)</f>
        <v>0</v>
      </c>
      <c r="Y329" s="4">
        <f>G329*N329</f>
        <v>1995</v>
      </c>
      <c r="Z329" s="4">
        <f>(G329*Q329)/J329</f>
        <v>5985</v>
      </c>
      <c r="AA329" s="4">
        <f>IF(J329&gt;=2,(G329*Q329)/J329,0)</f>
        <v>0</v>
      </c>
      <c r="AB329" s="4">
        <f>IF(J329&gt;=3,(G329*Q329)/J329,0)</f>
        <v>0</v>
      </c>
      <c r="AC329" s="4">
        <f>IF(J329&gt;=4,(G329*Q329)/J329,0)</f>
        <v>0</v>
      </c>
      <c r="AD329" s="14">
        <v>100</v>
      </c>
      <c r="AE329" s="14">
        <v>0</v>
      </c>
      <c r="AF329" s="14">
        <v>1</v>
      </c>
      <c r="AG329" s="14">
        <v>100</v>
      </c>
      <c r="AH329" s="14">
        <v>0</v>
      </c>
      <c r="AI329" s="14">
        <v>1</v>
      </c>
      <c r="AJ329" s="14">
        <v>0.5</v>
      </c>
      <c r="AK329" s="14">
        <v>0.5</v>
      </c>
      <c r="AL329" s="14">
        <v>0</v>
      </c>
      <c r="AM329" s="14">
        <v>0</v>
      </c>
      <c r="AN329" s="14">
        <v>0</v>
      </c>
      <c r="AO329" s="14">
        <v>0.01</v>
      </c>
      <c r="AP329" s="14">
        <v>0.01</v>
      </c>
      <c r="AQ329" s="14">
        <v>0</v>
      </c>
      <c r="AR329" s="14">
        <v>0</v>
      </c>
      <c r="AS329" s="14">
        <v>0</v>
      </c>
      <c r="AT329" s="14">
        <v>0</v>
      </c>
      <c r="AU329" s="14">
        <v>0.2</v>
      </c>
      <c r="AV329" s="14">
        <v>0</v>
      </c>
      <c r="AW329" s="14">
        <v>0</v>
      </c>
      <c r="AX329" s="14">
        <v>0</v>
      </c>
      <c r="AY329" s="14">
        <v>0.04</v>
      </c>
      <c r="AZ329" s="14">
        <v>0</v>
      </c>
      <c r="BA329" s="2">
        <v>0.05</v>
      </c>
      <c r="BB329" s="2">
        <v>0.05</v>
      </c>
      <c r="BC329" s="2">
        <v>7.0000000000000007E-2</v>
      </c>
      <c r="BD329" s="2">
        <v>0.05</v>
      </c>
      <c r="BE329" s="2">
        <v>0.02</v>
      </c>
      <c r="BF329" s="2">
        <v>0.02</v>
      </c>
      <c r="BG329" s="2">
        <v>4.4999999999999998E-2</v>
      </c>
      <c r="BH329" s="2">
        <v>0.05</v>
      </c>
      <c r="BI329" s="2">
        <v>7.0000000000000007E-2</v>
      </c>
      <c r="BJ329" s="2">
        <v>0.1</v>
      </c>
      <c r="BK329" s="2">
        <v>0.03</v>
      </c>
      <c r="BL329" s="2">
        <v>0.02</v>
      </c>
      <c r="BM329" s="2">
        <v>0.09</v>
      </c>
      <c r="BN329" s="2">
        <v>0.1</v>
      </c>
      <c r="BO329" s="14">
        <v>0.1</v>
      </c>
      <c r="BP329" s="14">
        <v>0.1</v>
      </c>
      <c r="BQ329" s="14">
        <v>0</v>
      </c>
      <c r="BR329" s="14">
        <v>0</v>
      </c>
      <c r="BS329" s="14">
        <v>0</v>
      </c>
      <c r="BT329" s="19">
        <v>0.5</v>
      </c>
      <c r="BU329" s="14">
        <v>0.5</v>
      </c>
      <c r="BV329" s="6">
        <f>BT329/(BT329+BU329)</f>
        <v>0.5</v>
      </c>
      <c r="BW329" s="6">
        <f>SQRT((BT329*BU329)/((BT329+BU329)^2*(BT329+BU329+1)))</f>
        <v>0.35355339059327379</v>
      </c>
      <c r="BX329" s="15">
        <v>0.1</v>
      </c>
      <c r="BY329" s="15">
        <v>0.1</v>
      </c>
      <c r="BZ329" s="15">
        <v>0.1</v>
      </c>
      <c r="CA329" s="15">
        <v>0.7</v>
      </c>
      <c r="CB329" s="20" t="s">
        <v>89</v>
      </c>
      <c r="CC329" s="14">
        <v>600</v>
      </c>
      <c r="CD329" s="14">
        <v>10</v>
      </c>
      <c r="CE329" s="15" t="s">
        <v>74</v>
      </c>
    </row>
    <row r="330" spans="1:83" s="14" customFormat="1" ht="14.25" x14ac:dyDescent="0.2">
      <c r="A330" s="15">
        <f>A329+1</f>
        <v>329</v>
      </c>
      <c r="B330" s="15">
        <v>3</v>
      </c>
      <c r="C330" s="15">
        <v>133</v>
      </c>
      <c r="D330" s="15">
        <v>1</v>
      </c>
      <c r="E330" s="15">
        <v>1</v>
      </c>
      <c r="F330" s="3" t="s">
        <v>68</v>
      </c>
      <c r="G330" s="3">
        <f>IF(F330="rectangle",B330*C330,IF(F330="hook",B330*C330-(D330*E330),IF(F330="eight",B330*C330-2*(D330*E330),IF(F330="tee",B330*C330-2*(D330*E330),IF(F330="cross",B330*C330-4*(D330*E330),"ERROR")))))</f>
        <v>399</v>
      </c>
      <c r="H330" s="3" t="s">
        <v>75</v>
      </c>
      <c r="I330" s="3">
        <f>IF(F330="rectangle",B330/C330,"NA")</f>
        <v>2.2556390977443608E-2</v>
      </c>
      <c r="J330" s="2">
        <v>1</v>
      </c>
      <c r="K330" s="15">
        <v>120</v>
      </c>
      <c r="L330" s="15">
        <v>4</v>
      </c>
      <c r="M330" s="16">
        <v>4</v>
      </c>
      <c r="N330" s="17">
        <v>5</v>
      </c>
      <c r="O330" s="14">
        <f>N330</f>
        <v>5</v>
      </c>
      <c r="P330" s="4">
        <f>Y330/T330</f>
        <v>99.75</v>
      </c>
      <c r="Q330" s="18">
        <v>15</v>
      </c>
      <c r="R330" s="14">
        <f>Q330</f>
        <v>15</v>
      </c>
      <c r="S330" s="4">
        <f>Z330/U330</f>
        <v>99.75</v>
      </c>
      <c r="T330" s="3">
        <f>ROUND((O330/100)*G330,0)</f>
        <v>20</v>
      </c>
      <c r="U330" s="3">
        <f>ROUND(((R330/100)*G330)/J330,0)</f>
        <v>60</v>
      </c>
      <c r="V330" s="3">
        <f>ROUND(IF(J330&gt;=2,((R330/100)*G330)/J330,0),0)</f>
        <v>0</v>
      </c>
      <c r="W330" s="3">
        <f>ROUND(IF(J330&gt;=3,((R330/100)*G330)/J330,0),0)</f>
        <v>0</v>
      </c>
      <c r="X330" s="3">
        <f>ROUND(IF(J330&gt;=4,((R330/100)*G330)/J330,0),0)</f>
        <v>0</v>
      </c>
      <c r="Y330" s="4">
        <f>G330*N330</f>
        <v>1995</v>
      </c>
      <c r="Z330" s="4">
        <f>(G330*Q330)/J330</f>
        <v>5985</v>
      </c>
      <c r="AA330" s="4">
        <f>IF(J330&gt;=2,(G330*Q330)/J330,0)</f>
        <v>0</v>
      </c>
      <c r="AB330" s="4">
        <f>IF(J330&gt;=3,(G330*Q330)/J330,0)</f>
        <v>0</v>
      </c>
      <c r="AC330" s="4">
        <f>IF(J330&gt;=4,(G330*Q330)/J330,0)</f>
        <v>0</v>
      </c>
      <c r="AD330" s="14">
        <v>100</v>
      </c>
      <c r="AE330" s="14">
        <v>0</v>
      </c>
      <c r="AF330" s="14">
        <v>1</v>
      </c>
      <c r="AG330" s="14">
        <v>100</v>
      </c>
      <c r="AH330" s="14">
        <v>0</v>
      </c>
      <c r="AI330" s="14">
        <v>1</v>
      </c>
      <c r="AJ330" s="14">
        <v>0.5</v>
      </c>
      <c r="AK330" s="14">
        <v>0.5</v>
      </c>
      <c r="AL330" s="14">
        <v>0</v>
      </c>
      <c r="AM330" s="14">
        <v>0</v>
      </c>
      <c r="AN330" s="14">
        <v>0</v>
      </c>
      <c r="AO330" s="14">
        <v>0.01</v>
      </c>
      <c r="AP330" s="14">
        <v>0.01</v>
      </c>
      <c r="AQ330" s="14">
        <v>0</v>
      </c>
      <c r="AR330" s="14">
        <v>0</v>
      </c>
      <c r="AS330" s="14">
        <v>0</v>
      </c>
      <c r="AT330" s="14">
        <v>0</v>
      </c>
      <c r="AU330" s="14">
        <v>0.2</v>
      </c>
      <c r="AV330" s="14">
        <v>0</v>
      </c>
      <c r="AW330" s="14">
        <v>0</v>
      </c>
      <c r="AX330" s="14">
        <v>0</v>
      </c>
      <c r="AY330" s="14">
        <v>0.04</v>
      </c>
      <c r="AZ330" s="14">
        <v>0</v>
      </c>
      <c r="BA330" s="2">
        <v>0.05</v>
      </c>
      <c r="BB330" s="2">
        <v>0.05</v>
      </c>
      <c r="BC330" s="2">
        <v>7.0000000000000007E-2</v>
      </c>
      <c r="BD330" s="2">
        <v>0.05</v>
      </c>
      <c r="BE330" s="2">
        <v>0.02</v>
      </c>
      <c r="BF330" s="2">
        <v>0.02</v>
      </c>
      <c r="BG330" s="2">
        <v>4.4999999999999998E-2</v>
      </c>
      <c r="BH330" s="2">
        <v>0.05</v>
      </c>
      <c r="BI330" s="2">
        <v>7.0000000000000007E-2</v>
      </c>
      <c r="BJ330" s="2">
        <v>0.1</v>
      </c>
      <c r="BK330" s="2">
        <v>0.03</v>
      </c>
      <c r="BL330" s="2">
        <v>0.02</v>
      </c>
      <c r="BM330" s="2">
        <v>0.09</v>
      </c>
      <c r="BN330" s="2">
        <v>0.1</v>
      </c>
      <c r="BO330" s="14">
        <v>0.1</v>
      </c>
      <c r="BP330" s="14">
        <v>0.1</v>
      </c>
      <c r="BQ330" s="14">
        <v>0</v>
      </c>
      <c r="BR330" s="14">
        <v>0</v>
      </c>
      <c r="BS330" s="14">
        <v>0</v>
      </c>
      <c r="BT330" s="19">
        <v>0.01</v>
      </c>
      <c r="BU330" s="14">
        <v>0.5</v>
      </c>
      <c r="BV330" s="6">
        <f>BT330/(BT330+BU330)</f>
        <v>1.9607843137254902E-2</v>
      </c>
      <c r="BW330" s="6">
        <f>SQRT((BT330*BU330)/((BT330+BU330)^2*(BT330+BU330+1)))</f>
        <v>0.11283045836243843</v>
      </c>
      <c r="BX330" s="15">
        <v>0.1</v>
      </c>
      <c r="BY330" s="15">
        <v>0.7</v>
      </c>
      <c r="BZ330" s="15">
        <v>0.1</v>
      </c>
      <c r="CA330" s="15">
        <v>0.1</v>
      </c>
      <c r="CB330" s="20" t="s">
        <v>76</v>
      </c>
      <c r="CC330" s="14">
        <v>600</v>
      </c>
      <c r="CD330" s="14">
        <v>10</v>
      </c>
      <c r="CE330" s="15" t="s">
        <v>73</v>
      </c>
    </row>
    <row r="331" spans="1:83" s="14" customFormat="1" ht="14.25" x14ac:dyDescent="0.2">
      <c r="A331" s="15">
        <f>A330+1</f>
        <v>330</v>
      </c>
      <c r="B331" s="15">
        <v>3</v>
      </c>
      <c r="C331" s="15">
        <v>133</v>
      </c>
      <c r="D331" s="15">
        <v>1</v>
      </c>
      <c r="E331" s="15">
        <v>1</v>
      </c>
      <c r="F331" s="3" t="s">
        <v>68</v>
      </c>
      <c r="G331" s="3">
        <f>IF(F331="rectangle",B331*C331,IF(F331="hook",B331*C331-(D331*E331),IF(F331="eight",B331*C331-2*(D331*E331),IF(F331="tee",B331*C331-2*(D331*E331),IF(F331="cross",B331*C331-4*(D331*E331),"ERROR")))))</f>
        <v>399</v>
      </c>
      <c r="H331" s="3" t="s">
        <v>75</v>
      </c>
      <c r="I331" s="3">
        <f>IF(F331="rectangle",B331/C331,"NA")</f>
        <v>2.2556390977443608E-2</v>
      </c>
      <c r="J331" s="2">
        <v>1</v>
      </c>
      <c r="K331" s="15">
        <v>120</v>
      </c>
      <c r="L331" s="15">
        <v>4</v>
      </c>
      <c r="M331" s="16">
        <v>4</v>
      </c>
      <c r="N331" s="17">
        <v>5</v>
      </c>
      <c r="O331" s="14">
        <f>N331</f>
        <v>5</v>
      </c>
      <c r="P331" s="4">
        <f>Y331/T331</f>
        <v>99.75</v>
      </c>
      <c r="Q331" s="18">
        <v>15</v>
      </c>
      <c r="R331" s="14">
        <f>Q331</f>
        <v>15</v>
      </c>
      <c r="S331" s="4">
        <f>Z331/U331</f>
        <v>99.75</v>
      </c>
      <c r="T331" s="3">
        <f>ROUND((O331/100)*G331,0)</f>
        <v>20</v>
      </c>
      <c r="U331" s="3">
        <f>ROUND(((R331/100)*G331)/J331,0)</f>
        <v>60</v>
      </c>
      <c r="V331" s="3">
        <f>ROUND(IF(J331&gt;=2,((R331/100)*G331)/J331,0),0)</f>
        <v>0</v>
      </c>
      <c r="W331" s="3">
        <f>ROUND(IF(J331&gt;=3,((R331/100)*G331)/J331,0),0)</f>
        <v>0</v>
      </c>
      <c r="X331" s="3">
        <f>ROUND(IF(J331&gt;=4,((R331/100)*G331)/J331,0),0)</f>
        <v>0</v>
      </c>
      <c r="Y331" s="4">
        <f>G331*N331</f>
        <v>1995</v>
      </c>
      <c r="Z331" s="4">
        <f>(G331*Q331)/J331</f>
        <v>5985</v>
      </c>
      <c r="AA331" s="4">
        <f>IF(J331&gt;=2,(G331*Q331)/J331,0)</f>
        <v>0</v>
      </c>
      <c r="AB331" s="4">
        <f>IF(J331&gt;=3,(G331*Q331)/J331,0)</f>
        <v>0</v>
      </c>
      <c r="AC331" s="4">
        <f>IF(J331&gt;=4,(G331*Q331)/J331,0)</f>
        <v>0</v>
      </c>
      <c r="AD331" s="14">
        <v>100</v>
      </c>
      <c r="AE331" s="14">
        <v>0</v>
      </c>
      <c r="AF331" s="14">
        <v>1</v>
      </c>
      <c r="AG331" s="14">
        <v>100</v>
      </c>
      <c r="AH331" s="14">
        <v>0</v>
      </c>
      <c r="AI331" s="14">
        <v>1</v>
      </c>
      <c r="AJ331" s="14">
        <v>0.5</v>
      </c>
      <c r="AK331" s="14">
        <v>0.5</v>
      </c>
      <c r="AL331" s="14">
        <v>0</v>
      </c>
      <c r="AM331" s="14">
        <v>0</v>
      </c>
      <c r="AN331" s="14">
        <v>0</v>
      </c>
      <c r="AO331" s="14">
        <v>0.01</v>
      </c>
      <c r="AP331" s="14">
        <v>0.01</v>
      </c>
      <c r="AQ331" s="14">
        <v>0</v>
      </c>
      <c r="AR331" s="14">
        <v>0</v>
      </c>
      <c r="AS331" s="14">
        <v>0</v>
      </c>
      <c r="AT331" s="14">
        <v>0</v>
      </c>
      <c r="AU331" s="14">
        <v>0.2</v>
      </c>
      <c r="AV331" s="14">
        <v>0</v>
      </c>
      <c r="AW331" s="14">
        <v>0</v>
      </c>
      <c r="AX331" s="14">
        <v>0</v>
      </c>
      <c r="AY331" s="14">
        <v>0.04</v>
      </c>
      <c r="AZ331" s="14">
        <v>0</v>
      </c>
      <c r="BA331" s="2">
        <v>0.05</v>
      </c>
      <c r="BB331" s="2">
        <v>0.05</v>
      </c>
      <c r="BC331" s="2">
        <v>7.0000000000000007E-2</v>
      </c>
      <c r="BD331" s="2">
        <v>0.05</v>
      </c>
      <c r="BE331" s="2">
        <v>0.02</v>
      </c>
      <c r="BF331" s="2">
        <v>0.02</v>
      </c>
      <c r="BG331" s="2">
        <v>4.4999999999999998E-2</v>
      </c>
      <c r="BH331" s="2">
        <v>0.05</v>
      </c>
      <c r="BI331" s="2">
        <v>7.0000000000000007E-2</v>
      </c>
      <c r="BJ331" s="2">
        <v>0.1</v>
      </c>
      <c r="BK331" s="2">
        <v>0.03</v>
      </c>
      <c r="BL331" s="2">
        <v>0.02</v>
      </c>
      <c r="BM331" s="2">
        <v>0.09</v>
      </c>
      <c r="BN331" s="2">
        <v>0.1</v>
      </c>
      <c r="BO331" s="14">
        <v>0.1</v>
      </c>
      <c r="BP331" s="14">
        <v>0.1</v>
      </c>
      <c r="BQ331" s="14">
        <v>0</v>
      </c>
      <c r="BR331" s="14">
        <v>0</v>
      </c>
      <c r="BS331" s="14">
        <v>0</v>
      </c>
      <c r="BT331" s="19">
        <v>0.5</v>
      </c>
      <c r="BU331" s="14">
        <v>0.5</v>
      </c>
      <c r="BV331" s="6">
        <f>BT331/(BT331+BU331)</f>
        <v>0.5</v>
      </c>
      <c r="BW331" s="6">
        <f>SQRT((BT331*BU331)/((BT331+BU331)^2*(BT331+BU331+1)))</f>
        <v>0.35355339059327379</v>
      </c>
      <c r="BX331" s="15">
        <v>0.1</v>
      </c>
      <c r="BY331" s="15">
        <v>0.7</v>
      </c>
      <c r="BZ331" s="15">
        <v>0.1</v>
      </c>
      <c r="CA331" s="15">
        <v>0.1</v>
      </c>
      <c r="CB331" s="20" t="s">
        <v>76</v>
      </c>
      <c r="CC331" s="14">
        <v>600</v>
      </c>
      <c r="CD331" s="14">
        <v>10</v>
      </c>
      <c r="CE331" s="15" t="s">
        <v>73</v>
      </c>
    </row>
    <row r="332" spans="1:83" s="14" customFormat="1" ht="14.25" x14ac:dyDescent="0.2">
      <c r="A332" s="15">
        <f>A331+1</f>
        <v>331</v>
      </c>
      <c r="B332" s="15">
        <v>3</v>
      </c>
      <c r="C332" s="15">
        <v>133</v>
      </c>
      <c r="D332" s="15">
        <v>1</v>
      </c>
      <c r="E332" s="15">
        <v>1</v>
      </c>
      <c r="F332" s="3" t="s">
        <v>68</v>
      </c>
      <c r="G332" s="3">
        <f>IF(F332="rectangle",B332*C332,IF(F332="hook",B332*C332-(D332*E332),IF(F332="eight",B332*C332-2*(D332*E332),IF(F332="tee",B332*C332-2*(D332*E332),IF(F332="cross",B332*C332-4*(D332*E332),"ERROR")))))</f>
        <v>399</v>
      </c>
      <c r="H332" s="3" t="s">
        <v>75</v>
      </c>
      <c r="I332" s="3">
        <f>IF(F332="rectangle",B332/C332,"NA")</f>
        <v>2.2556390977443608E-2</v>
      </c>
      <c r="J332" s="2">
        <v>1</v>
      </c>
      <c r="K332" s="15">
        <v>120</v>
      </c>
      <c r="L332" s="15">
        <v>4</v>
      </c>
      <c r="M332" s="16">
        <v>4</v>
      </c>
      <c r="N332" s="17">
        <v>5</v>
      </c>
      <c r="O332" s="14">
        <f>N332</f>
        <v>5</v>
      </c>
      <c r="P332" s="4">
        <f>Y332/T332</f>
        <v>99.75</v>
      </c>
      <c r="Q332" s="18">
        <v>30</v>
      </c>
      <c r="R332" s="14">
        <f>Q332</f>
        <v>30</v>
      </c>
      <c r="S332" s="4">
        <f>Z332/U332</f>
        <v>99.75</v>
      </c>
      <c r="T332" s="3">
        <f>ROUND((O332/100)*G332,0)</f>
        <v>20</v>
      </c>
      <c r="U332" s="3">
        <f>ROUND(((R332/100)*G332)/J332,0)</f>
        <v>120</v>
      </c>
      <c r="V332" s="3">
        <f>ROUND(IF(J332&gt;=2,((R332/100)*G332)/J332,0),0)</f>
        <v>0</v>
      </c>
      <c r="W332" s="3">
        <f>ROUND(IF(J332&gt;=3,((R332/100)*G332)/J332,0),0)</f>
        <v>0</v>
      </c>
      <c r="X332" s="3">
        <f>ROUND(IF(J332&gt;=4,((R332/100)*G332)/J332,0),0)</f>
        <v>0</v>
      </c>
      <c r="Y332" s="4">
        <f>G332*N332</f>
        <v>1995</v>
      </c>
      <c r="Z332" s="4">
        <f>(G332*Q332)/J332</f>
        <v>11970</v>
      </c>
      <c r="AA332" s="4">
        <f>IF(J332&gt;=2,(G332*Q332)/J332,0)</f>
        <v>0</v>
      </c>
      <c r="AB332" s="4">
        <f>IF(J332&gt;=3,(G332*Q332)/J332,0)</f>
        <v>0</v>
      </c>
      <c r="AC332" s="4">
        <f>IF(J332&gt;=4,(G332*Q332)/J332,0)</f>
        <v>0</v>
      </c>
      <c r="AD332" s="14">
        <v>100</v>
      </c>
      <c r="AE332" s="14">
        <v>0</v>
      </c>
      <c r="AF332" s="14">
        <v>1</v>
      </c>
      <c r="AG332" s="14">
        <v>100</v>
      </c>
      <c r="AH332" s="14">
        <v>0</v>
      </c>
      <c r="AI332" s="14">
        <v>1</v>
      </c>
      <c r="AJ332" s="14">
        <v>0.5</v>
      </c>
      <c r="AK332" s="14">
        <v>0.5</v>
      </c>
      <c r="AL332" s="14">
        <v>0</v>
      </c>
      <c r="AM332" s="14">
        <v>0</v>
      </c>
      <c r="AN332" s="14">
        <v>0</v>
      </c>
      <c r="AO332" s="14">
        <v>0.01</v>
      </c>
      <c r="AP332" s="14">
        <v>0.01</v>
      </c>
      <c r="AQ332" s="14">
        <v>0</v>
      </c>
      <c r="AR332" s="14">
        <v>0</v>
      </c>
      <c r="AS332" s="14">
        <v>0</v>
      </c>
      <c r="AT332" s="14">
        <v>0</v>
      </c>
      <c r="AU332" s="14">
        <v>0.2</v>
      </c>
      <c r="AV332" s="14">
        <v>0</v>
      </c>
      <c r="AW332" s="14">
        <v>0</v>
      </c>
      <c r="AX332" s="14">
        <v>0</v>
      </c>
      <c r="AY332" s="14">
        <v>0.04</v>
      </c>
      <c r="AZ332" s="14">
        <v>0</v>
      </c>
      <c r="BA332" s="2">
        <v>0.05</v>
      </c>
      <c r="BB332" s="2">
        <v>0.05</v>
      </c>
      <c r="BC332" s="2">
        <v>7.0000000000000007E-2</v>
      </c>
      <c r="BD332" s="2">
        <v>0.05</v>
      </c>
      <c r="BE332" s="2">
        <v>0.02</v>
      </c>
      <c r="BF332" s="2">
        <v>0.02</v>
      </c>
      <c r="BG332" s="2">
        <v>4.4999999999999998E-2</v>
      </c>
      <c r="BH332" s="2">
        <v>0.05</v>
      </c>
      <c r="BI332" s="2">
        <v>7.0000000000000007E-2</v>
      </c>
      <c r="BJ332" s="2">
        <v>0.1</v>
      </c>
      <c r="BK332" s="2">
        <v>0.03</v>
      </c>
      <c r="BL332" s="2">
        <v>0.02</v>
      </c>
      <c r="BM332" s="2">
        <v>0.09</v>
      </c>
      <c r="BN332" s="2">
        <v>0.1</v>
      </c>
      <c r="BO332" s="14">
        <v>0.1</v>
      </c>
      <c r="BP332" s="14">
        <v>0.1</v>
      </c>
      <c r="BQ332" s="14">
        <v>0</v>
      </c>
      <c r="BR332" s="14">
        <v>0</v>
      </c>
      <c r="BS332" s="14">
        <v>0</v>
      </c>
      <c r="BT332" s="19">
        <v>0.01</v>
      </c>
      <c r="BU332" s="14">
        <v>0.5</v>
      </c>
      <c r="BV332" s="6">
        <f>BT332/(BT332+BU332)</f>
        <v>1.9607843137254902E-2</v>
      </c>
      <c r="BW332" s="6">
        <f>SQRT((BT332*BU332)/((BT332+BU332)^2*(BT332+BU332+1)))</f>
        <v>0.11283045836243843</v>
      </c>
      <c r="BX332" s="15">
        <v>0.25</v>
      </c>
      <c r="BY332" s="15">
        <v>0.25</v>
      </c>
      <c r="BZ332" s="15">
        <v>0.25</v>
      </c>
      <c r="CA332" s="15">
        <v>0.25</v>
      </c>
      <c r="CB332" s="20" t="s">
        <v>47</v>
      </c>
      <c r="CC332" s="14">
        <v>600</v>
      </c>
      <c r="CD332" s="14">
        <v>10</v>
      </c>
      <c r="CE332" s="15" t="s">
        <v>73</v>
      </c>
    </row>
    <row r="333" spans="1:83" s="14" customFormat="1" ht="14.25" x14ac:dyDescent="0.2">
      <c r="A333" s="15">
        <f>A332+1</f>
        <v>332</v>
      </c>
      <c r="B333" s="15">
        <v>3</v>
      </c>
      <c r="C333" s="15">
        <v>133</v>
      </c>
      <c r="D333" s="15">
        <v>1</v>
      </c>
      <c r="E333" s="15">
        <v>1</v>
      </c>
      <c r="F333" s="3" t="s">
        <v>68</v>
      </c>
      <c r="G333" s="3">
        <f>IF(F333="rectangle",B333*C333,IF(F333="hook",B333*C333-(D333*E333),IF(F333="eight",B333*C333-2*(D333*E333),IF(F333="tee",B333*C333-2*(D333*E333),IF(F333="cross",B333*C333-4*(D333*E333),"ERROR")))))</f>
        <v>399</v>
      </c>
      <c r="H333" s="3" t="s">
        <v>75</v>
      </c>
      <c r="I333" s="3">
        <f>IF(F333="rectangle",B333/C333,"NA")</f>
        <v>2.2556390977443608E-2</v>
      </c>
      <c r="J333" s="2">
        <v>1</v>
      </c>
      <c r="K333" s="15">
        <v>120</v>
      </c>
      <c r="L333" s="15">
        <v>4</v>
      </c>
      <c r="M333" s="16">
        <v>4</v>
      </c>
      <c r="N333" s="17">
        <v>5</v>
      </c>
      <c r="O333" s="14">
        <f>N333</f>
        <v>5</v>
      </c>
      <c r="P333" s="4">
        <f>Y333/T333</f>
        <v>99.75</v>
      </c>
      <c r="Q333" s="18">
        <v>30</v>
      </c>
      <c r="R333" s="14">
        <f>Q333</f>
        <v>30</v>
      </c>
      <c r="S333" s="4">
        <f>Z333/U333</f>
        <v>99.75</v>
      </c>
      <c r="T333" s="3">
        <f>ROUND((O333/100)*G333,0)</f>
        <v>20</v>
      </c>
      <c r="U333" s="3">
        <f>ROUND(((R333/100)*G333)/J333,0)</f>
        <v>120</v>
      </c>
      <c r="V333" s="3">
        <f>ROUND(IF(J333&gt;=2,((R333/100)*G333)/J333,0),0)</f>
        <v>0</v>
      </c>
      <c r="W333" s="3">
        <f>ROUND(IF(J333&gt;=3,((R333/100)*G333)/J333,0),0)</f>
        <v>0</v>
      </c>
      <c r="X333" s="3">
        <f>ROUND(IF(J333&gt;=4,((R333/100)*G333)/J333,0),0)</f>
        <v>0</v>
      </c>
      <c r="Y333" s="4">
        <f>G333*N333</f>
        <v>1995</v>
      </c>
      <c r="Z333" s="4">
        <f>(G333*Q333)/J333</f>
        <v>11970</v>
      </c>
      <c r="AA333" s="4">
        <f>IF(J333&gt;=2,(G333*Q333)/J333,0)</f>
        <v>0</v>
      </c>
      <c r="AB333" s="4">
        <f>IF(J333&gt;=3,(G333*Q333)/J333,0)</f>
        <v>0</v>
      </c>
      <c r="AC333" s="4">
        <f>IF(J333&gt;=4,(G333*Q333)/J333,0)</f>
        <v>0</v>
      </c>
      <c r="AD333" s="14">
        <v>100</v>
      </c>
      <c r="AE333" s="14">
        <v>0</v>
      </c>
      <c r="AF333" s="14">
        <v>1</v>
      </c>
      <c r="AG333" s="14">
        <v>100</v>
      </c>
      <c r="AH333" s="14">
        <v>0</v>
      </c>
      <c r="AI333" s="14">
        <v>1</v>
      </c>
      <c r="AJ333" s="14">
        <v>0.5</v>
      </c>
      <c r="AK333" s="14">
        <v>0.5</v>
      </c>
      <c r="AL333" s="14">
        <v>0</v>
      </c>
      <c r="AM333" s="14">
        <v>0</v>
      </c>
      <c r="AN333" s="14">
        <v>0</v>
      </c>
      <c r="AO333" s="14">
        <v>0.01</v>
      </c>
      <c r="AP333" s="14">
        <v>0.01</v>
      </c>
      <c r="AQ333" s="14">
        <v>0</v>
      </c>
      <c r="AR333" s="14">
        <v>0</v>
      </c>
      <c r="AS333" s="14">
        <v>0</v>
      </c>
      <c r="AT333" s="14">
        <v>0</v>
      </c>
      <c r="AU333" s="14">
        <v>0.2</v>
      </c>
      <c r="AV333" s="14">
        <v>0</v>
      </c>
      <c r="AW333" s="14">
        <v>0</v>
      </c>
      <c r="AX333" s="14">
        <v>0</v>
      </c>
      <c r="AY333" s="14">
        <v>0.04</v>
      </c>
      <c r="AZ333" s="14">
        <v>0</v>
      </c>
      <c r="BA333" s="2">
        <v>0.05</v>
      </c>
      <c r="BB333" s="2">
        <v>0.05</v>
      </c>
      <c r="BC333" s="2">
        <v>7.0000000000000007E-2</v>
      </c>
      <c r="BD333" s="2">
        <v>0.05</v>
      </c>
      <c r="BE333" s="2">
        <v>0.02</v>
      </c>
      <c r="BF333" s="2">
        <v>0.02</v>
      </c>
      <c r="BG333" s="2">
        <v>4.4999999999999998E-2</v>
      </c>
      <c r="BH333" s="2">
        <v>0.05</v>
      </c>
      <c r="BI333" s="2">
        <v>7.0000000000000007E-2</v>
      </c>
      <c r="BJ333" s="2">
        <v>0.1</v>
      </c>
      <c r="BK333" s="2">
        <v>0.03</v>
      </c>
      <c r="BL333" s="2">
        <v>0.02</v>
      </c>
      <c r="BM333" s="2">
        <v>0.09</v>
      </c>
      <c r="BN333" s="2">
        <v>0.1</v>
      </c>
      <c r="BO333" s="14">
        <v>0.1</v>
      </c>
      <c r="BP333" s="14">
        <v>0.1</v>
      </c>
      <c r="BQ333" s="14">
        <v>0</v>
      </c>
      <c r="BR333" s="14">
        <v>0</v>
      </c>
      <c r="BS333" s="14">
        <v>0</v>
      </c>
      <c r="BT333" s="19">
        <v>0.5</v>
      </c>
      <c r="BU333" s="14">
        <v>0.5</v>
      </c>
      <c r="BV333" s="6">
        <f>BT333/(BT333+BU333)</f>
        <v>0.5</v>
      </c>
      <c r="BW333" s="6">
        <f>SQRT((BT333*BU333)/((BT333+BU333)^2*(BT333+BU333+1)))</f>
        <v>0.35355339059327379</v>
      </c>
      <c r="BX333" s="15">
        <v>0.25</v>
      </c>
      <c r="BY333" s="15">
        <v>0.25</v>
      </c>
      <c r="BZ333" s="15">
        <v>0.25</v>
      </c>
      <c r="CA333" s="15">
        <v>0.25</v>
      </c>
      <c r="CB333" s="20" t="s">
        <v>47</v>
      </c>
      <c r="CC333" s="14">
        <v>600</v>
      </c>
      <c r="CD333" s="14">
        <v>10</v>
      </c>
      <c r="CE333" s="15" t="s">
        <v>73</v>
      </c>
    </row>
    <row r="334" spans="1:83" s="14" customFormat="1" ht="14.25" x14ac:dyDescent="0.2">
      <c r="A334" s="15">
        <f>A333+1</f>
        <v>333</v>
      </c>
      <c r="B334" s="15">
        <v>3</v>
      </c>
      <c r="C334" s="15">
        <v>133</v>
      </c>
      <c r="D334" s="15">
        <v>1</v>
      </c>
      <c r="E334" s="15">
        <v>1</v>
      </c>
      <c r="F334" s="3" t="s">
        <v>68</v>
      </c>
      <c r="G334" s="3">
        <f>IF(F334="rectangle",B334*C334,IF(F334="hook",B334*C334-(D334*E334),IF(F334="eight",B334*C334-2*(D334*E334),IF(F334="tee",B334*C334-2*(D334*E334),IF(F334="cross",B334*C334-4*(D334*E334),"ERROR")))))</f>
        <v>399</v>
      </c>
      <c r="H334" s="3" t="s">
        <v>75</v>
      </c>
      <c r="I334" s="3">
        <f>IF(F334="rectangle",B334/C334,"NA")</f>
        <v>2.2556390977443608E-2</v>
      </c>
      <c r="J334" s="2">
        <v>1</v>
      </c>
      <c r="K334" s="15">
        <v>120</v>
      </c>
      <c r="L334" s="15">
        <v>4</v>
      </c>
      <c r="M334" s="16">
        <v>4</v>
      </c>
      <c r="N334" s="17">
        <v>5</v>
      </c>
      <c r="O334" s="14">
        <f>N334</f>
        <v>5</v>
      </c>
      <c r="P334" s="4">
        <f>Y334/T334</f>
        <v>99.75</v>
      </c>
      <c r="Q334" s="18">
        <v>30</v>
      </c>
      <c r="R334" s="14">
        <f>Q334</f>
        <v>30</v>
      </c>
      <c r="S334" s="4">
        <f>Z334/U334</f>
        <v>99.75</v>
      </c>
      <c r="T334" s="3">
        <f>ROUND((O334/100)*G334,0)</f>
        <v>20</v>
      </c>
      <c r="U334" s="3">
        <f>ROUND(((R334/100)*G334)/J334,0)</f>
        <v>120</v>
      </c>
      <c r="V334" s="3">
        <f>ROUND(IF(J334&gt;=2,((R334/100)*G334)/J334,0),0)</f>
        <v>0</v>
      </c>
      <c r="W334" s="3">
        <f>ROUND(IF(J334&gt;=3,((R334/100)*G334)/J334,0),0)</f>
        <v>0</v>
      </c>
      <c r="X334" s="3">
        <f>ROUND(IF(J334&gt;=4,((R334/100)*G334)/J334,0),0)</f>
        <v>0</v>
      </c>
      <c r="Y334" s="4">
        <f>G334*N334</f>
        <v>1995</v>
      </c>
      <c r="Z334" s="4">
        <f>(G334*Q334)/J334</f>
        <v>11970</v>
      </c>
      <c r="AA334" s="4">
        <f>IF(J334&gt;=2,(G334*Q334)/J334,0)</f>
        <v>0</v>
      </c>
      <c r="AB334" s="4">
        <f>IF(J334&gt;=3,(G334*Q334)/J334,0)</f>
        <v>0</v>
      </c>
      <c r="AC334" s="4">
        <f>IF(J334&gt;=4,(G334*Q334)/J334,0)</f>
        <v>0</v>
      </c>
      <c r="AD334" s="14">
        <v>100</v>
      </c>
      <c r="AE334" s="14">
        <v>0</v>
      </c>
      <c r="AF334" s="14">
        <v>1</v>
      </c>
      <c r="AG334" s="14">
        <v>100</v>
      </c>
      <c r="AH334" s="14">
        <v>0</v>
      </c>
      <c r="AI334" s="14">
        <v>1</v>
      </c>
      <c r="AJ334" s="14">
        <v>0.5</v>
      </c>
      <c r="AK334" s="14">
        <v>0.5</v>
      </c>
      <c r="AL334" s="14">
        <v>0</v>
      </c>
      <c r="AM334" s="14">
        <v>0</v>
      </c>
      <c r="AN334" s="14">
        <v>0</v>
      </c>
      <c r="AO334" s="14">
        <v>0.01</v>
      </c>
      <c r="AP334" s="14">
        <v>0.01</v>
      </c>
      <c r="AQ334" s="14">
        <v>0</v>
      </c>
      <c r="AR334" s="14">
        <v>0</v>
      </c>
      <c r="AS334" s="14">
        <v>0</v>
      </c>
      <c r="AT334" s="14">
        <v>0</v>
      </c>
      <c r="AU334" s="14">
        <v>0.2</v>
      </c>
      <c r="AV334" s="14">
        <v>0</v>
      </c>
      <c r="AW334" s="14">
        <v>0</v>
      </c>
      <c r="AX334" s="14">
        <v>0</v>
      </c>
      <c r="AY334" s="14">
        <v>0.04</v>
      </c>
      <c r="AZ334" s="14">
        <v>0</v>
      </c>
      <c r="BA334" s="2">
        <v>0.05</v>
      </c>
      <c r="BB334" s="2">
        <v>0.05</v>
      </c>
      <c r="BC334" s="2">
        <v>7.0000000000000007E-2</v>
      </c>
      <c r="BD334" s="2">
        <v>0.05</v>
      </c>
      <c r="BE334" s="2">
        <v>0.02</v>
      </c>
      <c r="BF334" s="2">
        <v>0.02</v>
      </c>
      <c r="BG334" s="2">
        <v>4.4999999999999998E-2</v>
      </c>
      <c r="BH334" s="2">
        <v>0.05</v>
      </c>
      <c r="BI334" s="2">
        <v>7.0000000000000007E-2</v>
      </c>
      <c r="BJ334" s="2">
        <v>0.1</v>
      </c>
      <c r="BK334" s="2">
        <v>0.03</v>
      </c>
      <c r="BL334" s="2">
        <v>0.02</v>
      </c>
      <c r="BM334" s="2">
        <v>0.09</v>
      </c>
      <c r="BN334" s="2">
        <v>0.1</v>
      </c>
      <c r="BO334" s="14">
        <v>0.1</v>
      </c>
      <c r="BP334" s="14">
        <v>0.1</v>
      </c>
      <c r="BQ334" s="14">
        <v>0</v>
      </c>
      <c r="BR334" s="14">
        <v>0</v>
      </c>
      <c r="BS334" s="14">
        <v>0</v>
      </c>
      <c r="BT334" s="19">
        <v>0.01</v>
      </c>
      <c r="BU334" s="14">
        <v>0.5</v>
      </c>
      <c r="BV334" s="6">
        <f>BT334/(BT334+BU334)</f>
        <v>1.9607843137254902E-2</v>
      </c>
      <c r="BW334" s="6">
        <f>SQRT((BT334*BU334)/((BT334+BU334)^2*(BT334+BU334+1)))</f>
        <v>0.11283045836243843</v>
      </c>
      <c r="BX334" s="15">
        <v>0.1</v>
      </c>
      <c r="BY334" s="15">
        <v>0.1</v>
      </c>
      <c r="BZ334" s="15">
        <v>0.1</v>
      </c>
      <c r="CA334" s="15">
        <v>0.7</v>
      </c>
      <c r="CB334" s="20" t="s">
        <v>89</v>
      </c>
      <c r="CC334" s="14">
        <v>600</v>
      </c>
      <c r="CD334" s="14">
        <v>10</v>
      </c>
      <c r="CE334" s="15" t="s">
        <v>73</v>
      </c>
    </row>
    <row r="335" spans="1:83" s="14" customFormat="1" ht="14.25" x14ac:dyDescent="0.2">
      <c r="A335" s="15">
        <f>A334+1</f>
        <v>334</v>
      </c>
      <c r="B335" s="15">
        <v>3</v>
      </c>
      <c r="C335" s="15">
        <v>133</v>
      </c>
      <c r="D335" s="15">
        <v>1</v>
      </c>
      <c r="E335" s="15">
        <v>1</v>
      </c>
      <c r="F335" s="3" t="s">
        <v>68</v>
      </c>
      <c r="G335" s="3">
        <f>IF(F335="rectangle",B335*C335,IF(F335="hook",B335*C335-(D335*E335),IF(F335="eight",B335*C335-2*(D335*E335),IF(F335="tee",B335*C335-2*(D335*E335),IF(F335="cross",B335*C335-4*(D335*E335),"ERROR")))))</f>
        <v>399</v>
      </c>
      <c r="H335" s="3" t="s">
        <v>75</v>
      </c>
      <c r="I335" s="3">
        <f>IF(F335="rectangle",B335/C335,"NA")</f>
        <v>2.2556390977443608E-2</v>
      </c>
      <c r="J335" s="2">
        <v>1</v>
      </c>
      <c r="K335" s="15">
        <v>120</v>
      </c>
      <c r="L335" s="15">
        <v>4</v>
      </c>
      <c r="M335" s="16">
        <v>4</v>
      </c>
      <c r="N335" s="17">
        <v>5</v>
      </c>
      <c r="O335" s="14">
        <f>N335</f>
        <v>5</v>
      </c>
      <c r="P335" s="4">
        <f>Y335/T335</f>
        <v>99.75</v>
      </c>
      <c r="Q335" s="18">
        <v>30</v>
      </c>
      <c r="R335" s="14">
        <f>Q335</f>
        <v>30</v>
      </c>
      <c r="S335" s="4">
        <f>Z335/U335</f>
        <v>99.75</v>
      </c>
      <c r="T335" s="3">
        <f>ROUND((O335/100)*G335,0)</f>
        <v>20</v>
      </c>
      <c r="U335" s="3">
        <f>ROUND(((R335/100)*G335)/J335,0)</f>
        <v>120</v>
      </c>
      <c r="V335" s="3">
        <f>ROUND(IF(J335&gt;=2,((R335/100)*G335)/J335,0),0)</f>
        <v>0</v>
      </c>
      <c r="W335" s="3">
        <f>ROUND(IF(J335&gt;=3,((R335/100)*G335)/J335,0),0)</f>
        <v>0</v>
      </c>
      <c r="X335" s="3">
        <f>ROUND(IF(J335&gt;=4,((R335/100)*G335)/J335,0),0)</f>
        <v>0</v>
      </c>
      <c r="Y335" s="4">
        <f>G335*N335</f>
        <v>1995</v>
      </c>
      <c r="Z335" s="4">
        <f>(G335*Q335)/J335</f>
        <v>11970</v>
      </c>
      <c r="AA335" s="4">
        <f>IF(J335&gt;=2,(G335*Q335)/J335,0)</f>
        <v>0</v>
      </c>
      <c r="AB335" s="4">
        <f>IF(J335&gt;=3,(G335*Q335)/J335,0)</f>
        <v>0</v>
      </c>
      <c r="AC335" s="4">
        <f>IF(J335&gt;=4,(G335*Q335)/J335,0)</f>
        <v>0</v>
      </c>
      <c r="AD335" s="14">
        <v>100</v>
      </c>
      <c r="AE335" s="14">
        <v>0</v>
      </c>
      <c r="AF335" s="14">
        <v>1</v>
      </c>
      <c r="AG335" s="14">
        <v>100</v>
      </c>
      <c r="AH335" s="14">
        <v>0</v>
      </c>
      <c r="AI335" s="14">
        <v>1</v>
      </c>
      <c r="AJ335" s="14">
        <v>0.5</v>
      </c>
      <c r="AK335" s="14">
        <v>0.5</v>
      </c>
      <c r="AL335" s="14">
        <v>0</v>
      </c>
      <c r="AM335" s="14">
        <v>0</v>
      </c>
      <c r="AN335" s="14">
        <v>0</v>
      </c>
      <c r="AO335" s="14">
        <v>0.01</v>
      </c>
      <c r="AP335" s="14">
        <v>0.01</v>
      </c>
      <c r="AQ335" s="14">
        <v>0</v>
      </c>
      <c r="AR335" s="14">
        <v>0</v>
      </c>
      <c r="AS335" s="14">
        <v>0</v>
      </c>
      <c r="AT335" s="14">
        <v>0</v>
      </c>
      <c r="AU335" s="14">
        <v>0.2</v>
      </c>
      <c r="AV335" s="14">
        <v>0</v>
      </c>
      <c r="AW335" s="14">
        <v>0</v>
      </c>
      <c r="AX335" s="14">
        <v>0</v>
      </c>
      <c r="AY335" s="14">
        <v>0.04</v>
      </c>
      <c r="AZ335" s="14">
        <v>0</v>
      </c>
      <c r="BA335" s="2">
        <v>0.05</v>
      </c>
      <c r="BB335" s="2">
        <v>0.05</v>
      </c>
      <c r="BC335" s="2">
        <v>7.0000000000000007E-2</v>
      </c>
      <c r="BD335" s="2">
        <v>0.05</v>
      </c>
      <c r="BE335" s="2">
        <v>0.02</v>
      </c>
      <c r="BF335" s="2">
        <v>0.02</v>
      </c>
      <c r="BG335" s="2">
        <v>4.4999999999999998E-2</v>
      </c>
      <c r="BH335" s="2">
        <v>0.05</v>
      </c>
      <c r="BI335" s="2">
        <v>7.0000000000000007E-2</v>
      </c>
      <c r="BJ335" s="2">
        <v>0.1</v>
      </c>
      <c r="BK335" s="2">
        <v>0.03</v>
      </c>
      <c r="BL335" s="2">
        <v>0.02</v>
      </c>
      <c r="BM335" s="2">
        <v>0.09</v>
      </c>
      <c r="BN335" s="2">
        <v>0.1</v>
      </c>
      <c r="BO335" s="14">
        <v>0.1</v>
      </c>
      <c r="BP335" s="14">
        <v>0.1</v>
      </c>
      <c r="BQ335" s="14">
        <v>0</v>
      </c>
      <c r="BR335" s="14">
        <v>0</v>
      </c>
      <c r="BS335" s="14">
        <v>0</v>
      </c>
      <c r="BT335" s="19">
        <v>0.5</v>
      </c>
      <c r="BU335" s="14">
        <v>0.5</v>
      </c>
      <c r="BV335" s="6">
        <f>BT335/(BT335+BU335)</f>
        <v>0.5</v>
      </c>
      <c r="BW335" s="6">
        <f>SQRT((BT335*BU335)/((BT335+BU335)^2*(BT335+BU335+1)))</f>
        <v>0.35355339059327379</v>
      </c>
      <c r="BX335" s="15">
        <v>0.1</v>
      </c>
      <c r="BY335" s="15">
        <v>0.1</v>
      </c>
      <c r="BZ335" s="15">
        <v>0.1</v>
      </c>
      <c r="CA335" s="15">
        <v>0.7</v>
      </c>
      <c r="CB335" s="20" t="s">
        <v>89</v>
      </c>
      <c r="CC335" s="14">
        <v>600</v>
      </c>
      <c r="CD335" s="14">
        <v>10</v>
      </c>
      <c r="CE335" s="15" t="s">
        <v>73</v>
      </c>
    </row>
    <row r="336" spans="1:83" s="14" customFormat="1" ht="14.25" x14ac:dyDescent="0.2">
      <c r="A336" s="15">
        <f>A335+1</f>
        <v>335</v>
      </c>
      <c r="B336" s="15">
        <v>3</v>
      </c>
      <c r="C336" s="15">
        <v>133</v>
      </c>
      <c r="D336" s="15">
        <v>1</v>
      </c>
      <c r="E336" s="15">
        <v>1</v>
      </c>
      <c r="F336" s="3" t="s">
        <v>68</v>
      </c>
      <c r="G336" s="3">
        <f>IF(F336="rectangle",B336*C336,IF(F336="hook",B336*C336-(D336*E336),IF(F336="eight",B336*C336-2*(D336*E336),IF(F336="tee",B336*C336-2*(D336*E336),IF(F336="cross",B336*C336-4*(D336*E336),"ERROR")))))</f>
        <v>399</v>
      </c>
      <c r="H336" s="3" t="s">
        <v>75</v>
      </c>
      <c r="I336" s="3">
        <f>IF(F336="rectangle",B336/C336,"NA")</f>
        <v>2.2556390977443608E-2</v>
      </c>
      <c r="J336" s="2">
        <v>1</v>
      </c>
      <c r="K336" s="15">
        <v>120</v>
      </c>
      <c r="L336" s="15">
        <v>4</v>
      </c>
      <c r="M336" s="16">
        <v>4</v>
      </c>
      <c r="N336" s="17">
        <v>5</v>
      </c>
      <c r="O336" s="14">
        <f>N336</f>
        <v>5</v>
      </c>
      <c r="P336" s="4">
        <f>Y336/T336</f>
        <v>99.75</v>
      </c>
      <c r="Q336" s="18">
        <v>30</v>
      </c>
      <c r="R336" s="14">
        <f>Q336</f>
        <v>30</v>
      </c>
      <c r="S336" s="4">
        <f>Z336/U336</f>
        <v>99.75</v>
      </c>
      <c r="T336" s="3">
        <f>ROUND((O336/100)*G336,0)</f>
        <v>20</v>
      </c>
      <c r="U336" s="3">
        <f>ROUND(((R336/100)*G336)/J336,0)</f>
        <v>120</v>
      </c>
      <c r="V336" s="3">
        <f>ROUND(IF(J336&gt;=2,((R336/100)*G336)/J336,0),0)</f>
        <v>0</v>
      </c>
      <c r="W336" s="3">
        <f>ROUND(IF(J336&gt;=3,((R336/100)*G336)/J336,0),0)</f>
        <v>0</v>
      </c>
      <c r="X336" s="3">
        <f>ROUND(IF(J336&gt;=4,((R336/100)*G336)/J336,0),0)</f>
        <v>0</v>
      </c>
      <c r="Y336" s="4">
        <f>G336*N336</f>
        <v>1995</v>
      </c>
      <c r="Z336" s="4">
        <f>(G336*Q336)/J336</f>
        <v>11970</v>
      </c>
      <c r="AA336" s="4">
        <f>IF(J336&gt;=2,(G336*Q336)/J336,0)</f>
        <v>0</v>
      </c>
      <c r="AB336" s="4">
        <f>IF(J336&gt;=3,(G336*Q336)/J336,0)</f>
        <v>0</v>
      </c>
      <c r="AC336" s="4">
        <f>IF(J336&gt;=4,(G336*Q336)/J336,0)</f>
        <v>0</v>
      </c>
      <c r="AD336" s="14">
        <v>100</v>
      </c>
      <c r="AE336" s="14">
        <v>0</v>
      </c>
      <c r="AF336" s="14">
        <v>1</v>
      </c>
      <c r="AG336" s="14">
        <v>100</v>
      </c>
      <c r="AH336" s="14">
        <v>0</v>
      </c>
      <c r="AI336" s="14">
        <v>1</v>
      </c>
      <c r="AJ336" s="14">
        <v>0.5</v>
      </c>
      <c r="AK336" s="14">
        <v>0.5</v>
      </c>
      <c r="AL336" s="14">
        <v>0</v>
      </c>
      <c r="AM336" s="14">
        <v>0</v>
      </c>
      <c r="AN336" s="14">
        <v>0</v>
      </c>
      <c r="AO336" s="14">
        <v>0.01</v>
      </c>
      <c r="AP336" s="14">
        <v>0.01</v>
      </c>
      <c r="AQ336" s="14">
        <v>0</v>
      </c>
      <c r="AR336" s="14">
        <v>0</v>
      </c>
      <c r="AS336" s="14">
        <v>0</v>
      </c>
      <c r="AT336" s="14">
        <v>0</v>
      </c>
      <c r="AU336" s="14">
        <v>0.2</v>
      </c>
      <c r="AV336" s="14">
        <v>0</v>
      </c>
      <c r="AW336" s="14">
        <v>0</v>
      </c>
      <c r="AX336" s="14">
        <v>0</v>
      </c>
      <c r="AY336" s="14">
        <v>0.04</v>
      </c>
      <c r="AZ336" s="14">
        <v>0</v>
      </c>
      <c r="BA336" s="2">
        <v>0.05</v>
      </c>
      <c r="BB336" s="2">
        <v>0.05</v>
      </c>
      <c r="BC336" s="2">
        <v>7.0000000000000007E-2</v>
      </c>
      <c r="BD336" s="2">
        <v>0.05</v>
      </c>
      <c r="BE336" s="2">
        <v>0.02</v>
      </c>
      <c r="BF336" s="2">
        <v>0.02</v>
      </c>
      <c r="BG336" s="2">
        <v>4.4999999999999998E-2</v>
      </c>
      <c r="BH336" s="2">
        <v>0.05</v>
      </c>
      <c r="BI336" s="2">
        <v>7.0000000000000007E-2</v>
      </c>
      <c r="BJ336" s="2">
        <v>0.1</v>
      </c>
      <c r="BK336" s="2">
        <v>0.03</v>
      </c>
      <c r="BL336" s="2">
        <v>0.02</v>
      </c>
      <c r="BM336" s="2">
        <v>0.09</v>
      </c>
      <c r="BN336" s="2">
        <v>0.1</v>
      </c>
      <c r="BO336" s="14">
        <v>0.1</v>
      </c>
      <c r="BP336" s="14">
        <v>0.1</v>
      </c>
      <c r="BQ336" s="14">
        <v>0</v>
      </c>
      <c r="BR336" s="14">
        <v>0</v>
      </c>
      <c r="BS336" s="14">
        <v>0</v>
      </c>
      <c r="BT336" s="19">
        <v>0.01</v>
      </c>
      <c r="BU336" s="14">
        <v>0.5</v>
      </c>
      <c r="BV336" s="6">
        <f>BT336/(BT336+BU336)</f>
        <v>1.9607843137254902E-2</v>
      </c>
      <c r="BW336" s="6">
        <f>SQRT((BT336*BU336)/((BT336+BU336)^2*(BT336+BU336+1)))</f>
        <v>0.11283045836243843</v>
      </c>
      <c r="BX336" s="15">
        <v>0.1</v>
      </c>
      <c r="BY336" s="15">
        <v>0.7</v>
      </c>
      <c r="BZ336" s="15">
        <v>0.1</v>
      </c>
      <c r="CA336" s="15">
        <v>0.1</v>
      </c>
      <c r="CB336" s="20" t="s">
        <v>76</v>
      </c>
      <c r="CC336" s="14">
        <v>600</v>
      </c>
      <c r="CD336" s="14">
        <v>10</v>
      </c>
      <c r="CE336" s="15" t="s">
        <v>74</v>
      </c>
    </row>
    <row r="337" spans="1:83" s="14" customFormat="1" ht="14.25" x14ac:dyDescent="0.2">
      <c r="A337" s="15">
        <f>A336+1</f>
        <v>336</v>
      </c>
      <c r="B337" s="15">
        <v>3</v>
      </c>
      <c r="C337" s="15">
        <v>133</v>
      </c>
      <c r="D337" s="15">
        <v>1</v>
      </c>
      <c r="E337" s="15">
        <v>1</v>
      </c>
      <c r="F337" s="3" t="s">
        <v>68</v>
      </c>
      <c r="G337" s="3">
        <f>IF(F337="rectangle",B337*C337,IF(F337="hook",B337*C337-(D337*E337),IF(F337="eight",B337*C337-2*(D337*E337),IF(F337="tee",B337*C337-2*(D337*E337),IF(F337="cross",B337*C337-4*(D337*E337),"ERROR")))))</f>
        <v>399</v>
      </c>
      <c r="H337" s="3" t="s">
        <v>75</v>
      </c>
      <c r="I337" s="3">
        <f>IF(F337="rectangle",B337/C337,"NA")</f>
        <v>2.2556390977443608E-2</v>
      </c>
      <c r="J337" s="2">
        <v>1</v>
      </c>
      <c r="K337" s="15">
        <v>120</v>
      </c>
      <c r="L337" s="15">
        <v>4</v>
      </c>
      <c r="M337" s="16">
        <v>4</v>
      </c>
      <c r="N337" s="17">
        <v>5</v>
      </c>
      <c r="O337" s="14">
        <f>N337</f>
        <v>5</v>
      </c>
      <c r="P337" s="4">
        <f>Y337/T337</f>
        <v>99.75</v>
      </c>
      <c r="Q337" s="18">
        <v>30</v>
      </c>
      <c r="R337" s="14">
        <f>Q337</f>
        <v>30</v>
      </c>
      <c r="S337" s="4">
        <f>Z337/U337</f>
        <v>99.75</v>
      </c>
      <c r="T337" s="3">
        <f>ROUND((O337/100)*G337,0)</f>
        <v>20</v>
      </c>
      <c r="U337" s="3">
        <f>ROUND(((R337/100)*G337)/J337,0)</f>
        <v>120</v>
      </c>
      <c r="V337" s="3">
        <f>ROUND(IF(J337&gt;=2,((R337/100)*G337)/J337,0),0)</f>
        <v>0</v>
      </c>
      <c r="W337" s="3">
        <f>ROUND(IF(J337&gt;=3,((R337/100)*G337)/J337,0),0)</f>
        <v>0</v>
      </c>
      <c r="X337" s="3">
        <f>ROUND(IF(J337&gt;=4,((R337/100)*G337)/J337,0),0)</f>
        <v>0</v>
      </c>
      <c r="Y337" s="4">
        <f>G337*N337</f>
        <v>1995</v>
      </c>
      <c r="Z337" s="4">
        <f>(G337*Q337)/J337</f>
        <v>11970</v>
      </c>
      <c r="AA337" s="4">
        <f>IF(J337&gt;=2,(G337*Q337)/J337,0)</f>
        <v>0</v>
      </c>
      <c r="AB337" s="4">
        <f>IF(J337&gt;=3,(G337*Q337)/J337,0)</f>
        <v>0</v>
      </c>
      <c r="AC337" s="4">
        <f>IF(J337&gt;=4,(G337*Q337)/J337,0)</f>
        <v>0</v>
      </c>
      <c r="AD337" s="14">
        <v>100</v>
      </c>
      <c r="AE337" s="14">
        <v>0</v>
      </c>
      <c r="AF337" s="14">
        <v>1</v>
      </c>
      <c r="AG337" s="14">
        <v>100</v>
      </c>
      <c r="AH337" s="14">
        <v>0</v>
      </c>
      <c r="AI337" s="14">
        <v>1</v>
      </c>
      <c r="AJ337" s="14">
        <v>0.5</v>
      </c>
      <c r="AK337" s="14">
        <v>0.5</v>
      </c>
      <c r="AL337" s="14">
        <v>0</v>
      </c>
      <c r="AM337" s="14">
        <v>0</v>
      </c>
      <c r="AN337" s="14">
        <v>0</v>
      </c>
      <c r="AO337" s="14">
        <v>0.01</v>
      </c>
      <c r="AP337" s="14">
        <v>0.01</v>
      </c>
      <c r="AQ337" s="14">
        <v>0</v>
      </c>
      <c r="AR337" s="14">
        <v>0</v>
      </c>
      <c r="AS337" s="14">
        <v>0</v>
      </c>
      <c r="AT337" s="14">
        <v>0</v>
      </c>
      <c r="AU337" s="14">
        <v>0.2</v>
      </c>
      <c r="AV337" s="14">
        <v>0</v>
      </c>
      <c r="AW337" s="14">
        <v>0</v>
      </c>
      <c r="AX337" s="14">
        <v>0</v>
      </c>
      <c r="AY337" s="14">
        <v>0.04</v>
      </c>
      <c r="AZ337" s="14">
        <v>0</v>
      </c>
      <c r="BA337" s="2">
        <v>0.05</v>
      </c>
      <c r="BB337" s="2">
        <v>0.05</v>
      </c>
      <c r="BC337" s="2">
        <v>7.0000000000000007E-2</v>
      </c>
      <c r="BD337" s="2">
        <v>0.05</v>
      </c>
      <c r="BE337" s="2">
        <v>0.02</v>
      </c>
      <c r="BF337" s="2">
        <v>0.02</v>
      </c>
      <c r="BG337" s="2">
        <v>4.4999999999999998E-2</v>
      </c>
      <c r="BH337" s="2">
        <v>0.05</v>
      </c>
      <c r="BI337" s="2">
        <v>7.0000000000000007E-2</v>
      </c>
      <c r="BJ337" s="2">
        <v>0.1</v>
      </c>
      <c r="BK337" s="2">
        <v>0.03</v>
      </c>
      <c r="BL337" s="2">
        <v>0.02</v>
      </c>
      <c r="BM337" s="2">
        <v>0.09</v>
      </c>
      <c r="BN337" s="2">
        <v>0.1</v>
      </c>
      <c r="BO337" s="14">
        <v>0.1</v>
      </c>
      <c r="BP337" s="14">
        <v>0.1</v>
      </c>
      <c r="BQ337" s="14">
        <v>0</v>
      </c>
      <c r="BR337" s="14">
        <v>0</v>
      </c>
      <c r="BS337" s="14">
        <v>0</v>
      </c>
      <c r="BT337" s="19">
        <v>0.5</v>
      </c>
      <c r="BU337" s="14">
        <v>0.5</v>
      </c>
      <c r="BV337" s="6">
        <f>BT337/(BT337+BU337)</f>
        <v>0.5</v>
      </c>
      <c r="BW337" s="6">
        <f>SQRT((BT337*BU337)/((BT337+BU337)^2*(BT337+BU337+1)))</f>
        <v>0.35355339059327379</v>
      </c>
      <c r="BX337" s="15">
        <v>0.1</v>
      </c>
      <c r="BY337" s="15">
        <v>0.7</v>
      </c>
      <c r="BZ337" s="15">
        <v>0.1</v>
      </c>
      <c r="CA337" s="15">
        <v>0.1</v>
      </c>
      <c r="CB337" s="20" t="s">
        <v>76</v>
      </c>
      <c r="CC337" s="14">
        <v>600</v>
      </c>
      <c r="CD337" s="14">
        <v>10</v>
      </c>
      <c r="CE337" s="15" t="s">
        <v>74</v>
      </c>
    </row>
    <row r="338" spans="1:83" s="14" customFormat="1" ht="14.25" x14ac:dyDescent="0.2">
      <c r="A338" s="15">
        <f>A337+1</f>
        <v>337</v>
      </c>
      <c r="B338" s="15">
        <v>3</v>
      </c>
      <c r="C338" s="15">
        <v>133</v>
      </c>
      <c r="D338" s="15">
        <v>1</v>
      </c>
      <c r="E338" s="15">
        <v>1</v>
      </c>
      <c r="F338" s="3" t="s">
        <v>68</v>
      </c>
      <c r="G338" s="3">
        <f>IF(F338="rectangle",B338*C338,IF(F338="hook",B338*C338-(D338*E338),IF(F338="eight",B338*C338-2*(D338*E338),IF(F338="tee",B338*C338-2*(D338*E338),IF(F338="cross",B338*C338-4*(D338*E338),"ERROR")))))</f>
        <v>399</v>
      </c>
      <c r="H338" s="3" t="s">
        <v>75</v>
      </c>
      <c r="I338" s="3">
        <f>IF(F338="rectangle",B338/C338,"NA")</f>
        <v>2.2556390977443608E-2</v>
      </c>
      <c r="J338" s="2">
        <v>1</v>
      </c>
      <c r="K338" s="15">
        <v>120</v>
      </c>
      <c r="L338" s="15">
        <v>4</v>
      </c>
      <c r="M338" s="16">
        <v>4</v>
      </c>
      <c r="N338" s="17">
        <v>15</v>
      </c>
      <c r="O338" s="14">
        <f>N338</f>
        <v>15</v>
      </c>
      <c r="P338" s="4">
        <f>Y338/T338</f>
        <v>99.75</v>
      </c>
      <c r="Q338" s="18">
        <v>1</v>
      </c>
      <c r="R338" s="14">
        <f>Q338</f>
        <v>1</v>
      </c>
      <c r="S338" s="4">
        <f>Z338/U338</f>
        <v>99.75</v>
      </c>
      <c r="T338" s="3">
        <f>ROUND((O338/100)*G338,0)</f>
        <v>60</v>
      </c>
      <c r="U338" s="3">
        <f>ROUND(((R338/100)*G338)/J338,0)</f>
        <v>4</v>
      </c>
      <c r="V338" s="3">
        <f>ROUND(IF(J338&gt;=2,((R338/100)*G338)/J338,0),0)</f>
        <v>0</v>
      </c>
      <c r="W338" s="3">
        <f>ROUND(IF(J338&gt;=3,((R338/100)*G338)/J338,0),0)</f>
        <v>0</v>
      </c>
      <c r="X338" s="3">
        <f>ROUND(IF(J338&gt;=4,((R338/100)*G338)/J338,0),0)</f>
        <v>0</v>
      </c>
      <c r="Y338" s="4">
        <f>G338*N338</f>
        <v>5985</v>
      </c>
      <c r="Z338" s="4">
        <f>(G338*Q338)/J338</f>
        <v>399</v>
      </c>
      <c r="AA338" s="4">
        <f>IF(J338&gt;=2,(G338*Q338)/J338,0)</f>
        <v>0</v>
      </c>
      <c r="AB338" s="4">
        <f>IF(J338&gt;=3,(G338*Q338)/J338,0)</f>
        <v>0</v>
      </c>
      <c r="AC338" s="4">
        <f>IF(J338&gt;=4,(G338*Q338)/J338,0)</f>
        <v>0</v>
      </c>
      <c r="AD338" s="14">
        <v>100</v>
      </c>
      <c r="AE338" s="14">
        <v>0</v>
      </c>
      <c r="AF338" s="14">
        <v>1</v>
      </c>
      <c r="AG338" s="14">
        <v>100</v>
      </c>
      <c r="AH338" s="14">
        <v>0</v>
      </c>
      <c r="AI338" s="14">
        <v>1</v>
      </c>
      <c r="AJ338" s="14">
        <v>0.5</v>
      </c>
      <c r="AK338" s="14">
        <v>0.5</v>
      </c>
      <c r="AL338" s="14">
        <v>0</v>
      </c>
      <c r="AM338" s="14">
        <v>0</v>
      </c>
      <c r="AN338" s="14">
        <v>0</v>
      </c>
      <c r="AO338" s="14">
        <v>0.01</v>
      </c>
      <c r="AP338" s="14">
        <v>0.01</v>
      </c>
      <c r="AQ338" s="14">
        <v>0</v>
      </c>
      <c r="AR338" s="14">
        <v>0</v>
      </c>
      <c r="AS338" s="14">
        <v>0</v>
      </c>
      <c r="AT338" s="14">
        <v>0</v>
      </c>
      <c r="AU338" s="14">
        <v>0.2</v>
      </c>
      <c r="AV338" s="14">
        <v>0</v>
      </c>
      <c r="AW338" s="14">
        <v>0</v>
      </c>
      <c r="AX338" s="14">
        <v>0</v>
      </c>
      <c r="AY338" s="14">
        <v>0.04</v>
      </c>
      <c r="AZ338" s="14">
        <v>0</v>
      </c>
      <c r="BA338" s="2">
        <v>0.05</v>
      </c>
      <c r="BB338" s="2">
        <v>0.05</v>
      </c>
      <c r="BC338" s="2">
        <v>7.0000000000000007E-2</v>
      </c>
      <c r="BD338" s="2">
        <v>0.05</v>
      </c>
      <c r="BE338" s="2">
        <v>0.02</v>
      </c>
      <c r="BF338" s="2">
        <v>0.02</v>
      </c>
      <c r="BG338" s="2">
        <v>4.4999999999999998E-2</v>
      </c>
      <c r="BH338" s="2">
        <v>0.05</v>
      </c>
      <c r="BI338" s="2">
        <v>7.0000000000000007E-2</v>
      </c>
      <c r="BJ338" s="2">
        <v>0.1</v>
      </c>
      <c r="BK338" s="2">
        <v>0.03</v>
      </c>
      <c r="BL338" s="2">
        <v>0.02</v>
      </c>
      <c r="BM338" s="2">
        <v>0.09</v>
      </c>
      <c r="BN338" s="2">
        <v>0.1</v>
      </c>
      <c r="BO338" s="14">
        <v>0.1</v>
      </c>
      <c r="BP338" s="14">
        <v>0.1</v>
      </c>
      <c r="BQ338" s="14">
        <v>0</v>
      </c>
      <c r="BR338" s="14">
        <v>0</v>
      </c>
      <c r="BS338" s="14">
        <v>0</v>
      </c>
      <c r="BT338" s="19">
        <v>0.01</v>
      </c>
      <c r="BU338" s="14">
        <v>0.5</v>
      </c>
      <c r="BV338" s="6">
        <f>BT338/(BT338+BU338)</f>
        <v>1.9607843137254902E-2</v>
      </c>
      <c r="BW338" s="6">
        <f>SQRT((BT338*BU338)/((BT338+BU338)^2*(BT338+BU338+1)))</f>
        <v>0.11283045836243843</v>
      </c>
      <c r="BX338" s="15">
        <v>0.25</v>
      </c>
      <c r="BY338" s="15">
        <v>0.25</v>
      </c>
      <c r="BZ338" s="15">
        <v>0.25</v>
      </c>
      <c r="CA338" s="15">
        <v>0.25</v>
      </c>
      <c r="CB338" s="20" t="s">
        <v>47</v>
      </c>
      <c r="CC338" s="14">
        <v>600</v>
      </c>
      <c r="CD338" s="14">
        <v>10</v>
      </c>
      <c r="CE338" s="15" t="s">
        <v>74</v>
      </c>
    </row>
    <row r="339" spans="1:83" s="14" customFormat="1" ht="14.25" x14ac:dyDescent="0.2">
      <c r="A339" s="15">
        <f>A338+1</f>
        <v>338</v>
      </c>
      <c r="B339" s="15">
        <v>3</v>
      </c>
      <c r="C339" s="15">
        <v>133</v>
      </c>
      <c r="D339" s="15">
        <v>1</v>
      </c>
      <c r="E339" s="15">
        <v>1</v>
      </c>
      <c r="F339" s="3" t="s">
        <v>68</v>
      </c>
      <c r="G339" s="3">
        <f>IF(F339="rectangle",B339*C339,IF(F339="hook",B339*C339-(D339*E339),IF(F339="eight",B339*C339-2*(D339*E339),IF(F339="tee",B339*C339-2*(D339*E339),IF(F339="cross",B339*C339-4*(D339*E339),"ERROR")))))</f>
        <v>399</v>
      </c>
      <c r="H339" s="3" t="s">
        <v>75</v>
      </c>
      <c r="I339" s="3">
        <f>IF(F339="rectangle",B339/C339,"NA")</f>
        <v>2.2556390977443608E-2</v>
      </c>
      <c r="J339" s="2">
        <v>1</v>
      </c>
      <c r="K339" s="15">
        <v>120</v>
      </c>
      <c r="L339" s="15">
        <v>4</v>
      </c>
      <c r="M339" s="16">
        <v>4</v>
      </c>
      <c r="N339" s="17">
        <v>15</v>
      </c>
      <c r="O339" s="14">
        <f>N339</f>
        <v>15</v>
      </c>
      <c r="P339" s="4">
        <f>Y339/T339</f>
        <v>99.75</v>
      </c>
      <c r="Q339" s="18">
        <v>1</v>
      </c>
      <c r="R339" s="14">
        <f>Q339</f>
        <v>1</v>
      </c>
      <c r="S339" s="4">
        <f>Z339/U339</f>
        <v>99.75</v>
      </c>
      <c r="T339" s="3">
        <f>ROUND((O339/100)*G339,0)</f>
        <v>60</v>
      </c>
      <c r="U339" s="3">
        <f>ROUND(((R339/100)*G339)/J339,0)</f>
        <v>4</v>
      </c>
      <c r="V339" s="3">
        <f>ROUND(IF(J339&gt;=2,((R339/100)*G339)/J339,0),0)</f>
        <v>0</v>
      </c>
      <c r="W339" s="3">
        <f>ROUND(IF(J339&gt;=3,((R339/100)*G339)/J339,0),0)</f>
        <v>0</v>
      </c>
      <c r="X339" s="3">
        <f>ROUND(IF(J339&gt;=4,((R339/100)*G339)/J339,0),0)</f>
        <v>0</v>
      </c>
      <c r="Y339" s="4">
        <f>G339*N339</f>
        <v>5985</v>
      </c>
      <c r="Z339" s="4">
        <f>(G339*Q339)/J339</f>
        <v>399</v>
      </c>
      <c r="AA339" s="4">
        <f>IF(J339&gt;=2,(G339*Q339)/J339,0)</f>
        <v>0</v>
      </c>
      <c r="AB339" s="4">
        <f>IF(J339&gt;=3,(G339*Q339)/J339,0)</f>
        <v>0</v>
      </c>
      <c r="AC339" s="4">
        <f>IF(J339&gt;=4,(G339*Q339)/J339,0)</f>
        <v>0</v>
      </c>
      <c r="AD339" s="14">
        <v>100</v>
      </c>
      <c r="AE339" s="14">
        <v>0</v>
      </c>
      <c r="AF339" s="14">
        <v>1</v>
      </c>
      <c r="AG339" s="14">
        <v>100</v>
      </c>
      <c r="AH339" s="14">
        <v>0</v>
      </c>
      <c r="AI339" s="14">
        <v>1</v>
      </c>
      <c r="AJ339" s="14">
        <v>0.5</v>
      </c>
      <c r="AK339" s="14">
        <v>0.5</v>
      </c>
      <c r="AL339" s="14">
        <v>0</v>
      </c>
      <c r="AM339" s="14">
        <v>0</v>
      </c>
      <c r="AN339" s="14">
        <v>0</v>
      </c>
      <c r="AO339" s="14">
        <v>0.01</v>
      </c>
      <c r="AP339" s="14">
        <v>0.01</v>
      </c>
      <c r="AQ339" s="14">
        <v>0</v>
      </c>
      <c r="AR339" s="14">
        <v>0</v>
      </c>
      <c r="AS339" s="14">
        <v>0</v>
      </c>
      <c r="AT339" s="14">
        <v>0</v>
      </c>
      <c r="AU339" s="14">
        <v>0.2</v>
      </c>
      <c r="AV339" s="14">
        <v>0</v>
      </c>
      <c r="AW339" s="14">
        <v>0</v>
      </c>
      <c r="AX339" s="14">
        <v>0</v>
      </c>
      <c r="AY339" s="14">
        <v>0.04</v>
      </c>
      <c r="AZ339" s="14">
        <v>0</v>
      </c>
      <c r="BA339" s="2">
        <v>0.05</v>
      </c>
      <c r="BB339" s="2">
        <v>0.05</v>
      </c>
      <c r="BC339" s="2">
        <v>7.0000000000000007E-2</v>
      </c>
      <c r="BD339" s="2">
        <v>0.05</v>
      </c>
      <c r="BE339" s="2">
        <v>0.02</v>
      </c>
      <c r="BF339" s="2">
        <v>0.02</v>
      </c>
      <c r="BG339" s="2">
        <v>4.4999999999999998E-2</v>
      </c>
      <c r="BH339" s="2">
        <v>0.05</v>
      </c>
      <c r="BI339" s="2">
        <v>7.0000000000000007E-2</v>
      </c>
      <c r="BJ339" s="2">
        <v>0.1</v>
      </c>
      <c r="BK339" s="2">
        <v>0.03</v>
      </c>
      <c r="BL339" s="2">
        <v>0.02</v>
      </c>
      <c r="BM339" s="2">
        <v>0.09</v>
      </c>
      <c r="BN339" s="2">
        <v>0.1</v>
      </c>
      <c r="BO339" s="14">
        <v>0.1</v>
      </c>
      <c r="BP339" s="14">
        <v>0.1</v>
      </c>
      <c r="BQ339" s="14">
        <v>0</v>
      </c>
      <c r="BR339" s="14">
        <v>0</v>
      </c>
      <c r="BS339" s="14">
        <v>0</v>
      </c>
      <c r="BT339" s="19">
        <v>0.5</v>
      </c>
      <c r="BU339" s="14">
        <v>0.5</v>
      </c>
      <c r="BV339" s="6">
        <f>BT339/(BT339+BU339)</f>
        <v>0.5</v>
      </c>
      <c r="BW339" s="6">
        <f>SQRT((BT339*BU339)/((BT339+BU339)^2*(BT339+BU339+1)))</f>
        <v>0.35355339059327379</v>
      </c>
      <c r="BX339" s="15">
        <v>0.25</v>
      </c>
      <c r="BY339" s="15">
        <v>0.25</v>
      </c>
      <c r="BZ339" s="15">
        <v>0.25</v>
      </c>
      <c r="CA339" s="15">
        <v>0.25</v>
      </c>
      <c r="CB339" s="20" t="s">
        <v>47</v>
      </c>
      <c r="CC339" s="14">
        <v>600</v>
      </c>
      <c r="CD339" s="14">
        <v>10</v>
      </c>
      <c r="CE339" s="15" t="s">
        <v>74</v>
      </c>
    </row>
    <row r="340" spans="1:83" s="14" customFormat="1" ht="14.25" x14ac:dyDescent="0.2">
      <c r="A340" s="15">
        <f>A339+1</f>
        <v>339</v>
      </c>
      <c r="B340" s="15">
        <v>3</v>
      </c>
      <c r="C340" s="15">
        <v>133</v>
      </c>
      <c r="D340" s="15">
        <v>1</v>
      </c>
      <c r="E340" s="15">
        <v>1</v>
      </c>
      <c r="F340" s="3" t="s">
        <v>68</v>
      </c>
      <c r="G340" s="3">
        <f>IF(F340="rectangle",B340*C340,IF(F340="hook",B340*C340-(D340*E340),IF(F340="eight",B340*C340-2*(D340*E340),IF(F340="tee",B340*C340-2*(D340*E340),IF(F340="cross",B340*C340-4*(D340*E340),"ERROR")))))</f>
        <v>399</v>
      </c>
      <c r="H340" s="3" t="s">
        <v>75</v>
      </c>
      <c r="I340" s="3">
        <f>IF(F340="rectangle",B340/C340,"NA")</f>
        <v>2.2556390977443608E-2</v>
      </c>
      <c r="J340" s="2">
        <v>1</v>
      </c>
      <c r="K340" s="15">
        <v>120</v>
      </c>
      <c r="L340" s="15">
        <v>4</v>
      </c>
      <c r="M340" s="16">
        <v>4</v>
      </c>
      <c r="N340" s="17">
        <v>15</v>
      </c>
      <c r="O340" s="14">
        <f>N340</f>
        <v>15</v>
      </c>
      <c r="P340" s="4">
        <f>Y340/T340</f>
        <v>99.75</v>
      </c>
      <c r="Q340" s="18">
        <v>1</v>
      </c>
      <c r="R340" s="14">
        <f>Q340</f>
        <v>1</v>
      </c>
      <c r="S340" s="4">
        <f>Z340/U340</f>
        <v>99.75</v>
      </c>
      <c r="T340" s="3">
        <f>ROUND((O340/100)*G340,0)</f>
        <v>60</v>
      </c>
      <c r="U340" s="3">
        <f>ROUND(((R340/100)*G340)/J340,0)</f>
        <v>4</v>
      </c>
      <c r="V340" s="3">
        <f>ROUND(IF(J340&gt;=2,((R340/100)*G340)/J340,0),0)</f>
        <v>0</v>
      </c>
      <c r="W340" s="3">
        <f>ROUND(IF(J340&gt;=3,((R340/100)*G340)/J340,0),0)</f>
        <v>0</v>
      </c>
      <c r="X340" s="3">
        <f>ROUND(IF(J340&gt;=4,((R340/100)*G340)/J340,0),0)</f>
        <v>0</v>
      </c>
      <c r="Y340" s="4">
        <f>G340*N340</f>
        <v>5985</v>
      </c>
      <c r="Z340" s="4">
        <f>(G340*Q340)/J340</f>
        <v>399</v>
      </c>
      <c r="AA340" s="4">
        <f>IF(J340&gt;=2,(G340*Q340)/J340,0)</f>
        <v>0</v>
      </c>
      <c r="AB340" s="4">
        <f>IF(J340&gt;=3,(G340*Q340)/J340,0)</f>
        <v>0</v>
      </c>
      <c r="AC340" s="4">
        <f>IF(J340&gt;=4,(G340*Q340)/J340,0)</f>
        <v>0</v>
      </c>
      <c r="AD340" s="14">
        <v>100</v>
      </c>
      <c r="AE340" s="14">
        <v>0</v>
      </c>
      <c r="AF340" s="14">
        <v>1</v>
      </c>
      <c r="AG340" s="14">
        <v>100</v>
      </c>
      <c r="AH340" s="14">
        <v>0</v>
      </c>
      <c r="AI340" s="14">
        <v>1</v>
      </c>
      <c r="AJ340" s="14">
        <v>0.5</v>
      </c>
      <c r="AK340" s="14">
        <v>0.5</v>
      </c>
      <c r="AL340" s="14">
        <v>0</v>
      </c>
      <c r="AM340" s="14">
        <v>0</v>
      </c>
      <c r="AN340" s="14">
        <v>0</v>
      </c>
      <c r="AO340" s="14">
        <v>0.01</v>
      </c>
      <c r="AP340" s="14">
        <v>0.01</v>
      </c>
      <c r="AQ340" s="14">
        <v>0</v>
      </c>
      <c r="AR340" s="14">
        <v>0</v>
      </c>
      <c r="AS340" s="14">
        <v>0</v>
      </c>
      <c r="AT340" s="14">
        <v>0</v>
      </c>
      <c r="AU340" s="14">
        <v>0.2</v>
      </c>
      <c r="AV340" s="14">
        <v>0</v>
      </c>
      <c r="AW340" s="14">
        <v>0</v>
      </c>
      <c r="AX340" s="14">
        <v>0</v>
      </c>
      <c r="AY340" s="14">
        <v>0.04</v>
      </c>
      <c r="AZ340" s="14">
        <v>0</v>
      </c>
      <c r="BA340" s="2">
        <v>0.05</v>
      </c>
      <c r="BB340" s="2">
        <v>0.05</v>
      </c>
      <c r="BC340" s="2">
        <v>7.0000000000000007E-2</v>
      </c>
      <c r="BD340" s="2">
        <v>0.05</v>
      </c>
      <c r="BE340" s="2">
        <v>0.02</v>
      </c>
      <c r="BF340" s="2">
        <v>0.02</v>
      </c>
      <c r="BG340" s="2">
        <v>4.4999999999999998E-2</v>
      </c>
      <c r="BH340" s="2">
        <v>0.05</v>
      </c>
      <c r="BI340" s="2">
        <v>7.0000000000000007E-2</v>
      </c>
      <c r="BJ340" s="2">
        <v>0.1</v>
      </c>
      <c r="BK340" s="2">
        <v>0.03</v>
      </c>
      <c r="BL340" s="2">
        <v>0.02</v>
      </c>
      <c r="BM340" s="2">
        <v>0.09</v>
      </c>
      <c r="BN340" s="2">
        <v>0.1</v>
      </c>
      <c r="BO340" s="14">
        <v>0.1</v>
      </c>
      <c r="BP340" s="14">
        <v>0.1</v>
      </c>
      <c r="BQ340" s="14">
        <v>0</v>
      </c>
      <c r="BR340" s="14">
        <v>0</v>
      </c>
      <c r="BS340" s="14">
        <v>0</v>
      </c>
      <c r="BT340" s="19">
        <v>0.01</v>
      </c>
      <c r="BU340" s="14">
        <v>0.5</v>
      </c>
      <c r="BV340" s="6">
        <f>BT340/(BT340+BU340)</f>
        <v>1.9607843137254902E-2</v>
      </c>
      <c r="BW340" s="6">
        <f>SQRT((BT340*BU340)/((BT340+BU340)^2*(BT340+BU340+1)))</f>
        <v>0.11283045836243843</v>
      </c>
      <c r="BX340" s="15">
        <v>0.1</v>
      </c>
      <c r="BY340" s="15">
        <v>0.1</v>
      </c>
      <c r="BZ340" s="15">
        <v>0.1</v>
      </c>
      <c r="CA340" s="15">
        <v>0.7</v>
      </c>
      <c r="CB340" s="20" t="s">
        <v>89</v>
      </c>
      <c r="CC340" s="14">
        <v>600</v>
      </c>
      <c r="CD340" s="14">
        <v>10</v>
      </c>
      <c r="CE340" s="15" t="s">
        <v>74</v>
      </c>
    </row>
    <row r="341" spans="1:83" s="14" customFormat="1" ht="14.25" x14ac:dyDescent="0.2">
      <c r="A341" s="15">
        <f>A340+1</f>
        <v>340</v>
      </c>
      <c r="B341" s="15">
        <v>3</v>
      </c>
      <c r="C341" s="15">
        <v>133</v>
      </c>
      <c r="D341" s="15">
        <v>1</v>
      </c>
      <c r="E341" s="15">
        <v>1</v>
      </c>
      <c r="F341" s="3" t="s">
        <v>68</v>
      </c>
      <c r="G341" s="3">
        <f>IF(F341="rectangle",B341*C341,IF(F341="hook",B341*C341-(D341*E341),IF(F341="eight",B341*C341-2*(D341*E341),IF(F341="tee",B341*C341-2*(D341*E341),IF(F341="cross",B341*C341-4*(D341*E341),"ERROR")))))</f>
        <v>399</v>
      </c>
      <c r="H341" s="3" t="s">
        <v>75</v>
      </c>
      <c r="I341" s="3">
        <f>IF(F341="rectangle",B341/C341,"NA")</f>
        <v>2.2556390977443608E-2</v>
      </c>
      <c r="J341" s="2">
        <v>1</v>
      </c>
      <c r="K341" s="15">
        <v>120</v>
      </c>
      <c r="L341" s="15">
        <v>4</v>
      </c>
      <c r="M341" s="16">
        <v>4</v>
      </c>
      <c r="N341" s="17">
        <v>15</v>
      </c>
      <c r="O341" s="14">
        <f>N341</f>
        <v>15</v>
      </c>
      <c r="P341" s="4">
        <f>Y341/T341</f>
        <v>99.75</v>
      </c>
      <c r="Q341" s="18">
        <v>1</v>
      </c>
      <c r="R341" s="14">
        <f>Q341</f>
        <v>1</v>
      </c>
      <c r="S341" s="4">
        <f>Z341/U341</f>
        <v>99.75</v>
      </c>
      <c r="T341" s="3">
        <f>ROUND((O341/100)*G341,0)</f>
        <v>60</v>
      </c>
      <c r="U341" s="3">
        <f>ROUND(((R341/100)*G341)/J341,0)</f>
        <v>4</v>
      </c>
      <c r="V341" s="3">
        <f>ROUND(IF(J341&gt;=2,((R341/100)*G341)/J341,0),0)</f>
        <v>0</v>
      </c>
      <c r="W341" s="3">
        <f>ROUND(IF(J341&gt;=3,((R341/100)*G341)/J341,0),0)</f>
        <v>0</v>
      </c>
      <c r="X341" s="3">
        <f>ROUND(IF(J341&gt;=4,((R341/100)*G341)/J341,0),0)</f>
        <v>0</v>
      </c>
      <c r="Y341" s="4">
        <f>G341*N341</f>
        <v>5985</v>
      </c>
      <c r="Z341" s="4">
        <f>(G341*Q341)/J341</f>
        <v>399</v>
      </c>
      <c r="AA341" s="4">
        <f>IF(J341&gt;=2,(G341*Q341)/J341,0)</f>
        <v>0</v>
      </c>
      <c r="AB341" s="4">
        <f>IF(J341&gt;=3,(G341*Q341)/J341,0)</f>
        <v>0</v>
      </c>
      <c r="AC341" s="4">
        <f>IF(J341&gt;=4,(G341*Q341)/J341,0)</f>
        <v>0</v>
      </c>
      <c r="AD341" s="14">
        <v>100</v>
      </c>
      <c r="AE341" s="14">
        <v>0</v>
      </c>
      <c r="AF341" s="14">
        <v>1</v>
      </c>
      <c r="AG341" s="14">
        <v>100</v>
      </c>
      <c r="AH341" s="14">
        <v>0</v>
      </c>
      <c r="AI341" s="14">
        <v>1</v>
      </c>
      <c r="AJ341" s="14">
        <v>0.5</v>
      </c>
      <c r="AK341" s="14">
        <v>0.5</v>
      </c>
      <c r="AL341" s="14">
        <v>0</v>
      </c>
      <c r="AM341" s="14">
        <v>0</v>
      </c>
      <c r="AN341" s="14">
        <v>0</v>
      </c>
      <c r="AO341" s="14">
        <v>0.01</v>
      </c>
      <c r="AP341" s="14">
        <v>0.01</v>
      </c>
      <c r="AQ341" s="14">
        <v>0</v>
      </c>
      <c r="AR341" s="14">
        <v>0</v>
      </c>
      <c r="AS341" s="14">
        <v>0</v>
      </c>
      <c r="AT341" s="14">
        <v>0</v>
      </c>
      <c r="AU341" s="14">
        <v>0.2</v>
      </c>
      <c r="AV341" s="14">
        <v>0</v>
      </c>
      <c r="AW341" s="14">
        <v>0</v>
      </c>
      <c r="AX341" s="14">
        <v>0</v>
      </c>
      <c r="AY341" s="14">
        <v>0.04</v>
      </c>
      <c r="AZ341" s="14">
        <v>0</v>
      </c>
      <c r="BA341" s="2">
        <v>0.05</v>
      </c>
      <c r="BB341" s="2">
        <v>0.05</v>
      </c>
      <c r="BC341" s="2">
        <v>7.0000000000000007E-2</v>
      </c>
      <c r="BD341" s="2">
        <v>0.05</v>
      </c>
      <c r="BE341" s="2">
        <v>0.02</v>
      </c>
      <c r="BF341" s="2">
        <v>0.02</v>
      </c>
      <c r="BG341" s="2">
        <v>4.4999999999999998E-2</v>
      </c>
      <c r="BH341" s="2">
        <v>0.05</v>
      </c>
      <c r="BI341" s="2">
        <v>7.0000000000000007E-2</v>
      </c>
      <c r="BJ341" s="2">
        <v>0.1</v>
      </c>
      <c r="BK341" s="2">
        <v>0.03</v>
      </c>
      <c r="BL341" s="2">
        <v>0.02</v>
      </c>
      <c r="BM341" s="2">
        <v>0.09</v>
      </c>
      <c r="BN341" s="2">
        <v>0.1</v>
      </c>
      <c r="BO341" s="14">
        <v>0.1</v>
      </c>
      <c r="BP341" s="14">
        <v>0.1</v>
      </c>
      <c r="BQ341" s="14">
        <v>0</v>
      </c>
      <c r="BR341" s="14">
        <v>0</v>
      </c>
      <c r="BS341" s="14">
        <v>0</v>
      </c>
      <c r="BT341" s="19">
        <v>0.5</v>
      </c>
      <c r="BU341" s="14">
        <v>0.5</v>
      </c>
      <c r="BV341" s="6">
        <f>BT341/(BT341+BU341)</f>
        <v>0.5</v>
      </c>
      <c r="BW341" s="6">
        <f>SQRT((BT341*BU341)/((BT341+BU341)^2*(BT341+BU341+1)))</f>
        <v>0.35355339059327379</v>
      </c>
      <c r="BX341" s="15">
        <v>0.1</v>
      </c>
      <c r="BY341" s="15">
        <v>0.1</v>
      </c>
      <c r="BZ341" s="15">
        <v>0.1</v>
      </c>
      <c r="CA341" s="15">
        <v>0.7</v>
      </c>
      <c r="CB341" s="20" t="s">
        <v>89</v>
      </c>
      <c r="CC341" s="14">
        <v>600</v>
      </c>
      <c r="CD341" s="14">
        <v>10</v>
      </c>
      <c r="CE341" s="15" t="s">
        <v>74</v>
      </c>
    </row>
    <row r="342" spans="1:83" s="14" customFormat="1" ht="14.25" x14ac:dyDescent="0.2">
      <c r="A342" s="15">
        <f>A341+1</f>
        <v>341</v>
      </c>
      <c r="B342" s="15">
        <v>3</v>
      </c>
      <c r="C342" s="15">
        <v>133</v>
      </c>
      <c r="D342" s="15">
        <v>1</v>
      </c>
      <c r="E342" s="15">
        <v>1</v>
      </c>
      <c r="F342" s="3" t="s">
        <v>68</v>
      </c>
      <c r="G342" s="3">
        <f>IF(F342="rectangle",B342*C342,IF(F342="hook",B342*C342-(D342*E342),IF(F342="eight",B342*C342-2*(D342*E342),IF(F342="tee",B342*C342-2*(D342*E342),IF(F342="cross",B342*C342-4*(D342*E342),"ERROR")))))</f>
        <v>399</v>
      </c>
      <c r="H342" s="3" t="s">
        <v>75</v>
      </c>
      <c r="I342" s="3">
        <f>IF(F342="rectangle",B342/C342,"NA")</f>
        <v>2.2556390977443608E-2</v>
      </c>
      <c r="J342" s="2">
        <v>1</v>
      </c>
      <c r="K342" s="15">
        <v>120</v>
      </c>
      <c r="L342" s="15">
        <v>4</v>
      </c>
      <c r="M342" s="16">
        <v>4</v>
      </c>
      <c r="N342" s="17">
        <v>15</v>
      </c>
      <c r="O342" s="14">
        <f>N342</f>
        <v>15</v>
      </c>
      <c r="P342" s="4">
        <f>Y342/T342</f>
        <v>99.75</v>
      </c>
      <c r="Q342" s="18">
        <v>1</v>
      </c>
      <c r="R342" s="14">
        <f>Q342</f>
        <v>1</v>
      </c>
      <c r="S342" s="4">
        <f>Z342/U342</f>
        <v>99.75</v>
      </c>
      <c r="T342" s="3">
        <f>ROUND((O342/100)*G342,0)</f>
        <v>60</v>
      </c>
      <c r="U342" s="3">
        <f>ROUND(((R342/100)*G342)/J342,0)</f>
        <v>4</v>
      </c>
      <c r="V342" s="3">
        <f>ROUND(IF(J342&gt;=2,((R342/100)*G342)/J342,0),0)</f>
        <v>0</v>
      </c>
      <c r="W342" s="3">
        <f>ROUND(IF(J342&gt;=3,((R342/100)*G342)/J342,0),0)</f>
        <v>0</v>
      </c>
      <c r="X342" s="3">
        <f>ROUND(IF(J342&gt;=4,((R342/100)*G342)/J342,0),0)</f>
        <v>0</v>
      </c>
      <c r="Y342" s="4">
        <f>G342*N342</f>
        <v>5985</v>
      </c>
      <c r="Z342" s="4">
        <f>(G342*Q342)/J342</f>
        <v>399</v>
      </c>
      <c r="AA342" s="4">
        <f>IF(J342&gt;=2,(G342*Q342)/J342,0)</f>
        <v>0</v>
      </c>
      <c r="AB342" s="4">
        <f>IF(J342&gt;=3,(G342*Q342)/J342,0)</f>
        <v>0</v>
      </c>
      <c r="AC342" s="4">
        <f>IF(J342&gt;=4,(G342*Q342)/J342,0)</f>
        <v>0</v>
      </c>
      <c r="AD342" s="14">
        <v>100</v>
      </c>
      <c r="AE342" s="14">
        <v>0</v>
      </c>
      <c r="AF342" s="14">
        <v>1</v>
      </c>
      <c r="AG342" s="14">
        <v>100</v>
      </c>
      <c r="AH342" s="14">
        <v>0</v>
      </c>
      <c r="AI342" s="14">
        <v>1</v>
      </c>
      <c r="AJ342" s="14">
        <v>0.5</v>
      </c>
      <c r="AK342" s="14">
        <v>0.5</v>
      </c>
      <c r="AL342" s="14">
        <v>0</v>
      </c>
      <c r="AM342" s="14">
        <v>0</v>
      </c>
      <c r="AN342" s="14">
        <v>0</v>
      </c>
      <c r="AO342" s="14">
        <v>0.01</v>
      </c>
      <c r="AP342" s="14">
        <v>0.01</v>
      </c>
      <c r="AQ342" s="14">
        <v>0</v>
      </c>
      <c r="AR342" s="14">
        <v>0</v>
      </c>
      <c r="AS342" s="14">
        <v>0</v>
      </c>
      <c r="AT342" s="14">
        <v>0</v>
      </c>
      <c r="AU342" s="14">
        <v>0.2</v>
      </c>
      <c r="AV342" s="14">
        <v>0</v>
      </c>
      <c r="AW342" s="14">
        <v>0</v>
      </c>
      <c r="AX342" s="14">
        <v>0</v>
      </c>
      <c r="AY342" s="14">
        <v>0.04</v>
      </c>
      <c r="AZ342" s="14">
        <v>0</v>
      </c>
      <c r="BA342" s="2">
        <v>0.05</v>
      </c>
      <c r="BB342" s="2">
        <v>0.05</v>
      </c>
      <c r="BC342" s="2">
        <v>7.0000000000000007E-2</v>
      </c>
      <c r="BD342" s="2">
        <v>0.05</v>
      </c>
      <c r="BE342" s="2">
        <v>0.02</v>
      </c>
      <c r="BF342" s="2">
        <v>0.02</v>
      </c>
      <c r="BG342" s="2">
        <v>4.4999999999999998E-2</v>
      </c>
      <c r="BH342" s="2">
        <v>0.05</v>
      </c>
      <c r="BI342" s="2">
        <v>7.0000000000000007E-2</v>
      </c>
      <c r="BJ342" s="2">
        <v>0.1</v>
      </c>
      <c r="BK342" s="2">
        <v>0.03</v>
      </c>
      <c r="BL342" s="2">
        <v>0.02</v>
      </c>
      <c r="BM342" s="2">
        <v>0.09</v>
      </c>
      <c r="BN342" s="2">
        <v>0.1</v>
      </c>
      <c r="BO342" s="14">
        <v>0.1</v>
      </c>
      <c r="BP342" s="14">
        <v>0.1</v>
      </c>
      <c r="BQ342" s="14">
        <v>0</v>
      </c>
      <c r="BR342" s="14">
        <v>0</v>
      </c>
      <c r="BS342" s="14">
        <v>0</v>
      </c>
      <c r="BT342" s="19">
        <v>0.01</v>
      </c>
      <c r="BU342" s="14">
        <v>0.5</v>
      </c>
      <c r="BV342" s="6">
        <f>BT342/(BT342+BU342)</f>
        <v>1.9607843137254902E-2</v>
      </c>
      <c r="BW342" s="6">
        <f>SQRT((BT342*BU342)/((BT342+BU342)^2*(BT342+BU342+1)))</f>
        <v>0.11283045836243843</v>
      </c>
      <c r="BX342" s="15">
        <v>0.1</v>
      </c>
      <c r="BY342" s="15">
        <v>0.7</v>
      </c>
      <c r="BZ342" s="15">
        <v>0.1</v>
      </c>
      <c r="CA342" s="15">
        <v>0.1</v>
      </c>
      <c r="CB342" s="20" t="s">
        <v>76</v>
      </c>
      <c r="CC342" s="14">
        <v>600</v>
      </c>
      <c r="CD342" s="14">
        <v>10</v>
      </c>
      <c r="CE342" s="15" t="s">
        <v>73</v>
      </c>
    </row>
    <row r="343" spans="1:83" s="14" customFormat="1" ht="14.25" x14ac:dyDescent="0.2">
      <c r="A343" s="15">
        <f>A342+1</f>
        <v>342</v>
      </c>
      <c r="B343" s="15">
        <v>3</v>
      </c>
      <c r="C343" s="15">
        <v>133</v>
      </c>
      <c r="D343" s="15">
        <v>1</v>
      </c>
      <c r="E343" s="15">
        <v>1</v>
      </c>
      <c r="F343" s="3" t="s">
        <v>68</v>
      </c>
      <c r="G343" s="3">
        <f>IF(F343="rectangle",B343*C343,IF(F343="hook",B343*C343-(D343*E343),IF(F343="eight",B343*C343-2*(D343*E343),IF(F343="tee",B343*C343-2*(D343*E343),IF(F343="cross",B343*C343-4*(D343*E343),"ERROR")))))</f>
        <v>399</v>
      </c>
      <c r="H343" s="3" t="s">
        <v>75</v>
      </c>
      <c r="I343" s="3">
        <f>IF(F343="rectangle",B343/C343,"NA")</f>
        <v>2.2556390977443608E-2</v>
      </c>
      <c r="J343" s="2">
        <v>1</v>
      </c>
      <c r="K343" s="15">
        <v>120</v>
      </c>
      <c r="L343" s="15">
        <v>4</v>
      </c>
      <c r="M343" s="16">
        <v>4</v>
      </c>
      <c r="N343" s="17">
        <v>15</v>
      </c>
      <c r="O343" s="14">
        <f>N343</f>
        <v>15</v>
      </c>
      <c r="P343" s="4">
        <f>Y343/T343</f>
        <v>99.75</v>
      </c>
      <c r="Q343" s="18">
        <v>1</v>
      </c>
      <c r="R343" s="14">
        <f>Q343</f>
        <v>1</v>
      </c>
      <c r="S343" s="4">
        <f>Z343/U343</f>
        <v>99.75</v>
      </c>
      <c r="T343" s="3">
        <f>ROUND((O343/100)*G343,0)</f>
        <v>60</v>
      </c>
      <c r="U343" s="3">
        <f>ROUND(((R343/100)*G343)/J343,0)</f>
        <v>4</v>
      </c>
      <c r="V343" s="3">
        <f>ROUND(IF(J343&gt;=2,((R343/100)*G343)/J343,0),0)</f>
        <v>0</v>
      </c>
      <c r="W343" s="3">
        <f>ROUND(IF(J343&gt;=3,((R343/100)*G343)/J343,0),0)</f>
        <v>0</v>
      </c>
      <c r="X343" s="3">
        <f>ROUND(IF(J343&gt;=4,((R343/100)*G343)/J343,0),0)</f>
        <v>0</v>
      </c>
      <c r="Y343" s="4">
        <f>G343*N343</f>
        <v>5985</v>
      </c>
      <c r="Z343" s="4">
        <f>(G343*Q343)/J343</f>
        <v>399</v>
      </c>
      <c r="AA343" s="4">
        <f>IF(J343&gt;=2,(G343*Q343)/J343,0)</f>
        <v>0</v>
      </c>
      <c r="AB343" s="4">
        <f>IF(J343&gt;=3,(G343*Q343)/J343,0)</f>
        <v>0</v>
      </c>
      <c r="AC343" s="4">
        <f>IF(J343&gt;=4,(G343*Q343)/J343,0)</f>
        <v>0</v>
      </c>
      <c r="AD343" s="14">
        <v>100</v>
      </c>
      <c r="AE343" s="14">
        <v>0</v>
      </c>
      <c r="AF343" s="14">
        <v>1</v>
      </c>
      <c r="AG343" s="14">
        <v>100</v>
      </c>
      <c r="AH343" s="14">
        <v>0</v>
      </c>
      <c r="AI343" s="14">
        <v>1</v>
      </c>
      <c r="AJ343" s="14">
        <v>0.5</v>
      </c>
      <c r="AK343" s="14">
        <v>0.5</v>
      </c>
      <c r="AL343" s="14">
        <v>0</v>
      </c>
      <c r="AM343" s="14">
        <v>0</v>
      </c>
      <c r="AN343" s="14">
        <v>0</v>
      </c>
      <c r="AO343" s="14">
        <v>0.01</v>
      </c>
      <c r="AP343" s="14">
        <v>0.01</v>
      </c>
      <c r="AQ343" s="14">
        <v>0</v>
      </c>
      <c r="AR343" s="14">
        <v>0</v>
      </c>
      <c r="AS343" s="14">
        <v>0</v>
      </c>
      <c r="AT343" s="14">
        <v>0</v>
      </c>
      <c r="AU343" s="14">
        <v>0.2</v>
      </c>
      <c r="AV343" s="14">
        <v>0</v>
      </c>
      <c r="AW343" s="14">
        <v>0</v>
      </c>
      <c r="AX343" s="14">
        <v>0</v>
      </c>
      <c r="AY343" s="14">
        <v>0.04</v>
      </c>
      <c r="AZ343" s="14">
        <v>0</v>
      </c>
      <c r="BA343" s="2">
        <v>0.05</v>
      </c>
      <c r="BB343" s="2">
        <v>0.05</v>
      </c>
      <c r="BC343" s="2">
        <v>7.0000000000000007E-2</v>
      </c>
      <c r="BD343" s="2">
        <v>0.05</v>
      </c>
      <c r="BE343" s="2">
        <v>0.02</v>
      </c>
      <c r="BF343" s="2">
        <v>0.02</v>
      </c>
      <c r="BG343" s="2">
        <v>4.4999999999999998E-2</v>
      </c>
      <c r="BH343" s="2">
        <v>0.05</v>
      </c>
      <c r="BI343" s="2">
        <v>7.0000000000000007E-2</v>
      </c>
      <c r="BJ343" s="2">
        <v>0.1</v>
      </c>
      <c r="BK343" s="2">
        <v>0.03</v>
      </c>
      <c r="BL343" s="2">
        <v>0.02</v>
      </c>
      <c r="BM343" s="2">
        <v>0.09</v>
      </c>
      <c r="BN343" s="2">
        <v>0.1</v>
      </c>
      <c r="BO343" s="14">
        <v>0.1</v>
      </c>
      <c r="BP343" s="14">
        <v>0.1</v>
      </c>
      <c r="BQ343" s="14">
        <v>0</v>
      </c>
      <c r="BR343" s="14">
        <v>0</v>
      </c>
      <c r="BS343" s="14">
        <v>0</v>
      </c>
      <c r="BT343" s="19">
        <v>0.5</v>
      </c>
      <c r="BU343" s="14">
        <v>0.5</v>
      </c>
      <c r="BV343" s="6">
        <f>BT343/(BT343+BU343)</f>
        <v>0.5</v>
      </c>
      <c r="BW343" s="6">
        <f>SQRT((BT343*BU343)/((BT343+BU343)^2*(BT343+BU343+1)))</f>
        <v>0.35355339059327379</v>
      </c>
      <c r="BX343" s="15">
        <v>0.1</v>
      </c>
      <c r="BY343" s="15">
        <v>0.7</v>
      </c>
      <c r="BZ343" s="15">
        <v>0.1</v>
      </c>
      <c r="CA343" s="15">
        <v>0.1</v>
      </c>
      <c r="CB343" s="20" t="s">
        <v>76</v>
      </c>
      <c r="CC343" s="14">
        <v>600</v>
      </c>
      <c r="CD343" s="14">
        <v>10</v>
      </c>
      <c r="CE343" s="15" t="s">
        <v>73</v>
      </c>
    </row>
    <row r="344" spans="1:83" s="14" customFormat="1" ht="14.25" x14ac:dyDescent="0.2">
      <c r="A344" s="15">
        <f>A343+1</f>
        <v>343</v>
      </c>
      <c r="B344" s="15">
        <v>3</v>
      </c>
      <c r="C344" s="15">
        <v>133</v>
      </c>
      <c r="D344" s="15">
        <v>1</v>
      </c>
      <c r="E344" s="15">
        <v>1</v>
      </c>
      <c r="F344" s="3" t="s">
        <v>68</v>
      </c>
      <c r="G344" s="3">
        <f>IF(F344="rectangle",B344*C344,IF(F344="hook",B344*C344-(D344*E344),IF(F344="eight",B344*C344-2*(D344*E344),IF(F344="tee",B344*C344-2*(D344*E344),IF(F344="cross",B344*C344-4*(D344*E344),"ERROR")))))</f>
        <v>399</v>
      </c>
      <c r="H344" s="3" t="s">
        <v>75</v>
      </c>
      <c r="I344" s="3">
        <f>IF(F344="rectangle",B344/C344,"NA")</f>
        <v>2.2556390977443608E-2</v>
      </c>
      <c r="J344" s="2">
        <v>1</v>
      </c>
      <c r="K344" s="15">
        <v>120</v>
      </c>
      <c r="L344" s="15">
        <v>4</v>
      </c>
      <c r="M344" s="16">
        <v>4</v>
      </c>
      <c r="N344" s="17">
        <v>15</v>
      </c>
      <c r="O344" s="14">
        <f>N344</f>
        <v>15</v>
      </c>
      <c r="P344" s="4">
        <f>Y344/T344</f>
        <v>99.75</v>
      </c>
      <c r="Q344" s="18">
        <v>5</v>
      </c>
      <c r="R344" s="14">
        <f>Q344</f>
        <v>5</v>
      </c>
      <c r="S344" s="4">
        <f>Z344/U344</f>
        <v>99.75</v>
      </c>
      <c r="T344" s="3">
        <f>ROUND((O344/100)*G344,0)</f>
        <v>60</v>
      </c>
      <c r="U344" s="3">
        <f>ROUND(((R344/100)*G344)/J344,0)</f>
        <v>20</v>
      </c>
      <c r="V344" s="3">
        <f>ROUND(IF(J344&gt;=2,((R344/100)*G344)/J344,0),0)</f>
        <v>0</v>
      </c>
      <c r="W344" s="3">
        <f>ROUND(IF(J344&gt;=3,((R344/100)*G344)/J344,0),0)</f>
        <v>0</v>
      </c>
      <c r="X344" s="3">
        <f>ROUND(IF(J344&gt;=4,((R344/100)*G344)/J344,0),0)</f>
        <v>0</v>
      </c>
      <c r="Y344" s="4">
        <f>G344*N344</f>
        <v>5985</v>
      </c>
      <c r="Z344" s="4">
        <f>(G344*Q344)/J344</f>
        <v>1995</v>
      </c>
      <c r="AA344" s="4">
        <f>IF(J344&gt;=2,(G344*Q344)/J344,0)</f>
        <v>0</v>
      </c>
      <c r="AB344" s="4">
        <f>IF(J344&gt;=3,(G344*Q344)/J344,0)</f>
        <v>0</v>
      </c>
      <c r="AC344" s="4">
        <f>IF(J344&gt;=4,(G344*Q344)/J344,0)</f>
        <v>0</v>
      </c>
      <c r="AD344" s="14">
        <v>100</v>
      </c>
      <c r="AE344" s="14">
        <v>0</v>
      </c>
      <c r="AF344" s="14">
        <v>1</v>
      </c>
      <c r="AG344" s="14">
        <v>100</v>
      </c>
      <c r="AH344" s="14">
        <v>0</v>
      </c>
      <c r="AI344" s="14">
        <v>1</v>
      </c>
      <c r="AJ344" s="14">
        <v>0.5</v>
      </c>
      <c r="AK344" s="14">
        <v>0.5</v>
      </c>
      <c r="AL344" s="14">
        <v>0</v>
      </c>
      <c r="AM344" s="14">
        <v>0</v>
      </c>
      <c r="AN344" s="14">
        <v>0</v>
      </c>
      <c r="AO344" s="14">
        <v>0.01</v>
      </c>
      <c r="AP344" s="14">
        <v>0.01</v>
      </c>
      <c r="AQ344" s="14">
        <v>0</v>
      </c>
      <c r="AR344" s="14">
        <v>0</v>
      </c>
      <c r="AS344" s="14">
        <v>0</v>
      </c>
      <c r="AT344" s="14">
        <v>0</v>
      </c>
      <c r="AU344" s="14">
        <v>0.2</v>
      </c>
      <c r="AV344" s="14">
        <v>0</v>
      </c>
      <c r="AW344" s="14">
        <v>0</v>
      </c>
      <c r="AX344" s="14">
        <v>0</v>
      </c>
      <c r="AY344" s="14">
        <v>0.04</v>
      </c>
      <c r="AZ344" s="14">
        <v>0</v>
      </c>
      <c r="BA344" s="2">
        <v>0.05</v>
      </c>
      <c r="BB344" s="2">
        <v>0.05</v>
      </c>
      <c r="BC344" s="2">
        <v>7.0000000000000007E-2</v>
      </c>
      <c r="BD344" s="2">
        <v>0.05</v>
      </c>
      <c r="BE344" s="2">
        <v>0.02</v>
      </c>
      <c r="BF344" s="2">
        <v>0.02</v>
      </c>
      <c r="BG344" s="2">
        <v>4.4999999999999998E-2</v>
      </c>
      <c r="BH344" s="2">
        <v>0.05</v>
      </c>
      <c r="BI344" s="2">
        <v>7.0000000000000007E-2</v>
      </c>
      <c r="BJ344" s="2">
        <v>0.1</v>
      </c>
      <c r="BK344" s="2">
        <v>0.03</v>
      </c>
      <c r="BL344" s="2">
        <v>0.02</v>
      </c>
      <c r="BM344" s="2">
        <v>0.09</v>
      </c>
      <c r="BN344" s="2">
        <v>0.1</v>
      </c>
      <c r="BO344" s="14">
        <v>0.1</v>
      </c>
      <c r="BP344" s="14">
        <v>0.1</v>
      </c>
      <c r="BQ344" s="14">
        <v>0</v>
      </c>
      <c r="BR344" s="14">
        <v>0</v>
      </c>
      <c r="BS344" s="14">
        <v>0</v>
      </c>
      <c r="BT344" s="19">
        <v>0.01</v>
      </c>
      <c r="BU344" s="14">
        <v>0.5</v>
      </c>
      <c r="BV344" s="6">
        <f>BT344/(BT344+BU344)</f>
        <v>1.9607843137254902E-2</v>
      </c>
      <c r="BW344" s="6">
        <f>SQRT((BT344*BU344)/((BT344+BU344)^2*(BT344+BU344+1)))</f>
        <v>0.11283045836243843</v>
      </c>
      <c r="BX344" s="15">
        <v>0.25</v>
      </c>
      <c r="BY344" s="15">
        <v>0.25</v>
      </c>
      <c r="BZ344" s="15">
        <v>0.25</v>
      </c>
      <c r="CA344" s="15">
        <v>0.25</v>
      </c>
      <c r="CB344" s="20" t="s">
        <v>47</v>
      </c>
      <c r="CC344" s="14">
        <v>600</v>
      </c>
      <c r="CD344" s="14">
        <v>10</v>
      </c>
      <c r="CE344" s="15" t="s">
        <v>73</v>
      </c>
    </row>
    <row r="345" spans="1:83" s="14" customFormat="1" ht="14.25" x14ac:dyDescent="0.2">
      <c r="A345" s="15">
        <f>A344+1</f>
        <v>344</v>
      </c>
      <c r="B345" s="15">
        <v>3</v>
      </c>
      <c r="C345" s="15">
        <v>133</v>
      </c>
      <c r="D345" s="15">
        <v>1</v>
      </c>
      <c r="E345" s="15">
        <v>1</v>
      </c>
      <c r="F345" s="3" t="s">
        <v>68</v>
      </c>
      <c r="G345" s="3">
        <f>IF(F345="rectangle",B345*C345,IF(F345="hook",B345*C345-(D345*E345),IF(F345="eight",B345*C345-2*(D345*E345),IF(F345="tee",B345*C345-2*(D345*E345),IF(F345="cross",B345*C345-4*(D345*E345),"ERROR")))))</f>
        <v>399</v>
      </c>
      <c r="H345" s="3" t="s">
        <v>75</v>
      </c>
      <c r="I345" s="3">
        <f>IF(F345="rectangle",B345/C345,"NA")</f>
        <v>2.2556390977443608E-2</v>
      </c>
      <c r="J345" s="2">
        <v>1</v>
      </c>
      <c r="K345" s="15">
        <v>120</v>
      </c>
      <c r="L345" s="15">
        <v>4</v>
      </c>
      <c r="M345" s="16">
        <v>4</v>
      </c>
      <c r="N345" s="17">
        <v>15</v>
      </c>
      <c r="O345" s="14">
        <f>N345</f>
        <v>15</v>
      </c>
      <c r="P345" s="4">
        <f>Y345/T345</f>
        <v>99.75</v>
      </c>
      <c r="Q345" s="18">
        <v>5</v>
      </c>
      <c r="R345" s="14">
        <f>Q345</f>
        <v>5</v>
      </c>
      <c r="S345" s="4">
        <f>Z345/U345</f>
        <v>99.75</v>
      </c>
      <c r="T345" s="3">
        <f>ROUND((O345/100)*G345,0)</f>
        <v>60</v>
      </c>
      <c r="U345" s="3">
        <f>ROUND(((R345/100)*G345)/J345,0)</f>
        <v>20</v>
      </c>
      <c r="V345" s="3">
        <f>ROUND(IF(J345&gt;=2,((R345/100)*G345)/J345,0),0)</f>
        <v>0</v>
      </c>
      <c r="W345" s="3">
        <f>ROUND(IF(J345&gt;=3,((R345/100)*G345)/J345,0),0)</f>
        <v>0</v>
      </c>
      <c r="X345" s="3">
        <f>ROUND(IF(J345&gt;=4,((R345/100)*G345)/J345,0),0)</f>
        <v>0</v>
      </c>
      <c r="Y345" s="4">
        <f>G345*N345</f>
        <v>5985</v>
      </c>
      <c r="Z345" s="4">
        <f>(G345*Q345)/J345</f>
        <v>1995</v>
      </c>
      <c r="AA345" s="4">
        <f>IF(J345&gt;=2,(G345*Q345)/J345,0)</f>
        <v>0</v>
      </c>
      <c r="AB345" s="4">
        <f>IF(J345&gt;=3,(G345*Q345)/J345,0)</f>
        <v>0</v>
      </c>
      <c r="AC345" s="4">
        <f>IF(J345&gt;=4,(G345*Q345)/J345,0)</f>
        <v>0</v>
      </c>
      <c r="AD345" s="14">
        <v>100</v>
      </c>
      <c r="AE345" s="14">
        <v>0</v>
      </c>
      <c r="AF345" s="14">
        <v>1</v>
      </c>
      <c r="AG345" s="14">
        <v>100</v>
      </c>
      <c r="AH345" s="14">
        <v>0</v>
      </c>
      <c r="AI345" s="14">
        <v>1</v>
      </c>
      <c r="AJ345" s="14">
        <v>0.5</v>
      </c>
      <c r="AK345" s="14">
        <v>0.5</v>
      </c>
      <c r="AL345" s="14">
        <v>0</v>
      </c>
      <c r="AM345" s="14">
        <v>0</v>
      </c>
      <c r="AN345" s="14">
        <v>0</v>
      </c>
      <c r="AO345" s="14">
        <v>0.01</v>
      </c>
      <c r="AP345" s="14">
        <v>0.01</v>
      </c>
      <c r="AQ345" s="14">
        <v>0</v>
      </c>
      <c r="AR345" s="14">
        <v>0</v>
      </c>
      <c r="AS345" s="14">
        <v>0</v>
      </c>
      <c r="AT345" s="14">
        <v>0</v>
      </c>
      <c r="AU345" s="14">
        <v>0.2</v>
      </c>
      <c r="AV345" s="14">
        <v>0</v>
      </c>
      <c r="AW345" s="14">
        <v>0</v>
      </c>
      <c r="AX345" s="14">
        <v>0</v>
      </c>
      <c r="AY345" s="14">
        <v>0.04</v>
      </c>
      <c r="AZ345" s="14">
        <v>0</v>
      </c>
      <c r="BA345" s="2">
        <v>0.05</v>
      </c>
      <c r="BB345" s="2">
        <v>0.05</v>
      </c>
      <c r="BC345" s="2">
        <v>7.0000000000000007E-2</v>
      </c>
      <c r="BD345" s="2">
        <v>0.05</v>
      </c>
      <c r="BE345" s="2">
        <v>0.02</v>
      </c>
      <c r="BF345" s="2">
        <v>0.02</v>
      </c>
      <c r="BG345" s="2">
        <v>4.4999999999999998E-2</v>
      </c>
      <c r="BH345" s="2">
        <v>0.05</v>
      </c>
      <c r="BI345" s="2">
        <v>7.0000000000000007E-2</v>
      </c>
      <c r="BJ345" s="2">
        <v>0.1</v>
      </c>
      <c r="BK345" s="2">
        <v>0.03</v>
      </c>
      <c r="BL345" s="2">
        <v>0.02</v>
      </c>
      <c r="BM345" s="2">
        <v>0.09</v>
      </c>
      <c r="BN345" s="2">
        <v>0.1</v>
      </c>
      <c r="BO345" s="14">
        <v>0.1</v>
      </c>
      <c r="BP345" s="14">
        <v>0.1</v>
      </c>
      <c r="BQ345" s="14">
        <v>0</v>
      </c>
      <c r="BR345" s="14">
        <v>0</v>
      </c>
      <c r="BS345" s="14">
        <v>0</v>
      </c>
      <c r="BT345" s="19">
        <v>0.5</v>
      </c>
      <c r="BU345" s="14">
        <v>0.5</v>
      </c>
      <c r="BV345" s="6">
        <f>BT345/(BT345+BU345)</f>
        <v>0.5</v>
      </c>
      <c r="BW345" s="6">
        <f>SQRT((BT345*BU345)/((BT345+BU345)^2*(BT345+BU345+1)))</f>
        <v>0.35355339059327379</v>
      </c>
      <c r="BX345" s="15">
        <v>0.25</v>
      </c>
      <c r="BY345" s="15">
        <v>0.25</v>
      </c>
      <c r="BZ345" s="15">
        <v>0.25</v>
      </c>
      <c r="CA345" s="15">
        <v>0.25</v>
      </c>
      <c r="CB345" s="20" t="s">
        <v>47</v>
      </c>
      <c r="CC345" s="14">
        <v>600</v>
      </c>
      <c r="CD345" s="14">
        <v>10</v>
      </c>
      <c r="CE345" s="15" t="s">
        <v>73</v>
      </c>
    </row>
    <row r="346" spans="1:83" s="14" customFormat="1" ht="14.25" x14ac:dyDescent="0.2">
      <c r="A346" s="15">
        <f>A345+1</f>
        <v>345</v>
      </c>
      <c r="B346" s="15">
        <v>3</v>
      </c>
      <c r="C346" s="15">
        <v>133</v>
      </c>
      <c r="D346" s="15">
        <v>1</v>
      </c>
      <c r="E346" s="15">
        <v>1</v>
      </c>
      <c r="F346" s="3" t="s">
        <v>68</v>
      </c>
      <c r="G346" s="3">
        <f>IF(F346="rectangle",B346*C346,IF(F346="hook",B346*C346-(D346*E346),IF(F346="eight",B346*C346-2*(D346*E346),IF(F346="tee",B346*C346-2*(D346*E346),IF(F346="cross",B346*C346-4*(D346*E346),"ERROR")))))</f>
        <v>399</v>
      </c>
      <c r="H346" s="3" t="s">
        <v>75</v>
      </c>
      <c r="I346" s="3">
        <f>IF(F346="rectangle",B346/C346,"NA")</f>
        <v>2.2556390977443608E-2</v>
      </c>
      <c r="J346" s="2">
        <v>1</v>
      </c>
      <c r="K346" s="15">
        <v>120</v>
      </c>
      <c r="L346" s="15">
        <v>4</v>
      </c>
      <c r="M346" s="16">
        <v>4</v>
      </c>
      <c r="N346" s="17">
        <v>15</v>
      </c>
      <c r="O346" s="14">
        <f>N346</f>
        <v>15</v>
      </c>
      <c r="P346" s="4">
        <f>Y346/T346</f>
        <v>99.75</v>
      </c>
      <c r="Q346" s="18">
        <v>5</v>
      </c>
      <c r="R346" s="14">
        <f>Q346</f>
        <v>5</v>
      </c>
      <c r="S346" s="4">
        <f>Z346/U346</f>
        <v>99.75</v>
      </c>
      <c r="T346" s="3">
        <f>ROUND((O346/100)*G346,0)</f>
        <v>60</v>
      </c>
      <c r="U346" s="3">
        <f>ROUND(((R346/100)*G346)/J346,0)</f>
        <v>20</v>
      </c>
      <c r="V346" s="3">
        <f>ROUND(IF(J346&gt;=2,((R346/100)*G346)/J346,0),0)</f>
        <v>0</v>
      </c>
      <c r="W346" s="3">
        <f>ROUND(IF(J346&gt;=3,((R346/100)*G346)/J346,0),0)</f>
        <v>0</v>
      </c>
      <c r="X346" s="3">
        <f>ROUND(IF(J346&gt;=4,((R346/100)*G346)/J346,0),0)</f>
        <v>0</v>
      </c>
      <c r="Y346" s="4">
        <f>G346*N346</f>
        <v>5985</v>
      </c>
      <c r="Z346" s="4">
        <f>(G346*Q346)/J346</f>
        <v>1995</v>
      </c>
      <c r="AA346" s="4">
        <f>IF(J346&gt;=2,(G346*Q346)/J346,0)</f>
        <v>0</v>
      </c>
      <c r="AB346" s="4">
        <f>IF(J346&gt;=3,(G346*Q346)/J346,0)</f>
        <v>0</v>
      </c>
      <c r="AC346" s="4">
        <f>IF(J346&gt;=4,(G346*Q346)/J346,0)</f>
        <v>0</v>
      </c>
      <c r="AD346" s="14">
        <v>100</v>
      </c>
      <c r="AE346" s="14">
        <v>0</v>
      </c>
      <c r="AF346" s="14">
        <v>1</v>
      </c>
      <c r="AG346" s="14">
        <v>100</v>
      </c>
      <c r="AH346" s="14">
        <v>0</v>
      </c>
      <c r="AI346" s="14">
        <v>1</v>
      </c>
      <c r="AJ346" s="14">
        <v>0.5</v>
      </c>
      <c r="AK346" s="14">
        <v>0.5</v>
      </c>
      <c r="AL346" s="14">
        <v>0</v>
      </c>
      <c r="AM346" s="14">
        <v>0</v>
      </c>
      <c r="AN346" s="14">
        <v>0</v>
      </c>
      <c r="AO346" s="14">
        <v>0.01</v>
      </c>
      <c r="AP346" s="14">
        <v>0.01</v>
      </c>
      <c r="AQ346" s="14">
        <v>0</v>
      </c>
      <c r="AR346" s="14">
        <v>0</v>
      </c>
      <c r="AS346" s="14">
        <v>0</v>
      </c>
      <c r="AT346" s="14">
        <v>0</v>
      </c>
      <c r="AU346" s="14">
        <v>0.2</v>
      </c>
      <c r="AV346" s="14">
        <v>0</v>
      </c>
      <c r="AW346" s="14">
        <v>0</v>
      </c>
      <c r="AX346" s="14">
        <v>0</v>
      </c>
      <c r="AY346" s="14">
        <v>0.04</v>
      </c>
      <c r="AZ346" s="14">
        <v>0</v>
      </c>
      <c r="BA346" s="2">
        <v>0.05</v>
      </c>
      <c r="BB346" s="2">
        <v>0.05</v>
      </c>
      <c r="BC346" s="2">
        <v>7.0000000000000007E-2</v>
      </c>
      <c r="BD346" s="2">
        <v>0.05</v>
      </c>
      <c r="BE346" s="2">
        <v>0.02</v>
      </c>
      <c r="BF346" s="2">
        <v>0.02</v>
      </c>
      <c r="BG346" s="2">
        <v>4.4999999999999998E-2</v>
      </c>
      <c r="BH346" s="2">
        <v>0.05</v>
      </c>
      <c r="BI346" s="2">
        <v>7.0000000000000007E-2</v>
      </c>
      <c r="BJ346" s="2">
        <v>0.1</v>
      </c>
      <c r="BK346" s="2">
        <v>0.03</v>
      </c>
      <c r="BL346" s="2">
        <v>0.02</v>
      </c>
      <c r="BM346" s="2">
        <v>0.09</v>
      </c>
      <c r="BN346" s="2">
        <v>0.1</v>
      </c>
      <c r="BO346" s="14">
        <v>0.1</v>
      </c>
      <c r="BP346" s="14">
        <v>0.1</v>
      </c>
      <c r="BQ346" s="14">
        <v>0</v>
      </c>
      <c r="BR346" s="14">
        <v>0</v>
      </c>
      <c r="BS346" s="14">
        <v>0</v>
      </c>
      <c r="BT346" s="19">
        <v>0.01</v>
      </c>
      <c r="BU346" s="14">
        <v>0.5</v>
      </c>
      <c r="BV346" s="6">
        <f>BT346/(BT346+BU346)</f>
        <v>1.9607843137254902E-2</v>
      </c>
      <c r="BW346" s="6">
        <f>SQRT((BT346*BU346)/((BT346+BU346)^2*(BT346+BU346+1)))</f>
        <v>0.11283045836243843</v>
      </c>
      <c r="BX346" s="15">
        <v>0.1</v>
      </c>
      <c r="BY346" s="15">
        <v>0.1</v>
      </c>
      <c r="BZ346" s="15">
        <v>0.1</v>
      </c>
      <c r="CA346" s="15">
        <v>0.7</v>
      </c>
      <c r="CB346" s="20" t="s">
        <v>89</v>
      </c>
      <c r="CC346" s="14">
        <v>600</v>
      </c>
      <c r="CD346" s="14">
        <v>10</v>
      </c>
      <c r="CE346" s="15" t="s">
        <v>73</v>
      </c>
    </row>
    <row r="347" spans="1:83" s="14" customFormat="1" ht="14.25" x14ac:dyDescent="0.2">
      <c r="A347" s="15">
        <f>A346+1</f>
        <v>346</v>
      </c>
      <c r="B347" s="15">
        <v>3</v>
      </c>
      <c r="C347" s="15">
        <v>133</v>
      </c>
      <c r="D347" s="15">
        <v>1</v>
      </c>
      <c r="E347" s="15">
        <v>1</v>
      </c>
      <c r="F347" s="3" t="s">
        <v>68</v>
      </c>
      <c r="G347" s="3">
        <f>IF(F347="rectangle",B347*C347,IF(F347="hook",B347*C347-(D347*E347),IF(F347="eight",B347*C347-2*(D347*E347),IF(F347="tee",B347*C347-2*(D347*E347),IF(F347="cross",B347*C347-4*(D347*E347),"ERROR")))))</f>
        <v>399</v>
      </c>
      <c r="H347" s="3" t="s">
        <v>75</v>
      </c>
      <c r="I347" s="3">
        <f>IF(F347="rectangle",B347/C347,"NA")</f>
        <v>2.2556390977443608E-2</v>
      </c>
      <c r="J347" s="2">
        <v>1</v>
      </c>
      <c r="K347" s="15">
        <v>120</v>
      </c>
      <c r="L347" s="15">
        <v>4</v>
      </c>
      <c r="M347" s="16">
        <v>4</v>
      </c>
      <c r="N347" s="17">
        <v>15</v>
      </c>
      <c r="O347" s="14">
        <f>N347</f>
        <v>15</v>
      </c>
      <c r="P347" s="4">
        <f>Y347/T347</f>
        <v>99.75</v>
      </c>
      <c r="Q347" s="18">
        <v>5</v>
      </c>
      <c r="R347" s="14">
        <f>Q347</f>
        <v>5</v>
      </c>
      <c r="S347" s="4">
        <f>Z347/U347</f>
        <v>99.75</v>
      </c>
      <c r="T347" s="3">
        <f>ROUND((O347/100)*G347,0)</f>
        <v>60</v>
      </c>
      <c r="U347" s="3">
        <f>ROUND(((R347/100)*G347)/J347,0)</f>
        <v>20</v>
      </c>
      <c r="V347" s="3">
        <f>ROUND(IF(J347&gt;=2,((R347/100)*G347)/J347,0),0)</f>
        <v>0</v>
      </c>
      <c r="W347" s="3">
        <f>ROUND(IF(J347&gt;=3,((R347/100)*G347)/J347,0),0)</f>
        <v>0</v>
      </c>
      <c r="X347" s="3">
        <f>ROUND(IF(J347&gt;=4,((R347/100)*G347)/J347,0),0)</f>
        <v>0</v>
      </c>
      <c r="Y347" s="4">
        <f>G347*N347</f>
        <v>5985</v>
      </c>
      <c r="Z347" s="4">
        <f>(G347*Q347)/J347</f>
        <v>1995</v>
      </c>
      <c r="AA347" s="4">
        <f>IF(J347&gt;=2,(G347*Q347)/J347,0)</f>
        <v>0</v>
      </c>
      <c r="AB347" s="4">
        <f>IF(J347&gt;=3,(G347*Q347)/J347,0)</f>
        <v>0</v>
      </c>
      <c r="AC347" s="4">
        <f>IF(J347&gt;=4,(G347*Q347)/J347,0)</f>
        <v>0</v>
      </c>
      <c r="AD347" s="14">
        <v>100</v>
      </c>
      <c r="AE347" s="14">
        <v>0</v>
      </c>
      <c r="AF347" s="14">
        <v>1</v>
      </c>
      <c r="AG347" s="14">
        <v>100</v>
      </c>
      <c r="AH347" s="14">
        <v>0</v>
      </c>
      <c r="AI347" s="14">
        <v>1</v>
      </c>
      <c r="AJ347" s="14">
        <v>0.5</v>
      </c>
      <c r="AK347" s="14">
        <v>0.5</v>
      </c>
      <c r="AL347" s="14">
        <v>0</v>
      </c>
      <c r="AM347" s="14">
        <v>0</v>
      </c>
      <c r="AN347" s="14">
        <v>0</v>
      </c>
      <c r="AO347" s="14">
        <v>0.01</v>
      </c>
      <c r="AP347" s="14">
        <v>0.01</v>
      </c>
      <c r="AQ347" s="14">
        <v>0</v>
      </c>
      <c r="AR347" s="14">
        <v>0</v>
      </c>
      <c r="AS347" s="14">
        <v>0</v>
      </c>
      <c r="AT347" s="14">
        <v>0</v>
      </c>
      <c r="AU347" s="14">
        <v>0.2</v>
      </c>
      <c r="AV347" s="14">
        <v>0</v>
      </c>
      <c r="AW347" s="14">
        <v>0</v>
      </c>
      <c r="AX347" s="14">
        <v>0</v>
      </c>
      <c r="AY347" s="14">
        <v>0.04</v>
      </c>
      <c r="AZ347" s="14">
        <v>0</v>
      </c>
      <c r="BA347" s="2">
        <v>0.05</v>
      </c>
      <c r="BB347" s="2">
        <v>0.05</v>
      </c>
      <c r="BC347" s="2">
        <v>7.0000000000000007E-2</v>
      </c>
      <c r="BD347" s="2">
        <v>0.05</v>
      </c>
      <c r="BE347" s="2">
        <v>0.02</v>
      </c>
      <c r="BF347" s="2">
        <v>0.02</v>
      </c>
      <c r="BG347" s="2">
        <v>4.4999999999999998E-2</v>
      </c>
      <c r="BH347" s="2">
        <v>0.05</v>
      </c>
      <c r="BI347" s="2">
        <v>7.0000000000000007E-2</v>
      </c>
      <c r="BJ347" s="2">
        <v>0.1</v>
      </c>
      <c r="BK347" s="2">
        <v>0.03</v>
      </c>
      <c r="BL347" s="2">
        <v>0.02</v>
      </c>
      <c r="BM347" s="2">
        <v>0.09</v>
      </c>
      <c r="BN347" s="2">
        <v>0.1</v>
      </c>
      <c r="BO347" s="14">
        <v>0.1</v>
      </c>
      <c r="BP347" s="14">
        <v>0.1</v>
      </c>
      <c r="BQ347" s="14">
        <v>0</v>
      </c>
      <c r="BR347" s="14">
        <v>0</v>
      </c>
      <c r="BS347" s="14">
        <v>0</v>
      </c>
      <c r="BT347" s="19">
        <v>0.5</v>
      </c>
      <c r="BU347" s="14">
        <v>0.5</v>
      </c>
      <c r="BV347" s="6">
        <f>BT347/(BT347+BU347)</f>
        <v>0.5</v>
      </c>
      <c r="BW347" s="6">
        <f>SQRT((BT347*BU347)/((BT347+BU347)^2*(BT347+BU347+1)))</f>
        <v>0.35355339059327379</v>
      </c>
      <c r="BX347" s="15">
        <v>0.1</v>
      </c>
      <c r="BY347" s="15">
        <v>0.1</v>
      </c>
      <c r="BZ347" s="15">
        <v>0.1</v>
      </c>
      <c r="CA347" s="15">
        <v>0.7</v>
      </c>
      <c r="CB347" s="20" t="s">
        <v>89</v>
      </c>
      <c r="CC347" s="14">
        <v>600</v>
      </c>
      <c r="CD347" s="14">
        <v>10</v>
      </c>
      <c r="CE347" s="15" t="s">
        <v>73</v>
      </c>
    </row>
    <row r="348" spans="1:83" s="14" customFormat="1" ht="14.25" x14ac:dyDescent="0.2">
      <c r="A348" s="15">
        <f>A347+1</f>
        <v>347</v>
      </c>
      <c r="B348" s="15">
        <v>3</v>
      </c>
      <c r="C348" s="15">
        <v>133</v>
      </c>
      <c r="D348" s="15">
        <v>1</v>
      </c>
      <c r="E348" s="15">
        <v>1</v>
      </c>
      <c r="F348" s="3" t="s">
        <v>68</v>
      </c>
      <c r="G348" s="3">
        <f>IF(F348="rectangle",B348*C348,IF(F348="hook",B348*C348-(D348*E348),IF(F348="eight",B348*C348-2*(D348*E348),IF(F348="tee",B348*C348-2*(D348*E348),IF(F348="cross",B348*C348-4*(D348*E348),"ERROR")))))</f>
        <v>399</v>
      </c>
      <c r="H348" s="3" t="s">
        <v>75</v>
      </c>
      <c r="I348" s="3">
        <f>IF(F348="rectangle",B348/C348,"NA")</f>
        <v>2.2556390977443608E-2</v>
      </c>
      <c r="J348" s="2">
        <v>1</v>
      </c>
      <c r="K348" s="15">
        <v>120</v>
      </c>
      <c r="L348" s="15">
        <v>4</v>
      </c>
      <c r="M348" s="16">
        <v>4</v>
      </c>
      <c r="N348" s="17">
        <v>15</v>
      </c>
      <c r="O348" s="14">
        <f>N348</f>
        <v>15</v>
      </c>
      <c r="P348" s="4">
        <f>Y348/T348</f>
        <v>99.75</v>
      </c>
      <c r="Q348" s="18">
        <v>5</v>
      </c>
      <c r="R348" s="14">
        <f>Q348</f>
        <v>5</v>
      </c>
      <c r="S348" s="4">
        <f>Z348/U348</f>
        <v>99.75</v>
      </c>
      <c r="T348" s="3">
        <f>ROUND((O348/100)*G348,0)</f>
        <v>60</v>
      </c>
      <c r="U348" s="3">
        <f>ROUND(((R348/100)*G348)/J348,0)</f>
        <v>20</v>
      </c>
      <c r="V348" s="3">
        <f>ROUND(IF(J348&gt;=2,((R348/100)*G348)/J348,0),0)</f>
        <v>0</v>
      </c>
      <c r="W348" s="3">
        <f>ROUND(IF(J348&gt;=3,((R348/100)*G348)/J348,0),0)</f>
        <v>0</v>
      </c>
      <c r="X348" s="3">
        <f>ROUND(IF(J348&gt;=4,((R348/100)*G348)/J348,0),0)</f>
        <v>0</v>
      </c>
      <c r="Y348" s="4">
        <f>G348*N348</f>
        <v>5985</v>
      </c>
      <c r="Z348" s="4">
        <f>(G348*Q348)/J348</f>
        <v>1995</v>
      </c>
      <c r="AA348" s="4">
        <f>IF(J348&gt;=2,(G348*Q348)/J348,0)</f>
        <v>0</v>
      </c>
      <c r="AB348" s="4">
        <f>IF(J348&gt;=3,(G348*Q348)/J348,0)</f>
        <v>0</v>
      </c>
      <c r="AC348" s="4">
        <f>IF(J348&gt;=4,(G348*Q348)/J348,0)</f>
        <v>0</v>
      </c>
      <c r="AD348" s="14">
        <v>100</v>
      </c>
      <c r="AE348" s="14">
        <v>0</v>
      </c>
      <c r="AF348" s="14">
        <v>1</v>
      </c>
      <c r="AG348" s="14">
        <v>100</v>
      </c>
      <c r="AH348" s="14">
        <v>0</v>
      </c>
      <c r="AI348" s="14">
        <v>1</v>
      </c>
      <c r="AJ348" s="14">
        <v>0.5</v>
      </c>
      <c r="AK348" s="14">
        <v>0.5</v>
      </c>
      <c r="AL348" s="14">
        <v>0</v>
      </c>
      <c r="AM348" s="14">
        <v>0</v>
      </c>
      <c r="AN348" s="14">
        <v>0</v>
      </c>
      <c r="AO348" s="14">
        <v>0.01</v>
      </c>
      <c r="AP348" s="14">
        <v>0.01</v>
      </c>
      <c r="AQ348" s="14">
        <v>0</v>
      </c>
      <c r="AR348" s="14">
        <v>0</v>
      </c>
      <c r="AS348" s="14">
        <v>0</v>
      </c>
      <c r="AT348" s="14">
        <v>0</v>
      </c>
      <c r="AU348" s="14">
        <v>0.2</v>
      </c>
      <c r="AV348" s="14">
        <v>0</v>
      </c>
      <c r="AW348" s="14">
        <v>0</v>
      </c>
      <c r="AX348" s="14">
        <v>0</v>
      </c>
      <c r="AY348" s="14">
        <v>0.04</v>
      </c>
      <c r="AZ348" s="14">
        <v>0</v>
      </c>
      <c r="BA348" s="2">
        <v>0.05</v>
      </c>
      <c r="BB348" s="2">
        <v>0.05</v>
      </c>
      <c r="BC348" s="2">
        <v>7.0000000000000007E-2</v>
      </c>
      <c r="BD348" s="2">
        <v>0.05</v>
      </c>
      <c r="BE348" s="2">
        <v>0.02</v>
      </c>
      <c r="BF348" s="2">
        <v>0.02</v>
      </c>
      <c r="BG348" s="2">
        <v>4.4999999999999998E-2</v>
      </c>
      <c r="BH348" s="2">
        <v>0.05</v>
      </c>
      <c r="BI348" s="2">
        <v>7.0000000000000007E-2</v>
      </c>
      <c r="BJ348" s="2">
        <v>0.1</v>
      </c>
      <c r="BK348" s="2">
        <v>0.03</v>
      </c>
      <c r="BL348" s="2">
        <v>0.02</v>
      </c>
      <c r="BM348" s="2">
        <v>0.09</v>
      </c>
      <c r="BN348" s="2">
        <v>0.1</v>
      </c>
      <c r="BO348" s="14">
        <v>0.1</v>
      </c>
      <c r="BP348" s="14">
        <v>0.1</v>
      </c>
      <c r="BQ348" s="14">
        <v>0</v>
      </c>
      <c r="BR348" s="14">
        <v>0</v>
      </c>
      <c r="BS348" s="14">
        <v>0</v>
      </c>
      <c r="BT348" s="19">
        <v>0.01</v>
      </c>
      <c r="BU348" s="14">
        <v>0.5</v>
      </c>
      <c r="BV348" s="6">
        <f>BT348/(BT348+BU348)</f>
        <v>1.9607843137254902E-2</v>
      </c>
      <c r="BW348" s="6">
        <f>SQRT((BT348*BU348)/((BT348+BU348)^2*(BT348+BU348+1)))</f>
        <v>0.11283045836243843</v>
      </c>
      <c r="BX348" s="15">
        <v>0.1</v>
      </c>
      <c r="BY348" s="15">
        <v>0.7</v>
      </c>
      <c r="BZ348" s="15">
        <v>0.1</v>
      </c>
      <c r="CA348" s="15">
        <v>0.1</v>
      </c>
      <c r="CB348" s="20" t="s">
        <v>76</v>
      </c>
      <c r="CC348" s="14">
        <v>600</v>
      </c>
      <c r="CD348" s="14">
        <v>10</v>
      </c>
      <c r="CE348" s="15" t="s">
        <v>74</v>
      </c>
    </row>
    <row r="349" spans="1:83" s="14" customFormat="1" ht="14.25" x14ac:dyDescent="0.2">
      <c r="A349" s="15">
        <f>A348+1</f>
        <v>348</v>
      </c>
      <c r="B349" s="15">
        <v>3</v>
      </c>
      <c r="C349" s="15">
        <v>133</v>
      </c>
      <c r="D349" s="15">
        <v>1</v>
      </c>
      <c r="E349" s="15">
        <v>1</v>
      </c>
      <c r="F349" s="3" t="s">
        <v>68</v>
      </c>
      <c r="G349" s="3">
        <f>IF(F349="rectangle",B349*C349,IF(F349="hook",B349*C349-(D349*E349),IF(F349="eight",B349*C349-2*(D349*E349),IF(F349="tee",B349*C349-2*(D349*E349),IF(F349="cross",B349*C349-4*(D349*E349),"ERROR")))))</f>
        <v>399</v>
      </c>
      <c r="H349" s="3" t="s">
        <v>75</v>
      </c>
      <c r="I349" s="3">
        <f>IF(F349="rectangle",B349/C349,"NA")</f>
        <v>2.2556390977443608E-2</v>
      </c>
      <c r="J349" s="2">
        <v>1</v>
      </c>
      <c r="K349" s="15">
        <v>120</v>
      </c>
      <c r="L349" s="15">
        <v>4</v>
      </c>
      <c r="M349" s="16">
        <v>4</v>
      </c>
      <c r="N349" s="17">
        <v>15</v>
      </c>
      <c r="O349" s="14">
        <f>N349</f>
        <v>15</v>
      </c>
      <c r="P349" s="4">
        <f>Y349/T349</f>
        <v>99.75</v>
      </c>
      <c r="Q349" s="18">
        <v>5</v>
      </c>
      <c r="R349" s="14">
        <f>Q349</f>
        <v>5</v>
      </c>
      <c r="S349" s="4">
        <f>Z349/U349</f>
        <v>99.75</v>
      </c>
      <c r="T349" s="3">
        <f>ROUND((O349/100)*G349,0)</f>
        <v>60</v>
      </c>
      <c r="U349" s="3">
        <f>ROUND(((R349/100)*G349)/J349,0)</f>
        <v>20</v>
      </c>
      <c r="V349" s="3">
        <f>ROUND(IF(J349&gt;=2,((R349/100)*G349)/J349,0),0)</f>
        <v>0</v>
      </c>
      <c r="W349" s="3">
        <f>ROUND(IF(J349&gt;=3,((R349/100)*G349)/J349,0),0)</f>
        <v>0</v>
      </c>
      <c r="X349" s="3">
        <f>ROUND(IF(J349&gt;=4,((R349/100)*G349)/J349,0),0)</f>
        <v>0</v>
      </c>
      <c r="Y349" s="4">
        <f>G349*N349</f>
        <v>5985</v>
      </c>
      <c r="Z349" s="4">
        <f>(G349*Q349)/J349</f>
        <v>1995</v>
      </c>
      <c r="AA349" s="4">
        <f>IF(J349&gt;=2,(G349*Q349)/J349,0)</f>
        <v>0</v>
      </c>
      <c r="AB349" s="4">
        <f>IF(J349&gt;=3,(G349*Q349)/J349,0)</f>
        <v>0</v>
      </c>
      <c r="AC349" s="4">
        <f>IF(J349&gt;=4,(G349*Q349)/J349,0)</f>
        <v>0</v>
      </c>
      <c r="AD349" s="14">
        <v>100</v>
      </c>
      <c r="AE349" s="14">
        <v>0</v>
      </c>
      <c r="AF349" s="14">
        <v>1</v>
      </c>
      <c r="AG349" s="14">
        <v>100</v>
      </c>
      <c r="AH349" s="14">
        <v>0</v>
      </c>
      <c r="AI349" s="14">
        <v>1</v>
      </c>
      <c r="AJ349" s="14">
        <v>0.5</v>
      </c>
      <c r="AK349" s="14">
        <v>0.5</v>
      </c>
      <c r="AL349" s="14">
        <v>0</v>
      </c>
      <c r="AM349" s="14">
        <v>0</v>
      </c>
      <c r="AN349" s="14">
        <v>0</v>
      </c>
      <c r="AO349" s="14">
        <v>0.01</v>
      </c>
      <c r="AP349" s="14">
        <v>0.01</v>
      </c>
      <c r="AQ349" s="14">
        <v>0</v>
      </c>
      <c r="AR349" s="14">
        <v>0</v>
      </c>
      <c r="AS349" s="14">
        <v>0</v>
      </c>
      <c r="AT349" s="14">
        <v>0</v>
      </c>
      <c r="AU349" s="14">
        <v>0.2</v>
      </c>
      <c r="AV349" s="14">
        <v>0</v>
      </c>
      <c r="AW349" s="14">
        <v>0</v>
      </c>
      <c r="AX349" s="14">
        <v>0</v>
      </c>
      <c r="AY349" s="14">
        <v>0.04</v>
      </c>
      <c r="AZ349" s="14">
        <v>0</v>
      </c>
      <c r="BA349" s="2">
        <v>0.05</v>
      </c>
      <c r="BB349" s="2">
        <v>0.05</v>
      </c>
      <c r="BC349" s="2">
        <v>7.0000000000000007E-2</v>
      </c>
      <c r="BD349" s="2">
        <v>0.05</v>
      </c>
      <c r="BE349" s="2">
        <v>0.02</v>
      </c>
      <c r="BF349" s="2">
        <v>0.02</v>
      </c>
      <c r="BG349" s="2">
        <v>4.4999999999999998E-2</v>
      </c>
      <c r="BH349" s="2">
        <v>0.05</v>
      </c>
      <c r="BI349" s="2">
        <v>7.0000000000000007E-2</v>
      </c>
      <c r="BJ349" s="2">
        <v>0.1</v>
      </c>
      <c r="BK349" s="2">
        <v>0.03</v>
      </c>
      <c r="BL349" s="2">
        <v>0.02</v>
      </c>
      <c r="BM349" s="2">
        <v>0.09</v>
      </c>
      <c r="BN349" s="2">
        <v>0.1</v>
      </c>
      <c r="BO349" s="14">
        <v>0.1</v>
      </c>
      <c r="BP349" s="14">
        <v>0.1</v>
      </c>
      <c r="BQ349" s="14">
        <v>0</v>
      </c>
      <c r="BR349" s="14">
        <v>0</v>
      </c>
      <c r="BS349" s="14">
        <v>0</v>
      </c>
      <c r="BT349" s="19">
        <v>0.5</v>
      </c>
      <c r="BU349" s="14">
        <v>0.5</v>
      </c>
      <c r="BV349" s="6">
        <f>BT349/(BT349+BU349)</f>
        <v>0.5</v>
      </c>
      <c r="BW349" s="6">
        <f>SQRT((BT349*BU349)/((BT349+BU349)^2*(BT349+BU349+1)))</f>
        <v>0.35355339059327379</v>
      </c>
      <c r="BX349" s="15">
        <v>0.1</v>
      </c>
      <c r="BY349" s="15">
        <v>0.7</v>
      </c>
      <c r="BZ349" s="15">
        <v>0.1</v>
      </c>
      <c r="CA349" s="15">
        <v>0.1</v>
      </c>
      <c r="CB349" s="20" t="s">
        <v>76</v>
      </c>
      <c r="CC349" s="14">
        <v>600</v>
      </c>
      <c r="CD349" s="14">
        <v>10</v>
      </c>
      <c r="CE349" s="15" t="s">
        <v>74</v>
      </c>
    </row>
    <row r="350" spans="1:83" s="14" customFormat="1" ht="14.25" x14ac:dyDescent="0.2">
      <c r="A350" s="15">
        <f>A349+1</f>
        <v>349</v>
      </c>
      <c r="B350" s="15">
        <v>3</v>
      </c>
      <c r="C350" s="15">
        <v>133</v>
      </c>
      <c r="D350" s="15">
        <v>1</v>
      </c>
      <c r="E350" s="15">
        <v>1</v>
      </c>
      <c r="F350" s="3" t="s">
        <v>68</v>
      </c>
      <c r="G350" s="3">
        <f>IF(F350="rectangle",B350*C350,IF(F350="hook",B350*C350-(D350*E350),IF(F350="eight",B350*C350-2*(D350*E350),IF(F350="tee",B350*C350-2*(D350*E350),IF(F350="cross",B350*C350-4*(D350*E350),"ERROR")))))</f>
        <v>399</v>
      </c>
      <c r="H350" s="3" t="s">
        <v>75</v>
      </c>
      <c r="I350" s="3">
        <f>IF(F350="rectangle",B350/C350,"NA")</f>
        <v>2.2556390977443608E-2</v>
      </c>
      <c r="J350" s="2">
        <v>1</v>
      </c>
      <c r="K350" s="15">
        <v>120</v>
      </c>
      <c r="L350" s="15">
        <v>4</v>
      </c>
      <c r="M350" s="16">
        <v>4</v>
      </c>
      <c r="N350" s="17">
        <v>15</v>
      </c>
      <c r="O350" s="14">
        <f>N350</f>
        <v>15</v>
      </c>
      <c r="P350" s="4">
        <f>Y350/T350</f>
        <v>99.75</v>
      </c>
      <c r="Q350" s="18">
        <v>15</v>
      </c>
      <c r="R350" s="14">
        <f>Q350</f>
        <v>15</v>
      </c>
      <c r="S350" s="4">
        <f>Z350/U350</f>
        <v>99.75</v>
      </c>
      <c r="T350" s="3">
        <f>ROUND((O350/100)*G350,0)</f>
        <v>60</v>
      </c>
      <c r="U350" s="3">
        <f>ROUND(((R350/100)*G350)/J350,0)</f>
        <v>60</v>
      </c>
      <c r="V350" s="3">
        <f>ROUND(IF(J350&gt;=2,((R350/100)*G350)/J350,0),0)</f>
        <v>0</v>
      </c>
      <c r="W350" s="3">
        <f>ROUND(IF(J350&gt;=3,((R350/100)*G350)/J350,0),0)</f>
        <v>0</v>
      </c>
      <c r="X350" s="3">
        <f>ROUND(IF(J350&gt;=4,((R350/100)*G350)/J350,0),0)</f>
        <v>0</v>
      </c>
      <c r="Y350" s="4">
        <f>G350*N350</f>
        <v>5985</v>
      </c>
      <c r="Z350" s="4">
        <f>(G350*Q350)/J350</f>
        <v>5985</v>
      </c>
      <c r="AA350" s="4">
        <f>IF(J350&gt;=2,(G350*Q350)/J350,0)</f>
        <v>0</v>
      </c>
      <c r="AB350" s="4">
        <f>IF(J350&gt;=3,(G350*Q350)/J350,0)</f>
        <v>0</v>
      </c>
      <c r="AC350" s="4">
        <f>IF(J350&gt;=4,(G350*Q350)/J350,0)</f>
        <v>0</v>
      </c>
      <c r="AD350" s="14">
        <v>100</v>
      </c>
      <c r="AE350" s="14">
        <v>0</v>
      </c>
      <c r="AF350" s="14">
        <v>1</v>
      </c>
      <c r="AG350" s="14">
        <v>100</v>
      </c>
      <c r="AH350" s="14">
        <v>0</v>
      </c>
      <c r="AI350" s="14">
        <v>1</v>
      </c>
      <c r="AJ350" s="14">
        <v>0.5</v>
      </c>
      <c r="AK350" s="14">
        <v>0.5</v>
      </c>
      <c r="AL350" s="14">
        <v>0</v>
      </c>
      <c r="AM350" s="14">
        <v>0</v>
      </c>
      <c r="AN350" s="14">
        <v>0</v>
      </c>
      <c r="AO350" s="14">
        <v>0.01</v>
      </c>
      <c r="AP350" s="14">
        <v>0.01</v>
      </c>
      <c r="AQ350" s="14">
        <v>0</v>
      </c>
      <c r="AR350" s="14">
        <v>0</v>
      </c>
      <c r="AS350" s="14">
        <v>0</v>
      </c>
      <c r="AT350" s="14">
        <v>0</v>
      </c>
      <c r="AU350" s="14">
        <v>0.2</v>
      </c>
      <c r="AV350" s="14">
        <v>0</v>
      </c>
      <c r="AW350" s="14">
        <v>0</v>
      </c>
      <c r="AX350" s="14">
        <v>0</v>
      </c>
      <c r="AY350" s="14">
        <v>0.04</v>
      </c>
      <c r="AZ350" s="14">
        <v>0</v>
      </c>
      <c r="BA350" s="2">
        <v>0.05</v>
      </c>
      <c r="BB350" s="2">
        <v>0.05</v>
      </c>
      <c r="BC350" s="2">
        <v>7.0000000000000007E-2</v>
      </c>
      <c r="BD350" s="2">
        <v>0.05</v>
      </c>
      <c r="BE350" s="2">
        <v>0.02</v>
      </c>
      <c r="BF350" s="2">
        <v>0.02</v>
      </c>
      <c r="BG350" s="2">
        <v>4.4999999999999998E-2</v>
      </c>
      <c r="BH350" s="2">
        <v>0.05</v>
      </c>
      <c r="BI350" s="2">
        <v>7.0000000000000007E-2</v>
      </c>
      <c r="BJ350" s="2">
        <v>0.1</v>
      </c>
      <c r="BK350" s="2">
        <v>0.03</v>
      </c>
      <c r="BL350" s="2">
        <v>0.02</v>
      </c>
      <c r="BM350" s="2">
        <v>0.09</v>
      </c>
      <c r="BN350" s="2">
        <v>0.1</v>
      </c>
      <c r="BO350" s="14">
        <v>0.1</v>
      </c>
      <c r="BP350" s="14">
        <v>0.1</v>
      </c>
      <c r="BQ350" s="14">
        <v>0</v>
      </c>
      <c r="BR350" s="14">
        <v>0</v>
      </c>
      <c r="BS350" s="14">
        <v>0</v>
      </c>
      <c r="BT350" s="19">
        <v>0.01</v>
      </c>
      <c r="BU350" s="14">
        <v>0.5</v>
      </c>
      <c r="BV350" s="6">
        <f>BT350/(BT350+BU350)</f>
        <v>1.9607843137254902E-2</v>
      </c>
      <c r="BW350" s="6">
        <f>SQRT((BT350*BU350)/((BT350+BU350)^2*(BT350+BU350+1)))</f>
        <v>0.11283045836243843</v>
      </c>
      <c r="BX350" s="15">
        <v>0.25</v>
      </c>
      <c r="BY350" s="15">
        <v>0.25</v>
      </c>
      <c r="BZ350" s="15">
        <v>0.25</v>
      </c>
      <c r="CA350" s="15">
        <v>0.25</v>
      </c>
      <c r="CB350" s="20" t="s">
        <v>47</v>
      </c>
      <c r="CC350" s="14">
        <v>600</v>
      </c>
      <c r="CD350" s="14">
        <v>10</v>
      </c>
      <c r="CE350" s="15" t="s">
        <v>74</v>
      </c>
    </row>
    <row r="351" spans="1:83" s="14" customFormat="1" ht="14.25" x14ac:dyDescent="0.2">
      <c r="A351" s="15">
        <f>A350+1</f>
        <v>350</v>
      </c>
      <c r="B351" s="15">
        <v>3</v>
      </c>
      <c r="C351" s="15">
        <v>133</v>
      </c>
      <c r="D351" s="15">
        <v>1</v>
      </c>
      <c r="E351" s="15">
        <v>1</v>
      </c>
      <c r="F351" s="3" t="s">
        <v>68</v>
      </c>
      <c r="G351" s="3">
        <f>IF(F351="rectangle",B351*C351,IF(F351="hook",B351*C351-(D351*E351),IF(F351="eight",B351*C351-2*(D351*E351),IF(F351="tee",B351*C351-2*(D351*E351),IF(F351="cross",B351*C351-4*(D351*E351),"ERROR")))))</f>
        <v>399</v>
      </c>
      <c r="H351" s="3" t="s">
        <v>75</v>
      </c>
      <c r="I351" s="3">
        <f>IF(F351="rectangle",B351/C351,"NA")</f>
        <v>2.2556390977443608E-2</v>
      </c>
      <c r="J351" s="2">
        <v>1</v>
      </c>
      <c r="K351" s="15">
        <v>120</v>
      </c>
      <c r="L351" s="15">
        <v>4</v>
      </c>
      <c r="M351" s="16">
        <v>4</v>
      </c>
      <c r="N351" s="17">
        <v>15</v>
      </c>
      <c r="O351" s="14">
        <f>N351</f>
        <v>15</v>
      </c>
      <c r="P351" s="4">
        <f>Y351/T351</f>
        <v>99.75</v>
      </c>
      <c r="Q351" s="18">
        <v>15</v>
      </c>
      <c r="R351" s="14">
        <f>Q351</f>
        <v>15</v>
      </c>
      <c r="S351" s="4">
        <f>Z351/U351</f>
        <v>99.75</v>
      </c>
      <c r="T351" s="3">
        <f>ROUND((O351/100)*G351,0)</f>
        <v>60</v>
      </c>
      <c r="U351" s="3">
        <f>ROUND(((R351/100)*G351)/J351,0)</f>
        <v>60</v>
      </c>
      <c r="V351" s="3">
        <f>ROUND(IF(J351&gt;=2,((R351/100)*G351)/J351,0),0)</f>
        <v>0</v>
      </c>
      <c r="W351" s="3">
        <f>ROUND(IF(J351&gt;=3,((R351/100)*G351)/J351,0),0)</f>
        <v>0</v>
      </c>
      <c r="X351" s="3">
        <f>ROUND(IF(J351&gt;=4,((R351/100)*G351)/J351,0),0)</f>
        <v>0</v>
      </c>
      <c r="Y351" s="4">
        <f>G351*N351</f>
        <v>5985</v>
      </c>
      <c r="Z351" s="4">
        <f>(G351*Q351)/J351</f>
        <v>5985</v>
      </c>
      <c r="AA351" s="4">
        <f>IF(J351&gt;=2,(G351*Q351)/J351,0)</f>
        <v>0</v>
      </c>
      <c r="AB351" s="4">
        <f>IF(J351&gt;=3,(G351*Q351)/J351,0)</f>
        <v>0</v>
      </c>
      <c r="AC351" s="4">
        <f>IF(J351&gt;=4,(G351*Q351)/J351,0)</f>
        <v>0</v>
      </c>
      <c r="AD351" s="14">
        <v>100</v>
      </c>
      <c r="AE351" s="14">
        <v>0</v>
      </c>
      <c r="AF351" s="14">
        <v>1</v>
      </c>
      <c r="AG351" s="14">
        <v>100</v>
      </c>
      <c r="AH351" s="14">
        <v>0</v>
      </c>
      <c r="AI351" s="14">
        <v>1</v>
      </c>
      <c r="AJ351" s="14">
        <v>0.5</v>
      </c>
      <c r="AK351" s="14">
        <v>0.5</v>
      </c>
      <c r="AL351" s="14">
        <v>0</v>
      </c>
      <c r="AM351" s="14">
        <v>0</v>
      </c>
      <c r="AN351" s="14">
        <v>0</v>
      </c>
      <c r="AO351" s="14">
        <v>0.01</v>
      </c>
      <c r="AP351" s="14">
        <v>0.01</v>
      </c>
      <c r="AQ351" s="14">
        <v>0</v>
      </c>
      <c r="AR351" s="14">
        <v>0</v>
      </c>
      <c r="AS351" s="14">
        <v>0</v>
      </c>
      <c r="AT351" s="14">
        <v>0</v>
      </c>
      <c r="AU351" s="14">
        <v>0.2</v>
      </c>
      <c r="AV351" s="14">
        <v>0</v>
      </c>
      <c r="AW351" s="14">
        <v>0</v>
      </c>
      <c r="AX351" s="14">
        <v>0</v>
      </c>
      <c r="AY351" s="14">
        <v>0.04</v>
      </c>
      <c r="AZ351" s="14">
        <v>0</v>
      </c>
      <c r="BA351" s="2">
        <v>0.05</v>
      </c>
      <c r="BB351" s="2">
        <v>0.05</v>
      </c>
      <c r="BC351" s="2">
        <v>7.0000000000000007E-2</v>
      </c>
      <c r="BD351" s="2">
        <v>0.05</v>
      </c>
      <c r="BE351" s="2">
        <v>0.02</v>
      </c>
      <c r="BF351" s="2">
        <v>0.02</v>
      </c>
      <c r="BG351" s="2">
        <v>4.4999999999999998E-2</v>
      </c>
      <c r="BH351" s="2">
        <v>0.05</v>
      </c>
      <c r="BI351" s="2">
        <v>7.0000000000000007E-2</v>
      </c>
      <c r="BJ351" s="2">
        <v>0.1</v>
      </c>
      <c r="BK351" s="2">
        <v>0.03</v>
      </c>
      <c r="BL351" s="2">
        <v>0.02</v>
      </c>
      <c r="BM351" s="2">
        <v>0.09</v>
      </c>
      <c r="BN351" s="2">
        <v>0.1</v>
      </c>
      <c r="BO351" s="14">
        <v>0.1</v>
      </c>
      <c r="BP351" s="14">
        <v>0.1</v>
      </c>
      <c r="BQ351" s="14">
        <v>0</v>
      </c>
      <c r="BR351" s="14">
        <v>0</v>
      </c>
      <c r="BS351" s="14">
        <v>0</v>
      </c>
      <c r="BT351" s="19">
        <v>0.5</v>
      </c>
      <c r="BU351" s="14">
        <v>0.5</v>
      </c>
      <c r="BV351" s="6">
        <f>BT351/(BT351+BU351)</f>
        <v>0.5</v>
      </c>
      <c r="BW351" s="6">
        <f>SQRT((BT351*BU351)/((BT351+BU351)^2*(BT351+BU351+1)))</f>
        <v>0.35355339059327379</v>
      </c>
      <c r="BX351" s="15">
        <v>0.25</v>
      </c>
      <c r="BY351" s="15">
        <v>0.25</v>
      </c>
      <c r="BZ351" s="15">
        <v>0.25</v>
      </c>
      <c r="CA351" s="15">
        <v>0.25</v>
      </c>
      <c r="CB351" s="20" t="s">
        <v>47</v>
      </c>
      <c r="CC351" s="14">
        <v>600</v>
      </c>
      <c r="CD351" s="14">
        <v>10</v>
      </c>
      <c r="CE351" s="15" t="s">
        <v>74</v>
      </c>
    </row>
    <row r="352" spans="1:83" s="14" customFormat="1" ht="14.25" x14ac:dyDescent="0.2">
      <c r="A352" s="15">
        <f>A351+1</f>
        <v>351</v>
      </c>
      <c r="B352" s="15">
        <v>3</v>
      </c>
      <c r="C352" s="15">
        <v>133</v>
      </c>
      <c r="D352" s="15">
        <v>1</v>
      </c>
      <c r="E352" s="15">
        <v>1</v>
      </c>
      <c r="F352" s="3" t="s">
        <v>68</v>
      </c>
      <c r="G352" s="3">
        <f>IF(F352="rectangle",B352*C352,IF(F352="hook",B352*C352-(D352*E352),IF(F352="eight",B352*C352-2*(D352*E352),IF(F352="tee",B352*C352-2*(D352*E352),IF(F352="cross",B352*C352-4*(D352*E352),"ERROR")))))</f>
        <v>399</v>
      </c>
      <c r="H352" s="3" t="s">
        <v>75</v>
      </c>
      <c r="I352" s="3">
        <f>IF(F352="rectangle",B352/C352,"NA")</f>
        <v>2.2556390977443608E-2</v>
      </c>
      <c r="J352" s="2">
        <v>1</v>
      </c>
      <c r="K352" s="15">
        <v>120</v>
      </c>
      <c r="L352" s="15">
        <v>4</v>
      </c>
      <c r="M352" s="16">
        <v>4</v>
      </c>
      <c r="N352" s="17">
        <v>15</v>
      </c>
      <c r="O352" s="14">
        <f>N352</f>
        <v>15</v>
      </c>
      <c r="P352" s="4">
        <f>Y352/T352</f>
        <v>99.75</v>
      </c>
      <c r="Q352" s="18">
        <v>15</v>
      </c>
      <c r="R352" s="14">
        <f>Q352</f>
        <v>15</v>
      </c>
      <c r="S352" s="4">
        <f>Z352/U352</f>
        <v>99.75</v>
      </c>
      <c r="T352" s="3">
        <f>ROUND((O352/100)*G352,0)</f>
        <v>60</v>
      </c>
      <c r="U352" s="3">
        <f>ROUND(((R352/100)*G352)/J352,0)</f>
        <v>60</v>
      </c>
      <c r="V352" s="3">
        <f>ROUND(IF(J352&gt;=2,((R352/100)*G352)/J352,0),0)</f>
        <v>0</v>
      </c>
      <c r="W352" s="3">
        <f>ROUND(IF(J352&gt;=3,((R352/100)*G352)/J352,0),0)</f>
        <v>0</v>
      </c>
      <c r="X352" s="3">
        <f>ROUND(IF(J352&gt;=4,((R352/100)*G352)/J352,0),0)</f>
        <v>0</v>
      </c>
      <c r="Y352" s="4">
        <f>G352*N352</f>
        <v>5985</v>
      </c>
      <c r="Z352" s="4">
        <f>(G352*Q352)/J352</f>
        <v>5985</v>
      </c>
      <c r="AA352" s="4">
        <f>IF(J352&gt;=2,(G352*Q352)/J352,0)</f>
        <v>0</v>
      </c>
      <c r="AB352" s="4">
        <f>IF(J352&gt;=3,(G352*Q352)/J352,0)</f>
        <v>0</v>
      </c>
      <c r="AC352" s="4">
        <f>IF(J352&gt;=4,(G352*Q352)/J352,0)</f>
        <v>0</v>
      </c>
      <c r="AD352" s="14">
        <v>100</v>
      </c>
      <c r="AE352" s="14">
        <v>0</v>
      </c>
      <c r="AF352" s="14">
        <v>1</v>
      </c>
      <c r="AG352" s="14">
        <v>100</v>
      </c>
      <c r="AH352" s="14">
        <v>0</v>
      </c>
      <c r="AI352" s="14">
        <v>1</v>
      </c>
      <c r="AJ352" s="14">
        <v>0.5</v>
      </c>
      <c r="AK352" s="14">
        <v>0.5</v>
      </c>
      <c r="AL352" s="14">
        <v>0</v>
      </c>
      <c r="AM352" s="14">
        <v>0</v>
      </c>
      <c r="AN352" s="14">
        <v>0</v>
      </c>
      <c r="AO352" s="14">
        <v>0.01</v>
      </c>
      <c r="AP352" s="14">
        <v>0.01</v>
      </c>
      <c r="AQ352" s="14">
        <v>0</v>
      </c>
      <c r="AR352" s="14">
        <v>0</v>
      </c>
      <c r="AS352" s="14">
        <v>0</v>
      </c>
      <c r="AT352" s="14">
        <v>0</v>
      </c>
      <c r="AU352" s="14">
        <v>0.2</v>
      </c>
      <c r="AV352" s="14">
        <v>0</v>
      </c>
      <c r="AW352" s="14">
        <v>0</v>
      </c>
      <c r="AX352" s="14">
        <v>0</v>
      </c>
      <c r="AY352" s="14">
        <v>0.04</v>
      </c>
      <c r="AZ352" s="14">
        <v>0</v>
      </c>
      <c r="BA352" s="2">
        <v>0.05</v>
      </c>
      <c r="BB352" s="2">
        <v>0.05</v>
      </c>
      <c r="BC352" s="2">
        <v>7.0000000000000007E-2</v>
      </c>
      <c r="BD352" s="2">
        <v>0.05</v>
      </c>
      <c r="BE352" s="2">
        <v>0.02</v>
      </c>
      <c r="BF352" s="2">
        <v>0.02</v>
      </c>
      <c r="BG352" s="2">
        <v>4.4999999999999998E-2</v>
      </c>
      <c r="BH352" s="2">
        <v>0.05</v>
      </c>
      <c r="BI352" s="2">
        <v>7.0000000000000007E-2</v>
      </c>
      <c r="BJ352" s="2">
        <v>0.1</v>
      </c>
      <c r="BK352" s="2">
        <v>0.03</v>
      </c>
      <c r="BL352" s="2">
        <v>0.02</v>
      </c>
      <c r="BM352" s="2">
        <v>0.09</v>
      </c>
      <c r="BN352" s="2">
        <v>0.1</v>
      </c>
      <c r="BO352" s="14">
        <v>0.1</v>
      </c>
      <c r="BP352" s="14">
        <v>0.1</v>
      </c>
      <c r="BQ352" s="14">
        <v>0</v>
      </c>
      <c r="BR352" s="14">
        <v>0</v>
      </c>
      <c r="BS352" s="14">
        <v>0</v>
      </c>
      <c r="BT352" s="19">
        <v>0.01</v>
      </c>
      <c r="BU352" s="14">
        <v>0.5</v>
      </c>
      <c r="BV352" s="6">
        <f>BT352/(BT352+BU352)</f>
        <v>1.9607843137254902E-2</v>
      </c>
      <c r="BW352" s="6">
        <f>SQRT((BT352*BU352)/((BT352+BU352)^2*(BT352+BU352+1)))</f>
        <v>0.11283045836243843</v>
      </c>
      <c r="BX352" s="15">
        <v>0.1</v>
      </c>
      <c r="BY352" s="15">
        <v>0.1</v>
      </c>
      <c r="BZ352" s="15">
        <v>0.1</v>
      </c>
      <c r="CA352" s="15">
        <v>0.7</v>
      </c>
      <c r="CB352" s="20" t="s">
        <v>89</v>
      </c>
      <c r="CC352" s="14">
        <v>600</v>
      </c>
      <c r="CD352" s="14">
        <v>10</v>
      </c>
      <c r="CE352" s="15" t="s">
        <v>74</v>
      </c>
    </row>
    <row r="353" spans="1:83" s="14" customFormat="1" ht="14.25" x14ac:dyDescent="0.2">
      <c r="A353" s="15">
        <f>A352+1</f>
        <v>352</v>
      </c>
      <c r="B353" s="15">
        <v>3</v>
      </c>
      <c r="C353" s="15">
        <v>133</v>
      </c>
      <c r="D353" s="15">
        <v>1</v>
      </c>
      <c r="E353" s="15">
        <v>1</v>
      </c>
      <c r="F353" s="3" t="s">
        <v>68</v>
      </c>
      <c r="G353" s="3">
        <f>IF(F353="rectangle",B353*C353,IF(F353="hook",B353*C353-(D353*E353),IF(F353="eight",B353*C353-2*(D353*E353),IF(F353="tee",B353*C353-2*(D353*E353),IF(F353="cross",B353*C353-4*(D353*E353),"ERROR")))))</f>
        <v>399</v>
      </c>
      <c r="H353" s="3" t="s">
        <v>75</v>
      </c>
      <c r="I353" s="3">
        <f>IF(F353="rectangle",B353/C353,"NA")</f>
        <v>2.2556390977443608E-2</v>
      </c>
      <c r="J353" s="2">
        <v>1</v>
      </c>
      <c r="K353" s="15">
        <v>120</v>
      </c>
      <c r="L353" s="15">
        <v>4</v>
      </c>
      <c r="M353" s="16">
        <v>4</v>
      </c>
      <c r="N353" s="17">
        <v>15</v>
      </c>
      <c r="O353" s="14">
        <f>N353</f>
        <v>15</v>
      </c>
      <c r="P353" s="4">
        <f>Y353/T353</f>
        <v>99.75</v>
      </c>
      <c r="Q353" s="18">
        <v>15</v>
      </c>
      <c r="R353" s="14">
        <f>Q353</f>
        <v>15</v>
      </c>
      <c r="S353" s="4">
        <f>Z353/U353</f>
        <v>99.75</v>
      </c>
      <c r="T353" s="3">
        <f>ROUND((O353/100)*G353,0)</f>
        <v>60</v>
      </c>
      <c r="U353" s="3">
        <f>ROUND(((R353/100)*G353)/J353,0)</f>
        <v>60</v>
      </c>
      <c r="V353" s="3">
        <f>ROUND(IF(J353&gt;=2,((R353/100)*G353)/J353,0),0)</f>
        <v>0</v>
      </c>
      <c r="W353" s="3">
        <f>ROUND(IF(J353&gt;=3,((R353/100)*G353)/J353,0),0)</f>
        <v>0</v>
      </c>
      <c r="X353" s="3">
        <f>ROUND(IF(J353&gt;=4,((R353/100)*G353)/J353,0),0)</f>
        <v>0</v>
      </c>
      <c r="Y353" s="4">
        <f>G353*N353</f>
        <v>5985</v>
      </c>
      <c r="Z353" s="4">
        <f>(G353*Q353)/J353</f>
        <v>5985</v>
      </c>
      <c r="AA353" s="4">
        <f>IF(J353&gt;=2,(G353*Q353)/J353,0)</f>
        <v>0</v>
      </c>
      <c r="AB353" s="4">
        <f>IF(J353&gt;=3,(G353*Q353)/J353,0)</f>
        <v>0</v>
      </c>
      <c r="AC353" s="4">
        <f>IF(J353&gt;=4,(G353*Q353)/J353,0)</f>
        <v>0</v>
      </c>
      <c r="AD353" s="14">
        <v>100</v>
      </c>
      <c r="AE353" s="14">
        <v>0</v>
      </c>
      <c r="AF353" s="14">
        <v>1</v>
      </c>
      <c r="AG353" s="14">
        <v>100</v>
      </c>
      <c r="AH353" s="14">
        <v>0</v>
      </c>
      <c r="AI353" s="14">
        <v>1</v>
      </c>
      <c r="AJ353" s="14">
        <v>0.5</v>
      </c>
      <c r="AK353" s="14">
        <v>0.5</v>
      </c>
      <c r="AL353" s="14">
        <v>0</v>
      </c>
      <c r="AM353" s="14">
        <v>0</v>
      </c>
      <c r="AN353" s="14">
        <v>0</v>
      </c>
      <c r="AO353" s="14">
        <v>0.01</v>
      </c>
      <c r="AP353" s="14">
        <v>0.01</v>
      </c>
      <c r="AQ353" s="14">
        <v>0</v>
      </c>
      <c r="AR353" s="14">
        <v>0</v>
      </c>
      <c r="AS353" s="14">
        <v>0</v>
      </c>
      <c r="AT353" s="14">
        <v>0</v>
      </c>
      <c r="AU353" s="14">
        <v>0.2</v>
      </c>
      <c r="AV353" s="14">
        <v>0</v>
      </c>
      <c r="AW353" s="14">
        <v>0</v>
      </c>
      <c r="AX353" s="14">
        <v>0</v>
      </c>
      <c r="AY353" s="14">
        <v>0.04</v>
      </c>
      <c r="AZ353" s="14">
        <v>0</v>
      </c>
      <c r="BA353" s="2">
        <v>0.05</v>
      </c>
      <c r="BB353" s="2">
        <v>0.05</v>
      </c>
      <c r="BC353" s="2">
        <v>7.0000000000000007E-2</v>
      </c>
      <c r="BD353" s="2">
        <v>0.05</v>
      </c>
      <c r="BE353" s="2">
        <v>0.02</v>
      </c>
      <c r="BF353" s="2">
        <v>0.02</v>
      </c>
      <c r="BG353" s="2">
        <v>4.4999999999999998E-2</v>
      </c>
      <c r="BH353" s="2">
        <v>0.05</v>
      </c>
      <c r="BI353" s="2">
        <v>7.0000000000000007E-2</v>
      </c>
      <c r="BJ353" s="2">
        <v>0.1</v>
      </c>
      <c r="BK353" s="2">
        <v>0.03</v>
      </c>
      <c r="BL353" s="2">
        <v>0.02</v>
      </c>
      <c r="BM353" s="2">
        <v>0.09</v>
      </c>
      <c r="BN353" s="2">
        <v>0.1</v>
      </c>
      <c r="BO353" s="14">
        <v>0.1</v>
      </c>
      <c r="BP353" s="14">
        <v>0.1</v>
      </c>
      <c r="BQ353" s="14">
        <v>0</v>
      </c>
      <c r="BR353" s="14">
        <v>0</v>
      </c>
      <c r="BS353" s="14">
        <v>0</v>
      </c>
      <c r="BT353" s="19">
        <v>0.5</v>
      </c>
      <c r="BU353" s="14">
        <v>0.5</v>
      </c>
      <c r="BV353" s="6">
        <f>BT353/(BT353+BU353)</f>
        <v>0.5</v>
      </c>
      <c r="BW353" s="6">
        <f>SQRT((BT353*BU353)/((BT353+BU353)^2*(BT353+BU353+1)))</f>
        <v>0.35355339059327379</v>
      </c>
      <c r="BX353" s="15">
        <v>0.1</v>
      </c>
      <c r="BY353" s="15">
        <v>0.1</v>
      </c>
      <c r="BZ353" s="15">
        <v>0.1</v>
      </c>
      <c r="CA353" s="15">
        <v>0.7</v>
      </c>
      <c r="CB353" s="20" t="s">
        <v>89</v>
      </c>
      <c r="CC353" s="14">
        <v>600</v>
      </c>
      <c r="CD353" s="14">
        <v>10</v>
      </c>
      <c r="CE353" s="15" t="s">
        <v>74</v>
      </c>
    </row>
    <row r="354" spans="1:83" s="14" customFormat="1" ht="14.25" x14ac:dyDescent="0.2">
      <c r="A354" s="15">
        <f>A353+1</f>
        <v>353</v>
      </c>
      <c r="B354" s="15">
        <v>3</v>
      </c>
      <c r="C354" s="15">
        <v>133</v>
      </c>
      <c r="D354" s="15">
        <v>1</v>
      </c>
      <c r="E354" s="15">
        <v>1</v>
      </c>
      <c r="F354" s="3" t="s">
        <v>68</v>
      </c>
      <c r="G354" s="3">
        <f>IF(F354="rectangle",B354*C354,IF(F354="hook",B354*C354-(D354*E354),IF(F354="eight",B354*C354-2*(D354*E354),IF(F354="tee",B354*C354-2*(D354*E354),IF(F354="cross",B354*C354-4*(D354*E354),"ERROR")))))</f>
        <v>399</v>
      </c>
      <c r="H354" s="3" t="s">
        <v>75</v>
      </c>
      <c r="I354" s="3">
        <f>IF(F354="rectangle",B354/C354,"NA")</f>
        <v>2.2556390977443608E-2</v>
      </c>
      <c r="J354" s="2">
        <v>1</v>
      </c>
      <c r="K354" s="15">
        <v>120</v>
      </c>
      <c r="L354" s="15">
        <v>4</v>
      </c>
      <c r="M354" s="16">
        <v>4</v>
      </c>
      <c r="N354" s="17">
        <v>15</v>
      </c>
      <c r="O354" s="14">
        <f>N354</f>
        <v>15</v>
      </c>
      <c r="P354" s="4">
        <f>Y354/T354</f>
        <v>99.75</v>
      </c>
      <c r="Q354" s="18">
        <v>15</v>
      </c>
      <c r="R354" s="14">
        <f>Q354</f>
        <v>15</v>
      </c>
      <c r="S354" s="4">
        <f>Z354/U354</f>
        <v>99.75</v>
      </c>
      <c r="T354" s="3">
        <f>ROUND((O354/100)*G354,0)</f>
        <v>60</v>
      </c>
      <c r="U354" s="3">
        <f>ROUND(((R354/100)*G354)/J354,0)</f>
        <v>60</v>
      </c>
      <c r="V354" s="3">
        <f>ROUND(IF(J354&gt;=2,((R354/100)*G354)/J354,0),0)</f>
        <v>0</v>
      </c>
      <c r="W354" s="3">
        <f>ROUND(IF(J354&gt;=3,((R354/100)*G354)/J354,0),0)</f>
        <v>0</v>
      </c>
      <c r="X354" s="3">
        <f>ROUND(IF(J354&gt;=4,((R354/100)*G354)/J354,0),0)</f>
        <v>0</v>
      </c>
      <c r="Y354" s="4">
        <f>G354*N354</f>
        <v>5985</v>
      </c>
      <c r="Z354" s="4">
        <f>(G354*Q354)/J354</f>
        <v>5985</v>
      </c>
      <c r="AA354" s="4">
        <f>IF(J354&gt;=2,(G354*Q354)/J354,0)</f>
        <v>0</v>
      </c>
      <c r="AB354" s="4">
        <f>IF(J354&gt;=3,(G354*Q354)/J354,0)</f>
        <v>0</v>
      </c>
      <c r="AC354" s="4">
        <f>IF(J354&gt;=4,(G354*Q354)/J354,0)</f>
        <v>0</v>
      </c>
      <c r="AD354" s="14">
        <v>100</v>
      </c>
      <c r="AE354" s="14">
        <v>0</v>
      </c>
      <c r="AF354" s="14">
        <v>1</v>
      </c>
      <c r="AG354" s="14">
        <v>100</v>
      </c>
      <c r="AH354" s="14">
        <v>0</v>
      </c>
      <c r="AI354" s="14">
        <v>1</v>
      </c>
      <c r="AJ354" s="14">
        <v>0.5</v>
      </c>
      <c r="AK354" s="14">
        <v>0.5</v>
      </c>
      <c r="AL354" s="14">
        <v>0</v>
      </c>
      <c r="AM354" s="14">
        <v>0</v>
      </c>
      <c r="AN354" s="14">
        <v>0</v>
      </c>
      <c r="AO354" s="14">
        <v>0.01</v>
      </c>
      <c r="AP354" s="14">
        <v>0.01</v>
      </c>
      <c r="AQ354" s="14">
        <v>0</v>
      </c>
      <c r="AR354" s="14">
        <v>0</v>
      </c>
      <c r="AS354" s="14">
        <v>0</v>
      </c>
      <c r="AT354" s="14">
        <v>0</v>
      </c>
      <c r="AU354" s="14">
        <v>0.2</v>
      </c>
      <c r="AV354" s="14">
        <v>0</v>
      </c>
      <c r="AW354" s="14">
        <v>0</v>
      </c>
      <c r="AX354" s="14">
        <v>0</v>
      </c>
      <c r="AY354" s="14">
        <v>0.04</v>
      </c>
      <c r="AZ354" s="14">
        <v>0</v>
      </c>
      <c r="BA354" s="2">
        <v>0.05</v>
      </c>
      <c r="BB354" s="2">
        <v>0.05</v>
      </c>
      <c r="BC354" s="2">
        <v>7.0000000000000007E-2</v>
      </c>
      <c r="BD354" s="2">
        <v>0.05</v>
      </c>
      <c r="BE354" s="2">
        <v>0.02</v>
      </c>
      <c r="BF354" s="2">
        <v>0.02</v>
      </c>
      <c r="BG354" s="2">
        <v>4.4999999999999998E-2</v>
      </c>
      <c r="BH354" s="2">
        <v>0.05</v>
      </c>
      <c r="BI354" s="2">
        <v>7.0000000000000007E-2</v>
      </c>
      <c r="BJ354" s="2">
        <v>0.1</v>
      </c>
      <c r="BK354" s="2">
        <v>0.03</v>
      </c>
      <c r="BL354" s="2">
        <v>0.02</v>
      </c>
      <c r="BM354" s="2">
        <v>0.09</v>
      </c>
      <c r="BN354" s="2">
        <v>0.1</v>
      </c>
      <c r="BO354" s="14">
        <v>0.1</v>
      </c>
      <c r="BP354" s="14">
        <v>0.1</v>
      </c>
      <c r="BQ354" s="14">
        <v>0</v>
      </c>
      <c r="BR354" s="14">
        <v>0</v>
      </c>
      <c r="BS354" s="14">
        <v>0</v>
      </c>
      <c r="BT354" s="19">
        <v>0.01</v>
      </c>
      <c r="BU354" s="14">
        <v>0.5</v>
      </c>
      <c r="BV354" s="6">
        <f>BT354/(BT354+BU354)</f>
        <v>1.9607843137254902E-2</v>
      </c>
      <c r="BW354" s="6">
        <f>SQRT((BT354*BU354)/((BT354+BU354)^2*(BT354+BU354+1)))</f>
        <v>0.11283045836243843</v>
      </c>
      <c r="BX354" s="15">
        <v>0.1</v>
      </c>
      <c r="BY354" s="15">
        <v>0.7</v>
      </c>
      <c r="BZ354" s="15">
        <v>0.1</v>
      </c>
      <c r="CA354" s="15">
        <v>0.1</v>
      </c>
      <c r="CB354" s="20" t="s">
        <v>76</v>
      </c>
      <c r="CC354" s="14">
        <v>600</v>
      </c>
      <c r="CD354" s="14">
        <v>10</v>
      </c>
      <c r="CE354" s="15" t="s">
        <v>73</v>
      </c>
    </row>
    <row r="355" spans="1:83" s="14" customFormat="1" ht="14.25" x14ac:dyDescent="0.2">
      <c r="A355" s="15">
        <f>A354+1</f>
        <v>354</v>
      </c>
      <c r="B355" s="15">
        <v>3</v>
      </c>
      <c r="C355" s="15">
        <v>133</v>
      </c>
      <c r="D355" s="15">
        <v>1</v>
      </c>
      <c r="E355" s="15">
        <v>1</v>
      </c>
      <c r="F355" s="3" t="s">
        <v>68</v>
      </c>
      <c r="G355" s="3">
        <f>IF(F355="rectangle",B355*C355,IF(F355="hook",B355*C355-(D355*E355),IF(F355="eight",B355*C355-2*(D355*E355),IF(F355="tee",B355*C355-2*(D355*E355),IF(F355="cross",B355*C355-4*(D355*E355),"ERROR")))))</f>
        <v>399</v>
      </c>
      <c r="H355" s="3" t="s">
        <v>75</v>
      </c>
      <c r="I355" s="3">
        <f>IF(F355="rectangle",B355/C355,"NA")</f>
        <v>2.2556390977443608E-2</v>
      </c>
      <c r="J355" s="2">
        <v>1</v>
      </c>
      <c r="K355" s="15">
        <v>120</v>
      </c>
      <c r="L355" s="15">
        <v>4</v>
      </c>
      <c r="M355" s="16">
        <v>4</v>
      </c>
      <c r="N355" s="17">
        <v>15</v>
      </c>
      <c r="O355" s="14">
        <f>N355</f>
        <v>15</v>
      </c>
      <c r="P355" s="4">
        <f>Y355/T355</f>
        <v>99.75</v>
      </c>
      <c r="Q355" s="18">
        <v>15</v>
      </c>
      <c r="R355" s="14">
        <f>Q355</f>
        <v>15</v>
      </c>
      <c r="S355" s="4">
        <f>Z355/U355</f>
        <v>99.75</v>
      </c>
      <c r="T355" s="3">
        <f>ROUND((O355/100)*G355,0)</f>
        <v>60</v>
      </c>
      <c r="U355" s="3">
        <f>ROUND(((R355/100)*G355)/J355,0)</f>
        <v>60</v>
      </c>
      <c r="V355" s="3">
        <f>ROUND(IF(J355&gt;=2,((R355/100)*G355)/J355,0),0)</f>
        <v>0</v>
      </c>
      <c r="W355" s="3">
        <f>ROUND(IF(J355&gt;=3,((R355/100)*G355)/J355,0),0)</f>
        <v>0</v>
      </c>
      <c r="X355" s="3">
        <f>ROUND(IF(J355&gt;=4,((R355/100)*G355)/J355,0),0)</f>
        <v>0</v>
      </c>
      <c r="Y355" s="4">
        <f>G355*N355</f>
        <v>5985</v>
      </c>
      <c r="Z355" s="4">
        <f>(G355*Q355)/J355</f>
        <v>5985</v>
      </c>
      <c r="AA355" s="4">
        <f>IF(J355&gt;=2,(G355*Q355)/J355,0)</f>
        <v>0</v>
      </c>
      <c r="AB355" s="4">
        <f>IF(J355&gt;=3,(G355*Q355)/J355,0)</f>
        <v>0</v>
      </c>
      <c r="AC355" s="4">
        <f>IF(J355&gt;=4,(G355*Q355)/J355,0)</f>
        <v>0</v>
      </c>
      <c r="AD355" s="14">
        <v>100</v>
      </c>
      <c r="AE355" s="14">
        <v>0</v>
      </c>
      <c r="AF355" s="14">
        <v>1</v>
      </c>
      <c r="AG355" s="14">
        <v>100</v>
      </c>
      <c r="AH355" s="14">
        <v>0</v>
      </c>
      <c r="AI355" s="14">
        <v>1</v>
      </c>
      <c r="AJ355" s="14">
        <v>0.5</v>
      </c>
      <c r="AK355" s="14">
        <v>0.5</v>
      </c>
      <c r="AL355" s="14">
        <v>0</v>
      </c>
      <c r="AM355" s="14">
        <v>0</v>
      </c>
      <c r="AN355" s="14">
        <v>0</v>
      </c>
      <c r="AO355" s="14">
        <v>0.01</v>
      </c>
      <c r="AP355" s="14">
        <v>0.01</v>
      </c>
      <c r="AQ355" s="14">
        <v>0</v>
      </c>
      <c r="AR355" s="14">
        <v>0</v>
      </c>
      <c r="AS355" s="14">
        <v>0</v>
      </c>
      <c r="AT355" s="14">
        <v>0</v>
      </c>
      <c r="AU355" s="14">
        <v>0.2</v>
      </c>
      <c r="AV355" s="14">
        <v>0</v>
      </c>
      <c r="AW355" s="14">
        <v>0</v>
      </c>
      <c r="AX355" s="14">
        <v>0</v>
      </c>
      <c r="AY355" s="14">
        <v>0.04</v>
      </c>
      <c r="AZ355" s="14">
        <v>0</v>
      </c>
      <c r="BA355" s="2">
        <v>0.05</v>
      </c>
      <c r="BB355" s="2">
        <v>0.05</v>
      </c>
      <c r="BC355" s="2">
        <v>7.0000000000000007E-2</v>
      </c>
      <c r="BD355" s="2">
        <v>0.05</v>
      </c>
      <c r="BE355" s="2">
        <v>0.02</v>
      </c>
      <c r="BF355" s="2">
        <v>0.02</v>
      </c>
      <c r="BG355" s="2">
        <v>4.4999999999999998E-2</v>
      </c>
      <c r="BH355" s="2">
        <v>0.05</v>
      </c>
      <c r="BI355" s="2">
        <v>7.0000000000000007E-2</v>
      </c>
      <c r="BJ355" s="2">
        <v>0.1</v>
      </c>
      <c r="BK355" s="2">
        <v>0.03</v>
      </c>
      <c r="BL355" s="2">
        <v>0.02</v>
      </c>
      <c r="BM355" s="2">
        <v>0.09</v>
      </c>
      <c r="BN355" s="2">
        <v>0.1</v>
      </c>
      <c r="BO355" s="14">
        <v>0.1</v>
      </c>
      <c r="BP355" s="14">
        <v>0.1</v>
      </c>
      <c r="BQ355" s="14">
        <v>0</v>
      </c>
      <c r="BR355" s="14">
        <v>0</v>
      </c>
      <c r="BS355" s="14">
        <v>0</v>
      </c>
      <c r="BT355" s="19">
        <v>0.5</v>
      </c>
      <c r="BU355" s="14">
        <v>0.5</v>
      </c>
      <c r="BV355" s="6">
        <f>BT355/(BT355+BU355)</f>
        <v>0.5</v>
      </c>
      <c r="BW355" s="6">
        <f>SQRT((BT355*BU355)/((BT355+BU355)^2*(BT355+BU355+1)))</f>
        <v>0.35355339059327379</v>
      </c>
      <c r="BX355" s="15">
        <v>0.1</v>
      </c>
      <c r="BY355" s="15">
        <v>0.7</v>
      </c>
      <c r="BZ355" s="15">
        <v>0.1</v>
      </c>
      <c r="CA355" s="15">
        <v>0.1</v>
      </c>
      <c r="CB355" s="20" t="s">
        <v>76</v>
      </c>
      <c r="CC355" s="14">
        <v>600</v>
      </c>
      <c r="CD355" s="14">
        <v>10</v>
      </c>
      <c r="CE355" s="15" t="s">
        <v>73</v>
      </c>
    </row>
    <row r="356" spans="1:83" s="14" customFormat="1" ht="14.25" x14ac:dyDescent="0.2">
      <c r="A356" s="15">
        <f>A355+1</f>
        <v>355</v>
      </c>
      <c r="B356" s="15">
        <v>3</v>
      </c>
      <c r="C356" s="15">
        <v>133</v>
      </c>
      <c r="D356" s="15">
        <v>1</v>
      </c>
      <c r="E356" s="15">
        <v>1</v>
      </c>
      <c r="F356" s="3" t="s">
        <v>68</v>
      </c>
      <c r="G356" s="3">
        <f>IF(F356="rectangle",B356*C356,IF(F356="hook",B356*C356-(D356*E356),IF(F356="eight",B356*C356-2*(D356*E356),IF(F356="tee",B356*C356-2*(D356*E356),IF(F356="cross",B356*C356-4*(D356*E356),"ERROR")))))</f>
        <v>399</v>
      </c>
      <c r="H356" s="3" t="s">
        <v>75</v>
      </c>
      <c r="I356" s="3">
        <f>IF(F356="rectangle",B356/C356,"NA")</f>
        <v>2.2556390977443608E-2</v>
      </c>
      <c r="J356" s="2">
        <v>1</v>
      </c>
      <c r="K356" s="15">
        <v>120</v>
      </c>
      <c r="L356" s="15">
        <v>4</v>
      </c>
      <c r="M356" s="16">
        <v>4</v>
      </c>
      <c r="N356" s="17">
        <v>15</v>
      </c>
      <c r="O356" s="14">
        <f>N356</f>
        <v>15</v>
      </c>
      <c r="P356" s="4">
        <f>Y356/T356</f>
        <v>99.75</v>
      </c>
      <c r="Q356" s="18">
        <v>30</v>
      </c>
      <c r="R356" s="14">
        <f>Q356</f>
        <v>30</v>
      </c>
      <c r="S356" s="4">
        <f>Z356/U356</f>
        <v>99.75</v>
      </c>
      <c r="T356" s="3">
        <f>ROUND((O356/100)*G356,0)</f>
        <v>60</v>
      </c>
      <c r="U356" s="3">
        <f>ROUND(((R356/100)*G356)/J356,0)</f>
        <v>120</v>
      </c>
      <c r="V356" s="3">
        <f>ROUND(IF(J356&gt;=2,((R356/100)*G356)/J356,0),0)</f>
        <v>0</v>
      </c>
      <c r="W356" s="3">
        <f>ROUND(IF(J356&gt;=3,((R356/100)*G356)/J356,0),0)</f>
        <v>0</v>
      </c>
      <c r="X356" s="3">
        <f>ROUND(IF(J356&gt;=4,((R356/100)*G356)/J356,0),0)</f>
        <v>0</v>
      </c>
      <c r="Y356" s="4">
        <f>G356*N356</f>
        <v>5985</v>
      </c>
      <c r="Z356" s="4">
        <f>(G356*Q356)/J356</f>
        <v>11970</v>
      </c>
      <c r="AA356" s="4">
        <f>IF(J356&gt;=2,(G356*Q356)/J356,0)</f>
        <v>0</v>
      </c>
      <c r="AB356" s="4">
        <f>IF(J356&gt;=3,(G356*Q356)/J356,0)</f>
        <v>0</v>
      </c>
      <c r="AC356" s="4">
        <f>IF(J356&gt;=4,(G356*Q356)/J356,0)</f>
        <v>0</v>
      </c>
      <c r="AD356" s="14">
        <v>100</v>
      </c>
      <c r="AE356" s="14">
        <v>0</v>
      </c>
      <c r="AF356" s="14">
        <v>1</v>
      </c>
      <c r="AG356" s="14">
        <v>100</v>
      </c>
      <c r="AH356" s="14">
        <v>0</v>
      </c>
      <c r="AI356" s="14">
        <v>1</v>
      </c>
      <c r="AJ356" s="14">
        <v>0.5</v>
      </c>
      <c r="AK356" s="14">
        <v>0.5</v>
      </c>
      <c r="AL356" s="14">
        <v>0</v>
      </c>
      <c r="AM356" s="14">
        <v>0</v>
      </c>
      <c r="AN356" s="14">
        <v>0</v>
      </c>
      <c r="AO356" s="14">
        <v>0.01</v>
      </c>
      <c r="AP356" s="14">
        <v>0.01</v>
      </c>
      <c r="AQ356" s="14">
        <v>0</v>
      </c>
      <c r="AR356" s="14">
        <v>0</v>
      </c>
      <c r="AS356" s="14">
        <v>0</v>
      </c>
      <c r="AT356" s="14">
        <v>0</v>
      </c>
      <c r="AU356" s="14">
        <v>0.2</v>
      </c>
      <c r="AV356" s="14">
        <v>0</v>
      </c>
      <c r="AW356" s="14">
        <v>0</v>
      </c>
      <c r="AX356" s="14">
        <v>0</v>
      </c>
      <c r="AY356" s="14">
        <v>0.04</v>
      </c>
      <c r="AZ356" s="14">
        <v>0</v>
      </c>
      <c r="BA356" s="2">
        <v>0.05</v>
      </c>
      <c r="BB356" s="2">
        <v>0.05</v>
      </c>
      <c r="BC356" s="2">
        <v>7.0000000000000007E-2</v>
      </c>
      <c r="BD356" s="2">
        <v>0.05</v>
      </c>
      <c r="BE356" s="2">
        <v>0.02</v>
      </c>
      <c r="BF356" s="2">
        <v>0.02</v>
      </c>
      <c r="BG356" s="2">
        <v>4.4999999999999998E-2</v>
      </c>
      <c r="BH356" s="2">
        <v>0.05</v>
      </c>
      <c r="BI356" s="2">
        <v>7.0000000000000007E-2</v>
      </c>
      <c r="BJ356" s="2">
        <v>0.1</v>
      </c>
      <c r="BK356" s="2">
        <v>0.03</v>
      </c>
      <c r="BL356" s="2">
        <v>0.02</v>
      </c>
      <c r="BM356" s="2">
        <v>0.09</v>
      </c>
      <c r="BN356" s="2">
        <v>0.1</v>
      </c>
      <c r="BO356" s="14">
        <v>0.1</v>
      </c>
      <c r="BP356" s="14">
        <v>0.1</v>
      </c>
      <c r="BQ356" s="14">
        <v>0</v>
      </c>
      <c r="BR356" s="14">
        <v>0</v>
      </c>
      <c r="BS356" s="14">
        <v>0</v>
      </c>
      <c r="BT356" s="19">
        <v>0.01</v>
      </c>
      <c r="BU356" s="14">
        <v>0.5</v>
      </c>
      <c r="BV356" s="6">
        <f>BT356/(BT356+BU356)</f>
        <v>1.9607843137254902E-2</v>
      </c>
      <c r="BW356" s="6">
        <f>SQRT((BT356*BU356)/((BT356+BU356)^2*(BT356+BU356+1)))</f>
        <v>0.11283045836243843</v>
      </c>
      <c r="BX356" s="15">
        <v>0.25</v>
      </c>
      <c r="BY356" s="15">
        <v>0.25</v>
      </c>
      <c r="BZ356" s="15">
        <v>0.25</v>
      </c>
      <c r="CA356" s="15">
        <v>0.25</v>
      </c>
      <c r="CB356" s="20" t="s">
        <v>47</v>
      </c>
      <c r="CC356" s="14">
        <v>600</v>
      </c>
      <c r="CD356" s="14">
        <v>10</v>
      </c>
      <c r="CE356" s="15" t="s">
        <v>73</v>
      </c>
    </row>
    <row r="357" spans="1:83" s="14" customFormat="1" ht="14.25" x14ac:dyDescent="0.2">
      <c r="A357" s="15">
        <f>A356+1</f>
        <v>356</v>
      </c>
      <c r="B357" s="15">
        <v>3</v>
      </c>
      <c r="C357" s="15">
        <v>133</v>
      </c>
      <c r="D357" s="15">
        <v>1</v>
      </c>
      <c r="E357" s="15">
        <v>1</v>
      </c>
      <c r="F357" s="3" t="s">
        <v>68</v>
      </c>
      <c r="G357" s="3">
        <f>IF(F357="rectangle",B357*C357,IF(F357="hook",B357*C357-(D357*E357),IF(F357="eight",B357*C357-2*(D357*E357),IF(F357="tee",B357*C357-2*(D357*E357),IF(F357="cross",B357*C357-4*(D357*E357),"ERROR")))))</f>
        <v>399</v>
      </c>
      <c r="H357" s="3" t="s">
        <v>75</v>
      </c>
      <c r="I357" s="3">
        <f>IF(F357="rectangle",B357/C357,"NA")</f>
        <v>2.2556390977443608E-2</v>
      </c>
      <c r="J357" s="2">
        <v>1</v>
      </c>
      <c r="K357" s="15">
        <v>120</v>
      </c>
      <c r="L357" s="15">
        <v>4</v>
      </c>
      <c r="M357" s="16">
        <v>4</v>
      </c>
      <c r="N357" s="17">
        <v>15</v>
      </c>
      <c r="O357" s="14">
        <f>N357</f>
        <v>15</v>
      </c>
      <c r="P357" s="4">
        <f>Y357/T357</f>
        <v>99.75</v>
      </c>
      <c r="Q357" s="18">
        <v>30</v>
      </c>
      <c r="R357" s="14">
        <f>Q357</f>
        <v>30</v>
      </c>
      <c r="S357" s="4">
        <f>Z357/U357</f>
        <v>99.75</v>
      </c>
      <c r="T357" s="3">
        <f>ROUND((O357/100)*G357,0)</f>
        <v>60</v>
      </c>
      <c r="U357" s="3">
        <f>ROUND(((R357/100)*G357)/J357,0)</f>
        <v>120</v>
      </c>
      <c r="V357" s="3">
        <f>ROUND(IF(J357&gt;=2,((R357/100)*G357)/J357,0),0)</f>
        <v>0</v>
      </c>
      <c r="W357" s="3">
        <f>ROUND(IF(J357&gt;=3,((R357/100)*G357)/J357,0),0)</f>
        <v>0</v>
      </c>
      <c r="X357" s="3">
        <f>ROUND(IF(J357&gt;=4,((R357/100)*G357)/J357,0),0)</f>
        <v>0</v>
      </c>
      <c r="Y357" s="4">
        <f>G357*N357</f>
        <v>5985</v>
      </c>
      <c r="Z357" s="4">
        <f>(G357*Q357)/J357</f>
        <v>11970</v>
      </c>
      <c r="AA357" s="4">
        <f>IF(J357&gt;=2,(G357*Q357)/J357,0)</f>
        <v>0</v>
      </c>
      <c r="AB357" s="4">
        <f>IF(J357&gt;=3,(G357*Q357)/J357,0)</f>
        <v>0</v>
      </c>
      <c r="AC357" s="4">
        <f>IF(J357&gt;=4,(G357*Q357)/J357,0)</f>
        <v>0</v>
      </c>
      <c r="AD357" s="14">
        <v>100</v>
      </c>
      <c r="AE357" s="14">
        <v>0</v>
      </c>
      <c r="AF357" s="14">
        <v>1</v>
      </c>
      <c r="AG357" s="14">
        <v>100</v>
      </c>
      <c r="AH357" s="14">
        <v>0</v>
      </c>
      <c r="AI357" s="14">
        <v>1</v>
      </c>
      <c r="AJ357" s="14">
        <v>0.5</v>
      </c>
      <c r="AK357" s="14">
        <v>0.5</v>
      </c>
      <c r="AL357" s="14">
        <v>0</v>
      </c>
      <c r="AM357" s="14">
        <v>0</v>
      </c>
      <c r="AN357" s="14">
        <v>0</v>
      </c>
      <c r="AO357" s="14">
        <v>0.01</v>
      </c>
      <c r="AP357" s="14">
        <v>0.01</v>
      </c>
      <c r="AQ357" s="14">
        <v>0</v>
      </c>
      <c r="AR357" s="14">
        <v>0</v>
      </c>
      <c r="AS357" s="14">
        <v>0</v>
      </c>
      <c r="AT357" s="14">
        <v>0</v>
      </c>
      <c r="AU357" s="14">
        <v>0.2</v>
      </c>
      <c r="AV357" s="14">
        <v>0</v>
      </c>
      <c r="AW357" s="14">
        <v>0</v>
      </c>
      <c r="AX357" s="14">
        <v>0</v>
      </c>
      <c r="AY357" s="14">
        <v>0.04</v>
      </c>
      <c r="AZ357" s="14">
        <v>0</v>
      </c>
      <c r="BA357" s="2">
        <v>0.05</v>
      </c>
      <c r="BB357" s="2">
        <v>0.05</v>
      </c>
      <c r="BC357" s="2">
        <v>7.0000000000000007E-2</v>
      </c>
      <c r="BD357" s="2">
        <v>0.05</v>
      </c>
      <c r="BE357" s="2">
        <v>0.02</v>
      </c>
      <c r="BF357" s="2">
        <v>0.02</v>
      </c>
      <c r="BG357" s="2">
        <v>4.4999999999999998E-2</v>
      </c>
      <c r="BH357" s="2">
        <v>0.05</v>
      </c>
      <c r="BI357" s="2">
        <v>7.0000000000000007E-2</v>
      </c>
      <c r="BJ357" s="2">
        <v>0.1</v>
      </c>
      <c r="BK357" s="2">
        <v>0.03</v>
      </c>
      <c r="BL357" s="2">
        <v>0.02</v>
      </c>
      <c r="BM357" s="2">
        <v>0.09</v>
      </c>
      <c r="BN357" s="2">
        <v>0.1</v>
      </c>
      <c r="BO357" s="14">
        <v>0.1</v>
      </c>
      <c r="BP357" s="14">
        <v>0.1</v>
      </c>
      <c r="BQ357" s="14">
        <v>0</v>
      </c>
      <c r="BR357" s="14">
        <v>0</v>
      </c>
      <c r="BS357" s="14">
        <v>0</v>
      </c>
      <c r="BT357" s="19">
        <v>0.5</v>
      </c>
      <c r="BU357" s="14">
        <v>0.5</v>
      </c>
      <c r="BV357" s="6">
        <f>BT357/(BT357+BU357)</f>
        <v>0.5</v>
      </c>
      <c r="BW357" s="6">
        <f>SQRT((BT357*BU357)/((BT357+BU357)^2*(BT357+BU357+1)))</f>
        <v>0.35355339059327379</v>
      </c>
      <c r="BX357" s="15">
        <v>0.25</v>
      </c>
      <c r="BY357" s="15">
        <v>0.25</v>
      </c>
      <c r="BZ357" s="15">
        <v>0.25</v>
      </c>
      <c r="CA357" s="15">
        <v>0.25</v>
      </c>
      <c r="CB357" s="20" t="s">
        <v>47</v>
      </c>
      <c r="CC357" s="14">
        <v>600</v>
      </c>
      <c r="CD357" s="14">
        <v>10</v>
      </c>
      <c r="CE357" s="15" t="s">
        <v>73</v>
      </c>
    </row>
    <row r="358" spans="1:83" s="14" customFormat="1" ht="14.25" x14ac:dyDescent="0.2">
      <c r="A358" s="15">
        <f>A357+1</f>
        <v>357</v>
      </c>
      <c r="B358" s="15">
        <v>3</v>
      </c>
      <c r="C358" s="15">
        <v>133</v>
      </c>
      <c r="D358" s="15">
        <v>1</v>
      </c>
      <c r="E358" s="15">
        <v>1</v>
      </c>
      <c r="F358" s="3" t="s">
        <v>68</v>
      </c>
      <c r="G358" s="3">
        <f>IF(F358="rectangle",B358*C358,IF(F358="hook",B358*C358-(D358*E358),IF(F358="eight",B358*C358-2*(D358*E358),IF(F358="tee",B358*C358-2*(D358*E358),IF(F358="cross",B358*C358-4*(D358*E358),"ERROR")))))</f>
        <v>399</v>
      </c>
      <c r="H358" s="3" t="s">
        <v>75</v>
      </c>
      <c r="I358" s="3">
        <f>IF(F358="rectangle",B358/C358,"NA")</f>
        <v>2.2556390977443608E-2</v>
      </c>
      <c r="J358" s="2">
        <v>1</v>
      </c>
      <c r="K358" s="15">
        <v>120</v>
      </c>
      <c r="L358" s="15">
        <v>4</v>
      </c>
      <c r="M358" s="16">
        <v>4</v>
      </c>
      <c r="N358" s="17">
        <v>15</v>
      </c>
      <c r="O358" s="14">
        <f>N358</f>
        <v>15</v>
      </c>
      <c r="P358" s="4">
        <f>Y358/T358</f>
        <v>99.75</v>
      </c>
      <c r="Q358" s="18">
        <v>30</v>
      </c>
      <c r="R358" s="14">
        <f>Q358</f>
        <v>30</v>
      </c>
      <c r="S358" s="4">
        <f>Z358/U358</f>
        <v>99.75</v>
      </c>
      <c r="T358" s="3">
        <f>ROUND((O358/100)*G358,0)</f>
        <v>60</v>
      </c>
      <c r="U358" s="3">
        <f>ROUND(((R358/100)*G358)/J358,0)</f>
        <v>120</v>
      </c>
      <c r="V358" s="3">
        <f>ROUND(IF(J358&gt;=2,((R358/100)*G358)/J358,0),0)</f>
        <v>0</v>
      </c>
      <c r="W358" s="3">
        <f>ROUND(IF(J358&gt;=3,((R358/100)*G358)/J358,0),0)</f>
        <v>0</v>
      </c>
      <c r="X358" s="3">
        <f>ROUND(IF(J358&gt;=4,((R358/100)*G358)/J358,0),0)</f>
        <v>0</v>
      </c>
      <c r="Y358" s="4">
        <f>G358*N358</f>
        <v>5985</v>
      </c>
      <c r="Z358" s="4">
        <f>(G358*Q358)/J358</f>
        <v>11970</v>
      </c>
      <c r="AA358" s="4">
        <f>IF(J358&gt;=2,(G358*Q358)/J358,0)</f>
        <v>0</v>
      </c>
      <c r="AB358" s="4">
        <f>IF(J358&gt;=3,(G358*Q358)/J358,0)</f>
        <v>0</v>
      </c>
      <c r="AC358" s="4">
        <f>IF(J358&gt;=4,(G358*Q358)/J358,0)</f>
        <v>0</v>
      </c>
      <c r="AD358" s="14">
        <v>100</v>
      </c>
      <c r="AE358" s="14">
        <v>0</v>
      </c>
      <c r="AF358" s="14">
        <v>1</v>
      </c>
      <c r="AG358" s="14">
        <v>100</v>
      </c>
      <c r="AH358" s="14">
        <v>0</v>
      </c>
      <c r="AI358" s="14">
        <v>1</v>
      </c>
      <c r="AJ358" s="14">
        <v>0.5</v>
      </c>
      <c r="AK358" s="14">
        <v>0.5</v>
      </c>
      <c r="AL358" s="14">
        <v>0</v>
      </c>
      <c r="AM358" s="14">
        <v>0</v>
      </c>
      <c r="AN358" s="14">
        <v>0</v>
      </c>
      <c r="AO358" s="14">
        <v>0.01</v>
      </c>
      <c r="AP358" s="14">
        <v>0.01</v>
      </c>
      <c r="AQ358" s="14">
        <v>0</v>
      </c>
      <c r="AR358" s="14">
        <v>0</v>
      </c>
      <c r="AS358" s="14">
        <v>0</v>
      </c>
      <c r="AT358" s="14">
        <v>0</v>
      </c>
      <c r="AU358" s="14">
        <v>0.2</v>
      </c>
      <c r="AV358" s="14">
        <v>0</v>
      </c>
      <c r="AW358" s="14">
        <v>0</v>
      </c>
      <c r="AX358" s="14">
        <v>0</v>
      </c>
      <c r="AY358" s="14">
        <v>0.04</v>
      </c>
      <c r="AZ358" s="14">
        <v>0</v>
      </c>
      <c r="BA358" s="2">
        <v>0.05</v>
      </c>
      <c r="BB358" s="2">
        <v>0.05</v>
      </c>
      <c r="BC358" s="2">
        <v>7.0000000000000007E-2</v>
      </c>
      <c r="BD358" s="2">
        <v>0.05</v>
      </c>
      <c r="BE358" s="2">
        <v>0.02</v>
      </c>
      <c r="BF358" s="2">
        <v>0.02</v>
      </c>
      <c r="BG358" s="2">
        <v>4.4999999999999998E-2</v>
      </c>
      <c r="BH358" s="2">
        <v>0.05</v>
      </c>
      <c r="BI358" s="2">
        <v>7.0000000000000007E-2</v>
      </c>
      <c r="BJ358" s="2">
        <v>0.1</v>
      </c>
      <c r="BK358" s="2">
        <v>0.03</v>
      </c>
      <c r="BL358" s="2">
        <v>0.02</v>
      </c>
      <c r="BM358" s="2">
        <v>0.09</v>
      </c>
      <c r="BN358" s="2">
        <v>0.1</v>
      </c>
      <c r="BO358" s="14">
        <v>0.1</v>
      </c>
      <c r="BP358" s="14">
        <v>0.1</v>
      </c>
      <c r="BQ358" s="14">
        <v>0</v>
      </c>
      <c r="BR358" s="14">
        <v>0</v>
      </c>
      <c r="BS358" s="14">
        <v>0</v>
      </c>
      <c r="BT358" s="19">
        <v>0.01</v>
      </c>
      <c r="BU358" s="14">
        <v>0.5</v>
      </c>
      <c r="BV358" s="6">
        <f>BT358/(BT358+BU358)</f>
        <v>1.9607843137254902E-2</v>
      </c>
      <c r="BW358" s="6">
        <f>SQRT((BT358*BU358)/((BT358+BU358)^2*(BT358+BU358+1)))</f>
        <v>0.11283045836243843</v>
      </c>
      <c r="BX358" s="15">
        <v>0.1</v>
      </c>
      <c r="BY358" s="15">
        <v>0.1</v>
      </c>
      <c r="BZ358" s="15">
        <v>0.1</v>
      </c>
      <c r="CA358" s="15">
        <v>0.7</v>
      </c>
      <c r="CB358" s="20" t="s">
        <v>89</v>
      </c>
      <c r="CC358" s="14">
        <v>600</v>
      </c>
      <c r="CD358" s="14">
        <v>10</v>
      </c>
      <c r="CE358" s="15" t="s">
        <v>73</v>
      </c>
    </row>
    <row r="359" spans="1:83" s="14" customFormat="1" ht="14.25" x14ac:dyDescent="0.2">
      <c r="A359" s="15">
        <f>A358+1</f>
        <v>358</v>
      </c>
      <c r="B359" s="15">
        <v>3</v>
      </c>
      <c r="C359" s="15">
        <v>133</v>
      </c>
      <c r="D359" s="15">
        <v>1</v>
      </c>
      <c r="E359" s="15">
        <v>1</v>
      </c>
      <c r="F359" s="3" t="s">
        <v>68</v>
      </c>
      <c r="G359" s="3">
        <f>IF(F359="rectangle",B359*C359,IF(F359="hook",B359*C359-(D359*E359),IF(F359="eight",B359*C359-2*(D359*E359),IF(F359="tee",B359*C359-2*(D359*E359),IF(F359="cross",B359*C359-4*(D359*E359),"ERROR")))))</f>
        <v>399</v>
      </c>
      <c r="H359" s="3" t="s">
        <v>75</v>
      </c>
      <c r="I359" s="3">
        <f>IF(F359="rectangle",B359/C359,"NA")</f>
        <v>2.2556390977443608E-2</v>
      </c>
      <c r="J359" s="2">
        <v>1</v>
      </c>
      <c r="K359" s="15">
        <v>120</v>
      </c>
      <c r="L359" s="15">
        <v>4</v>
      </c>
      <c r="M359" s="16">
        <v>4</v>
      </c>
      <c r="N359" s="17">
        <v>15</v>
      </c>
      <c r="O359" s="14">
        <f>N359</f>
        <v>15</v>
      </c>
      <c r="P359" s="4">
        <f>Y359/T359</f>
        <v>99.75</v>
      </c>
      <c r="Q359" s="18">
        <v>30</v>
      </c>
      <c r="R359" s="14">
        <f>Q359</f>
        <v>30</v>
      </c>
      <c r="S359" s="4">
        <f>Z359/U359</f>
        <v>99.75</v>
      </c>
      <c r="T359" s="3">
        <f>ROUND((O359/100)*G359,0)</f>
        <v>60</v>
      </c>
      <c r="U359" s="3">
        <f>ROUND(((R359/100)*G359)/J359,0)</f>
        <v>120</v>
      </c>
      <c r="V359" s="3">
        <f>ROUND(IF(J359&gt;=2,((R359/100)*G359)/J359,0),0)</f>
        <v>0</v>
      </c>
      <c r="W359" s="3">
        <f>ROUND(IF(J359&gt;=3,((R359/100)*G359)/J359,0),0)</f>
        <v>0</v>
      </c>
      <c r="X359" s="3">
        <f>ROUND(IF(J359&gt;=4,((R359/100)*G359)/J359,0),0)</f>
        <v>0</v>
      </c>
      <c r="Y359" s="4">
        <f>G359*N359</f>
        <v>5985</v>
      </c>
      <c r="Z359" s="4">
        <f>(G359*Q359)/J359</f>
        <v>11970</v>
      </c>
      <c r="AA359" s="4">
        <f>IF(J359&gt;=2,(G359*Q359)/J359,0)</f>
        <v>0</v>
      </c>
      <c r="AB359" s="4">
        <f>IF(J359&gt;=3,(G359*Q359)/J359,0)</f>
        <v>0</v>
      </c>
      <c r="AC359" s="4">
        <f>IF(J359&gt;=4,(G359*Q359)/J359,0)</f>
        <v>0</v>
      </c>
      <c r="AD359" s="14">
        <v>100</v>
      </c>
      <c r="AE359" s="14">
        <v>0</v>
      </c>
      <c r="AF359" s="14">
        <v>1</v>
      </c>
      <c r="AG359" s="14">
        <v>100</v>
      </c>
      <c r="AH359" s="14">
        <v>0</v>
      </c>
      <c r="AI359" s="14">
        <v>1</v>
      </c>
      <c r="AJ359" s="14">
        <v>0.5</v>
      </c>
      <c r="AK359" s="14">
        <v>0.5</v>
      </c>
      <c r="AL359" s="14">
        <v>0</v>
      </c>
      <c r="AM359" s="14">
        <v>0</v>
      </c>
      <c r="AN359" s="14">
        <v>0</v>
      </c>
      <c r="AO359" s="14">
        <v>0.01</v>
      </c>
      <c r="AP359" s="14">
        <v>0.01</v>
      </c>
      <c r="AQ359" s="14">
        <v>0</v>
      </c>
      <c r="AR359" s="14">
        <v>0</v>
      </c>
      <c r="AS359" s="14">
        <v>0</v>
      </c>
      <c r="AT359" s="14">
        <v>0</v>
      </c>
      <c r="AU359" s="14">
        <v>0.2</v>
      </c>
      <c r="AV359" s="14">
        <v>0</v>
      </c>
      <c r="AW359" s="14">
        <v>0</v>
      </c>
      <c r="AX359" s="14">
        <v>0</v>
      </c>
      <c r="AY359" s="14">
        <v>0.04</v>
      </c>
      <c r="AZ359" s="14">
        <v>0</v>
      </c>
      <c r="BA359" s="2">
        <v>0.05</v>
      </c>
      <c r="BB359" s="2">
        <v>0.05</v>
      </c>
      <c r="BC359" s="2">
        <v>7.0000000000000007E-2</v>
      </c>
      <c r="BD359" s="2">
        <v>0.05</v>
      </c>
      <c r="BE359" s="2">
        <v>0.02</v>
      </c>
      <c r="BF359" s="2">
        <v>0.02</v>
      </c>
      <c r="BG359" s="2">
        <v>4.4999999999999998E-2</v>
      </c>
      <c r="BH359" s="2">
        <v>0.05</v>
      </c>
      <c r="BI359" s="2">
        <v>7.0000000000000007E-2</v>
      </c>
      <c r="BJ359" s="2">
        <v>0.1</v>
      </c>
      <c r="BK359" s="2">
        <v>0.03</v>
      </c>
      <c r="BL359" s="2">
        <v>0.02</v>
      </c>
      <c r="BM359" s="2">
        <v>0.09</v>
      </c>
      <c r="BN359" s="2">
        <v>0.1</v>
      </c>
      <c r="BO359" s="14">
        <v>0.1</v>
      </c>
      <c r="BP359" s="14">
        <v>0.1</v>
      </c>
      <c r="BQ359" s="14">
        <v>0</v>
      </c>
      <c r="BR359" s="14">
        <v>0</v>
      </c>
      <c r="BS359" s="14">
        <v>0</v>
      </c>
      <c r="BT359" s="19">
        <v>0.5</v>
      </c>
      <c r="BU359" s="14">
        <v>0.5</v>
      </c>
      <c r="BV359" s="6">
        <f>BT359/(BT359+BU359)</f>
        <v>0.5</v>
      </c>
      <c r="BW359" s="6">
        <f>SQRT((BT359*BU359)/((BT359+BU359)^2*(BT359+BU359+1)))</f>
        <v>0.35355339059327379</v>
      </c>
      <c r="BX359" s="15">
        <v>0.1</v>
      </c>
      <c r="BY359" s="15">
        <v>0.1</v>
      </c>
      <c r="BZ359" s="15">
        <v>0.1</v>
      </c>
      <c r="CA359" s="15">
        <v>0.7</v>
      </c>
      <c r="CB359" s="20" t="s">
        <v>89</v>
      </c>
      <c r="CC359" s="14">
        <v>600</v>
      </c>
      <c r="CD359" s="14">
        <v>10</v>
      </c>
      <c r="CE359" s="15" t="s">
        <v>73</v>
      </c>
    </row>
    <row r="360" spans="1:83" s="14" customFormat="1" ht="14.25" x14ac:dyDescent="0.2">
      <c r="A360" s="15">
        <f>A359+1</f>
        <v>359</v>
      </c>
      <c r="B360" s="15">
        <v>3</v>
      </c>
      <c r="C360" s="15">
        <v>133</v>
      </c>
      <c r="D360" s="15">
        <v>1</v>
      </c>
      <c r="E360" s="15">
        <v>1</v>
      </c>
      <c r="F360" s="3" t="s">
        <v>68</v>
      </c>
      <c r="G360" s="3">
        <f>IF(F360="rectangle",B360*C360,IF(F360="hook",B360*C360-(D360*E360),IF(F360="eight",B360*C360-2*(D360*E360),IF(F360="tee",B360*C360-2*(D360*E360),IF(F360="cross",B360*C360-4*(D360*E360),"ERROR")))))</f>
        <v>399</v>
      </c>
      <c r="H360" s="3" t="s">
        <v>75</v>
      </c>
      <c r="I360" s="3">
        <f>IF(F360="rectangle",B360/C360,"NA")</f>
        <v>2.2556390977443608E-2</v>
      </c>
      <c r="J360" s="2">
        <v>1</v>
      </c>
      <c r="K360" s="15">
        <v>120</v>
      </c>
      <c r="L360" s="15">
        <v>4</v>
      </c>
      <c r="M360" s="16">
        <v>4</v>
      </c>
      <c r="N360" s="17">
        <v>15</v>
      </c>
      <c r="O360" s="14">
        <f>N360</f>
        <v>15</v>
      </c>
      <c r="P360" s="4">
        <f>Y360/T360</f>
        <v>99.75</v>
      </c>
      <c r="Q360" s="18">
        <v>30</v>
      </c>
      <c r="R360" s="14">
        <f>Q360</f>
        <v>30</v>
      </c>
      <c r="S360" s="4">
        <f>Z360/U360</f>
        <v>99.75</v>
      </c>
      <c r="T360" s="3">
        <f>ROUND((O360/100)*G360,0)</f>
        <v>60</v>
      </c>
      <c r="U360" s="3">
        <f>ROUND(((R360/100)*G360)/J360,0)</f>
        <v>120</v>
      </c>
      <c r="V360" s="3">
        <f>ROUND(IF(J360&gt;=2,((R360/100)*G360)/J360,0),0)</f>
        <v>0</v>
      </c>
      <c r="W360" s="3">
        <f>ROUND(IF(J360&gt;=3,((R360/100)*G360)/J360,0),0)</f>
        <v>0</v>
      </c>
      <c r="X360" s="3">
        <f>ROUND(IF(J360&gt;=4,((R360/100)*G360)/J360,0),0)</f>
        <v>0</v>
      </c>
      <c r="Y360" s="4">
        <f>G360*N360</f>
        <v>5985</v>
      </c>
      <c r="Z360" s="4">
        <f>(G360*Q360)/J360</f>
        <v>11970</v>
      </c>
      <c r="AA360" s="4">
        <f>IF(J360&gt;=2,(G360*Q360)/J360,0)</f>
        <v>0</v>
      </c>
      <c r="AB360" s="4">
        <f>IF(J360&gt;=3,(G360*Q360)/J360,0)</f>
        <v>0</v>
      </c>
      <c r="AC360" s="4">
        <f>IF(J360&gt;=4,(G360*Q360)/J360,0)</f>
        <v>0</v>
      </c>
      <c r="AD360" s="14">
        <v>100</v>
      </c>
      <c r="AE360" s="14">
        <v>0</v>
      </c>
      <c r="AF360" s="14">
        <v>1</v>
      </c>
      <c r="AG360" s="14">
        <v>100</v>
      </c>
      <c r="AH360" s="14">
        <v>0</v>
      </c>
      <c r="AI360" s="14">
        <v>1</v>
      </c>
      <c r="AJ360" s="14">
        <v>0.5</v>
      </c>
      <c r="AK360" s="14">
        <v>0.5</v>
      </c>
      <c r="AL360" s="14">
        <v>0</v>
      </c>
      <c r="AM360" s="14">
        <v>0</v>
      </c>
      <c r="AN360" s="14">
        <v>0</v>
      </c>
      <c r="AO360" s="14">
        <v>0.01</v>
      </c>
      <c r="AP360" s="14">
        <v>0.01</v>
      </c>
      <c r="AQ360" s="14">
        <v>0</v>
      </c>
      <c r="AR360" s="14">
        <v>0</v>
      </c>
      <c r="AS360" s="14">
        <v>0</v>
      </c>
      <c r="AT360" s="14">
        <v>0</v>
      </c>
      <c r="AU360" s="14">
        <v>0.2</v>
      </c>
      <c r="AV360" s="14">
        <v>0</v>
      </c>
      <c r="AW360" s="14">
        <v>0</v>
      </c>
      <c r="AX360" s="14">
        <v>0</v>
      </c>
      <c r="AY360" s="14">
        <v>0.04</v>
      </c>
      <c r="AZ360" s="14">
        <v>0</v>
      </c>
      <c r="BA360" s="2">
        <v>0.05</v>
      </c>
      <c r="BB360" s="2">
        <v>0.05</v>
      </c>
      <c r="BC360" s="2">
        <v>7.0000000000000007E-2</v>
      </c>
      <c r="BD360" s="2">
        <v>0.05</v>
      </c>
      <c r="BE360" s="2">
        <v>0.02</v>
      </c>
      <c r="BF360" s="2">
        <v>0.02</v>
      </c>
      <c r="BG360" s="2">
        <v>4.4999999999999998E-2</v>
      </c>
      <c r="BH360" s="2">
        <v>0.05</v>
      </c>
      <c r="BI360" s="2">
        <v>7.0000000000000007E-2</v>
      </c>
      <c r="BJ360" s="2">
        <v>0.1</v>
      </c>
      <c r="BK360" s="2">
        <v>0.03</v>
      </c>
      <c r="BL360" s="2">
        <v>0.02</v>
      </c>
      <c r="BM360" s="2">
        <v>0.09</v>
      </c>
      <c r="BN360" s="2">
        <v>0.1</v>
      </c>
      <c r="BO360" s="14">
        <v>0.1</v>
      </c>
      <c r="BP360" s="14">
        <v>0.1</v>
      </c>
      <c r="BQ360" s="14">
        <v>0</v>
      </c>
      <c r="BR360" s="14">
        <v>0</v>
      </c>
      <c r="BS360" s="14">
        <v>0</v>
      </c>
      <c r="BT360" s="19">
        <v>0.01</v>
      </c>
      <c r="BU360" s="14">
        <v>0.5</v>
      </c>
      <c r="BV360" s="6">
        <f>BT360/(BT360+BU360)</f>
        <v>1.9607843137254902E-2</v>
      </c>
      <c r="BW360" s="6">
        <f>SQRT((BT360*BU360)/((BT360+BU360)^2*(BT360+BU360+1)))</f>
        <v>0.11283045836243843</v>
      </c>
      <c r="BX360" s="15">
        <v>0.1</v>
      </c>
      <c r="BY360" s="15">
        <v>0.7</v>
      </c>
      <c r="BZ360" s="15">
        <v>0.1</v>
      </c>
      <c r="CA360" s="15">
        <v>0.1</v>
      </c>
      <c r="CB360" s="20" t="s">
        <v>76</v>
      </c>
      <c r="CC360" s="14">
        <v>600</v>
      </c>
      <c r="CD360" s="14">
        <v>10</v>
      </c>
      <c r="CE360" s="15" t="s">
        <v>74</v>
      </c>
    </row>
    <row r="361" spans="1:83" s="14" customFormat="1" ht="14.25" x14ac:dyDescent="0.2">
      <c r="A361" s="15">
        <f>A360+1</f>
        <v>360</v>
      </c>
      <c r="B361" s="15">
        <v>3</v>
      </c>
      <c r="C361" s="15">
        <v>133</v>
      </c>
      <c r="D361" s="15">
        <v>1</v>
      </c>
      <c r="E361" s="15">
        <v>1</v>
      </c>
      <c r="F361" s="3" t="s">
        <v>68</v>
      </c>
      <c r="G361" s="3">
        <f>IF(F361="rectangle",B361*C361,IF(F361="hook",B361*C361-(D361*E361),IF(F361="eight",B361*C361-2*(D361*E361),IF(F361="tee",B361*C361-2*(D361*E361),IF(F361="cross",B361*C361-4*(D361*E361),"ERROR")))))</f>
        <v>399</v>
      </c>
      <c r="H361" s="3" t="s">
        <v>75</v>
      </c>
      <c r="I361" s="3">
        <f>IF(F361="rectangle",B361/C361,"NA")</f>
        <v>2.2556390977443608E-2</v>
      </c>
      <c r="J361" s="2">
        <v>1</v>
      </c>
      <c r="K361" s="15">
        <v>120</v>
      </c>
      <c r="L361" s="15">
        <v>4</v>
      </c>
      <c r="M361" s="16">
        <v>4</v>
      </c>
      <c r="N361" s="17">
        <v>15</v>
      </c>
      <c r="O361" s="14">
        <f>N361</f>
        <v>15</v>
      </c>
      <c r="P361" s="4">
        <f>Y361/T361</f>
        <v>99.75</v>
      </c>
      <c r="Q361" s="18">
        <v>30</v>
      </c>
      <c r="R361" s="14">
        <f>Q361</f>
        <v>30</v>
      </c>
      <c r="S361" s="4">
        <f>Z361/U361</f>
        <v>99.75</v>
      </c>
      <c r="T361" s="3">
        <f>ROUND((O361/100)*G361,0)</f>
        <v>60</v>
      </c>
      <c r="U361" s="3">
        <f>ROUND(((R361/100)*G361)/J361,0)</f>
        <v>120</v>
      </c>
      <c r="V361" s="3">
        <f>ROUND(IF(J361&gt;=2,((R361/100)*G361)/J361,0),0)</f>
        <v>0</v>
      </c>
      <c r="W361" s="3">
        <f>ROUND(IF(J361&gt;=3,((R361/100)*G361)/J361,0),0)</f>
        <v>0</v>
      </c>
      <c r="X361" s="3">
        <f>ROUND(IF(J361&gt;=4,((R361/100)*G361)/J361,0),0)</f>
        <v>0</v>
      </c>
      <c r="Y361" s="4">
        <f>G361*N361</f>
        <v>5985</v>
      </c>
      <c r="Z361" s="4">
        <f>(G361*Q361)/J361</f>
        <v>11970</v>
      </c>
      <c r="AA361" s="4">
        <f>IF(J361&gt;=2,(G361*Q361)/J361,0)</f>
        <v>0</v>
      </c>
      <c r="AB361" s="4">
        <f>IF(J361&gt;=3,(G361*Q361)/J361,0)</f>
        <v>0</v>
      </c>
      <c r="AC361" s="4">
        <f>IF(J361&gt;=4,(G361*Q361)/J361,0)</f>
        <v>0</v>
      </c>
      <c r="AD361" s="14">
        <v>100</v>
      </c>
      <c r="AE361" s="14">
        <v>0</v>
      </c>
      <c r="AF361" s="14">
        <v>1</v>
      </c>
      <c r="AG361" s="14">
        <v>100</v>
      </c>
      <c r="AH361" s="14">
        <v>0</v>
      </c>
      <c r="AI361" s="14">
        <v>1</v>
      </c>
      <c r="AJ361" s="14">
        <v>0.5</v>
      </c>
      <c r="AK361" s="14">
        <v>0.5</v>
      </c>
      <c r="AL361" s="14">
        <v>0</v>
      </c>
      <c r="AM361" s="14">
        <v>0</v>
      </c>
      <c r="AN361" s="14">
        <v>0</v>
      </c>
      <c r="AO361" s="14">
        <v>0.01</v>
      </c>
      <c r="AP361" s="14">
        <v>0.01</v>
      </c>
      <c r="AQ361" s="14">
        <v>0</v>
      </c>
      <c r="AR361" s="14">
        <v>0</v>
      </c>
      <c r="AS361" s="14">
        <v>0</v>
      </c>
      <c r="AT361" s="14">
        <v>0</v>
      </c>
      <c r="AU361" s="14">
        <v>0.2</v>
      </c>
      <c r="AV361" s="14">
        <v>0</v>
      </c>
      <c r="AW361" s="14">
        <v>0</v>
      </c>
      <c r="AX361" s="14">
        <v>0</v>
      </c>
      <c r="AY361" s="14">
        <v>0.04</v>
      </c>
      <c r="AZ361" s="14">
        <v>0</v>
      </c>
      <c r="BA361" s="2">
        <v>0.05</v>
      </c>
      <c r="BB361" s="2">
        <v>0.05</v>
      </c>
      <c r="BC361" s="2">
        <v>7.0000000000000007E-2</v>
      </c>
      <c r="BD361" s="2">
        <v>0.05</v>
      </c>
      <c r="BE361" s="2">
        <v>0.02</v>
      </c>
      <c r="BF361" s="2">
        <v>0.02</v>
      </c>
      <c r="BG361" s="2">
        <v>4.4999999999999998E-2</v>
      </c>
      <c r="BH361" s="2">
        <v>0.05</v>
      </c>
      <c r="BI361" s="2">
        <v>7.0000000000000007E-2</v>
      </c>
      <c r="BJ361" s="2">
        <v>0.1</v>
      </c>
      <c r="BK361" s="2">
        <v>0.03</v>
      </c>
      <c r="BL361" s="2">
        <v>0.02</v>
      </c>
      <c r="BM361" s="2">
        <v>0.09</v>
      </c>
      <c r="BN361" s="2">
        <v>0.1</v>
      </c>
      <c r="BO361" s="14">
        <v>0.1</v>
      </c>
      <c r="BP361" s="14">
        <v>0.1</v>
      </c>
      <c r="BQ361" s="14">
        <v>0</v>
      </c>
      <c r="BR361" s="14">
        <v>0</v>
      </c>
      <c r="BS361" s="14">
        <v>0</v>
      </c>
      <c r="BT361" s="19">
        <v>0.5</v>
      </c>
      <c r="BU361" s="14">
        <v>0.5</v>
      </c>
      <c r="BV361" s="6">
        <f>BT361/(BT361+BU361)</f>
        <v>0.5</v>
      </c>
      <c r="BW361" s="6">
        <f>SQRT((BT361*BU361)/((BT361+BU361)^2*(BT361+BU361+1)))</f>
        <v>0.35355339059327379</v>
      </c>
      <c r="BX361" s="15">
        <v>0.1</v>
      </c>
      <c r="BY361" s="15">
        <v>0.7</v>
      </c>
      <c r="BZ361" s="15">
        <v>0.1</v>
      </c>
      <c r="CA361" s="15">
        <v>0.1</v>
      </c>
      <c r="CB361" s="20" t="s">
        <v>76</v>
      </c>
      <c r="CC361" s="14">
        <v>600</v>
      </c>
      <c r="CD361" s="14">
        <v>10</v>
      </c>
      <c r="CE361" s="15" t="s">
        <v>74</v>
      </c>
    </row>
    <row r="362" spans="1:83" s="14" customFormat="1" ht="14.25" x14ac:dyDescent="0.2">
      <c r="A362" s="15">
        <f>A361+1</f>
        <v>361</v>
      </c>
      <c r="B362" s="15">
        <v>3</v>
      </c>
      <c r="C362" s="15">
        <v>133</v>
      </c>
      <c r="D362" s="15">
        <v>1</v>
      </c>
      <c r="E362" s="15">
        <v>1</v>
      </c>
      <c r="F362" s="3" t="s">
        <v>68</v>
      </c>
      <c r="G362" s="3">
        <f>IF(F362="rectangle",B362*C362,IF(F362="hook",B362*C362-(D362*E362),IF(F362="eight",B362*C362-2*(D362*E362),IF(F362="tee",B362*C362-2*(D362*E362),IF(F362="cross",B362*C362-4*(D362*E362),"ERROR")))))</f>
        <v>399</v>
      </c>
      <c r="H362" s="3" t="s">
        <v>75</v>
      </c>
      <c r="I362" s="3">
        <f>IF(F362="rectangle",B362/C362,"NA")</f>
        <v>2.2556390977443608E-2</v>
      </c>
      <c r="J362" s="2">
        <v>1</v>
      </c>
      <c r="K362" s="15">
        <v>120</v>
      </c>
      <c r="L362" s="15">
        <v>4</v>
      </c>
      <c r="M362" s="16">
        <v>4</v>
      </c>
      <c r="N362" s="17">
        <v>30</v>
      </c>
      <c r="O362" s="14">
        <f>N362</f>
        <v>30</v>
      </c>
      <c r="P362" s="4">
        <f>Y362/T362</f>
        <v>99.75</v>
      </c>
      <c r="Q362" s="18">
        <v>1</v>
      </c>
      <c r="R362" s="14">
        <f>Q362</f>
        <v>1</v>
      </c>
      <c r="S362" s="4">
        <f>Z362/U362</f>
        <v>99.75</v>
      </c>
      <c r="T362" s="3">
        <f>ROUND((O362/100)*G362,0)</f>
        <v>120</v>
      </c>
      <c r="U362" s="3">
        <f>ROUND(((R362/100)*G362)/J362,0)</f>
        <v>4</v>
      </c>
      <c r="V362" s="3">
        <f>ROUND(IF(J362&gt;=2,((R362/100)*G362)/J362,0),0)</f>
        <v>0</v>
      </c>
      <c r="W362" s="3">
        <f>ROUND(IF(J362&gt;=3,((R362/100)*G362)/J362,0),0)</f>
        <v>0</v>
      </c>
      <c r="X362" s="3">
        <f>ROUND(IF(J362&gt;=4,((R362/100)*G362)/J362,0),0)</f>
        <v>0</v>
      </c>
      <c r="Y362" s="4">
        <f>G362*N362</f>
        <v>11970</v>
      </c>
      <c r="Z362" s="4">
        <f>(G362*Q362)/J362</f>
        <v>399</v>
      </c>
      <c r="AA362" s="4">
        <f>IF(J362&gt;=2,(G362*Q362)/J362,0)</f>
        <v>0</v>
      </c>
      <c r="AB362" s="4">
        <f>IF(J362&gt;=3,(G362*Q362)/J362,0)</f>
        <v>0</v>
      </c>
      <c r="AC362" s="4">
        <f>IF(J362&gt;=4,(G362*Q362)/J362,0)</f>
        <v>0</v>
      </c>
      <c r="AD362" s="14">
        <v>100</v>
      </c>
      <c r="AE362" s="14">
        <v>0</v>
      </c>
      <c r="AF362" s="14">
        <v>1</v>
      </c>
      <c r="AG362" s="14">
        <v>100</v>
      </c>
      <c r="AH362" s="14">
        <v>0</v>
      </c>
      <c r="AI362" s="14">
        <v>1</v>
      </c>
      <c r="AJ362" s="14">
        <v>0.5</v>
      </c>
      <c r="AK362" s="14">
        <v>0.5</v>
      </c>
      <c r="AL362" s="14">
        <v>0</v>
      </c>
      <c r="AM362" s="14">
        <v>0</v>
      </c>
      <c r="AN362" s="14">
        <v>0</v>
      </c>
      <c r="AO362" s="14">
        <v>0.01</v>
      </c>
      <c r="AP362" s="14">
        <v>0.01</v>
      </c>
      <c r="AQ362" s="14">
        <v>0</v>
      </c>
      <c r="AR362" s="14">
        <v>0</v>
      </c>
      <c r="AS362" s="14">
        <v>0</v>
      </c>
      <c r="AT362" s="14">
        <v>0</v>
      </c>
      <c r="AU362" s="14">
        <v>0.2</v>
      </c>
      <c r="AV362" s="14">
        <v>0</v>
      </c>
      <c r="AW362" s="14">
        <v>0</v>
      </c>
      <c r="AX362" s="14">
        <v>0</v>
      </c>
      <c r="AY362" s="14">
        <v>0.04</v>
      </c>
      <c r="AZ362" s="14">
        <v>0</v>
      </c>
      <c r="BA362" s="2">
        <v>0.05</v>
      </c>
      <c r="BB362" s="2">
        <v>0.05</v>
      </c>
      <c r="BC362" s="2">
        <v>7.0000000000000007E-2</v>
      </c>
      <c r="BD362" s="2">
        <v>0.05</v>
      </c>
      <c r="BE362" s="2">
        <v>0.02</v>
      </c>
      <c r="BF362" s="2">
        <v>0.02</v>
      </c>
      <c r="BG362" s="2">
        <v>4.4999999999999998E-2</v>
      </c>
      <c r="BH362" s="2">
        <v>0.05</v>
      </c>
      <c r="BI362" s="2">
        <v>7.0000000000000007E-2</v>
      </c>
      <c r="BJ362" s="2">
        <v>0.1</v>
      </c>
      <c r="BK362" s="2">
        <v>0.03</v>
      </c>
      <c r="BL362" s="2">
        <v>0.02</v>
      </c>
      <c r="BM362" s="2">
        <v>0.09</v>
      </c>
      <c r="BN362" s="2">
        <v>0.1</v>
      </c>
      <c r="BO362" s="14">
        <v>0.1</v>
      </c>
      <c r="BP362" s="14">
        <v>0.1</v>
      </c>
      <c r="BQ362" s="14">
        <v>0</v>
      </c>
      <c r="BR362" s="14">
        <v>0</v>
      </c>
      <c r="BS362" s="14">
        <v>0</v>
      </c>
      <c r="BT362" s="19">
        <v>0.01</v>
      </c>
      <c r="BU362" s="14">
        <v>0.5</v>
      </c>
      <c r="BV362" s="6">
        <f>BT362/(BT362+BU362)</f>
        <v>1.9607843137254902E-2</v>
      </c>
      <c r="BW362" s="6">
        <f>SQRT((BT362*BU362)/((BT362+BU362)^2*(BT362+BU362+1)))</f>
        <v>0.11283045836243843</v>
      </c>
      <c r="BX362" s="15">
        <v>0.25</v>
      </c>
      <c r="BY362" s="15">
        <v>0.25</v>
      </c>
      <c r="BZ362" s="15">
        <v>0.25</v>
      </c>
      <c r="CA362" s="15">
        <v>0.25</v>
      </c>
      <c r="CB362" s="20" t="s">
        <v>47</v>
      </c>
      <c r="CC362" s="14">
        <v>600</v>
      </c>
      <c r="CD362" s="14">
        <v>10</v>
      </c>
      <c r="CE362" s="15" t="s">
        <v>74</v>
      </c>
    </row>
    <row r="363" spans="1:83" s="14" customFormat="1" ht="14.25" x14ac:dyDescent="0.2">
      <c r="A363" s="15">
        <f>A362+1</f>
        <v>362</v>
      </c>
      <c r="B363" s="15">
        <v>3</v>
      </c>
      <c r="C363" s="15">
        <v>133</v>
      </c>
      <c r="D363" s="15">
        <v>1</v>
      </c>
      <c r="E363" s="15">
        <v>1</v>
      </c>
      <c r="F363" s="3" t="s">
        <v>68</v>
      </c>
      <c r="G363" s="3">
        <f>IF(F363="rectangle",B363*C363,IF(F363="hook",B363*C363-(D363*E363),IF(F363="eight",B363*C363-2*(D363*E363),IF(F363="tee",B363*C363-2*(D363*E363),IF(F363="cross",B363*C363-4*(D363*E363),"ERROR")))))</f>
        <v>399</v>
      </c>
      <c r="H363" s="3" t="s">
        <v>75</v>
      </c>
      <c r="I363" s="3">
        <f>IF(F363="rectangle",B363/C363,"NA")</f>
        <v>2.2556390977443608E-2</v>
      </c>
      <c r="J363" s="2">
        <v>1</v>
      </c>
      <c r="K363" s="15">
        <v>120</v>
      </c>
      <c r="L363" s="15">
        <v>4</v>
      </c>
      <c r="M363" s="16">
        <v>4</v>
      </c>
      <c r="N363" s="17">
        <v>30</v>
      </c>
      <c r="O363" s="14">
        <f>N363</f>
        <v>30</v>
      </c>
      <c r="P363" s="4">
        <f>Y363/T363</f>
        <v>99.75</v>
      </c>
      <c r="Q363" s="18">
        <v>1</v>
      </c>
      <c r="R363" s="14">
        <f>Q363</f>
        <v>1</v>
      </c>
      <c r="S363" s="4">
        <f>Z363/U363</f>
        <v>99.75</v>
      </c>
      <c r="T363" s="3">
        <f>ROUND((O363/100)*G363,0)</f>
        <v>120</v>
      </c>
      <c r="U363" s="3">
        <f>ROUND(((R363/100)*G363)/J363,0)</f>
        <v>4</v>
      </c>
      <c r="V363" s="3">
        <f>ROUND(IF(J363&gt;=2,((R363/100)*G363)/J363,0),0)</f>
        <v>0</v>
      </c>
      <c r="W363" s="3">
        <f>ROUND(IF(J363&gt;=3,((R363/100)*G363)/J363,0),0)</f>
        <v>0</v>
      </c>
      <c r="X363" s="3">
        <f>ROUND(IF(J363&gt;=4,((R363/100)*G363)/J363,0),0)</f>
        <v>0</v>
      </c>
      <c r="Y363" s="4">
        <f>G363*N363</f>
        <v>11970</v>
      </c>
      <c r="Z363" s="4">
        <f>(G363*Q363)/J363</f>
        <v>399</v>
      </c>
      <c r="AA363" s="4">
        <f>IF(J363&gt;=2,(G363*Q363)/J363,0)</f>
        <v>0</v>
      </c>
      <c r="AB363" s="4">
        <f>IF(J363&gt;=3,(G363*Q363)/J363,0)</f>
        <v>0</v>
      </c>
      <c r="AC363" s="4">
        <f>IF(J363&gt;=4,(G363*Q363)/J363,0)</f>
        <v>0</v>
      </c>
      <c r="AD363" s="14">
        <v>100</v>
      </c>
      <c r="AE363" s="14">
        <v>0</v>
      </c>
      <c r="AF363" s="14">
        <v>1</v>
      </c>
      <c r="AG363" s="14">
        <v>100</v>
      </c>
      <c r="AH363" s="14">
        <v>0</v>
      </c>
      <c r="AI363" s="14">
        <v>1</v>
      </c>
      <c r="AJ363" s="14">
        <v>0.5</v>
      </c>
      <c r="AK363" s="14">
        <v>0.5</v>
      </c>
      <c r="AL363" s="14">
        <v>0</v>
      </c>
      <c r="AM363" s="14">
        <v>0</v>
      </c>
      <c r="AN363" s="14">
        <v>0</v>
      </c>
      <c r="AO363" s="14">
        <v>0.01</v>
      </c>
      <c r="AP363" s="14">
        <v>0.01</v>
      </c>
      <c r="AQ363" s="14">
        <v>0</v>
      </c>
      <c r="AR363" s="14">
        <v>0</v>
      </c>
      <c r="AS363" s="14">
        <v>0</v>
      </c>
      <c r="AT363" s="14">
        <v>0</v>
      </c>
      <c r="AU363" s="14">
        <v>0.2</v>
      </c>
      <c r="AV363" s="14">
        <v>0</v>
      </c>
      <c r="AW363" s="14">
        <v>0</v>
      </c>
      <c r="AX363" s="14">
        <v>0</v>
      </c>
      <c r="AY363" s="14">
        <v>0.04</v>
      </c>
      <c r="AZ363" s="14">
        <v>0</v>
      </c>
      <c r="BA363" s="2">
        <v>0.05</v>
      </c>
      <c r="BB363" s="2">
        <v>0.05</v>
      </c>
      <c r="BC363" s="2">
        <v>7.0000000000000007E-2</v>
      </c>
      <c r="BD363" s="2">
        <v>0.05</v>
      </c>
      <c r="BE363" s="2">
        <v>0.02</v>
      </c>
      <c r="BF363" s="2">
        <v>0.02</v>
      </c>
      <c r="BG363" s="2">
        <v>4.4999999999999998E-2</v>
      </c>
      <c r="BH363" s="2">
        <v>0.05</v>
      </c>
      <c r="BI363" s="2">
        <v>7.0000000000000007E-2</v>
      </c>
      <c r="BJ363" s="2">
        <v>0.1</v>
      </c>
      <c r="BK363" s="2">
        <v>0.03</v>
      </c>
      <c r="BL363" s="2">
        <v>0.02</v>
      </c>
      <c r="BM363" s="2">
        <v>0.09</v>
      </c>
      <c r="BN363" s="2">
        <v>0.1</v>
      </c>
      <c r="BO363" s="14">
        <v>0.1</v>
      </c>
      <c r="BP363" s="14">
        <v>0.1</v>
      </c>
      <c r="BQ363" s="14">
        <v>0</v>
      </c>
      <c r="BR363" s="14">
        <v>0</v>
      </c>
      <c r="BS363" s="14">
        <v>0</v>
      </c>
      <c r="BT363" s="19">
        <v>0.5</v>
      </c>
      <c r="BU363" s="14">
        <v>0.5</v>
      </c>
      <c r="BV363" s="6">
        <f>BT363/(BT363+BU363)</f>
        <v>0.5</v>
      </c>
      <c r="BW363" s="6">
        <f>SQRT((BT363*BU363)/((BT363+BU363)^2*(BT363+BU363+1)))</f>
        <v>0.35355339059327379</v>
      </c>
      <c r="BX363" s="15">
        <v>0.25</v>
      </c>
      <c r="BY363" s="15">
        <v>0.25</v>
      </c>
      <c r="BZ363" s="15">
        <v>0.25</v>
      </c>
      <c r="CA363" s="15">
        <v>0.25</v>
      </c>
      <c r="CB363" s="20" t="s">
        <v>47</v>
      </c>
      <c r="CC363" s="14">
        <v>600</v>
      </c>
      <c r="CD363" s="14">
        <v>10</v>
      </c>
      <c r="CE363" s="15" t="s">
        <v>74</v>
      </c>
    </row>
    <row r="364" spans="1:83" s="14" customFormat="1" ht="14.25" x14ac:dyDescent="0.2">
      <c r="A364" s="15">
        <f>A363+1</f>
        <v>363</v>
      </c>
      <c r="B364" s="15">
        <v>3</v>
      </c>
      <c r="C364" s="15">
        <v>133</v>
      </c>
      <c r="D364" s="15">
        <v>1</v>
      </c>
      <c r="E364" s="15">
        <v>1</v>
      </c>
      <c r="F364" s="3" t="s">
        <v>68</v>
      </c>
      <c r="G364" s="3">
        <f>IF(F364="rectangle",B364*C364,IF(F364="hook",B364*C364-(D364*E364),IF(F364="eight",B364*C364-2*(D364*E364),IF(F364="tee",B364*C364-2*(D364*E364),IF(F364="cross",B364*C364-4*(D364*E364),"ERROR")))))</f>
        <v>399</v>
      </c>
      <c r="H364" s="3" t="s">
        <v>75</v>
      </c>
      <c r="I364" s="3">
        <f>IF(F364="rectangle",B364/C364,"NA")</f>
        <v>2.2556390977443608E-2</v>
      </c>
      <c r="J364" s="2">
        <v>1</v>
      </c>
      <c r="K364" s="15">
        <v>120</v>
      </c>
      <c r="L364" s="15">
        <v>4</v>
      </c>
      <c r="M364" s="16">
        <v>4</v>
      </c>
      <c r="N364" s="17">
        <v>30</v>
      </c>
      <c r="O364" s="14">
        <f>N364</f>
        <v>30</v>
      </c>
      <c r="P364" s="4">
        <f>Y364/T364</f>
        <v>99.75</v>
      </c>
      <c r="Q364" s="18">
        <v>1</v>
      </c>
      <c r="R364" s="14">
        <f>Q364</f>
        <v>1</v>
      </c>
      <c r="S364" s="4">
        <f>Z364/U364</f>
        <v>99.75</v>
      </c>
      <c r="T364" s="3">
        <f>ROUND((O364/100)*G364,0)</f>
        <v>120</v>
      </c>
      <c r="U364" s="3">
        <f>ROUND(((R364/100)*G364)/J364,0)</f>
        <v>4</v>
      </c>
      <c r="V364" s="3">
        <f>ROUND(IF(J364&gt;=2,((R364/100)*G364)/J364,0),0)</f>
        <v>0</v>
      </c>
      <c r="W364" s="3">
        <f>ROUND(IF(J364&gt;=3,((R364/100)*G364)/J364,0),0)</f>
        <v>0</v>
      </c>
      <c r="X364" s="3">
        <f>ROUND(IF(J364&gt;=4,((R364/100)*G364)/J364,0),0)</f>
        <v>0</v>
      </c>
      <c r="Y364" s="4">
        <f>G364*N364</f>
        <v>11970</v>
      </c>
      <c r="Z364" s="4">
        <f>(G364*Q364)/J364</f>
        <v>399</v>
      </c>
      <c r="AA364" s="4">
        <f>IF(J364&gt;=2,(G364*Q364)/J364,0)</f>
        <v>0</v>
      </c>
      <c r="AB364" s="4">
        <f>IF(J364&gt;=3,(G364*Q364)/J364,0)</f>
        <v>0</v>
      </c>
      <c r="AC364" s="4">
        <f>IF(J364&gt;=4,(G364*Q364)/J364,0)</f>
        <v>0</v>
      </c>
      <c r="AD364" s="14">
        <v>100</v>
      </c>
      <c r="AE364" s="14">
        <v>0</v>
      </c>
      <c r="AF364" s="14">
        <v>1</v>
      </c>
      <c r="AG364" s="14">
        <v>100</v>
      </c>
      <c r="AH364" s="14">
        <v>0</v>
      </c>
      <c r="AI364" s="14">
        <v>1</v>
      </c>
      <c r="AJ364" s="14">
        <v>0.5</v>
      </c>
      <c r="AK364" s="14">
        <v>0.5</v>
      </c>
      <c r="AL364" s="14">
        <v>0</v>
      </c>
      <c r="AM364" s="14">
        <v>0</v>
      </c>
      <c r="AN364" s="14">
        <v>0</v>
      </c>
      <c r="AO364" s="14">
        <v>0.01</v>
      </c>
      <c r="AP364" s="14">
        <v>0.01</v>
      </c>
      <c r="AQ364" s="14">
        <v>0</v>
      </c>
      <c r="AR364" s="14">
        <v>0</v>
      </c>
      <c r="AS364" s="14">
        <v>0</v>
      </c>
      <c r="AT364" s="14">
        <v>0</v>
      </c>
      <c r="AU364" s="14">
        <v>0.2</v>
      </c>
      <c r="AV364" s="14">
        <v>0</v>
      </c>
      <c r="AW364" s="14">
        <v>0</v>
      </c>
      <c r="AX364" s="14">
        <v>0</v>
      </c>
      <c r="AY364" s="14">
        <v>0.04</v>
      </c>
      <c r="AZ364" s="14">
        <v>0</v>
      </c>
      <c r="BA364" s="2">
        <v>0.05</v>
      </c>
      <c r="BB364" s="2">
        <v>0.05</v>
      </c>
      <c r="BC364" s="2">
        <v>7.0000000000000007E-2</v>
      </c>
      <c r="BD364" s="2">
        <v>0.05</v>
      </c>
      <c r="BE364" s="2">
        <v>0.02</v>
      </c>
      <c r="BF364" s="2">
        <v>0.02</v>
      </c>
      <c r="BG364" s="2">
        <v>4.4999999999999998E-2</v>
      </c>
      <c r="BH364" s="2">
        <v>0.05</v>
      </c>
      <c r="BI364" s="2">
        <v>7.0000000000000007E-2</v>
      </c>
      <c r="BJ364" s="2">
        <v>0.1</v>
      </c>
      <c r="BK364" s="2">
        <v>0.03</v>
      </c>
      <c r="BL364" s="2">
        <v>0.02</v>
      </c>
      <c r="BM364" s="2">
        <v>0.09</v>
      </c>
      <c r="BN364" s="2">
        <v>0.1</v>
      </c>
      <c r="BO364" s="14">
        <v>0.1</v>
      </c>
      <c r="BP364" s="14">
        <v>0.1</v>
      </c>
      <c r="BQ364" s="14">
        <v>0</v>
      </c>
      <c r="BR364" s="14">
        <v>0</v>
      </c>
      <c r="BS364" s="14">
        <v>0</v>
      </c>
      <c r="BT364" s="19">
        <v>0.01</v>
      </c>
      <c r="BU364" s="14">
        <v>0.5</v>
      </c>
      <c r="BV364" s="6">
        <f>BT364/(BT364+BU364)</f>
        <v>1.9607843137254902E-2</v>
      </c>
      <c r="BW364" s="6">
        <f>SQRT((BT364*BU364)/((BT364+BU364)^2*(BT364+BU364+1)))</f>
        <v>0.11283045836243843</v>
      </c>
      <c r="BX364" s="15">
        <v>0.1</v>
      </c>
      <c r="BY364" s="15">
        <v>0.1</v>
      </c>
      <c r="BZ364" s="15">
        <v>0.1</v>
      </c>
      <c r="CA364" s="15">
        <v>0.7</v>
      </c>
      <c r="CB364" s="20" t="s">
        <v>89</v>
      </c>
      <c r="CC364" s="14">
        <v>600</v>
      </c>
      <c r="CD364" s="14">
        <v>10</v>
      </c>
      <c r="CE364" s="15" t="s">
        <v>74</v>
      </c>
    </row>
    <row r="365" spans="1:83" s="14" customFormat="1" ht="14.25" x14ac:dyDescent="0.2">
      <c r="A365" s="15">
        <f>A364+1</f>
        <v>364</v>
      </c>
      <c r="B365" s="15">
        <v>3</v>
      </c>
      <c r="C365" s="15">
        <v>133</v>
      </c>
      <c r="D365" s="15">
        <v>1</v>
      </c>
      <c r="E365" s="15">
        <v>1</v>
      </c>
      <c r="F365" s="3" t="s">
        <v>68</v>
      </c>
      <c r="G365" s="3">
        <f>IF(F365="rectangle",B365*C365,IF(F365="hook",B365*C365-(D365*E365),IF(F365="eight",B365*C365-2*(D365*E365),IF(F365="tee",B365*C365-2*(D365*E365),IF(F365="cross",B365*C365-4*(D365*E365),"ERROR")))))</f>
        <v>399</v>
      </c>
      <c r="H365" s="3" t="s">
        <v>75</v>
      </c>
      <c r="I365" s="3">
        <f>IF(F365="rectangle",B365/C365,"NA")</f>
        <v>2.2556390977443608E-2</v>
      </c>
      <c r="J365" s="2">
        <v>1</v>
      </c>
      <c r="K365" s="15">
        <v>120</v>
      </c>
      <c r="L365" s="15">
        <v>4</v>
      </c>
      <c r="M365" s="16">
        <v>4</v>
      </c>
      <c r="N365" s="17">
        <v>30</v>
      </c>
      <c r="O365" s="14">
        <f>N365</f>
        <v>30</v>
      </c>
      <c r="P365" s="4">
        <f>Y365/T365</f>
        <v>99.75</v>
      </c>
      <c r="Q365" s="18">
        <v>1</v>
      </c>
      <c r="R365" s="14">
        <f>Q365</f>
        <v>1</v>
      </c>
      <c r="S365" s="4">
        <f>Z365/U365</f>
        <v>99.75</v>
      </c>
      <c r="T365" s="3">
        <f>ROUND((O365/100)*G365,0)</f>
        <v>120</v>
      </c>
      <c r="U365" s="3">
        <f>ROUND(((R365/100)*G365)/J365,0)</f>
        <v>4</v>
      </c>
      <c r="V365" s="3">
        <f>ROUND(IF(J365&gt;=2,((R365/100)*G365)/J365,0),0)</f>
        <v>0</v>
      </c>
      <c r="W365" s="3">
        <f>ROUND(IF(J365&gt;=3,((R365/100)*G365)/J365,0),0)</f>
        <v>0</v>
      </c>
      <c r="X365" s="3">
        <f>ROUND(IF(J365&gt;=4,((R365/100)*G365)/J365,0),0)</f>
        <v>0</v>
      </c>
      <c r="Y365" s="4">
        <f>G365*N365</f>
        <v>11970</v>
      </c>
      <c r="Z365" s="4">
        <f>(G365*Q365)/J365</f>
        <v>399</v>
      </c>
      <c r="AA365" s="4">
        <f>IF(J365&gt;=2,(G365*Q365)/J365,0)</f>
        <v>0</v>
      </c>
      <c r="AB365" s="4">
        <f>IF(J365&gt;=3,(G365*Q365)/J365,0)</f>
        <v>0</v>
      </c>
      <c r="AC365" s="4">
        <f>IF(J365&gt;=4,(G365*Q365)/J365,0)</f>
        <v>0</v>
      </c>
      <c r="AD365" s="14">
        <v>100</v>
      </c>
      <c r="AE365" s="14">
        <v>0</v>
      </c>
      <c r="AF365" s="14">
        <v>1</v>
      </c>
      <c r="AG365" s="14">
        <v>100</v>
      </c>
      <c r="AH365" s="14">
        <v>0</v>
      </c>
      <c r="AI365" s="14">
        <v>1</v>
      </c>
      <c r="AJ365" s="14">
        <v>0.5</v>
      </c>
      <c r="AK365" s="14">
        <v>0.5</v>
      </c>
      <c r="AL365" s="14">
        <v>0</v>
      </c>
      <c r="AM365" s="14">
        <v>0</v>
      </c>
      <c r="AN365" s="14">
        <v>0</v>
      </c>
      <c r="AO365" s="14">
        <v>0.01</v>
      </c>
      <c r="AP365" s="14">
        <v>0.01</v>
      </c>
      <c r="AQ365" s="14">
        <v>0</v>
      </c>
      <c r="AR365" s="14">
        <v>0</v>
      </c>
      <c r="AS365" s="14">
        <v>0</v>
      </c>
      <c r="AT365" s="14">
        <v>0</v>
      </c>
      <c r="AU365" s="14">
        <v>0.2</v>
      </c>
      <c r="AV365" s="14">
        <v>0</v>
      </c>
      <c r="AW365" s="14">
        <v>0</v>
      </c>
      <c r="AX365" s="14">
        <v>0</v>
      </c>
      <c r="AY365" s="14">
        <v>0.04</v>
      </c>
      <c r="AZ365" s="14">
        <v>0</v>
      </c>
      <c r="BA365" s="2">
        <v>0.05</v>
      </c>
      <c r="BB365" s="2">
        <v>0.05</v>
      </c>
      <c r="BC365" s="2">
        <v>7.0000000000000007E-2</v>
      </c>
      <c r="BD365" s="2">
        <v>0.05</v>
      </c>
      <c r="BE365" s="2">
        <v>0.02</v>
      </c>
      <c r="BF365" s="2">
        <v>0.02</v>
      </c>
      <c r="BG365" s="2">
        <v>4.4999999999999998E-2</v>
      </c>
      <c r="BH365" s="2">
        <v>0.05</v>
      </c>
      <c r="BI365" s="2">
        <v>7.0000000000000007E-2</v>
      </c>
      <c r="BJ365" s="2">
        <v>0.1</v>
      </c>
      <c r="BK365" s="2">
        <v>0.03</v>
      </c>
      <c r="BL365" s="2">
        <v>0.02</v>
      </c>
      <c r="BM365" s="2">
        <v>0.09</v>
      </c>
      <c r="BN365" s="2">
        <v>0.1</v>
      </c>
      <c r="BO365" s="14">
        <v>0.1</v>
      </c>
      <c r="BP365" s="14">
        <v>0.1</v>
      </c>
      <c r="BQ365" s="14">
        <v>0</v>
      </c>
      <c r="BR365" s="14">
        <v>0</v>
      </c>
      <c r="BS365" s="14">
        <v>0</v>
      </c>
      <c r="BT365" s="19">
        <v>0.5</v>
      </c>
      <c r="BU365" s="14">
        <v>0.5</v>
      </c>
      <c r="BV365" s="6">
        <f>BT365/(BT365+BU365)</f>
        <v>0.5</v>
      </c>
      <c r="BW365" s="6">
        <f>SQRT((BT365*BU365)/((BT365+BU365)^2*(BT365+BU365+1)))</f>
        <v>0.35355339059327379</v>
      </c>
      <c r="BX365" s="15">
        <v>0.1</v>
      </c>
      <c r="BY365" s="15">
        <v>0.1</v>
      </c>
      <c r="BZ365" s="15">
        <v>0.1</v>
      </c>
      <c r="CA365" s="15">
        <v>0.7</v>
      </c>
      <c r="CB365" s="20" t="s">
        <v>89</v>
      </c>
      <c r="CC365" s="14">
        <v>600</v>
      </c>
      <c r="CD365" s="14">
        <v>10</v>
      </c>
      <c r="CE365" s="15" t="s">
        <v>74</v>
      </c>
    </row>
    <row r="366" spans="1:83" s="14" customFormat="1" ht="14.25" x14ac:dyDescent="0.2">
      <c r="A366" s="15">
        <f>A365+1</f>
        <v>365</v>
      </c>
      <c r="B366" s="15">
        <v>3</v>
      </c>
      <c r="C366" s="15">
        <v>133</v>
      </c>
      <c r="D366" s="15">
        <v>1</v>
      </c>
      <c r="E366" s="15">
        <v>1</v>
      </c>
      <c r="F366" s="3" t="s">
        <v>68</v>
      </c>
      <c r="G366" s="3">
        <f>IF(F366="rectangle",B366*C366,IF(F366="hook",B366*C366-(D366*E366),IF(F366="eight",B366*C366-2*(D366*E366),IF(F366="tee",B366*C366-2*(D366*E366),IF(F366="cross",B366*C366-4*(D366*E366),"ERROR")))))</f>
        <v>399</v>
      </c>
      <c r="H366" s="3" t="s">
        <v>75</v>
      </c>
      <c r="I366" s="3">
        <f>IF(F366="rectangle",B366/C366,"NA")</f>
        <v>2.2556390977443608E-2</v>
      </c>
      <c r="J366" s="2">
        <v>1</v>
      </c>
      <c r="K366" s="15">
        <v>120</v>
      </c>
      <c r="L366" s="15">
        <v>4</v>
      </c>
      <c r="M366" s="16">
        <v>4</v>
      </c>
      <c r="N366" s="17">
        <v>30</v>
      </c>
      <c r="O366" s="14">
        <f>N366</f>
        <v>30</v>
      </c>
      <c r="P366" s="4">
        <f>Y366/T366</f>
        <v>99.75</v>
      </c>
      <c r="Q366" s="18">
        <v>1</v>
      </c>
      <c r="R366" s="14">
        <f>Q366</f>
        <v>1</v>
      </c>
      <c r="S366" s="4">
        <f>Z366/U366</f>
        <v>99.75</v>
      </c>
      <c r="T366" s="3">
        <f>ROUND((O366/100)*G366,0)</f>
        <v>120</v>
      </c>
      <c r="U366" s="3">
        <f>ROUND(((R366/100)*G366)/J366,0)</f>
        <v>4</v>
      </c>
      <c r="V366" s="3">
        <f>ROUND(IF(J366&gt;=2,((R366/100)*G366)/J366,0),0)</f>
        <v>0</v>
      </c>
      <c r="W366" s="3">
        <f>ROUND(IF(J366&gt;=3,((R366/100)*G366)/J366,0),0)</f>
        <v>0</v>
      </c>
      <c r="X366" s="3">
        <f>ROUND(IF(J366&gt;=4,((R366/100)*G366)/J366,0),0)</f>
        <v>0</v>
      </c>
      <c r="Y366" s="4">
        <f>G366*N366</f>
        <v>11970</v>
      </c>
      <c r="Z366" s="4">
        <f>(G366*Q366)/J366</f>
        <v>399</v>
      </c>
      <c r="AA366" s="4">
        <f>IF(J366&gt;=2,(G366*Q366)/J366,0)</f>
        <v>0</v>
      </c>
      <c r="AB366" s="4">
        <f>IF(J366&gt;=3,(G366*Q366)/J366,0)</f>
        <v>0</v>
      </c>
      <c r="AC366" s="4">
        <f>IF(J366&gt;=4,(G366*Q366)/J366,0)</f>
        <v>0</v>
      </c>
      <c r="AD366" s="14">
        <v>100</v>
      </c>
      <c r="AE366" s="14">
        <v>0</v>
      </c>
      <c r="AF366" s="14">
        <v>1</v>
      </c>
      <c r="AG366" s="14">
        <v>100</v>
      </c>
      <c r="AH366" s="14">
        <v>0</v>
      </c>
      <c r="AI366" s="14">
        <v>1</v>
      </c>
      <c r="AJ366" s="14">
        <v>0.5</v>
      </c>
      <c r="AK366" s="14">
        <v>0.5</v>
      </c>
      <c r="AL366" s="14">
        <v>0</v>
      </c>
      <c r="AM366" s="14">
        <v>0</v>
      </c>
      <c r="AN366" s="14">
        <v>0</v>
      </c>
      <c r="AO366" s="14">
        <v>0.01</v>
      </c>
      <c r="AP366" s="14">
        <v>0.01</v>
      </c>
      <c r="AQ366" s="14">
        <v>0</v>
      </c>
      <c r="AR366" s="14">
        <v>0</v>
      </c>
      <c r="AS366" s="14">
        <v>0</v>
      </c>
      <c r="AT366" s="14">
        <v>0</v>
      </c>
      <c r="AU366" s="14">
        <v>0.2</v>
      </c>
      <c r="AV366" s="14">
        <v>0</v>
      </c>
      <c r="AW366" s="14">
        <v>0</v>
      </c>
      <c r="AX366" s="14">
        <v>0</v>
      </c>
      <c r="AY366" s="14">
        <v>0.04</v>
      </c>
      <c r="AZ366" s="14">
        <v>0</v>
      </c>
      <c r="BA366" s="2">
        <v>0.05</v>
      </c>
      <c r="BB366" s="2">
        <v>0.05</v>
      </c>
      <c r="BC366" s="2">
        <v>7.0000000000000007E-2</v>
      </c>
      <c r="BD366" s="2">
        <v>0.05</v>
      </c>
      <c r="BE366" s="2">
        <v>0.02</v>
      </c>
      <c r="BF366" s="2">
        <v>0.02</v>
      </c>
      <c r="BG366" s="2">
        <v>4.4999999999999998E-2</v>
      </c>
      <c r="BH366" s="2">
        <v>0.05</v>
      </c>
      <c r="BI366" s="2">
        <v>7.0000000000000007E-2</v>
      </c>
      <c r="BJ366" s="2">
        <v>0.1</v>
      </c>
      <c r="BK366" s="2">
        <v>0.03</v>
      </c>
      <c r="BL366" s="2">
        <v>0.02</v>
      </c>
      <c r="BM366" s="2">
        <v>0.09</v>
      </c>
      <c r="BN366" s="2">
        <v>0.1</v>
      </c>
      <c r="BO366" s="14">
        <v>0.1</v>
      </c>
      <c r="BP366" s="14">
        <v>0.1</v>
      </c>
      <c r="BQ366" s="14">
        <v>0</v>
      </c>
      <c r="BR366" s="14">
        <v>0</v>
      </c>
      <c r="BS366" s="14">
        <v>0</v>
      </c>
      <c r="BT366" s="19">
        <v>0.01</v>
      </c>
      <c r="BU366" s="14">
        <v>0.5</v>
      </c>
      <c r="BV366" s="6">
        <f>BT366/(BT366+BU366)</f>
        <v>1.9607843137254902E-2</v>
      </c>
      <c r="BW366" s="6">
        <f>SQRT((BT366*BU366)/((BT366+BU366)^2*(BT366+BU366+1)))</f>
        <v>0.11283045836243843</v>
      </c>
      <c r="BX366" s="15">
        <v>0.1</v>
      </c>
      <c r="BY366" s="15">
        <v>0.7</v>
      </c>
      <c r="BZ366" s="15">
        <v>0.1</v>
      </c>
      <c r="CA366" s="15">
        <v>0.1</v>
      </c>
      <c r="CB366" s="20" t="s">
        <v>76</v>
      </c>
      <c r="CC366" s="14">
        <v>600</v>
      </c>
      <c r="CD366" s="14">
        <v>10</v>
      </c>
      <c r="CE366" s="15" t="s">
        <v>73</v>
      </c>
    </row>
    <row r="367" spans="1:83" s="14" customFormat="1" ht="14.25" x14ac:dyDescent="0.2">
      <c r="A367" s="15">
        <f>A366+1</f>
        <v>366</v>
      </c>
      <c r="B367" s="15">
        <v>3</v>
      </c>
      <c r="C367" s="15">
        <v>133</v>
      </c>
      <c r="D367" s="15">
        <v>1</v>
      </c>
      <c r="E367" s="15">
        <v>1</v>
      </c>
      <c r="F367" s="3" t="s">
        <v>68</v>
      </c>
      <c r="G367" s="3">
        <f>IF(F367="rectangle",B367*C367,IF(F367="hook",B367*C367-(D367*E367),IF(F367="eight",B367*C367-2*(D367*E367),IF(F367="tee",B367*C367-2*(D367*E367),IF(F367="cross",B367*C367-4*(D367*E367),"ERROR")))))</f>
        <v>399</v>
      </c>
      <c r="H367" s="3" t="s">
        <v>75</v>
      </c>
      <c r="I367" s="3">
        <f>IF(F367="rectangle",B367/C367,"NA")</f>
        <v>2.2556390977443608E-2</v>
      </c>
      <c r="J367" s="2">
        <v>1</v>
      </c>
      <c r="K367" s="15">
        <v>120</v>
      </c>
      <c r="L367" s="15">
        <v>4</v>
      </c>
      <c r="M367" s="16">
        <v>4</v>
      </c>
      <c r="N367" s="17">
        <v>30</v>
      </c>
      <c r="O367" s="14">
        <f>N367</f>
        <v>30</v>
      </c>
      <c r="P367" s="4">
        <f>Y367/T367</f>
        <v>99.75</v>
      </c>
      <c r="Q367" s="18">
        <v>1</v>
      </c>
      <c r="R367" s="14">
        <f>Q367</f>
        <v>1</v>
      </c>
      <c r="S367" s="4">
        <f>Z367/U367</f>
        <v>99.75</v>
      </c>
      <c r="T367" s="3">
        <f>ROUND((O367/100)*G367,0)</f>
        <v>120</v>
      </c>
      <c r="U367" s="3">
        <f>ROUND(((R367/100)*G367)/J367,0)</f>
        <v>4</v>
      </c>
      <c r="V367" s="3">
        <f>ROUND(IF(J367&gt;=2,((R367/100)*G367)/J367,0),0)</f>
        <v>0</v>
      </c>
      <c r="W367" s="3">
        <f>ROUND(IF(J367&gt;=3,((R367/100)*G367)/J367,0),0)</f>
        <v>0</v>
      </c>
      <c r="X367" s="3">
        <f>ROUND(IF(J367&gt;=4,((R367/100)*G367)/J367,0),0)</f>
        <v>0</v>
      </c>
      <c r="Y367" s="4">
        <f>G367*N367</f>
        <v>11970</v>
      </c>
      <c r="Z367" s="4">
        <f>(G367*Q367)/J367</f>
        <v>399</v>
      </c>
      <c r="AA367" s="4">
        <f>IF(J367&gt;=2,(G367*Q367)/J367,0)</f>
        <v>0</v>
      </c>
      <c r="AB367" s="4">
        <f>IF(J367&gt;=3,(G367*Q367)/J367,0)</f>
        <v>0</v>
      </c>
      <c r="AC367" s="4">
        <f>IF(J367&gt;=4,(G367*Q367)/J367,0)</f>
        <v>0</v>
      </c>
      <c r="AD367" s="14">
        <v>100</v>
      </c>
      <c r="AE367" s="14">
        <v>0</v>
      </c>
      <c r="AF367" s="14">
        <v>1</v>
      </c>
      <c r="AG367" s="14">
        <v>100</v>
      </c>
      <c r="AH367" s="14">
        <v>0</v>
      </c>
      <c r="AI367" s="14">
        <v>1</v>
      </c>
      <c r="AJ367" s="14">
        <v>0.5</v>
      </c>
      <c r="AK367" s="14">
        <v>0.5</v>
      </c>
      <c r="AL367" s="14">
        <v>0</v>
      </c>
      <c r="AM367" s="14">
        <v>0</v>
      </c>
      <c r="AN367" s="14">
        <v>0</v>
      </c>
      <c r="AO367" s="14">
        <v>0.01</v>
      </c>
      <c r="AP367" s="14">
        <v>0.01</v>
      </c>
      <c r="AQ367" s="14">
        <v>0</v>
      </c>
      <c r="AR367" s="14">
        <v>0</v>
      </c>
      <c r="AS367" s="14">
        <v>0</v>
      </c>
      <c r="AT367" s="14">
        <v>0</v>
      </c>
      <c r="AU367" s="14">
        <v>0.2</v>
      </c>
      <c r="AV367" s="14">
        <v>0</v>
      </c>
      <c r="AW367" s="14">
        <v>0</v>
      </c>
      <c r="AX367" s="14">
        <v>0</v>
      </c>
      <c r="AY367" s="14">
        <v>0.04</v>
      </c>
      <c r="AZ367" s="14">
        <v>0</v>
      </c>
      <c r="BA367" s="2">
        <v>0.05</v>
      </c>
      <c r="BB367" s="2">
        <v>0.05</v>
      </c>
      <c r="BC367" s="2">
        <v>7.0000000000000007E-2</v>
      </c>
      <c r="BD367" s="2">
        <v>0.05</v>
      </c>
      <c r="BE367" s="2">
        <v>0.02</v>
      </c>
      <c r="BF367" s="2">
        <v>0.02</v>
      </c>
      <c r="BG367" s="2">
        <v>4.4999999999999998E-2</v>
      </c>
      <c r="BH367" s="2">
        <v>0.05</v>
      </c>
      <c r="BI367" s="2">
        <v>7.0000000000000007E-2</v>
      </c>
      <c r="BJ367" s="2">
        <v>0.1</v>
      </c>
      <c r="BK367" s="2">
        <v>0.03</v>
      </c>
      <c r="BL367" s="2">
        <v>0.02</v>
      </c>
      <c r="BM367" s="2">
        <v>0.09</v>
      </c>
      <c r="BN367" s="2">
        <v>0.1</v>
      </c>
      <c r="BO367" s="14">
        <v>0.1</v>
      </c>
      <c r="BP367" s="14">
        <v>0.1</v>
      </c>
      <c r="BQ367" s="14">
        <v>0</v>
      </c>
      <c r="BR367" s="14">
        <v>0</v>
      </c>
      <c r="BS367" s="14">
        <v>0</v>
      </c>
      <c r="BT367" s="19">
        <v>0.5</v>
      </c>
      <c r="BU367" s="14">
        <v>0.5</v>
      </c>
      <c r="BV367" s="6">
        <f>BT367/(BT367+BU367)</f>
        <v>0.5</v>
      </c>
      <c r="BW367" s="6">
        <f>SQRT((BT367*BU367)/((BT367+BU367)^2*(BT367+BU367+1)))</f>
        <v>0.35355339059327379</v>
      </c>
      <c r="BX367" s="15">
        <v>0.1</v>
      </c>
      <c r="BY367" s="15">
        <v>0.7</v>
      </c>
      <c r="BZ367" s="15">
        <v>0.1</v>
      </c>
      <c r="CA367" s="15">
        <v>0.1</v>
      </c>
      <c r="CB367" s="20" t="s">
        <v>76</v>
      </c>
      <c r="CC367" s="14">
        <v>600</v>
      </c>
      <c r="CD367" s="14">
        <v>10</v>
      </c>
      <c r="CE367" s="15" t="s">
        <v>73</v>
      </c>
    </row>
    <row r="368" spans="1:83" s="14" customFormat="1" ht="14.25" x14ac:dyDescent="0.2">
      <c r="A368" s="15">
        <f>A367+1</f>
        <v>367</v>
      </c>
      <c r="B368" s="15">
        <v>3</v>
      </c>
      <c r="C368" s="15">
        <v>133</v>
      </c>
      <c r="D368" s="15">
        <v>1</v>
      </c>
      <c r="E368" s="15">
        <v>1</v>
      </c>
      <c r="F368" s="3" t="s">
        <v>68</v>
      </c>
      <c r="G368" s="3">
        <f>IF(F368="rectangle",B368*C368,IF(F368="hook",B368*C368-(D368*E368),IF(F368="eight",B368*C368-2*(D368*E368),IF(F368="tee",B368*C368-2*(D368*E368),IF(F368="cross",B368*C368-4*(D368*E368),"ERROR")))))</f>
        <v>399</v>
      </c>
      <c r="H368" s="3" t="s">
        <v>75</v>
      </c>
      <c r="I368" s="3">
        <f>IF(F368="rectangle",B368/C368,"NA")</f>
        <v>2.2556390977443608E-2</v>
      </c>
      <c r="J368" s="2">
        <v>1</v>
      </c>
      <c r="K368" s="15">
        <v>120</v>
      </c>
      <c r="L368" s="15">
        <v>4</v>
      </c>
      <c r="M368" s="16">
        <v>4</v>
      </c>
      <c r="N368" s="17">
        <v>30</v>
      </c>
      <c r="O368" s="14">
        <f>N368</f>
        <v>30</v>
      </c>
      <c r="P368" s="4">
        <f>Y368/T368</f>
        <v>99.75</v>
      </c>
      <c r="Q368" s="18">
        <v>5</v>
      </c>
      <c r="R368" s="14">
        <f>Q368</f>
        <v>5</v>
      </c>
      <c r="S368" s="4">
        <f>Z368/U368</f>
        <v>99.75</v>
      </c>
      <c r="T368" s="3">
        <f>ROUND((O368/100)*G368,0)</f>
        <v>120</v>
      </c>
      <c r="U368" s="3">
        <f>ROUND(((R368/100)*G368)/J368,0)</f>
        <v>20</v>
      </c>
      <c r="V368" s="3">
        <f>ROUND(IF(J368&gt;=2,((R368/100)*G368)/J368,0),0)</f>
        <v>0</v>
      </c>
      <c r="W368" s="3">
        <f>ROUND(IF(J368&gt;=3,((R368/100)*G368)/J368,0),0)</f>
        <v>0</v>
      </c>
      <c r="X368" s="3">
        <f>ROUND(IF(J368&gt;=4,((R368/100)*G368)/J368,0),0)</f>
        <v>0</v>
      </c>
      <c r="Y368" s="4">
        <f>G368*N368</f>
        <v>11970</v>
      </c>
      <c r="Z368" s="4">
        <f>(G368*Q368)/J368</f>
        <v>1995</v>
      </c>
      <c r="AA368" s="4">
        <f>IF(J368&gt;=2,(G368*Q368)/J368,0)</f>
        <v>0</v>
      </c>
      <c r="AB368" s="4">
        <f>IF(J368&gt;=3,(G368*Q368)/J368,0)</f>
        <v>0</v>
      </c>
      <c r="AC368" s="4">
        <f>IF(J368&gt;=4,(G368*Q368)/J368,0)</f>
        <v>0</v>
      </c>
      <c r="AD368" s="14">
        <v>100</v>
      </c>
      <c r="AE368" s="14">
        <v>0</v>
      </c>
      <c r="AF368" s="14">
        <v>1</v>
      </c>
      <c r="AG368" s="14">
        <v>100</v>
      </c>
      <c r="AH368" s="14">
        <v>0</v>
      </c>
      <c r="AI368" s="14">
        <v>1</v>
      </c>
      <c r="AJ368" s="14">
        <v>0.5</v>
      </c>
      <c r="AK368" s="14">
        <v>0.5</v>
      </c>
      <c r="AL368" s="14">
        <v>0</v>
      </c>
      <c r="AM368" s="14">
        <v>0</v>
      </c>
      <c r="AN368" s="14">
        <v>0</v>
      </c>
      <c r="AO368" s="14">
        <v>0.01</v>
      </c>
      <c r="AP368" s="14">
        <v>0.01</v>
      </c>
      <c r="AQ368" s="14">
        <v>0</v>
      </c>
      <c r="AR368" s="14">
        <v>0</v>
      </c>
      <c r="AS368" s="14">
        <v>0</v>
      </c>
      <c r="AT368" s="14">
        <v>0</v>
      </c>
      <c r="AU368" s="14">
        <v>0.2</v>
      </c>
      <c r="AV368" s="14">
        <v>0</v>
      </c>
      <c r="AW368" s="14">
        <v>0</v>
      </c>
      <c r="AX368" s="14">
        <v>0</v>
      </c>
      <c r="AY368" s="14">
        <v>0.04</v>
      </c>
      <c r="AZ368" s="14">
        <v>0</v>
      </c>
      <c r="BA368" s="2">
        <v>0.05</v>
      </c>
      <c r="BB368" s="2">
        <v>0.05</v>
      </c>
      <c r="BC368" s="2">
        <v>7.0000000000000007E-2</v>
      </c>
      <c r="BD368" s="2">
        <v>0.05</v>
      </c>
      <c r="BE368" s="2">
        <v>0.02</v>
      </c>
      <c r="BF368" s="2">
        <v>0.02</v>
      </c>
      <c r="BG368" s="2">
        <v>4.4999999999999998E-2</v>
      </c>
      <c r="BH368" s="2">
        <v>0.05</v>
      </c>
      <c r="BI368" s="2">
        <v>7.0000000000000007E-2</v>
      </c>
      <c r="BJ368" s="2">
        <v>0.1</v>
      </c>
      <c r="BK368" s="2">
        <v>0.03</v>
      </c>
      <c r="BL368" s="2">
        <v>0.02</v>
      </c>
      <c r="BM368" s="2">
        <v>0.09</v>
      </c>
      <c r="BN368" s="2">
        <v>0.1</v>
      </c>
      <c r="BO368" s="14">
        <v>0.1</v>
      </c>
      <c r="BP368" s="14">
        <v>0.1</v>
      </c>
      <c r="BQ368" s="14">
        <v>0</v>
      </c>
      <c r="BR368" s="14">
        <v>0</v>
      </c>
      <c r="BS368" s="14">
        <v>0</v>
      </c>
      <c r="BT368" s="19">
        <v>0.01</v>
      </c>
      <c r="BU368" s="14">
        <v>0.5</v>
      </c>
      <c r="BV368" s="6">
        <f>BT368/(BT368+BU368)</f>
        <v>1.9607843137254902E-2</v>
      </c>
      <c r="BW368" s="6">
        <f>SQRT((BT368*BU368)/((BT368+BU368)^2*(BT368+BU368+1)))</f>
        <v>0.11283045836243843</v>
      </c>
      <c r="BX368" s="15">
        <v>0.25</v>
      </c>
      <c r="BY368" s="15">
        <v>0.25</v>
      </c>
      <c r="BZ368" s="15">
        <v>0.25</v>
      </c>
      <c r="CA368" s="15">
        <v>0.25</v>
      </c>
      <c r="CB368" s="20" t="s">
        <v>47</v>
      </c>
      <c r="CC368" s="14">
        <v>600</v>
      </c>
      <c r="CD368" s="14">
        <v>10</v>
      </c>
      <c r="CE368" s="15" t="s">
        <v>73</v>
      </c>
    </row>
    <row r="369" spans="1:83" s="14" customFormat="1" ht="14.25" x14ac:dyDescent="0.2">
      <c r="A369" s="15">
        <f>A368+1</f>
        <v>368</v>
      </c>
      <c r="B369" s="15">
        <v>3</v>
      </c>
      <c r="C369" s="15">
        <v>133</v>
      </c>
      <c r="D369" s="15">
        <v>1</v>
      </c>
      <c r="E369" s="15">
        <v>1</v>
      </c>
      <c r="F369" s="3" t="s">
        <v>68</v>
      </c>
      <c r="G369" s="3">
        <f>IF(F369="rectangle",B369*C369,IF(F369="hook",B369*C369-(D369*E369),IF(F369="eight",B369*C369-2*(D369*E369),IF(F369="tee",B369*C369-2*(D369*E369),IF(F369="cross",B369*C369-4*(D369*E369),"ERROR")))))</f>
        <v>399</v>
      </c>
      <c r="H369" s="3" t="s">
        <v>75</v>
      </c>
      <c r="I369" s="3">
        <f>IF(F369="rectangle",B369/C369,"NA")</f>
        <v>2.2556390977443608E-2</v>
      </c>
      <c r="J369" s="2">
        <v>1</v>
      </c>
      <c r="K369" s="15">
        <v>120</v>
      </c>
      <c r="L369" s="15">
        <v>4</v>
      </c>
      <c r="M369" s="16">
        <v>4</v>
      </c>
      <c r="N369" s="17">
        <v>30</v>
      </c>
      <c r="O369" s="14">
        <f>N369</f>
        <v>30</v>
      </c>
      <c r="P369" s="4">
        <f>Y369/T369</f>
        <v>99.75</v>
      </c>
      <c r="Q369" s="18">
        <v>5</v>
      </c>
      <c r="R369" s="14">
        <f>Q369</f>
        <v>5</v>
      </c>
      <c r="S369" s="4">
        <f>Z369/U369</f>
        <v>99.75</v>
      </c>
      <c r="T369" s="3">
        <f>ROUND((O369/100)*G369,0)</f>
        <v>120</v>
      </c>
      <c r="U369" s="3">
        <f>ROUND(((R369/100)*G369)/J369,0)</f>
        <v>20</v>
      </c>
      <c r="V369" s="3">
        <f>ROUND(IF(J369&gt;=2,((R369/100)*G369)/J369,0),0)</f>
        <v>0</v>
      </c>
      <c r="W369" s="3">
        <f>ROUND(IF(J369&gt;=3,((R369/100)*G369)/J369,0),0)</f>
        <v>0</v>
      </c>
      <c r="X369" s="3">
        <f>ROUND(IF(J369&gt;=4,((R369/100)*G369)/J369,0),0)</f>
        <v>0</v>
      </c>
      <c r="Y369" s="4">
        <f>G369*N369</f>
        <v>11970</v>
      </c>
      <c r="Z369" s="4">
        <f>(G369*Q369)/J369</f>
        <v>1995</v>
      </c>
      <c r="AA369" s="4">
        <f>IF(J369&gt;=2,(G369*Q369)/J369,0)</f>
        <v>0</v>
      </c>
      <c r="AB369" s="4">
        <f>IF(J369&gt;=3,(G369*Q369)/J369,0)</f>
        <v>0</v>
      </c>
      <c r="AC369" s="4">
        <f>IF(J369&gt;=4,(G369*Q369)/J369,0)</f>
        <v>0</v>
      </c>
      <c r="AD369" s="14">
        <v>100</v>
      </c>
      <c r="AE369" s="14">
        <v>0</v>
      </c>
      <c r="AF369" s="14">
        <v>1</v>
      </c>
      <c r="AG369" s="14">
        <v>100</v>
      </c>
      <c r="AH369" s="14">
        <v>0</v>
      </c>
      <c r="AI369" s="14">
        <v>1</v>
      </c>
      <c r="AJ369" s="14">
        <v>0.5</v>
      </c>
      <c r="AK369" s="14">
        <v>0.5</v>
      </c>
      <c r="AL369" s="14">
        <v>0</v>
      </c>
      <c r="AM369" s="14">
        <v>0</v>
      </c>
      <c r="AN369" s="14">
        <v>0</v>
      </c>
      <c r="AO369" s="14">
        <v>0.01</v>
      </c>
      <c r="AP369" s="14">
        <v>0.01</v>
      </c>
      <c r="AQ369" s="14">
        <v>0</v>
      </c>
      <c r="AR369" s="14">
        <v>0</v>
      </c>
      <c r="AS369" s="14">
        <v>0</v>
      </c>
      <c r="AT369" s="14">
        <v>0</v>
      </c>
      <c r="AU369" s="14">
        <v>0.2</v>
      </c>
      <c r="AV369" s="14">
        <v>0</v>
      </c>
      <c r="AW369" s="14">
        <v>0</v>
      </c>
      <c r="AX369" s="14">
        <v>0</v>
      </c>
      <c r="AY369" s="14">
        <v>0.04</v>
      </c>
      <c r="AZ369" s="14">
        <v>0</v>
      </c>
      <c r="BA369" s="2">
        <v>0.05</v>
      </c>
      <c r="BB369" s="2">
        <v>0.05</v>
      </c>
      <c r="BC369" s="2">
        <v>7.0000000000000007E-2</v>
      </c>
      <c r="BD369" s="2">
        <v>0.05</v>
      </c>
      <c r="BE369" s="2">
        <v>0.02</v>
      </c>
      <c r="BF369" s="2">
        <v>0.02</v>
      </c>
      <c r="BG369" s="2">
        <v>4.4999999999999998E-2</v>
      </c>
      <c r="BH369" s="2">
        <v>0.05</v>
      </c>
      <c r="BI369" s="2">
        <v>7.0000000000000007E-2</v>
      </c>
      <c r="BJ369" s="2">
        <v>0.1</v>
      </c>
      <c r="BK369" s="2">
        <v>0.03</v>
      </c>
      <c r="BL369" s="2">
        <v>0.02</v>
      </c>
      <c r="BM369" s="2">
        <v>0.09</v>
      </c>
      <c r="BN369" s="2">
        <v>0.1</v>
      </c>
      <c r="BO369" s="14">
        <v>0.1</v>
      </c>
      <c r="BP369" s="14">
        <v>0.1</v>
      </c>
      <c r="BQ369" s="14">
        <v>0</v>
      </c>
      <c r="BR369" s="14">
        <v>0</v>
      </c>
      <c r="BS369" s="14">
        <v>0</v>
      </c>
      <c r="BT369" s="19">
        <v>0.5</v>
      </c>
      <c r="BU369" s="14">
        <v>0.5</v>
      </c>
      <c r="BV369" s="6">
        <f>BT369/(BT369+BU369)</f>
        <v>0.5</v>
      </c>
      <c r="BW369" s="6">
        <f>SQRT((BT369*BU369)/((BT369+BU369)^2*(BT369+BU369+1)))</f>
        <v>0.35355339059327379</v>
      </c>
      <c r="BX369" s="15">
        <v>0.25</v>
      </c>
      <c r="BY369" s="15">
        <v>0.25</v>
      </c>
      <c r="BZ369" s="15">
        <v>0.25</v>
      </c>
      <c r="CA369" s="15">
        <v>0.25</v>
      </c>
      <c r="CB369" s="20" t="s">
        <v>47</v>
      </c>
      <c r="CC369" s="14">
        <v>600</v>
      </c>
      <c r="CD369" s="14">
        <v>10</v>
      </c>
      <c r="CE369" s="15" t="s">
        <v>73</v>
      </c>
    </row>
    <row r="370" spans="1:83" s="14" customFormat="1" ht="14.25" x14ac:dyDescent="0.2">
      <c r="A370" s="15">
        <f>A369+1</f>
        <v>369</v>
      </c>
      <c r="B370" s="15">
        <v>3</v>
      </c>
      <c r="C370" s="15">
        <v>133</v>
      </c>
      <c r="D370" s="15">
        <v>1</v>
      </c>
      <c r="E370" s="15">
        <v>1</v>
      </c>
      <c r="F370" s="3" t="s">
        <v>68</v>
      </c>
      <c r="G370" s="3">
        <f>IF(F370="rectangle",B370*C370,IF(F370="hook",B370*C370-(D370*E370),IF(F370="eight",B370*C370-2*(D370*E370),IF(F370="tee",B370*C370-2*(D370*E370),IF(F370="cross",B370*C370-4*(D370*E370),"ERROR")))))</f>
        <v>399</v>
      </c>
      <c r="H370" s="3" t="s">
        <v>75</v>
      </c>
      <c r="I370" s="3">
        <f>IF(F370="rectangle",B370/C370,"NA")</f>
        <v>2.2556390977443608E-2</v>
      </c>
      <c r="J370" s="2">
        <v>1</v>
      </c>
      <c r="K370" s="15">
        <v>120</v>
      </c>
      <c r="L370" s="15">
        <v>4</v>
      </c>
      <c r="M370" s="16">
        <v>4</v>
      </c>
      <c r="N370" s="17">
        <v>30</v>
      </c>
      <c r="O370" s="14">
        <f>N370</f>
        <v>30</v>
      </c>
      <c r="P370" s="4">
        <f>Y370/T370</f>
        <v>99.75</v>
      </c>
      <c r="Q370" s="18">
        <v>5</v>
      </c>
      <c r="R370" s="14">
        <f>Q370</f>
        <v>5</v>
      </c>
      <c r="S370" s="4">
        <f>Z370/U370</f>
        <v>99.75</v>
      </c>
      <c r="T370" s="3">
        <f>ROUND((O370/100)*G370,0)</f>
        <v>120</v>
      </c>
      <c r="U370" s="3">
        <f>ROUND(((R370/100)*G370)/J370,0)</f>
        <v>20</v>
      </c>
      <c r="V370" s="3">
        <f>ROUND(IF(J370&gt;=2,((R370/100)*G370)/J370,0),0)</f>
        <v>0</v>
      </c>
      <c r="W370" s="3">
        <f>ROUND(IF(J370&gt;=3,((R370/100)*G370)/J370,0),0)</f>
        <v>0</v>
      </c>
      <c r="X370" s="3">
        <f>ROUND(IF(J370&gt;=4,((R370/100)*G370)/J370,0),0)</f>
        <v>0</v>
      </c>
      <c r="Y370" s="4">
        <f>G370*N370</f>
        <v>11970</v>
      </c>
      <c r="Z370" s="4">
        <f>(G370*Q370)/J370</f>
        <v>1995</v>
      </c>
      <c r="AA370" s="4">
        <f>IF(J370&gt;=2,(G370*Q370)/J370,0)</f>
        <v>0</v>
      </c>
      <c r="AB370" s="4">
        <f>IF(J370&gt;=3,(G370*Q370)/J370,0)</f>
        <v>0</v>
      </c>
      <c r="AC370" s="4">
        <f>IF(J370&gt;=4,(G370*Q370)/J370,0)</f>
        <v>0</v>
      </c>
      <c r="AD370" s="14">
        <v>100</v>
      </c>
      <c r="AE370" s="14">
        <v>0</v>
      </c>
      <c r="AF370" s="14">
        <v>1</v>
      </c>
      <c r="AG370" s="14">
        <v>100</v>
      </c>
      <c r="AH370" s="14">
        <v>0</v>
      </c>
      <c r="AI370" s="14">
        <v>1</v>
      </c>
      <c r="AJ370" s="14">
        <v>0.5</v>
      </c>
      <c r="AK370" s="14">
        <v>0.5</v>
      </c>
      <c r="AL370" s="14">
        <v>0</v>
      </c>
      <c r="AM370" s="14">
        <v>0</v>
      </c>
      <c r="AN370" s="14">
        <v>0</v>
      </c>
      <c r="AO370" s="14">
        <v>0.01</v>
      </c>
      <c r="AP370" s="14">
        <v>0.01</v>
      </c>
      <c r="AQ370" s="14">
        <v>0</v>
      </c>
      <c r="AR370" s="14">
        <v>0</v>
      </c>
      <c r="AS370" s="14">
        <v>0</v>
      </c>
      <c r="AT370" s="14">
        <v>0</v>
      </c>
      <c r="AU370" s="14">
        <v>0.2</v>
      </c>
      <c r="AV370" s="14">
        <v>0</v>
      </c>
      <c r="AW370" s="14">
        <v>0</v>
      </c>
      <c r="AX370" s="14">
        <v>0</v>
      </c>
      <c r="AY370" s="14">
        <v>0.04</v>
      </c>
      <c r="AZ370" s="14">
        <v>0</v>
      </c>
      <c r="BA370" s="2">
        <v>0.05</v>
      </c>
      <c r="BB370" s="2">
        <v>0.05</v>
      </c>
      <c r="BC370" s="2">
        <v>7.0000000000000007E-2</v>
      </c>
      <c r="BD370" s="2">
        <v>0.05</v>
      </c>
      <c r="BE370" s="2">
        <v>0.02</v>
      </c>
      <c r="BF370" s="2">
        <v>0.02</v>
      </c>
      <c r="BG370" s="2">
        <v>4.4999999999999998E-2</v>
      </c>
      <c r="BH370" s="2">
        <v>0.05</v>
      </c>
      <c r="BI370" s="2">
        <v>7.0000000000000007E-2</v>
      </c>
      <c r="BJ370" s="2">
        <v>0.1</v>
      </c>
      <c r="BK370" s="2">
        <v>0.03</v>
      </c>
      <c r="BL370" s="2">
        <v>0.02</v>
      </c>
      <c r="BM370" s="2">
        <v>0.09</v>
      </c>
      <c r="BN370" s="2">
        <v>0.1</v>
      </c>
      <c r="BO370" s="14">
        <v>0.1</v>
      </c>
      <c r="BP370" s="14">
        <v>0.1</v>
      </c>
      <c r="BQ370" s="14">
        <v>0</v>
      </c>
      <c r="BR370" s="14">
        <v>0</v>
      </c>
      <c r="BS370" s="14">
        <v>0</v>
      </c>
      <c r="BT370" s="19">
        <v>0.01</v>
      </c>
      <c r="BU370" s="14">
        <v>0.5</v>
      </c>
      <c r="BV370" s="6">
        <f>BT370/(BT370+BU370)</f>
        <v>1.9607843137254902E-2</v>
      </c>
      <c r="BW370" s="6">
        <f>SQRT((BT370*BU370)/((BT370+BU370)^2*(BT370+BU370+1)))</f>
        <v>0.11283045836243843</v>
      </c>
      <c r="BX370" s="15">
        <v>0.1</v>
      </c>
      <c r="BY370" s="15">
        <v>0.1</v>
      </c>
      <c r="BZ370" s="15">
        <v>0.1</v>
      </c>
      <c r="CA370" s="15">
        <v>0.7</v>
      </c>
      <c r="CB370" s="20" t="s">
        <v>89</v>
      </c>
      <c r="CC370" s="14">
        <v>600</v>
      </c>
      <c r="CD370" s="14">
        <v>10</v>
      </c>
      <c r="CE370" s="15" t="s">
        <v>73</v>
      </c>
    </row>
    <row r="371" spans="1:83" s="14" customFormat="1" ht="14.25" x14ac:dyDescent="0.2">
      <c r="A371" s="15">
        <f>A370+1</f>
        <v>370</v>
      </c>
      <c r="B371" s="15">
        <v>3</v>
      </c>
      <c r="C371" s="15">
        <v>133</v>
      </c>
      <c r="D371" s="15">
        <v>1</v>
      </c>
      <c r="E371" s="15">
        <v>1</v>
      </c>
      <c r="F371" s="3" t="s">
        <v>68</v>
      </c>
      <c r="G371" s="3">
        <f>IF(F371="rectangle",B371*C371,IF(F371="hook",B371*C371-(D371*E371),IF(F371="eight",B371*C371-2*(D371*E371),IF(F371="tee",B371*C371-2*(D371*E371),IF(F371="cross",B371*C371-4*(D371*E371),"ERROR")))))</f>
        <v>399</v>
      </c>
      <c r="H371" s="3" t="s">
        <v>75</v>
      </c>
      <c r="I371" s="3">
        <f>IF(F371="rectangle",B371/C371,"NA")</f>
        <v>2.2556390977443608E-2</v>
      </c>
      <c r="J371" s="2">
        <v>1</v>
      </c>
      <c r="K371" s="15">
        <v>120</v>
      </c>
      <c r="L371" s="15">
        <v>4</v>
      </c>
      <c r="M371" s="16">
        <v>4</v>
      </c>
      <c r="N371" s="17">
        <v>30</v>
      </c>
      <c r="O371" s="14">
        <f>N371</f>
        <v>30</v>
      </c>
      <c r="P371" s="4">
        <f>Y371/T371</f>
        <v>99.75</v>
      </c>
      <c r="Q371" s="18">
        <v>5</v>
      </c>
      <c r="R371" s="14">
        <f>Q371</f>
        <v>5</v>
      </c>
      <c r="S371" s="4">
        <f>Z371/U371</f>
        <v>99.75</v>
      </c>
      <c r="T371" s="3">
        <f>ROUND((O371/100)*G371,0)</f>
        <v>120</v>
      </c>
      <c r="U371" s="3">
        <f>ROUND(((R371/100)*G371)/J371,0)</f>
        <v>20</v>
      </c>
      <c r="V371" s="3">
        <f>ROUND(IF(J371&gt;=2,((R371/100)*G371)/J371,0),0)</f>
        <v>0</v>
      </c>
      <c r="W371" s="3">
        <f>ROUND(IF(J371&gt;=3,((R371/100)*G371)/J371,0),0)</f>
        <v>0</v>
      </c>
      <c r="X371" s="3">
        <f>ROUND(IF(J371&gt;=4,((R371/100)*G371)/J371,0),0)</f>
        <v>0</v>
      </c>
      <c r="Y371" s="4">
        <f>G371*N371</f>
        <v>11970</v>
      </c>
      <c r="Z371" s="4">
        <f>(G371*Q371)/J371</f>
        <v>1995</v>
      </c>
      <c r="AA371" s="4">
        <f>IF(J371&gt;=2,(G371*Q371)/J371,0)</f>
        <v>0</v>
      </c>
      <c r="AB371" s="4">
        <f>IF(J371&gt;=3,(G371*Q371)/J371,0)</f>
        <v>0</v>
      </c>
      <c r="AC371" s="4">
        <f>IF(J371&gt;=4,(G371*Q371)/J371,0)</f>
        <v>0</v>
      </c>
      <c r="AD371" s="14">
        <v>100</v>
      </c>
      <c r="AE371" s="14">
        <v>0</v>
      </c>
      <c r="AF371" s="14">
        <v>1</v>
      </c>
      <c r="AG371" s="14">
        <v>100</v>
      </c>
      <c r="AH371" s="14">
        <v>0</v>
      </c>
      <c r="AI371" s="14">
        <v>1</v>
      </c>
      <c r="AJ371" s="14">
        <v>0.5</v>
      </c>
      <c r="AK371" s="14">
        <v>0.5</v>
      </c>
      <c r="AL371" s="14">
        <v>0</v>
      </c>
      <c r="AM371" s="14">
        <v>0</v>
      </c>
      <c r="AN371" s="14">
        <v>0</v>
      </c>
      <c r="AO371" s="14">
        <v>0.01</v>
      </c>
      <c r="AP371" s="14">
        <v>0.01</v>
      </c>
      <c r="AQ371" s="14">
        <v>0</v>
      </c>
      <c r="AR371" s="14">
        <v>0</v>
      </c>
      <c r="AS371" s="14">
        <v>0</v>
      </c>
      <c r="AT371" s="14">
        <v>0</v>
      </c>
      <c r="AU371" s="14">
        <v>0.2</v>
      </c>
      <c r="AV371" s="14">
        <v>0</v>
      </c>
      <c r="AW371" s="14">
        <v>0</v>
      </c>
      <c r="AX371" s="14">
        <v>0</v>
      </c>
      <c r="AY371" s="14">
        <v>0.04</v>
      </c>
      <c r="AZ371" s="14">
        <v>0</v>
      </c>
      <c r="BA371" s="2">
        <v>0.05</v>
      </c>
      <c r="BB371" s="2">
        <v>0.05</v>
      </c>
      <c r="BC371" s="2">
        <v>7.0000000000000007E-2</v>
      </c>
      <c r="BD371" s="2">
        <v>0.05</v>
      </c>
      <c r="BE371" s="2">
        <v>0.02</v>
      </c>
      <c r="BF371" s="2">
        <v>0.02</v>
      </c>
      <c r="BG371" s="2">
        <v>4.4999999999999998E-2</v>
      </c>
      <c r="BH371" s="2">
        <v>0.05</v>
      </c>
      <c r="BI371" s="2">
        <v>7.0000000000000007E-2</v>
      </c>
      <c r="BJ371" s="2">
        <v>0.1</v>
      </c>
      <c r="BK371" s="2">
        <v>0.03</v>
      </c>
      <c r="BL371" s="2">
        <v>0.02</v>
      </c>
      <c r="BM371" s="2">
        <v>0.09</v>
      </c>
      <c r="BN371" s="2">
        <v>0.1</v>
      </c>
      <c r="BO371" s="14">
        <v>0.1</v>
      </c>
      <c r="BP371" s="14">
        <v>0.1</v>
      </c>
      <c r="BQ371" s="14">
        <v>0</v>
      </c>
      <c r="BR371" s="14">
        <v>0</v>
      </c>
      <c r="BS371" s="14">
        <v>0</v>
      </c>
      <c r="BT371" s="19">
        <v>0.5</v>
      </c>
      <c r="BU371" s="14">
        <v>0.5</v>
      </c>
      <c r="BV371" s="6">
        <f>BT371/(BT371+BU371)</f>
        <v>0.5</v>
      </c>
      <c r="BW371" s="6">
        <f>SQRT((BT371*BU371)/((BT371+BU371)^2*(BT371+BU371+1)))</f>
        <v>0.35355339059327379</v>
      </c>
      <c r="BX371" s="15">
        <v>0.1</v>
      </c>
      <c r="BY371" s="15">
        <v>0.1</v>
      </c>
      <c r="BZ371" s="15">
        <v>0.1</v>
      </c>
      <c r="CA371" s="15">
        <v>0.7</v>
      </c>
      <c r="CB371" s="20" t="s">
        <v>89</v>
      </c>
      <c r="CC371" s="14">
        <v>600</v>
      </c>
      <c r="CD371" s="14">
        <v>10</v>
      </c>
      <c r="CE371" s="15" t="s">
        <v>73</v>
      </c>
    </row>
    <row r="372" spans="1:83" s="14" customFormat="1" ht="14.25" x14ac:dyDescent="0.2">
      <c r="A372" s="15">
        <f>A371+1</f>
        <v>371</v>
      </c>
      <c r="B372" s="15">
        <v>3</v>
      </c>
      <c r="C372" s="15">
        <v>133</v>
      </c>
      <c r="D372" s="15">
        <v>1</v>
      </c>
      <c r="E372" s="15">
        <v>1</v>
      </c>
      <c r="F372" s="3" t="s">
        <v>68</v>
      </c>
      <c r="G372" s="3">
        <f>IF(F372="rectangle",B372*C372,IF(F372="hook",B372*C372-(D372*E372),IF(F372="eight",B372*C372-2*(D372*E372),IF(F372="tee",B372*C372-2*(D372*E372),IF(F372="cross",B372*C372-4*(D372*E372),"ERROR")))))</f>
        <v>399</v>
      </c>
      <c r="H372" s="3" t="s">
        <v>75</v>
      </c>
      <c r="I372" s="3">
        <f>IF(F372="rectangle",B372/C372,"NA")</f>
        <v>2.2556390977443608E-2</v>
      </c>
      <c r="J372" s="2">
        <v>1</v>
      </c>
      <c r="K372" s="15">
        <v>120</v>
      </c>
      <c r="L372" s="15">
        <v>4</v>
      </c>
      <c r="M372" s="16">
        <v>4</v>
      </c>
      <c r="N372" s="17">
        <v>30</v>
      </c>
      <c r="O372" s="14">
        <f>N372</f>
        <v>30</v>
      </c>
      <c r="P372" s="4">
        <f>Y372/T372</f>
        <v>99.75</v>
      </c>
      <c r="Q372" s="18">
        <v>5</v>
      </c>
      <c r="R372" s="14">
        <f>Q372</f>
        <v>5</v>
      </c>
      <c r="S372" s="4">
        <f>Z372/U372</f>
        <v>99.75</v>
      </c>
      <c r="T372" s="3">
        <f>ROUND((O372/100)*G372,0)</f>
        <v>120</v>
      </c>
      <c r="U372" s="3">
        <f>ROUND(((R372/100)*G372)/J372,0)</f>
        <v>20</v>
      </c>
      <c r="V372" s="3">
        <f>ROUND(IF(J372&gt;=2,((R372/100)*G372)/J372,0),0)</f>
        <v>0</v>
      </c>
      <c r="W372" s="3">
        <f>ROUND(IF(J372&gt;=3,((R372/100)*G372)/J372,0),0)</f>
        <v>0</v>
      </c>
      <c r="X372" s="3">
        <f>ROUND(IF(J372&gt;=4,((R372/100)*G372)/J372,0),0)</f>
        <v>0</v>
      </c>
      <c r="Y372" s="4">
        <f>G372*N372</f>
        <v>11970</v>
      </c>
      <c r="Z372" s="4">
        <f>(G372*Q372)/J372</f>
        <v>1995</v>
      </c>
      <c r="AA372" s="4">
        <f>IF(J372&gt;=2,(G372*Q372)/J372,0)</f>
        <v>0</v>
      </c>
      <c r="AB372" s="4">
        <f>IF(J372&gt;=3,(G372*Q372)/J372,0)</f>
        <v>0</v>
      </c>
      <c r="AC372" s="4">
        <f>IF(J372&gt;=4,(G372*Q372)/J372,0)</f>
        <v>0</v>
      </c>
      <c r="AD372" s="14">
        <v>100</v>
      </c>
      <c r="AE372" s="14">
        <v>0</v>
      </c>
      <c r="AF372" s="14">
        <v>1</v>
      </c>
      <c r="AG372" s="14">
        <v>100</v>
      </c>
      <c r="AH372" s="14">
        <v>0</v>
      </c>
      <c r="AI372" s="14">
        <v>1</v>
      </c>
      <c r="AJ372" s="14">
        <v>0.5</v>
      </c>
      <c r="AK372" s="14">
        <v>0.5</v>
      </c>
      <c r="AL372" s="14">
        <v>0</v>
      </c>
      <c r="AM372" s="14">
        <v>0</v>
      </c>
      <c r="AN372" s="14">
        <v>0</v>
      </c>
      <c r="AO372" s="14">
        <v>0.01</v>
      </c>
      <c r="AP372" s="14">
        <v>0.01</v>
      </c>
      <c r="AQ372" s="14">
        <v>0</v>
      </c>
      <c r="AR372" s="14">
        <v>0</v>
      </c>
      <c r="AS372" s="14">
        <v>0</v>
      </c>
      <c r="AT372" s="14">
        <v>0</v>
      </c>
      <c r="AU372" s="14">
        <v>0.2</v>
      </c>
      <c r="AV372" s="14">
        <v>0</v>
      </c>
      <c r="AW372" s="14">
        <v>0</v>
      </c>
      <c r="AX372" s="14">
        <v>0</v>
      </c>
      <c r="AY372" s="14">
        <v>0.04</v>
      </c>
      <c r="AZ372" s="14">
        <v>0</v>
      </c>
      <c r="BA372" s="2">
        <v>0.05</v>
      </c>
      <c r="BB372" s="2">
        <v>0.05</v>
      </c>
      <c r="BC372" s="2">
        <v>7.0000000000000007E-2</v>
      </c>
      <c r="BD372" s="2">
        <v>0.05</v>
      </c>
      <c r="BE372" s="2">
        <v>0.02</v>
      </c>
      <c r="BF372" s="2">
        <v>0.02</v>
      </c>
      <c r="BG372" s="2">
        <v>4.4999999999999998E-2</v>
      </c>
      <c r="BH372" s="2">
        <v>0.05</v>
      </c>
      <c r="BI372" s="2">
        <v>7.0000000000000007E-2</v>
      </c>
      <c r="BJ372" s="2">
        <v>0.1</v>
      </c>
      <c r="BK372" s="2">
        <v>0.03</v>
      </c>
      <c r="BL372" s="2">
        <v>0.02</v>
      </c>
      <c r="BM372" s="2">
        <v>0.09</v>
      </c>
      <c r="BN372" s="2">
        <v>0.1</v>
      </c>
      <c r="BO372" s="14">
        <v>0.1</v>
      </c>
      <c r="BP372" s="14">
        <v>0.1</v>
      </c>
      <c r="BQ372" s="14">
        <v>0</v>
      </c>
      <c r="BR372" s="14">
        <v>0</v>
      </c>
      <c r="BS372" s="14">
        <v>0</v>
      </c>
      <c r="BT372" s="19">
        <v>0.01</v>
      </c>
      <c r="BU372" s="14">
        <v>0.5</v>
      </c>
      <c r="BV372" s="6">
        <f>BT372/(BT372+BU372)</f>
        <v>1.9607843137254902E-2</v>
      </c>
      <c r="BW372" s="6">
        <f>SQRT((BT372*BU372)/((BT372+BU372)^2*(BT372+BU372+1)))</f>
        <v>0.11283045836243843</v>
      </c>
      <c r="BX372" s="15">
        <v>0.1</v>
      </c>
      <c r="BY372" s="15">
        <v>0.7</v>
      </c>
      <c r="BZ372" s="15">
        <v>0.1</v>
      </c>
      <c r="CA372" s="15">
        <v>0.1</v>
      </c>
      <c r="CB372" s="20" t="s">
        <v>76</v>
      </c>
      <c r="CC372" s="14">
        <v>600</v>
      </c>
      <c r="CD372" s="14">
        <v>10</v>
      </c>
      <c r="CE372" s="15" t="s">
        <v>74</v>
      </c>
    </row>
    <row r="373" spans="1:83" s="14" customFormat="1" ht="14.25" x14ac:dyDescent="0.2">
      <c r="A373" s="15">
        <f>A372+1</f>
        <v>372</v>
      </c>
      <c r="B373" s="15">
        <v>3</v>
      </c>
      <c r="C373" s="15">
        <v>133</v>
      </c>
      <c r="D373" s="15">
        <v>1</v>
      </c>
      <c r="E373" s="15">
        <v>1</v>
      </c>
      <c r="F373" s="3" t="s">
        <v>68</v>
      </c>
      <c r="G373" s="3">
        <f>IF(F373="rectangle",B373*C373,IF(F373="hook",B373*C373-(D373*E373),IF(F373="eight",B373*C373-2*(D373*E373),IF(F373="tee",B373*C373-2*(D373*E373),IF(F373="cross",B373*C373-4*(D373*E373),"ERROR")))))</f>
        <v>399</v>
      </c>
      <c r="H373" s="3" t="s">
        <v>75</v>
      </c>
      <c r="I373" s="3">
        <f>IF(F373="rectangle",B373/C373,"NA")</f>
        <v>2.2556390977443608E-2</v>
      </c>
      <c r="J373" s="2">
        <v>1</v>
      </c>
      <c r="K373" s="15">
        <v>120</v>
      </c>
      <c r="L373" s="15">
        <v>4</v>
      </c>
      <c r="M373" s="16">
        <v>4</v>
      </c>
      <c r="N373" s="17">
        <v>30</v>
      </c>
      <c r="O373" s="14">
        <f>N373</f>
        <v>30</v>
      </c>
      <c r="P373" s="4">
        <f>Y373/T373</f>
        <v>99.75</v>
      </c>
      <c r="Q373" s="18">
        <v>5</v>
      </c>
      <c r="R373" s="14">
        <f>Q373</f>
        <v>5</v>
      </c>
      <c r="S373" s="4">
        <f>Z373/U373</f>
        <v>99.75</v>
      </c>
      <c r="T373" s="3">
        <f>ROUND((O373/100)*G373,0)</f>
        <v>120</v>
      </c>
      <c r="U373" s="3">
        <f>ROUND(((R373/100)*G373)/J373,0)</f>
        <v>20</v>
      </c>
      <c r="V373" s="3">
        <f>ROUND(IF(J373&gt;=2,((R373/100)*G373)/J373,0),0)</f>
        <v>0</v>
      </c>
      <c r="W373" s="3">
        <f>ROUND(IF(J373&gt;=3,((R373/100)*G373)/J373,0),0)</f>
        <v>0</v>
      </c>
      <c r="X373" s="3">
        <f>ROUND(IF(J373&gt;=4,((R373/100)*G373)/J373,0),0)</f>
        <v>0</v>
      </c>
      <c r="Y373" s="4">
        <f>G373*N373</f>
        <v>11970</v>
      </c>
      <c r="Z373" s="4">
        <f>(G373*Q373)/J373</f>
        <v>1995</v>
      </c>
      <c r="AA373" s="4">
        <f>IF(J373&gt;=2,(G373*Q373)/J373,0)</f>
        <v>0</v>
      </c>
      <c r="AB373" s="4">
        <f>IF(J373&gt;=3,(G373*Q373)/J373,0)</f>
        <v>0</v>
      </c>
      <c r="AC373" s="4">
        <f>IF(J373&gt;=4,(G373*Q373)/J373,0)</f>
        <v>0</v>
      </c>
      <c r="AD373" s="14">
        <v>100</v>
      </c>
      <c r="AE373" s="14">
        <v>0</v>
      </c>
      <c r="AF373" s="14">
        <v>1</v>
      </c>
      <c r="AG373" s="14">
        <v>100</v>
      </c>
      <c r="AH373" s="14">
        <v>0</v>
      </c>
      <c r="AI373" s="14">
        <v>1</v>
      </c>
      <c r="AJ373" s="14">
        <v>0.5</v>
      </c>
      <c r="AK373" s="14">
        <v>0.5</v>
      </c>
      <c r="AL373" s="14">
        <v>0</v>
      </c>
      <c r="AM373" s="14">
        <v>0</v>
      </c>
      <c r="AN373" s="14">
        <v>0</v>
      </c>
      <c r="AO373" s="14">
        <v>0.01</v>
      </c>
      <c r="AP373" s="14">
        <v>0.01</v>
      </c>
      <c r="AQ373" s="14">
        <v>0</v>
      </c>
      <c r="AR373" s="14">
        <v>0</v>
      </c>
      <c r="AS373" s="14">
        <v>0</v>
      </c>
      <c r="AT373" s="14">
        <v>0</v>
      </c>
      <c r="AU373" s="14">
        <v>0.2</v>
      </c>
      <c r="AV373" s="14">
        <v>0</v>
      </c>
      <c r="AW373" s="14">
        <v>0</v>
      </c>
      <c r="AX373" s="14">
        <v>0</v>
      </c>
      <c r="AY373" s="14">
        <v>0.04</v>
      </c>
      <c r="AZ373" s="14">
        <v>0</v>
      </c>
      <c r="BA373" s="2">
        <v>0.05</v>
      </c>
      <c r="BB373" s="2">
        <v>0.05</v>
      </c>
      <c r="BC373" s="2">
        <v>7.0000000000000007E-2</v>
      </c>
      <c r="BD373" s="2">
        <v>0.05</v>
      </c>
      <c r="BE373" s="2">
        <v>0.02</v>
      </c>
      <c r="BF373" s="2">
        <v>0.02</v>
      </c>
      <c r="BG373" s="2">
        <v>4.4999999999999998E-2</v>
      </c>
      <c r="BH373" s="2">
        <v>0.05</v>
      </c>
      <c r="BI373" s="2">
        <v>7.0000000000000007E-2</v>
      </c>
      <c r="BJ373" s="2">
        <v>0.1</v>
      </c>
      <c r="BK373" s="2">
        <v>0.03</v>
      </c>
      <c r="BL373" s="2">
        <v>0.02</v>
      </c>
      <c r="BM373" s="2">
        <v>0.09</v>
      </c>
      <c r="BN373" s="2">
        <v>0.1</v>
      </c>
      <c r="BO373" s="14">
        <v>0.1</v>
      </c>
      <c r="BP373" s="14">
        <v>0.1</v>
      </c>
      <c r="BQ373" s="14">
        <v>0</v>
      </c>
      <c r="BR373" s="14">
        <v>0</v>
      </c>
      <c r="BS373" s="14">
        <v>0</v>
      </c>
      <c r="BT373" s="19">
        <v>0.5</v>
      </c>
      <c r="BU373" s="14">
        <v>0.5</v>
      </c>
      <c r="BV373" s="6">
        <f>BT373/(BT373+BU373)</f>
        <v>0.5</v>
      </c>
      <c r="BW373" s="6">
        <f>SQRT((BT373*BU373)/((BT373+BU373)^2*(BT373+BU373+1)))</f>
        <v>0.35355339059327379</v>
      </c>
      <c r="BX373" s="15">
        <v>0.1</v>
      </c>
      <c r="BY373" s="15">
        <v>0.7</v>
      </c>
      <c r="BZ373" s="15">
        <v>0.1</v>
      </c>
      <c r="CA373" s="15">
        <v>0.1</v>
      </c>
      <c r="CB373" s="20" t="s">
        <v>76</v>
      </c>
      <c r="CC373" s="14">
        <v>600</v>
      </c>
      <c r="CD373" s="14">
        <v>10</v>
      </c>
      <c r="CE373" s="15" t="s">
        <v>74</v>
      </c>
    </row>
    <row r="374" spans="1:83" s="14" customFormat="1" ht="14.25" x14ac:dyDescent="0.2">
      <c r="A374" s="15">
        <f>A373+1</f>
        <v>373</v>
      </c>
      <c r="B374" s="15">
        <v>3</v>
      </c>
      <c r="C374" s="15">
        <v>133</v>
      </c>
      <c r="D374" s="15">
        <v>1</v>
      </c>
      <c r="E374" s="15">
        <v>1</v>
      </c>
      <c r="F374" s="3" t="s">
        <v>68</v>
      </c>
      <c r="G374" s="3">
        <f>IF(F374="rectangle",B374*C374,IF(F374="hook",B374*C374-(D374*E374),IF(F374="eight",B374*C374-2*(D374*E374),IF(F374="tee",B374*C374-2*(D374*E374),IF(F374="cross",B374*C374-4*(D374*E374),"ERROR")))))</f>
        <v>399</v>
      </c>
      <c r="H374" s="3" t="s">
        <v>75</v>
      </c>
      <c r="I374" s="3">
        <f>IF(F374="rectangle",B374/C374,"NA")</f>
        <v>2.2556390977443608E-2</v>
      </c>
      <c r="J374" s="2">
        <v>1</v>
      </c>
      <c r="K374" s="15">
        <v>120</v>
      </c>
      <c r="L374" s="15">
        <v>4</v>
      </c>
      <c r="M374" s="16">
        <v>4</v>
      </c>
      <c r="N374" s="17">
        <v>30</v>
      </c>
      <c r="O374" s="14">
        <f>N374</f>
        <v>30</v>
      </c>
      <c r="P374" s="4">
        <f>Y374/T374</f>
        <v>99.75</v>
      </c>
      <c r="Q374" s="18">
        <v>15</v>
      </c>
      <c r="R374" s="14">
        <f>Q374</f>
        <v>15</v>
      </c>
      <c r="S374" s="4">
        <f>Z374/U374</f>
        <v>99.75</v>
      </c>
      <c r="T374" s="3">
        <f>ROUND((O374/100)*G374,0)</f>
        <v>120</v>
      </c>
      <c r="U374" s="3">
        <f>ROUND(((R374/100)*G374)/J374,0)</f>
        <v>60</v>
      </c>
      <c r="V374" s="3">
        <f>ROUND(IF(J374&gt;=2,((R374/100)*G374)/J374,0),0)</f>
        <v>0</v>
      </c>
      <c r="W374" s="3">
        <f>ROUND(IF(J374&gt;=3,((R374/100)*G374)/J374,0),0)</f>
        <v>0</v>
      </c>
      <c r="X374" s="3">
        <f>ROUND(IF(J374&gt;=4,((R374/100)*G374)/J374,0),0)</f>
        <v>0</v>
      </c>
      <c r="Y374" s="4">
        <f>G374*N374</f>
        <v>11970</v>
      </c>
      <c r="Z374" s="4">
        <f>(G374*Q374)/J374</f>
        <v>5985</v>
      </c>
      <c r="AA374" s="4">
        <f>IF(J374&gt;=2,(G374*Q374)/J374,0)</f>
        <v>0</v>
      </c>
      <c r="AB374" s="4">
        <f>IF(J374&gt;=3,(G374*Q374)/J374,0)</f>
        <v>0</v>
      </c>
      <c r="AC374" s="4">
        <f>IF(J374&gt;=4,(G374*Q374)/J374,0)</f>
        <v>0</v>
      </c>
      <c r="AD374" s="14">
        <v>100</v>
      </c>
      <c r="AE374" s="14">
        <v>0</v>
      </c>
      <c r="AF374" s="14">
        <v>1</v>
      </c>
      <c r="AG374" s="14">
        <v>100</v>
      </c>
      <c r="AH374" s="14">
        <v>0</v>
      </c>
      <c r="AI374" s="14">
        <v>1</v>
      </c>
      <c r="AJ374" s="14">
        <v>0.5</v>
      </c>
      <c r="AK374" s="14">
        <v>0.5</v>
      </c>
      <c r="AL374" s="14">
        <v>0</v>
      </c>
      <c r="AM374" s="14">
        <v>0</v>
      </c>
      <c r="AN374" s="14">
        <v>0</v>
      </c>
      <c r="AO374" s="14">
        <v>0.01</v>
      </c>
      <c r="AP374" s="14">
        <v>0.01</v>
      </c>
      <c r="AQ374" s="14">
        <v>0</v>
      </c>
      <c r="AR374" s="14">
        <v>0</v>
      </c>
      <c r="AS374" s="14">
        <v>0</v>
      </c>
      <c r="AT374" s="14">
        <v>0</v>
      </c>
      <c r="AU374" s="14">
        <v>0.2</v>
      </c>
      <c r="AV374" s="14">
        <v>0</v>
      </c>
      <c r="AW374" s="14">
        <v>0</v>
      </c>
      <c r="AX374" s="14">
        <v>0</v>
      </c>
      <c r="AY374" s="14">
        <v>0.04</v>
      </c>
      <c r="AZ374" s="14">
        <v>0</v>
      </c>
      <c r="BA374" s="2">
        <v>0.05</v>
      </c>
      <c r="BB374" s="2">
        <v>0.05</v>
      </c>
      <c r="BC374" s="2">
        <v>7.0000000000000007E-2</v>
      </c>
      <c r="BD374" s="2">
        <v>0.05</v>
      </c>
      <c r="BE374" s="2">
        <v>0.02</v>
      </c>
      <c r="BF374" s="2">
        <v>0.02</v>
      </c>
      <c r="BG374" s="2">
        <v>4.4999999999999998E-2</v>
      </c>
      <c r="BH374" s="2">
        <v>0.05</v>
      </c>
      <c r="BI374" s="2">
        <v>7.0000000000000007E-2</v>
      </c>
      <c r="BJ374" s="2">
        <v>0.1</v>
      </c>
      <c r="BK374" s="2">
        <v>0.03</v>
      </c>
      <c r="BL374" s="2">
        <v>0.02</v>
      </c>
      <c r="BM374" s="2">
        <v>0.09</v>
      </c>
      <c r="BN374" s="2">
        <v>0.1</v>
      </c>
      <c r="BO374" s="14">
        <v>0.1</v>
      </c>
      <c r="BP374" s="14">
        <v>0.1</v>
      </c>
      <c r="BQ374" s="14">
        <v>0</v>
      </c>
      <c r="BR374" s="14">
        <v>0</v>
      </c>
      <c r="BS374" s="14">
        <v>0</v>
      </c>
      <c r="BT374" s="19">
        <v>0.01</v>
      </c>
      <c r="BU374" s="14">
        <v>0.5</v>
      </c>
      <c r="BV374" s="6">
        <f>BT374/(BT374+BU374)</f>
        <v>1.9607843137254902E-2</v>
      </c>
      <c r="BW374" s="6">
        <f>SQRT((BT374*BU374)/((BT374+BU374)^2*(BT374+BU374+1)))</f>
        <v>0.11283045836243843</v>
      </c>
      <c r="BX374" s="15">
        <v>0.25</v>
      </c>
      <c r="BY374" s="15">
        <v>0.25</v>
      </c>
      <c r="BZ374" s="15">
        <v>0.25</v>
      </c>
      <c r="CA374" s="15">
        <v>0.25</v>
      </c>
      <c r="CB374" s="20" t="s">
        <v>47</v>
      </c>
      <c r="CC374" s="14">
        <v>600</v>
      </c>
      <c r="CD374" s="14">
        <v>10</v>
      </c>
      <c r="CE374" s="15" t="s">
        <v>74</v>
      </c>
    </row>
    <row r="375" spans="1:83" s="14" customFormat="1" ht="14.25" x14ac:dyDescent="0.2">
      <c r="A375" s="15">
        <f>A374+1</f>
        <v>374</v>
      </c>
      <c r="B375" s="15">
        <v>3</v>
      </c>
      <c r="C375" s="15">
        <v>133</v>
      </c>
      <c r="D375" s="15">
        <v>1</v>
      </c>
      <c r="E375" s="15">
        <v>1</v>
      </c>
      <c r="F375" s="3" t="s">
        <v>68</v>
      </c>
      <c r="G375" s="3">
        <f>IF(F375="rectangle",B375*C375,IF(F375="hook",B375*C375-(D375*E375),IF(F375="eight",B375*C375-2*(D375*E375),IF(F375="tee",B375*C375-2*(D375*E375),IF(F375="cross",B375*C375-4*(D375*E375),"ERROR")))))</f>
        <v>399</v>
      </c>
      <c r="H375" s="3" t="s">
        <v>75</v>
      </c>
      <c r="I375" s="3">
        <f>IF(F375="rectangle",B375/C375,"NA")</f>
        <v>2.2556390977443608E-2</v>
      </c>
      <c r="J375" s="2">
        <v>1</v>
      </c>
      <c r="K375" s="15">
        <v>120</v>
      </c>
      <c r="L375" s="15">
        <v>4</v>
      </c>
      <c r="M375" s="16">
        <v>4</v>
      </c>
      <c r="N375" s="17">
        <v>30</v>
      </c>
      <c r="O375" s="14">
        <f>N375</f>
        <v>30</v>
      </c>
      <c r="P375" s="4">
        <f>Y375/T375</f>
        <v>99.75</v>
      </c>
      <c r="Q375" s="18">
        <v>15</v>
      </c>
      <c r="R375" s="14">
        <f>Q375</f>
        <v>15</v>
      </c>
      <c r="S375" s="4">
        <f>Z375/U375</f>
        <v>99.75</v>
      </c>
      <c r="T375" s="3">
        <f>ROUND((O375/100)*G375,0)</f>
        <v>120</v>
      </c>
      <c r="U375" s="3">
        <f>ROUND(((R375/100)*G375)/J375,0)</f>
        <v>60</v>
      </c>
      <c r="V375" s="3">
        <f>ROUND(IF(J375&gt;=2,((R375/100)*G375)/J375,0),0)</f>
        <v>0</v>
      </c>
      <c r="W375" s="3">
        <f>ROUND(IF(J375&gt;=3,((R375/100)*G375)/J375,0),0)</f>
        <v>0</v>
      </c>
      <c r="X375" s="3">
        <f>ROUND(IF(J375&gt;=4,((R375/100)*G375)/J375,0),0)</f>
        <v>0</v>
      </c>
      <c r="Y375" s="4">
        <f>G375*N375</f>
        <v>11970</v>
      </c>
      <c r="Z375" s="4">
        <f>(G375*Q375)/J375</f>
        <v>5985</v>
      </c>
      <c r="AA375" s="4">
        <f>IF(J375&gt;=2,(G375*Q375)/J375,0)</f>
        <v>0</v>
      </c>
      <c r="AB375" s="4">
        <f>IF(J375&gt;=3,(G375*Q375)/J375,0)</f>
        <v>0</v>
      </c>
      <c r="AC375" s="4">
        <f>IF(J375&gt;=4,(G375*Q375)/J375,0)</f>
        <v>0</v>
      </c>
      <c r="AD375" s="14">
        <v>100</v>
      </c>
      <c r="AE375" s="14">
        <v>0</v>
      </c>
      <c r="AF375" s="14">
        <v>1</v>
      </c>
      <c r="AG375" s="14">
        <v>100</v>
      </c>
      <c r="AH375" s="14">
        <v>0</v>
      </c>
      <c r="AI375" s="14">
        <v>1</v>
      </c>
      <c r="AJ375" s="14">
        <v>0.5</v>
      </c>
      <c r="AK375" s="14">
        <v>0.5</v>
      </c>
      <c r="AL375" s="14">
        <v>0</v>
      </c>
      <c r="AM375" s="14">
        <v>0</v>
      </c>
      <c r="AN375" s="14">
        <v>0</v>
      </c>
      <c r="AO375" s="14">
        <v>0.01</v>
      </c>
      <c r="AP375" s="14">
        <v>0.01</v>
      </c>
      <c r="AQ375" s="14">
        <v>0</v>
      </c>
      <c r="AR375" s="14">
        <v>0</v>
      </c>
      <c r="AS375" s="14">
        <v>0</v>
      </c>
      <c r="AT375" s="14">
        <v>0</v>
      </c>
      <c r="AU375" s="14">
        <v>0.2</v>
      </c>
      <c r="AV375" s="14">
        <v>0</v>
      </c>
      <c r="AW375" s="14">
        <v>0</v>
      </c>
      <c r="AX375" s="14">
        <v>0</v>
      </c>
      <c r="AY375" s="14">
        <v>0.04</v>
      </c>
      <c r="AZ375" s="14">
        <v>0</v>
      </c>
      <c r="BA375" s="2">
        <v>0.05</v>
      </c>
      <c r="BB375" s="2">
        <v>0.05</v>
      </c>
      <c r="BC375" s="2">
        <v>7.0000000000000007E-2</v>
      </c>
      <c r="BD375" s="2">
        <v>0.05</v>
      </c>
      <c r="BE375" s="2">
        <v>0.02</v>
      </c>
      <c r="BF375" s="2">
        <v>0.02</v>
      </c>
      <c r="BG375" s="2">
        <v>4.4999999999999998E-2</v>
      </c>
      <c r="BH375" s="2">
        <v>0.05</v>
      </c>
      <c r="BI375" s="2">
        <v>7.0000000000000007E-2</v>
      </c>
      <c r="BJ375" s="2">
        <v>0.1</v>
      </c>
      <c r="BK375" s="2">
        <v>0.03</v>
      </c>
      <c r="BL375" s="2">
        <v>0.02</v>
      </c>
      <c r="BM375" s="2">
        <v>0.09</v>
      </c>
      <c r="BN375" s="2">
        <v>0.1</v>
      </c>
      <c r="BO375" s="14">
        <v>0.1</v>
      </c>
      <c r="BP375" s="14">
        <v>0.1</v>
      </c>
      <c r="BQ375" s="14">
        <v>0</v>
      </c>
      <c r="BR375" s="14">
        <v>0</v>
      </c>
      <c r="BS375" s="14">
        <v>0</v>
      </c>
      <c r="BT375" s="19">
        <v>0.5</v>
      </c>
      <c r="BU375" s="14">
        <v>0.5</v>
      </c>
      <c r="BV375" s="6">
        <f>BT375/(BT375+BU375)</f>
        <v>0.5</v>
      </c>
      <c r="BW375" s="6">
        <f>SQRT((BT375*BU375)/((BT375+BU375)^2*(BT375+BU375+1)))</f>
        <v>0.35355339059327379</v>
      </c>
      <c r="BX375" s="15">
        <v>0.25</v>
      </c>
      <c r="BY375" s="15">
        <v>0.25</v>
      </c>
      <c r="BZ375" s="15">
        <v>0.25</v>
      </c>
      <c r="CA375" s="15">
        <v>0.25</v>
      </c>
      <c r="CB375" s="20" t="s">
        <v>47</v>
      </c>
      <c r="CC375" s="14">
        <v>600</v>
      </c>
      <c r="CD375" s="14">
        <v>10</v>
      </c>
      <c r="CE375" s="15" t="s">
        <v>74</v>
      </c>
    </row>
    <row r="376" spans="1:83" s="14" customFormat="1" ht="14.25" x14ac:dyDescent="0.2">
      <c r="A376" s="15">
        <f>A375+1</f>
        <v>375</v>
      </c>
      <c r="B376" s="15">
        <v>3</v>
      </c>
      <c r="C376" s="15">
        <v>133</v>
      </c>
      <c r="D376" s="15">
        <v>1</v>
      </c>
      <c r="E376" s="15">
        <v>1</v>
      </c>
      <c r="F376" s="3" t="s">
        <v>68</v>
      </c>
      <c r="G376" s="3">
        <f>IF(F376="rectangle",B376*C376,IF(F376="hook",B376*C376-(D376*E376),IF(F376="eight",B376*C376-2*(D376*E376),IF(F376="tee",B376*C376-2*(D376*E376),IF(F376="cross",B376*C376-4*(D376*E376),"ERROR")))))</f>
        <v>399</v>
      </c>
      <c r="H376" s="3" t="s">
        <v>75</v>
      </c>
      <c r="I376" s="3">
        <f>IF(F376="rectangle",B376/C376,"NA")</f>
        <v>2.2556390977443608E-2</v>
      </c>
      <c r="J376" s="2">
        <v>1</v>
      </c>
      <c r="K376" s="15">
        <v>120</v>
      </c>
      <c r="L376" s="15">
        <v>4</v>
      </c>
      <c r="M376" s="16">
        <v>4</v>
      </c>
      <c r="N376" s="17">
        <v>30</v>
      </c>
      <c r="O376" s="14">
        <f>N376</f>
        <v>30</v>
      </c>
      <c r="P376" s="4">
        <f>Y376/T376</f>
        <v>99.75</v>
      </c>
      <c r="Q376" s="18">
        <v>15</v>
      </c>
      <c r="R376" s="14">
        <f>Q376</f>
        <v>15</v>
      </c>
      <c r="S376" s="4">
        <f>Z376/U376</f>
        <v>99.75</v>
      </c>
      <c r="T376" s="3">
        <f>ROUND((O376/100)*G376,0)</f>
        <v>120</v>
      </c>
      <c r="U376" s="3">
        <f>ROUND(((R376/100)*G376)/J376,0)</f>
        <v>60</v>
      </c>
      <c r="V376" s="3">
        <f>ROUND(IF(J376&gt;=2,((R376/100)*G376)/J376,0),0)</f>
        <v>0</v>
      </c>
      <c r="W376" s="3">
        <f>ROUND(IF(J376&gt;=3,((R376/100)*G376)/J376,0),0)</f>
        <v>0</v>
      </c>
      <c r="X376" s="3">
        <f>ROUND(IF(J376&gt;=4,((R376/100)*G376)/J376,0),0)</f>
        <v>0</v>
      </c>
      <c r="Y376" s="4">
        <f>G376*N376</f>
        <v>11970</v>
      </c>
      <c r="Z376" s="4">
        <f>(G376*Q376)/J376</f>
        <v>5985</v>
      </c>
      <c r="AA376" s="4">
        <f>IF(J376&gt;=2,(G376*Q376)/J376,0)</f>
        <v>0</v>
      </c>
      <c r="AB376" s="4">
        <f>IF(J376&gt;=3,(G376*Q376)/J376,0)</f>
        <v>0</v>
      </c>
      <c r="AC376" s="4">
        <f>IF(J376&gt;=4,(G376*Q376)/J376,0)</f>
        <v>0</v>
      </c>
      <c r="AD376" s="14">
        <v>100</v>
      </c>
      <c r="AE376" s="14">
        <v>0</v>
      </c>
      <c r="AF376" s="14">
        <v>1</v>
      </c>
      <c r="AG376" s="14">
        <v>100</v>
      </c>
      <c r="AH376" s="14">
        <v>0</v>
      </c>
      <c r="AI376" s="14">
        <v>1</v>
      </c>
      <c r="AJ376" s="14">
        <v>0.5</v>
      </c>
      <c r="AK376" s="14">
        <v>0.5</v>
      </c>
      <c r="AL376" s="14">
        <v>0</v>
      </c>
      <c r="AM376" s="14">
        <v>0</v>
      </c>
      <c r="AN376" s="14">
        <v>0</v>
      </c>
      <c r="AO376" s="14">
        <v>0.01</v>
      </c>
      <c r="AP376" s="14">
        <v>0.01</v>
      </c>
      <c r="AQ376" s="14">
        <v>0</v>
      </c>
      <c r="AR376" s="14">
        <v>0</v>
      </c>
      <c r="AS376" s="14">
        <v>0</v>
      </c>
      <c r="AT376" s="14">
        <v>0</v>
      </c>
      <c r="AU376" s="14">
        <v>0.2</v>
      </c>
      <c r="AV376" s="14">
        <v>0</v>
      </c>
      <c r="AW376" s="14">
        <v>0</v>
      </c>
      <c r="AX376" s="14">
        <v>0</v>
      </c>
      <c r="AY376" s="14">
        <v>0.04</v>
      </c>
      <c r="AZ376" s="14">
        <v>0</v>
      </c>
      <c r="BA376" s="2">
        <v>0.05</v>
      </c>
      <c r="BB376" s="2">
        <v>0.05</v>
      </c>
      <c r="BC376" s="2">
        <v>7.0000000000000007E-2</v>
      </c>
      <c r="BD376" s="2">
        <v>0.05</v>
      </c>
      <c r="BE376" s="2">
        <v>0.02</v>
      </c>
      <c r="BF376" s="2">
        <v>0.02</v>
      </c>
      <c r="BG376" s="2">
        <v>4.4999999999999998E-2</v>
      </c>
      <c r="BH376" s="2">
        <v>0.05</v>
      </c>
      <c r="BI376" s="2">
        <v>7.0000000000000007E-2</v>
      </c>
      <c r="BJ376" s="2">
        <v>0.1</v>
      </c>
      <c r="BK376" s="2">
        <v>0.03</v>
      </c>
      <c r="BL376" s="2">
        <v>0.02</v>
      </c>
      <c r="BM376" s="2">
        <v>0.09</v>
      </c>
      <c r="BN376" s="2">
        <v>0.1</v>
      </c>
      <c r="BO376" s="14">
        <v>0.1</v>
      </c>
      <c r="BP376" s="14">
        <v>0.1</v>
      </c>
      <c r="BQ376" s="14">
        <v>0</v>
      </c>
      <c r="BR376" s="14">
        <v>0</v>
      </c>
      <c r="BS376" s="14">
        <v>0</v>
      </c>
      <c r="BT376" s="19">
        <v>0.01</v>
      </c>
      <c r="BU376" s="14">
        <v>0.5</v>
      </c>
      <c r="BV376" s="6">
        <f>BT376/(BT376+BU376)</f>
        <v>1.9607843137254902E-2</v>
      </c>
      <c r="BW376" s="6">
        <f>SQRT((BT376*BU376)/((BT376+BU376)^2*(BT376+BU376+1)))</f>
        <v>0.11283045836243843</v>
      </c>
      <c r="BX376" s="15">
        <v>0.1</v>
      </c>
      <c r="BY376" s="15">
        <v>0.1</v>
      </c>
      <c r="BZ376" s="15">
        <v>0.1</v>
      </c>
      <c r="CA376" s="15">
        <v>0.7</v>
      </c>
      <c r="CB376" s="20" t="s">
        <v>89</v>
      </c>
      <c r="CC376" s="14">
        <v>600</v>
      </c>
      <c r="CD376" s="14">
        <v>10</v>
      </c>
      <c r="CE376" s="15" t="s">
        <v>74</v>
      </c>
    </row>
    <row r="377" spans="1:83" s="14" customFormat="1" ht="14.25" x14ac:dyDescent="0.2">
      <c r="A377" s="15">
        <f>A376+1</f>
        <v>376</v>
      </c>
      <c r="B377" s="15">
        <v>3</v>
      </c>
      <c r="C377" s="15">
        <v>133</v>
      </c>
      <c r="D377" s="15">
        <v>1</v>
      </c>
      <c r="E377" s="15">
        <v>1</v>
      </c>
      <c r="F377" s="3" t="s">
        <v>68</v>
      </c>
      <c r="G377" s="3">
        <f>IF(F377="rectangle",B377*C377,IF(F377="hook",B377*C377-(D377*E377),IF(F377="eight",B377*C377-2*(D377*E377),IF(F377="tee",B377*C377-2*(D377*E377),IF(F377="cross",B377*C377-4*(D377*E377),"ERROR")))))</f>
        <v>399</v>
      </c>
      <c r="H377" s="3" t="s">
        <v>75</v>
      </c>
      <c r="I377" s="3">
        <f>IF(F377="rectangle",B377/C377,"NA")</f>
        <v>2.2556390977443608E-2</v>
      </c>
      <c r="J377" s="2">
        <v>1</v>
      </c>
      <c r="K377" s="15">
        <v>120</v>
      </c>
      <c r="L377" s="15">
        <v>4</v>
      </c>
      <c r="M377" s="16">
        <v>4</v>
      </c>
      <c r="N377" s="17">
        <v>30</v>
      </c>
      <c r="O377" s="14">
        <f>N377</f>
        <v>30</v>
      </c>
      <c r="P377" s="4">
        <f>Y377/T377</f>
        <v>99.75</v>
      </c>
      <c r="Q377" s="18">
        <v>15</v>
      </c>
      <c r="R377" s="14">
        <f>Q377</f>
        <v>15</v>
      </c>
      <c r="S377" s="4">
        <f>Z377/U377</f>
        <v>99.75</v>
      </c>
      <c r="T377" s="3">
        <f>ROUND((O377/100)*G377,0)</f>
        <v>120</v>
      </c>
      <c r="U377" s="3">
        <f>ROUND(((R377/100)*G377)/J377,0)</f>
        <v>60</v>
      </c>
      <c r="V377" s="3">
        <f>ROUND(IF(J377&gt;=2,((R377/100)*G377)/J377,0),0)</f>
        <v>0</v>
      </c>
      <c r="W377" s="3">
        <f>ROUND(IF(J377&gt;=3,((R377/100)*G377)/J377,0),0)</f>
        <v>0</v>
      </c>
      <c r="X377" s="3">
        <f>ROUND(IF(J377&gt;=4,((R377/100)*G377)/J377,0),0)</f>
        <v>0</v>
      </c>
      <c r="Y377" s="4">
        <f>G377*N377</f>
        <v>11970</v>
      </c>
      <c r="Z377" s="4">
        <f>(G377*Q377)/J377</f>
        <v>5985</v>
      </c>
      <c r="AA377" s="4">
        <f>IF(J377&gt;=2,(G377*Q377)/J377,0)</f>
        <v>0</v>
      </c>
      <c r="AB377" s="4">
        <f>IF(J377&gt;=3,(G377*Q377)/J377,0)</f>
        <v>0</v>
      </c>
      <c r="AC377" s="4">
        <f>IF(J377&gt;=4,(G377*Q377)/J377,0)</f>
        <v>0</v>
      </c>
      <c r="AD377" s="14">
        <v>100</v>
      </c>
      <c r="AE377" s="14">
        <v>0</v>
      </c>
      <c r="AF377" s="14">
        <v>1</v>
      </c>
      <c r="AG377" s="14">
        <v>100</v>
      </c>
      <c r="AH377" s="14">
        <v>0</v>
      </c>
      <c r="AI377" s="14">
        <v>1</v>
      </c>
      <c r="AJ377" s="14">
        <v>0.5</v>
      </c>
      <c r="AK377" s="14">
        <v>0.5</v>
      </c>
      <c r="AL377" s="14">
        <v>0</v>
      </c>
      <c r="AM377" s="14">
        <v>0</v>
      </c>
      <c r="AN377" s="14">
        <v>0</v>
      </c>
      <c r="AO377" s="14">
        <v>0.01</v>
      </c>
      <c r="AP377" s="14">
        <v>0.01</v>
      </c>
      <c r="AQ377" s="14">
        <v>0</v>
      </c>
      <c r="AR377" s="14">
        <v>0</v>
      </c>
      <c r="AS377" s="14">
        <v>0</v>
      </c>
      <c r="AT377" s="14">
        <v>0</v>
      </c>
      <c r="AU377" s="14">
        <v>0.2</v>
      </c>
      <c r="AV377" s="14">
        <v>0</v>
      </c>
      <c r="AW377" s="14">
        <v>0</v>
      </c>
      <c r="AX377" s="14">
        <v>0</v>
      </c>
      <c r="AY377" s="14">
        <v>0.04</v>
      </c>
      <c r="AZ377" s="14">
        <v>0</v>
      </c>
      <c r="BA377" s="2">
        <v>0.05</v>
      </c>
      <c r="BB377" s="2">
        <v>0.05</v>
      </c>
      <c r="BC377" s="2">
        <v>7.0000000000000007E-2</v>
      </c>
      <c r="BD377" s="2">
        <v>0.05</v>
      </c>
      <c r="BE377" s="2">
        <v>0.02</v>
      </c>
      <c r="BF377" s="2">
        <v>0.02</v>
      </c>
      <c r="BG377" s="2">
        <v>4.4999999999999998E-2</v>
      </c>
      <c r="BH377" s="2">
        <v>0.05</v>
      </c>
      <c r="BI377" s="2">
        <v>7.0000000000000007E-2</v>
      </c>
      <c r="BJ377" s="2">
        <v>0.1</v>
      </c>
      <c r="BK377" s="2">
        <v>0.03</v>
      </c>
      <c r="BL377" s="2">
        <v>0.02</v>
      </c>
      <c r="BM377" s="2">
        <v>0.09</v>
      </c>
      <c r="BN377" s="2">
        <v>0.1</v>
      </c>
      <c r="BO377" s="14">
        <v>0.1</v>
      </c>
      <c r="BP377" s="14">
        <v>0.1</v>
      </c>
      <c r="BQ377" s="14">
        <v>0</v>
      </c>
      <c r="BR377" s="14">
        <v>0</v>
      </c>
      <c r="BS377" s="14">
        <v>0</v>
      </c>
      <c r="BT377" s="19">
        <v>0.5</v>
      </c>
      <c r="BU377" s="14">
        <v>0.5</v>
      </c>
      <c r="BV377" s="6">
        <f>BT377/(BT377+BU377)</f>
        <v>0.5</v>
      </c>
      <c r="BW377" s="6">
        <f>SQRT((BT377*BU377)/((BT377+BU377)^2*(BT377+BU377+1)))</f>
        <v>0.35355339059327379</v>
      </c>
      <c r="BX377" s="15">
        <v>0.1</v>
      </c>
      <c r="BY377" s="15">
        <v>0.1</v>
      </c>
      <c r="BZ377" s="15">
        <v>0.1</v>
      </c>
      <c r="CA377" s="15">
        <v>0.7</v>
      </c>
      <c r="CB377" s="20" t="s">
        <v>89</v>
      </c>
      <c r="CC377" s="14">
        <v>600</v>
      </c>
      <c r="CD377" s="14">
        <v>10</v>
      </c>
      <c r="CE377" s="15" t="s">
        <v>74</v>
      </c>
    </row>
    <row r="378" spans="1:83" s="14" customFormat="1" ht="14.25" x14ac:dyDescent="0.2">
      <c r="A378" s="15">
        <f>A377+1</f>
        <v>377</v>
      </c>
      <c r="B378" s="15">
        <v>3</v>
      </c>
      <c r="C378" s="15">
        <v>133</v>
      </c>
      <c r="D378" s="15">
        <v>1</v>
      </c>
      <c r="E378" s="15">
        <v>1</v>
      </c>
      <c r="F378" s="3" t="s">
        <v>68</v>
      </c>
      <c r="G378" s="3">
        <f>IF(F378="rectangle",B378*C378,IF(F378="hook",B378*C378-(D378*E378),IF(F378="eight",B378*C378-2*(D378*E378),IF(F378="tee",B378*C378-2*(D378*E378),IF(F378="cross",B378*C378-4*(D378*E378),"ERROR")))))</f>
        <v>399</v>
      </c>
      <c r="H378" s="3" t="s">
        <v>75</v>
      </c>
      <c r="I378" s="3">
        <f>IF(F378="rectangle",B378/C378,"NA")</f>
        <v>2.2556390977443608E-2</v>
      </c>
      <c r="J378" s="2">
        <v>1</v>
      </c>
      <c r="K378" s="15">
        <v>120</v>
      </c>
      <c r="L378" s="15">
        <v>4</v>
      </c>
      <c r="M378" s="16">
        <v>4</v>
      </c>
      <c r="N378" s="17">
        <v>30</v>
      </c>
      <c r="O378" s="14">
        <f>N378</f>
        <v>30</v>
      </c>
      <c r="P378" s="4">
        <f>Y378/T378</f>
        <v>99.75</v>
      </c>
      <c r="Q378" s="18">
        <v>15</v>
      </c>
      <c r="R378" s="14">
        <f>Q378</f>
        <v>15</v>
      </c>
      <c r="S378" s="4">
        <f>Z378/U378</f>
        <v>99.75</v>
      </c>
      <c r="T378" s="3">
        <f>ROUND((O378/100)*G378,0)</f>
        <v>120</v>
      </c>
      <c r="U378" s="3">
        <f>ROUND(((R378/100)*G378)/J378,0)</f>
        <v>60</v>
      </c>
      <c r="V378" s="3">
        <f>ROUND(IF(J378&gt;=2,((R378/100)*G378)/J378,0),0)</f>
        <v>0</v>
      </c>
      <c r="W378" s="3">
        <f>ROUND(IF(J378&gt;=3,((R378/100)*G378)/J378,0),0)</f>
        <v>0</v>
      </c>
      <c r="X378" s="3">
        <f>ROUND(IF(J378&gt;=4,((R378/100)*G378)/J378,0),0)</f>
        <v>0</v>
      </c>
      <c r="Y378" s="4">
        <f>G378*N378</f>
        <v>11970</v>
      </c>
      <c r="Z378" s="4">
        <f>(G378*Q378)/J378</f>
        <v>5985</v>
      </c>
      <c r="AA378" s="4">
        <f>IF(J378&gt;=2,(G378*Q378)/J378,0)</f>
        <v>0</v>
      </c>
      <c r="AB378" s="4">
        <f>IF(J378&gt;=3,(G378*Q378)/J378,0)</f>
        <v>0</v>
      </c>
      <c r="AC378" s="4">
        <f>IF(J378&gt;=4,(G378*Q378)/J378,0)</f>
        <v>0</v>
      </c>
      <c r="AD378" s="14">
        <v>100</v>
      </c>
      <c r="AE378" s="14">
        <v>0</v>
      </c>
      <c r="AF378" s="14">
        <v>1</v>
      </c>
      <c r="AG378" s="14">
        <v>100</v>
      </c>
      <c r="AH378" s="14">
        <v>0</v>
      </c>
      <c r="AI378" s="14">
        <v>1</v>
      </c>
      <c r="AJ378" s="14">
        <v>0.5</v>
      </c>
      <c r="AK378" s="14">
        <v>0.5</v>
      </c>
      <c r="AL378" s="14">
        <v>0</v>
      </c>
      <c r="AM378" s="14">
        <v>0</v>
      </c>
      <c r="AN378" s="14">
        <v>0</v>
      </c>
      <c r="AO378" s="14">
        <v>0.01</v>
      </c>
      <c r="AP378" s="14">
        <v>0.01</v>
      </c>
      <c r="AQ378" s="14">
        <v>0</v>
      </c>
      <c r="AR378" s="14">
        <v>0</v>
      </c>
      <c r="AS378" s="14">
        <v>0</v>
      </c>
      <c r="AT378" s="14">
        <v>0</v>
      </c>
      <c r="AU378" s="14">
        <v>0.2</v>
      </c>
      <c r="AV378" s="14">
        <v>0</v>
      </c>
      <c r="AW378" s="14">
        <v>0</v>
      </c>
      <c r="AX378" s="14">
        <v>0</v>
      </c>
      <c r="AY378" s="14">
        <v>0.04</v>
      </c>
      <c r="AZ378" s="14">
        <v>0</v>
      </c>
      <c r="BA378" s="2">
        <v>0.05</v>
      </c>
      <c r="BB378" s="2">
        <v>0.05</v>
      </c>
      <c r="BC378" s="2">
        <v>7.0000000000000007E-2</v>
      </c>
      <c r="BD378" s="2">
        <v>0.05</v>
      </c>
      <c r="BE378" s="2">
        <v>0.02</v>
      </c>
      <c r="BF378" s="2">
        <v>0.02</v>
      </c>
      <c r="BG378" s="2">
        <v>4.4999999999999998E-2</v>
      </c>
      <c r="BH378" s="2">
        <v>0.05</v>
      </c>
      <c r="BI378" s="2">
        <v>7.0000000000000007E-2</v>
      </c>
      <c r="BJ378" s="2">
        <v>0.1</v>
      </c>
      <c r="BK378" s="2">
        <v>0.03</v>
      </c>
      <c r="BL378" s="2">
        <v>0.02</v>
      </c>
      <c r="BM378" s="2">
        <v>0.09</v>
      </c>
      <c r="BN378" s="2">
        <v>0.1</v>
      </c>
      <c r="BO378" s="14">
        <v>0.1</v>
      </c>
      <c r="BP378" s="14">
        <v>0.1</v>
      </c>
      <c r="BQ378" s="14">
        <v>0</v>
      </c>
      <c r="BR378" s="14">
        <v>0</v>
      </c>
      <c r="BS378" s="14">
        <v>0</v>
      </c>
      <c r="BT378" s="19">
        <v>0.01</v>
      </c>
      <c r="BU378" s="14">
        <v>0.5</v>
      </c>
      <c r="BV378" s="6">
        <f>BT378/(BT378+BU378)</f>
        <v>1.9607843137254902E-2</v>
      </c>
      <c r="BW378" s="6">
        <f>SQRT((BT378*BU378)/((BT378+BU378)^2*(BT378+BU378+1)))</f>
        <v>0.11283045836243843</v>
      </c>
      <c r="BX378" s="15">
        <v>0.1</v>
      </c>
      <c r="BY378" s="15">
        <v>0.7</v>
      </c>
      <c r="BZ378" s="15">
        <v>0.1</v>
      </c>
      <c r="CA378" s="15">
        <v>0.1</v>
      </c>
      <c r="CB378" s="20" t="s">
        <v>76</v>
      </c>
      <c r="CC378" s="14">
        <v>600</v>
      </c>
      <c r="CD378" s="14">
        <v>10</v>
      </c>
      <c r="CE378" s="15" t="s">
        <v>73</v>
      </c>
    </row>
    <row r="379" spans="1:83" s="14" customFormat="1" ht="14.25" x14ac:dyDescent="0.2">
      <c r="A379" s="15">
        <f>A378+1</f>
        <v>378</v>
      </c>
      <c r="B379" s="15">
        <v>3</v>
      </c>
      <c r="C379" s="15">
        <v>133</v>
      </c>
      <c r="D379" s="15">
        <v>1</v>
      </c>
      <c r="E379" s="15">
        <v>1</v>
      </c>
      <c r="F379" s="3" t="s">
        <v>68</v>
      </c>
      <c r="G379" s="3">
        <f>IF(F379="rectangle",B379*C379,IF(F379="hook",B379*C379-(D379*E379),IF(F379="eight",B379*C379-2*(D379*E379),IF(F379="tee",B379*C379-2*(D379*E379),IF(F379="cross",B379*C379-4*(D379*E379),"ERROR")))))</f>
        <v>399</v>
      </c>
      <c r="H379" s="3" t="s">
        <v>75</v>
      </c>
      <c r="I379" s="3">
        <f>IF(F379="rectangle",B379/C379,"NA")</f>
        <v>2.2556390977443608E-2</v>
      </c>
      <c r="J379" s="2">
        <v>1</v>
      </c>
      <c r="K379" s="15">
        <v>120</v>
      </c>
      <c r="L379" s="15">
        <v>4</v>
      </c>
      <c r="M379" s="16">
        <v>4</v>
      </c>
      <c r="N379" s="17">
        <v>30</v>
      </c>
      <c r="O379" s="14">
        <f>N379</f>
        <v>30</v>
      </c>
      <c r="P379" s="4">
        <f>Y379/T379</f>
        <v>99.75</v>
      </c>
      <c r="Q379" s="18">
        <v>15</v>
      </c>
      <c r="R379" s="14">
        <f>Q379</f>
        <v>15</v>
      </c>
      <c r="S379" s="4">
        <f>Z379/U379</f>
        <v>99.75</v>
      </c>
      <c r="T379" s="3">
        <f>ROUND((O379/100)*G379,0)</f>
        <v>120</v>
      </c>
      <c r="U379" s="3">
        <f>ROUND(((R379/100)*G379)/J379,0)</f>
        <v>60</v>
      </c>
      <c r="V379" s="3">
        <f>ROUND(IF(J379&gt;=2,((R379/100)*G379)/J379,0),0)</f>
        <v>0</v>
      </c>
      <c r="W379" s="3">
        <f>ROUND(IF(J379&gt;=3,((R379/100)*G379)/J379,0),0)</f>
        <v>0</v>
      </c>
      <c r="X379" s="3">
        <f>ROUND(IF(J379&gt;=4,((R379/100)*G379)/J379,0),0)</f>
        <v>0</v>
      </c>
      <c r="Y379" s="4">
        <f>G379*N379</f>
        <v>11970</v>
      </c>
      <c r="Z379" s="4">
        <f>(G379*Q379)/J379</f>
        <v>5985</v>
      </c>
      <c r="AA379" s="4">
        <f>IF(J379&gt;=2,(G379*Q379)/J379,0)</f>
        <v>0</v>
      </c>
      <c r="AB379" s="4">
        <f>IF(J379&gt;=3,(G379*Q379)/J379,0)</f>
        <v>0</v>
      </c>
      <c r="AC379" s="4">
        <f>IF(J379&gt;=4,(G379*Q379)/J379,0)</f>
        <v>0</v>
      </c>
      <c r="AD379" s="14">
        <v>100</v>
      </c>
      <c r="AE379" s="14">
        <v>0</v>
      </c>
      <c r="AF379" s="14">
        <v>1</v>
      </c>
      <c r="AG379" s="14">
        <v>100</v>
      </c>
      <c r="AH379" s="14">
        <v>0</v>
      </c>
      <c r="AI379" s="14">
        <v>1</v>
      </c>
      <c r="AJ379" s="14">
        <v>0.5</v>
      </c>
      <c r="AK379" s="14">
        <v>0.5</v>
      </c>
      <c r="AL379" s="14">
        <v>0</v>
      </c>
      <c r="AM379" s="14">
        <v>0</v>
      </c>
      <c r="AN379" s="14">
        <v>0</v>
      </c>
      <c r="AO379" s="14">
        <v>0.01</v>
      </c>
      <c r="AP379" s="14">
        <v>0.01</v>
      </c>
      <c r="AQ379" s="14">
        <v>0</v>
      </c>
      <c r="AR379" s="14">
        <v>0</v>
      </c>
      <c r="AS379" s="14">
        <v>0</v>
      </c>
      <c r="AT379" s="14">
        <v>0</v>
      </c>
      <c r="AU379" s="14">
        <v>0.2</v>
      </c>
      <c r="AV379" s="14">
        <v>0</v>
      </c>
      <c r="AW379" s="14">
        <v>0</v>
      </c>
      <c r="AX379" s="14">
        <v>0</v>
      </c>
      <c r="AY379" s="14">
        <v>0.04</v>
      </c>
      <c r="AZ379" s="14">
        <v>0</v>
      </c>
      <c r="BA379" s="2">
        <v>0.05</v>
      </c>
      <c r="BB379" s="2">
        <v>0.05</v>
      </c>
      <c r="BC379" s="2">
        <v>7.0000000000000007E-2</v>
      </c>
      <c r="BD379" s="2">
        <v>0.05</v>
      </c>
      <c r="BE379" s="2">
        <v>0.02</v>
      </c>
      <c r="BF379" s="2">
        <v>0.02</v>
      </c>
      <c r="BG379" s="2">
        <v>4.4999999999999998E-2</v>
      </c>
      <c r="BH379" s="2">
        <v>0.05</v>
      </c>
      <c r="BI379" s="2">
        <v>7.0000000000000007E-2</v>
      </c>
      <c r="BJ379" s="2">
        <v>0.1</v>
      </c>
      <c r="BK379" s="2">
        <v>0.03</v>
      </c>
      <c r="BL379" s="2">
        <v>0.02</v>
      </c>
      <c r="BM379" s="2">
        <v>0.09</v>
      </c>
      <c r="BN379" s="2">
        <v>0.1</v>
      </c>
      <c r="BO379" s="14">
        <v>0.1</v>
      </c>
      <c r="BP379" s="14">
        <v>0.1</v>
      </c>
      <c r="BQ379" s="14">
        <v>0</v>
      </c>
      <c r="BR379" s="14">
        <v>0</v>
      </c>
      <c r="BS379" s="14">
        <v>0</v>
      </c>
      <c r="BT379" s="19">
        <v>0.5</v>
      </c>
      <c r="BU379" s="14">
        <v>0.5</v>
      </c>
      <c r="BV379" s="6">
        <f>BT379/(BT379+BU379)</f>
        <v>0.5</v>
      </c>
      <c r="BW379" s="6">
        <f>SQRT((BT379*BU379)/((BT379+BU379)^2*(BT379+BU379+1)))</f>
        <v>0.35355339059327379</v>
      </c>
      <c r="BX379" s="15">
        <v>0.1</v>
      </c>
      <c r="BY379" s="15">
        <v>0.7</v>
      </c>
      <c r="BZ379" s="15">
        <v>0.1</v>
      </c>
      <c r="CA379" s="15">
        <v>0.1</v>
      </c>
      <c r="CB379" s="20" t="s">
        <v>76</v>
      </c>
      <c r="CC379" s="14">
        <v>600</v>
      </c>
      <c r="CD379" s="14">
        <v>10</v>
      </c>
      <c r="CE379" s="15" t="s">
        <v>73</v>
      </c>
    </row>
    <row r="380" spans="1:83" s="14" customFormat="1" ht="14.25" x14ac:dyDescent="0.2">
      <c r="A380" s="15">
        <f>A379+1</f>
        <v>379</v>
      </c>
      <c r="B380" s="15">
        <v>3</v>
      </c>
      <c r="C380" s="15">
        <v>133</v>
      </c>
      <c r="D380" s="15">
        <v>1</v>
      </c>
      <c r="E380" s="15">
        <v>1</v>
      </c>
      <c r="F380" s="3" t="s">
        <v>68</v>
      </c>
      <c r="G380" s="3">
        <f>IF(F380="rectangle",B380*C380,IF(F380="hook",B380*C380-(D380*E380),IF(F380="eight",B380*C380-2*(D380*E380),IF(F380="tee",B380*C380-2*(D380*E380),IF(F380="cross",B380*C380-4*(D380*E380),"ERROR")))))</f>
        <v>399</v>
      </c>
      <c r="H380" s="3" t="s">
        <v>75</v>
      </c>
      <c r="I380" s="3">
        <f>IF(F380="rectangle",B380/C380,"NA")</f>
        <v>2.2556390977443608E-2</v>
      </c>
      <c r="J380" s="2">
        <v>1</v>
      </c>
      <c r="K380" s="15">
        <v>120</v>
      </c>
      <c r="L380" s="15">
        <v>4</v>
      </c>
      <c r="M380" s="16">
        <v>4</v>
      </c>
      <c r="N380" s="17">
        <v>30</v>
      </c>
      <c r="O380" s="14">
        <f>N380</f>
        <v>30</v>
      </c>
      <c r="P380" s="4">
        <f>Y380/T380</f>
        <v>99.75</v>
      </c>
      <c r="Q380" s="18">
        <v>30</v>
      </c>
      <c r="R380" s="14">
        <f>Q380</f>
        <v>30</v>
      </c>
      <c r="S380" s="4">
        <f>Z380/U380</f>
        <v>99.75</v>
      </c>
      <c r="T380" s="3">
        <f>ROUND((O380/100)*G380,0)</f>
        <v>120</v>
      </c>
      <c r="U380" s="3">
        <f>ROUND(((R380/100)*G380)/J380,0)</f>
        <v>120</v>
      </c>
      <c r="V380" s="3">
        <f>ROUND(IF(J380&gt;=2,((R380/100)*G380)/J380,0),0)</f>
        <v>0</v>
      </c>
      <c r="W380" s="3">
        <f>ROUND(IF(J380&gt;=3,((R380/100)*G380)/J380,0),0)</f>
        <v>0</v>
      </c>
      <c r="X380" s="3">
        <f>ROUND(IF(J380&gt;=4,((R380/100)*G380)/J380,0),0)</f>
        <v>0</v>
      </c>
      <c r="Y380" s="4">
        <f>G380*N380</f>
        <v>11970</v>
      </c>
      <c r="Z380" s="4">
        <f>(G380*Q380)/J380</f>
        <v>11970</v>
      </c>
      <c r="AA380" s="4">
        <f>IF(J380&gt;=2,(G380*Q380)/J380,0)</f>
        <v>0</v>
      </c>
      <c r="AB380" s="4">
        <f>IF(J380&gt;=3,(G380*Q380)/J380,0)</f>
        <v>0</v>
      </c>
      <c r="AC380" s="4">
        <f>IF(J380&gt;=4,(G380*Q380)/J380,0)</f>
        <v>0</v>
      </c>
      <c r="AD380" s="14">
        <v>100</v>
      </c>
      <c r="AE380" s="14">
        <v>0</v>
      </c>
      <c r="AF380" s="14">
        <v>1</v>
      </c>
      <c r="AG380" s="14">
        <v>100</v>
      </c>
      <c r="AH380" s="14">
        <v>0</v>
      </c>
      <c r="AI380" s="14">
        <v>1</v>
      </c>
      <c r="AJ380" s="14">
        <v>0.5</v>
      </c>
      <c r="AK380" s="14">
        <v>0.5</v>
      </c>
      <c r="AL380" s="14">
        <v>0</v>
      </c>
      <c r="AM380" s="14">
        <v>0</v>
      </c>
      <c r="AN380" s="14">
        <v>0</v>
      </c>
      <c r="AO380" s="14">
        <v>0.01</v>
      </c>
      <c r="AP380" s="14">
        <v>0.01</v>
      </c>
      <c r="AQ380" s="14">
        <v>0</v>
      </c>
      <c r="AR380" s="14">
        <v>0</v>
      </c>
      <c r="AS380" s="14">
        <v>0</v>
      </c>
      <c r="AT380" s="14">
        <v>0</v>
      </c>
      <c r="AU380" s="14">
        <v>0.2</v>
      </c>
      <c r="AV380" s="14">
        <v>0</v>
      </c>
      <c r="AW380" s="14">
        <v>0</v>
      </c>
      <c r="AX380" s="14">
        <v>0</v>
      </c>
      <c r="AY380" s="14">
        <v>0.04</v>
      </c>
      <c r="AZ380" s="14">
        <v>0</v>
      </c>
      <c r="BA380" s="2">
        <v>0.05</v>
      </c>
      <c r="BB380" s="2">
        <v>0.05</v>
      </c>
      <c r="BC380" s="2">
        <v>7.0000000000000007E-2</v>
      </c>
      <c r="BD380" s="2">
        <v>0.05</v>
      </c>
      <c r="BE380" s="2">
        <v>0.02</v>
      </c>
      <c r="BF380" s="2">
        <v>0.02</v>
      </c>
      <c r="BG380" s="2">
        <v>4.4999999999999998E-2</v>
      </c>
      <c r="BH380" s="2">
        <v>0.05</v>
      </c>
      <c r="BI380" s="2">
        <v>7.0000000000000007E-2</v>
      </c>
      <c r="BJ380" s="2">
        <v>0.1</v>
      </c>
      <c r="BK380" s="2">
        <v>0.03</v>
      </c>
      <c r="BL380" s="2">
        <v>0.02</v>
      </c>
      <c r="BM380" s="2">
        <v>0.09</v>
      </c>
      <c r="BN380" s="2">
        <v>0.1</v>
      </c>
      <c r="BO380" s="14">
        <v>0.1</v>
      </c>
      <c r="BP380" s="14">
        <v>0.1</v>
      </c>
      <c r="BQ380" s="14">
        <v>0</v>
      </c>
      <c r="BR380" s="14">
        <v>0</v>
      </c>
      <c r="BS380" s="14">
        <v>0</v>
      </c>
      <c r="BT380" s="19">
        <v>0.01</v>
      </c>
      <c r="BU380" s="14">
        <v>0.5</v>
      </c>
      <c r="BV380" s="6">
        <f>BT380/(BT380+BU380)</f>
        <v>1.9607843137254902E-2</v>
      </c>
      <c r="BW380" s="6">
        <f>SQRT((BT380*BU380)/((BT380+BU380)^2*(BT380+BU380+1)))</f>
        <v>0.11283045836243843</v>
      </c>
      <c r="BX380" s="15">
        <v>0.25</v>
      </c>
      <c r="BY380" s="15">
        <v>0.25</v>
      </c>
      <c r="BZ380" s="15">
        <v>0.25</v>
      </c>
      <c r="CA380" s="15">
        <v>0.25</v>
      </c>
      <c r="CB380" s="20" t="s">
        <v>47</v>
      </c>
      <c r="CC380" s="14">
        <v>600</v>
      </c>
      <c r="CD380" s="14">
        <v>10</v>
      </c>
      <c r="CE380" s="15" t="s">
        <v>73</v>
      </c>
    </row>
    <row r="381" spans="1:83" s="14" customFormat="1" ht="14.25" x14ac:dyDescent="0.2">
      <c r="A381" s="15">
        <f>A380+1</f>
        <v>380</v>
      </c>
      <c r="B381" s="15">
        <v>3</v>
      </c>
      <c r="C381" s="15">
        <v>133</v>
      </c>
      <c r="D381" s="15">
        <v>1</v>
      </c>
      <c r="E381" s="15">
        <v>1</v>
      </c>
      <c r="F381" s="3" t="s">
        <v>68</v>
      </c>
      <c r="G381" s="3">
        <f>IF(F381="rectangle",B381*C381,IF(F381="hook",B381*C381-(D381*E381),IF(F381="eight",B381*C381-2*(D381*E381),IF(F381="tee",B381*C381-2*(D381*E381),IF(F381="cross",B381*C381-4*(D381*E381),"ERROR")))))</f>
        <v>399</v>
      </c>
      <c r="H381" s="3" t="s">
        <v>75</v>
      </c>
      <c r="I381" s="3">
        <f>IF(F381="rectangle",B381/C381,"NA")</f>
        <v>2.2556390977443608E-2</v>
      </c>
      <c r="J381" s="2">
        <v>1</v>
      </c>
      <c r="K381" s="15">
        <v>120</v>
      </c>
      <c r="L381" s="15">
        <v>4</v>
      </c>
      <c r="M381" s="16">
        <v>4</v>
      </c>
      <c r="N381" s="17">
        <v>30</v>
      </c>
      <c r="O381" s="14">
        <f>N381</f>
        <v>30</v>
      </c>
      <c r="P381" s="4">
        <f>Y381/T381</f>
        <v>99.75</v>
      </c>
      <c r="Q381" s="18">
        <v>30</v>
      </c>
      <c r="R381" s="14">
        <f>Q381</f>
        <v>30</v>
      </c>
      <c r="S381" s="4">
        <f>Z381/U381</f>
        <v>99.75</v>
      </c>
      <c r="T381" s="3">
        <f>ROUND((O381/100)*G381,0)</f>
        <v>120</v>
      </c>
      <c r="U381" s="3">
        <f>ROUND(((R381/100)*G381)/J381,0)</f>
        <v>120</v>
      </c>
      <c r="V381" s="3">
        <f>ROUND(IF(J381&gt;=2,((R381/100)*G381)/J381,0),0)</f>
        <v>0</v>
      </c>
      <c r="W381" s="3">
        <f>ROUND(IF(J381&gt;=3,((R381/100)*G381)/J381,0),0)</f>
        <v>0</v>
      </c>
      <c r="X381" s="3">
        <f>ROUND(IF(J381&gt;=4,((R381/100)*G381)/J381,0),0)</f>
        <v>0</v>
      </c>
      <c r="Y381" s="4">
        <f>G381*N381</f>
        <v>11970</v>
      </c>
      <c r="Z381" s="4">
        <f>(G381*Q381)/J381</f>
        <v>11970</v>
      </c>
      <c r="AA381" s="4">
        <f>IF(J381&gt;=2,(G381*Q381)/J381,0)</f>
        <v>0</v>
      </c>
      <c r="AB381" s="4">
        <f>IF(J381&gt;=3,(G381*Q381)/J381,0)</f>
        <v>0</v>
      </c>
      <c r="AC381" s="4">
        <f>IF(J381&gt;=4,(G381*Q381)/J381,0)</f>
        <v>0</v>
      </c>
      <c r="AD381" s="14">
        <v>100</v>
      </c>
      <c r="AE381" s="14">
        <v>0</v>
      </c>
      <c r="AF381" s="14">
        <v>1</v>
      </c>
      <c r="AG381" s="14">
        <v>100</v>
      </c>
      <c r="AH381" s="14">
        <v>0</v>
      </c>
      <c r="AI381" s="14">
        <v>1</v>
      </c>
      <c r="AJ381" s="14">
        <v>0.5</v>
      </c>
      <c r="AK381" s="14">
        <v>0.5</v>
      </c>
      <c r="AL381" s="14">
        <v>0</v>
      </c>
      <c r="AM381" s="14">
        <v>0</v>
      </c>
      <c r="AN381" s="14">
        <v>0</v>
      </c>
      <c r="AO381" s="14">
        <v>0.01</v>
      </c>
      <c r="AP381" s="14">
        <v>0.01</v>
      </c>
      <c r="AQ381" s="14">
        <v>0</v>
      </c>
      <c r="AR381" s="14">
        <v>0</v>
      </c>
      <c r="AS381" s="14">
        <v>0</v>
      </c>
      <c r="AT381" s="14">
        <v>0</v>
      </c>
      <c r="AU381" s="14">
        <v>0.2</v>
      </c>
      <c r="AV381" s="14">
        <v>0</v>
      </c>
      <c r="AW381" s="14">
        <v>0</v>
      </c>
      <c r="AX381" s="14">
        <v>0</v>
      </c>
      <c r="AY381" s="14">
        <v>0.04</v>
      </c>
      <c r="AZ381" s="14">
        <v>0</v>
      </c>
      <c r="BA381" s="2">
        <v>0.05</v>
      </c>
      <c r="BB381" s="2">
        <v>0.05</v>
      </c>
      <c r="BC381" s="2">
        <v>7.0000000000000007E-2</v>
      </c>
      <c r="BD381" s="2">
        <v>0.05</v>
      </c>
      <c r="BE381" s="2">
        <v>0.02</v>
      </c>
      <c r="BF381" s="2">
        <v>0.02</v>
      </c>
      <c r="BG381" s="2">
        <v>4.4999999999999998E-2</v>
      </c>
      <c r="BH381" s="2">
        <v>0.05</v>
      </c>
      <c r="BI381" s="2">
        <v>7.0000000000000007E-2</v>
      </c>
      <c r="BJ381" s="2">
        <v>0.1</v>
      </c>
      <c r="BK381" s="2">
        <v>0.03</v>
      </c>
      <c r="BL381" s="2">
        <v>0.02</v>
      </c>
      <c r="BM381" s="2">
        <v>0.09</v>
      </c>
      <c r="BN381" s="2">
        <v>0.1</v>
      </c>
      <c r="BO381" s="14">
        <v>0.1</v>
      </c>
      <c r="BP381" s="14">
        <v>0.1</v>
      </c>
      <c r="BQ381" s="14">
        <v>0</v>
      </c>
      <c r="BR381" s="14">
        <v>0</v>
      </c>
      <c r="BS381" s="14">
        <v>0</v>
      </c>
      <c r="BT381" s="19">
        <v>0.5</v>
      </c>
      <c r="BU381" s="14">
        <v>0.5</v>
      </c>
      <c r="BV381" s="6">
        <f>BT381/(BT381+BU381)</f>
        <v>0.5</v>
      </c>
      <c r="BW381" s="6">
        <f>SQRT((BT381*BU381)/((BT381+BU381)^2*(BT381+BU381+1)))</f>
        <v>0.35355339059327379</v>
      </c>
      <c r="BX381" s="15">
        <v>0.25</v>
      </c>
      <c r="BY381" s="15">
        <v>0.25</v>
      </c>
      <c r="BZ381" s="15">
        <v>0.25</v>
      </c>
      <c r="CA381" s="15">
        <v>0.25</v>
      </c>
      <c r="CB381" s="20" t="s">
        <v>47</v>
      </c>
      <c r="CC381" s="14">
        <v>600</v>
      </c>
      <c r="CD381" s="14">
        <v>10</v>
      </c>
      <c r="CE381" s="15" t="s">
        <v>73</v>
      </c>
    </row>
    <row r="382" spans="1:83" s="14" customFormat="1" ht="14.25" x14ac:dyDescent="0.2">
      <c r="A382" s="15">
        <f>A381+1</f>
        <v>381</v>
      </c>
      <c r="B382" s="15">
        <v>3</v>
      </c>
      <c r="C382" s="15">
        <v>133</v>
      </c>
      <c r="D382" s="15">
        <v>1</v>
      </c>
      <c r="E382" s="15">
        <v>1</v>
      </c>
      <c r="F382" s="3" t="s">
        <v>68</v>
      </c>
      <c r="G382" s="3">
        <f>IF(F382="rectangle",B382*C382,IF(F382="hook",B382*C382-(D382*E382),IF(F382="eight",B382*C382-2*(D382*E382),IF(F382="tee",B382*C382-2*(D382*E382),IF(F382="cross",B382*C382-4*(D382*E382),"ERROR")))))</f>
        <v>399</v>
      </c>
      <c r="H382" s="3" t="s">
        <v>75</v>
      </c>
      <c r="I382" s="3">
        <f>IF(F382="rectangle",B382/C382,"NA")</f>
        <v>2.2556390977443608E-2</v>
      </c>
      <c r="J382" s="2">
        <v>1</v>
      </c>
      <c r="K382" s="15">
        <v>120</v>
      </c>
      <c r="L382" s="15">
        <v>4</v>
      </c>
      <c r="M382" s="16">
        <v>4</v>
      </c>
      <c r="N382" s="17">
        <v>30</v>
      </c>
      <c r="O382" s="14">
        <f>N382</f>
        <v>30</v>
      </c>
      <c r="P382" s="4">
        <f>Y382/T382</f>
        <v>99.75</v>
      </c>
      <c r="Q382" s="18">
        <v>30</v>
      </c>
      <c r="R382" s="14">
        <f>Q382</f>
        <v>30</v>
      </c>
      <c r="S382" s="4">
        <f>Z382/U382</f>
        <v>99.75</v>
      </c>
      <c r="T382" s="3">
        <f>ROUND((O382/100)*G382,0)</f>
        <v>120</v>
      </c>
      <c r="U382" s="3">
        <f>ROUND(((R382/100)*G382)/J382,0)</f>
        <v>120</v>
      </c>
      <c r="V382" s="3">
        <f>ROUND(IF(J382&gt;=2,((R382/100)*G382)/J382,0),0)</f>
        <v>0</v>
      </c>
      <c r="W382" s="3">
        <f>ROUND(IF(J382&gt;=3,((R382/100)*G382)/J382,0),0)</f>
        <v>0</v>
      </c>
      <c r="X382" s="3">
        <f>ROUND(IF(J382&gt;=4,((R382/100)*G382)/J382,0),0)</f>
        <v>0</v>
      </c>
      <c r="Y382" s="4">
        <f>G382*N382</f>
        <v>11970</v>
      </c>
      <c r="Z382" s="4">
        <f>(G382*Q382)/J382</f>
        <v>11970</v>
      </c>
      <c r="AA382" s="4">
        <f>IF(J382&gt;=2,(G382*Q382)/J382,0)</f>
        <v>0</v>
      </c>
      <c r="AB382" s="4">
        <f>IF(J382&gt;=3,(G382*Q382)/J382,0)</f>
        <v>0</v>
      </c>
      <c r="AC382" s="4">
        <f>IF(J382&gt;=4,(G382*Q382)/J382,0)</f>
        <v>0</v>
      </c>
      <c r="AD382" s="14">
        <v>100</v>
      </c>
      <c r="AE382" s="14">
        <v>0</v>
      </c>
      <c r="AF382" s="14">
        <v>1</v>
      </c>
      <c r="AG382" s="14">
        <v>100</v>
      </c>
      <c r="AH382" s="14">
        <v>0</v>
      </c>
      <c r="AI382" s="14">
        <v>1</v>
      </c>
      <c r="AJ382" s="14">
        <v>0.5</v>
      </c>
      <c r="AK382" s="14">
        <v>0.5</v>
      </c>
      <c r="AL382" s="14">
        <v>0</v>
      </c>
      <c r="AM382" s="14">
        <v>0</v>
      </c>
      <c r="AN382" s="14">
        <v>0</v>
      </c>
      <c r="AO382" s="14">
        <v>0.01</v>
      </c>
      <c r="AP382" s="14">
        <v>0.01</v>
      </c>
      <c r="AQ382" s="14">
        <v>0</v>
      </c>
      <c r="AR382" s="14">
        <v>0</v>
      </c>
      <c r="AS382" s="14">
        <v>0</v>
      </c>
      <c r="AT382" s="14">
        <v>0</v>
      </c>
      <c r="AU382" s="14">
        <v>0.2</v>
      </c>
      <c r="AV382" s="14">
        <v>0</v>
      </c>
      <c r="AW382" s="14">
        <v>0</v>
      </c>
      <c r="AX382" s="14">
        <v>0</v>
      </c>
      <c r="AY382" s="14">
        <v>0.04</v>
      </c>
      <c r="AZ382" s="14">
        <v>0</v>
      </c>
      <c r="BA382" s="2">
        <v>0.05</v>
      </c>
      <c r="BB382" s="2">
        <v>0.05</v>
      </c>
      <c r="BC382" s="2">
        <v>7.0000000000000007E-2</v>
      </c>
      <c r="BD382" s="2">
        <v>0.05</v>
      </c>
      <c r="BE382" s="2">
        <v>0.02</v>
      </c>
      <c r="BF382" s="2">
        <v>0.02</v>
      </c>
      <c r="BG382" s="2">
        <v>4.4999999999999998E-2</v>
      </c>
      <c r="BH382" s="2">
        <v>0.05</v>
      </c>
      <c r="BI382" s="2">
        <v>7.0000000000000007E-2</v>
      </c>
      <c r="BJ382" s="2">
        <v>0.1</v>
      </c>
      <c r="BK382" s="2">
        <v>0.03</v>
      </c>
      <c r="BL382" s="2">
        <v>0.02</v>
      </c>
      <c r="BM382" s="2">
        <v>0.09</v>
      </c>
      <c r="BN382" s="2">
        <v>0.1</v>
      </c>
      <c r="BO382" s="14">
        <v>0.1</v>
      </c>
      <c r="BP382" s="14">
        <v>0.1</v>
      </c>
      <c r="BQ382" s="14">
        <v>0</v>
      </c>
      <c r="BR382" s="14">
        <v>0</v>
      </c>
      <c r="BS382" s="14">
        <v>0</v>
      </c>
      <c r="BT382" s="19">
        <v>0.01</v>
      </c>
      <c r="BU382" s="14">
        <v>0.5</v>
      </c>
      <c r="BV382" s="6">
        <f>BT382/(BT382+BU382)</f>
        <v>1.9607843137254902E-2</v>
      </c>
      <c r="BW382" s="6">
        <f>SQRT((BT382*BU382)/((BT382+BU382)^2*(BT382+BU382+1)))</f>
        <v>0.11283045836243843</v>
      </c>
      <c r="BX382" s="15">
        <v>0.1</v>
      </c>
      <c r="BY382" s="15">
        <v>0.1</v>
      </c>
      <c r="BZ382" s="15">
        <v>0.1</v>
      </c>
      <c r="CA382" s="15">
        <v>0.7</v>
      </c>
      <c r="CB382" s="20" t="s">
        <v>89</v>
      </c>
      <c r="CC382" s="14">
        <v>600</v>
      </c>
      <c r="CD382" s="14">
        <v>10</v>
      </c>
      <c r="CE382" s="15" t="s">
        <v>73</v>
      </c>
    </row>
    <row r="383" spans="1:83" s="14" customFormat="1" ht="14.25" x14ac:dyDescent="0.2">
      <c r="A383" s="15">
        <f>A382+1</f>
        <v>382</v>
      </c>
      <c r="B383" s="15">
        <v>3</v>
      </c>
      <c r="C383" s="15">
        <v>133</v>
      </c>
      <c r="D383" s="15">
        <v>1</v>
      </c>
      <c r="E383" s="15">
        <v>1</v>
      </c>
      <c r="F383" s="3" t="s">
        <v>68</v>
      </c>
      <c r="G383" s="3">
        <f>IF(F383="rectangle",B383*C383,IF(F383="hook",B383*C383-(D383*E383),IF(F383="eight",B383*C383-2*(D383*E383),IF(F383="tee",B383*C383-2*(D383*E383),IF(F383="cross",B383*C383-4*(D383*E383),"ERROR")))))</f>
        <v>399</v>
      </c>
      <c r="H383" s="3" t="s">
        <v>75</v>
      </c>
      <c r="I383" s="3">
        <f>IF(F383="rectangle",B383/C383,"NA")</f>
        <v>2.2556390977443608E-2</v>
      </c>
      <c r="J383" s="2">
        <v>1</v>
      </c>
      <c r="K383" s="15">
        <v>120</v>
      </c>
      <c r="L383" s="15">
        <v>4</v>
      </c>
      <c r="M383" s="16">
        <v>4</v>
      </c>
      <c r="N383" s="17">
        <v>30</v>
      </c>
      <c r="O383" s="14">
        <f>N383</f>
        <v>30</v>
      </c>
      <c r="P383" s="4">
        <f>Y383/T383</f>
        <v>99.75</v>
      </c>
      <c r="Q383" s="18">
        <v>30</v>
      </c>
      <c r="R383" s="14">
        <f>Q383</f>
        <v>30</v>
      </c>
      <c r="S383" s="4">
        <f>Z383/U383</f>
        <v>99.75</v>
      </c>
      <c r="T383" s="3">
        <f>ROUND((O383/100)*G383,0)</f>
        <v>120</v>
      </c>
      <c r="U383" s="3">
        <f>ROUND(((R383/100)*G383)/J383,0)</f>
        <v>120</v>
      </c>
      <c r="V383" s="3">
        <f>ROUND(IF(J383&gt;=2,((R383/100)*G383)/J383,0),0)</f>
        <v>0</v>
      </c>
      <c r="W383" s="3">
        <f>ROUND(IF(J383&gt;=3,((R383/100)*G383)/J383,0),0)</f>
        <v>0</v>
      </c>
      <c r="X383" s="3">
        <f>ROUND(IF(J383&gt;=4,((R383/100)*G383)/J383,0),0)</f>
        <v>0</v>
      </c>
      <c r="Y383" s="4">
        <f>G383*N383</f>
        <v>11970</v>
      </c>
      <c r="Z383" s="4">
        <f>(G383*Q383)/J383</f>
        <v>11970</v>
      </c>
      <c r="AA383" s="4">
        <f>IF(J383&gt;=2,(G383*Q383)/J383,0)</f>
        <v>0</v>
      </c>
      <c r="AB383" s="4">
        <f>IF(J383&gt;=3,(G383*Q383)/J383,0)</f>
        <v>0</v>
      </c>
      <c r="AC383" s="4">
        <f>IF(J383&gt;=4,(G383*Q383)/J383,0)</f>
        <v>0</v>
      </c>
      <c r="AD383" s="14">
        <v>100</v>
      </c>
      <c r="AE383" s="14">
        <v>0</v>
      </c>
      <c r="AF383" s="14">
        <v>1</v>
      </c>
      <c r="AG383" s="14">
        <v>100</v>
      </c>
      <c r="AH383" s="14">
        <v>0</v>
      </c>
      <c r="AI383" s="14">
        <v>1</v>
      </c>
      <c r="AJ383" s="14">
        <v>0.5</v>
      </c>
      <c r="AK383" s="14">
        <v>0.5</v>
      </c>
      <c r="AL383" s="14">
        <v>0</v>
      </c>
      <c r="AM383" s="14">
        <v>0</v>
      </c>
      <c r="AN383" s="14">
        <v>0</v>
      </c>
      <c r="AO383" s="14">
        <v>0.01</v>
      </c>
      <c r="AP383" s="14">
        <v>0.01</v>
      </c>
      <c r="AQ383" s="14">
        <v>0</v>
      </c>
      <c r="AR383" s="14">
        <v>0</v>
      </c>
      <c r="AS383" s="14">
        <v>0</v>
      </c>
      <c r="AT383" s="14">
        <v>0</v>
      </c>
      <c r="AU383" s="14">
        <v>0.2</v>
      </c>
      <c r="AV383" s="14">
        <v>0</v>
      </c>
      <c r="AW383" s="14">
        <v>0</v>
      </c>
      <c r="AX383" s="14">
        <v>0</v>
      </c>
      <c r="AY383" s="14">
        <v>0.04</v>
      </c>
      <c r="AZ383" s="14">
        <v>0</v>
      </c>
      <c r="BA383" s="2">
        <v>0.05</v>
      </c>
      <c r="BB383" s="2">
        <v>0.05</v>
      </c>
      <c r="BC383" s="2">
        <v>7.0000000000000007E-2</v>
      </c>
      <c r="BD383" s="2">
        <v>0.05</v>
      </c>
      <c r="BE383" s="2">
        <v>0.02</v>
      </c>
      <c r="BF383" s="2">
        <v>0.02</v>
      </c>
      <c r="BG383" s="2">
        <v>4.4999999999999998E-2</v>
      </c>
      <c r="BH383" s="2">
        <v>0.05</v>
      </c>
      <c r="BI383" s="2">
        <v>7.0000000000000007E-2</v>
      </c>
      <c r="BJ383" s="2">
        <v>0.1</v>
      </c>
      <c r="BK383" s="2">
        <v>0.03</v>
      </c>
      <c r="BL383" s="2">
        <v>0.02</v>
      </c>
      <c r="BM383" s="2">
        <v>0.09</v>
      </c>
      <c r="BN383" s="2">
        <v>0.1</v>
      </c>
      <c r="BO383" s="14">
        <v>0.1</v>
      </c>
      <c r="BP383" s="14">
        <v>0.1</v>
      </c>
      <c r="BQ383" s="14">
        <v>0</v>
      </c>
      <c r="BR383" s="14">
        <v>0</v>
      </c>
      <c r="BS383" s="14">
        <v>0</v>
      </c>
      <c r="BT383" s="19">
        <v>0.5</v>
      </c>
      <c r="BU383" s="14">
        <v>0.5</v>
      </c>
      <c r="BV383" s="6">
        <f>BT383/(BT383+BU383)</f>
        <v>0.5</v>
      </c>
      <c r="BW383" s="6">
        <f>SQRT((BT383*BU383)/((BT383+BU383)^2*(BT383+BU383+1)))</f>
        <v>0.35355339059327379</v>
      </c>
      <c r="BX383" s="15">
        <v>0.1</v>
      </c>
      <c r="BY383" s="15">
        <v>0.1</v>
      </c>
      <c r="BZ383" s="15">
        <v>0.1</v>
      </c>
      <c r="CA383" s="15">
        <v>0.7</v>
      </c>
      <c r="CB383" s="20" t="s">
        <v>89</v>
      </c>
      <c r="CC383" s="14">
        <v>600</v>
      </c>
      <c r="CD383" s="14">
        <v>10</v>
      </c>
      <c r="CE383" s="15" t="s">
        <v>73</v>
      </c>
    </row>
    <row r="384" spans="1:83" s="14" customFormat="1" ht="14.25" x14ac:dyDescent="0.2">
      <c r="A384" s="15">
        <f>A383+1</f>
        <v>383</v>
      </c>
      <c r="B384" s="15">
        <v>3</v>
      </c>
      <c r="C384" s="15">
        <v>133</v>
      </c>
      <c r="D384" s="15">
        <v>1</v>
      </c>
      <c r="E384" s="15">
        <v>1</v>
      </c>
      <c r="F384" s="3" t="s">
        <v>68</v>
      </c>
      <c r="G384" s="3">
        <f>IF(F384="rectangle",B384*C384,IF(F384="hook",B384*C384-(D384*E384),IF(F384="eight",B384*C384-2*(D384*E384),IF(F384="tee",B384*C384-2*(D384*E384),IF(F384="cross",B384*C384-4*(D384*E384),"ERROR")))))</f>
        <v>399</v>
      </c>
      <c r="H384" s="3" t="s">
        <v>75</v>
      </c>
      <c r="I384" s="3">
        <f>IF(F384="rectangle",B384/C384,"NA")</f>
        <v>2.2556390977443608E-2</v>
      </c>
      <c r="J384" s="2">
        <v>1</v>
      </c>
      <c r="K384" s="15">
        <v>120</v>
      </c>
      <c r="L384" s="15">
        <v>4</v>
      </c>
      <c r="M384" s="16">
        <v>4</v>
      </c>
      <c r="N384" s="17">
        <v>30</v>
      </c>
      <c r="O384" s="14">
        <f>N384</f>
        <v>30</v>
      </c>
      <c r="P384" s="4">
        <f>Y384/T384</f>
        <v>99.75</v>
      </c>
      <c r="Q384" s="18">
        <v>30</v>
      </c>
      <c r="R384" s="14">
        <f>Q384</f>
        <v>30</v>
      </c>
      <c r="S384" s="4">
        <f>Z384/U384</f>
        <v>99.75</v>
      </c>
      <c r="T384" s="3">
        <f>ROUND((O384/100)*G384,0)</f>
        <v>120</v>
      </c>
      <c r="U384" s="3">
        <f>ROUND(((R384/100)*G384)/J384,0)</f>
        <v>120</v>
      </c>
      <c r="V384" s="3">
        <f>ROUND(IF(J384&gt;=2,((R384/100)*G384)/J384,0),0)</f>
        <v>0</v>
      </c>
      <c r="W384" s="3">
        <f>ROUND(IF(J384&gt;=3,((R384/100)*G384)/J384,0),0)</f>
        <v>0</v>
      </c>
      <c r="X384" s="3">
        <f>ROUND(IF(J384&gt;=4,((R384/100)*G384)/J384,0),0)</f>
        <v>0</v>
      </c>
      <c r="Y384" s="4">
        <f>G384*N384</f>
        <v>11970</v>
      </c>
      <c r="Z384" s="4">
        <f>(G384*Q384)/J384</f>
        <v>11970</v>
      </c>
      <c r="AA384" s="4">
        <f>IF(J384&gt;=2,(G384*Q384)/J384,0)</f>
        <v>0</v>
      </c>
      <c r="AB384" s="4">
        <f>IF(J384&gt;=3,(G384*Q384)/J384,0)</f>
        <v>0</v>
      </c>
      <c r="AC384" s="4">
        <f>IF(J384&gt;=4,(G384*Q384)/J384,0)</f>
        <v>0</v>
      </c>
      <c r="AD384" s="14">
        <v>100</v>
      </c>
      <c r="AE384" s="14">
        <v>0</v>
      </c>
      <c r="AF384" s="14">
        <v>1</v>
      </c>
      <c r="AG384" s="14">
        <v>100</v>
      </c>
      <c r="AH384" s="14">
        <v>0</v>
      </c>
      <c r="AI384" s="14">
        <v>1</v>
      </c>
      <c r="AJ384" s="14">
        <v>0.5</v>
      </c>
      <c r="AK384" s="14">
        <v>0.5</v>
      </c>
      <c r="AL384" s="14">
        <v>0</v>
      </c>
      <c r="AM384" s="14">
        <v>0</v>
      </c>
      <c r="AN384" s="14">
        <v>0</v>
      </c>
      <c r="AO384" s="14">
        <v>0.01</v>
      </c>
      <c r="AP384" s="14">
        <v>0.01</v>
      </c>
      <c r="AQ384" s="14">
        <v>0</v>
      </c>
      <c r="AR384" s="14">
        <v>0</v>
      </c>
      <c r="AS384" s="14">
        <v>0</v>
      </c>
      <c r="AT384" s="14">
        <v>0</v>
      </c>
      <c r="AU384" s="14">
        <v>0.2</v>
      </c>
      <c r="AV384" s="14">
        <v>0</v>
      </c>
      <c r="AW384" s="14">
        <v>0</v>
      </c>
      <c r="AX384" s="14">
        <v>0</v>
      </c>
      <c r="AY384" s="14">
        <v>0.04</v>
      </c>
      <c r="AZ384" s="14">
        <v>0</v>
      </c>
      <c r="BA384" s="2">
        <v>0.05</v>
      </c>
      <c r="BB384" s="2">
        <v>0.05</v>
      </c>
      <c r="BC384" s="2">
        <v>7.0000000000000007E-2</v>
      </c>
      <c r="BD384" s="2">
        <v>0.05</v>
      </c>
      <c r="BE384" s="2">
        <v>0.02</v>
      </c>
      <c r="BF384" s="2">
        <v>0.02</v>
      </c>
      <c r="BG384" s="2">
        <v>4.4999999999999998E-2</v>
      </c>
      <c r="BH384" s="2">
        <v>0.05</v>
      </c>
      <c r="BI384" s="2">
        <v>7.0000000000000007E-2</v>
      </c>
      <c r="BJ384" s="2">
        <v>0.1</v>
      </c>
      <c r="BK384" s="2">
        <v>0.03</v>
      </c>
      <c r="BL384" s="2">
        <v>0.02</v>
      </c>
      <c r="BM384" s="2">
        <v>0.09</v>
      </c>
      <c r="BN384" s="2">
        <v>0.1</v>
      </c>
      <c r="BO384" s="14">
        <v>0.1</v>
      </c>
      <c r="BP384" s="14">
        <v>0.1</v>
      </c>
      <c r="BQ384" s="14">
        <v>0</v>
      </c>
      <c r="BR384" s="14">
        <v>0</v>
      </c>
      <c r="BS384" s="14">
        <v>0</v>
      </c>
      <c r="BT384" s="19">
        <v>0.01</v>
      </c>
      <c r="BU384" s="14">
        <v>0.5</v>
      </c>
      <c r="BV384" s="6">
        <f>BT384/(BT384+BU384)</f>
        <v>1.9607843137254902E-2</v>
      </c>
      <c r="BW384" s="6">
        <f>SQRT((BT384*BU384)/((BT384+BU384)^2*(BT384+BU384+1)))</f>
        <v>0.11283045836243843</v>
      </c>
      <c r="BX384" s="15">
        <v>0.1</v>
      </c>
      <c r="BY384" s="15">
        <v>0.7</v>
      </c>
      <c r="BZ384" s="15">
        <v>0.1</v>
      </c>
      <c r="CA384" s="15">
        <v>0.1</v>
      </c>
      <c r="CB384" s="20" t="s">
        <v>76</v>
      </c>
      <c r="CC384" s="14">
        <v>600</v>
      </c>
      <c r="CD384" s="14">
        <v>10</v>
      </c>
      <c r="CE384" s="15" t="s">
        <v>74</v>
      </c>
    </row>
    <row r="385" spans="1:83" s="14" customFormat="1" ht="14.25" x14ac:dyDescent="0.2">
      <c r="A385" s="15">
        <f>A384+1</f>
        <v>384</v>
      </c>
      <c r="B385" s="15">
        <v>3</v>
      </c>
      <c r="C385" s="15">
        <v>133</v>
      </c>
      <c r="D385" s="15">
        <v>1</v>
      </c>
      <c r="E385" s="15">
        <v>1</v>
      </c>
      <c r="F385" s="3" t="s">
        <v>68</v>
      </c>
      <c r="G385" s="3">
        <f>IF(F385="rectangle",B385*C385,IF(F385="hook",B385*C385-(D385*E385),IF(F385="eight",B385*C385-2*(D385*E385),IF(F385="tee",B385*C385-2*(D385*E385),IF(F385="cross",B385*C385-4*(D385*E385),"ERROR")))))</f>
        <v>399</v>
      </c>
      <c r="H385" s="3" t="s">
        <v>75</v>
      </c>
      <c r="I385" s="3">
        <f>IF(F385="rectangle",B385/C385,"NA")</f>
        <v>2.2556390977443608E-2</v>
      </c>
      <c r="J385" s="2">
        <v>1</v>
      </c>
      <c r="K385" s="15">
        <v>120</v>
      </c>
      <c r="L385" s="15">
        <v>4</v>
      </c>
      <c r="M385" s="16">
        <v>4</v>
      </c>
      <c r="N385" s="17">
        <v>30</v>
      </c>
      <c r="O385" s="14">
        <f>N385</f>
        <v>30</v>
      </c>
      <c r="P385" s="4">
        <f>Y385/T385</f>
        <v>99.75</v>
      </c>
      <c r="Q385" s="18">
        <v>30</v>
      </c>
      <c r="R385" s="14">
        <f>Q385</f>
        <v>30</v>
      </c>
      <c r="S385" s="4">
        <f>Z385/U385</f>
        <v>99.75</v>
      </c>
      <c r="T385" s="3">
        <f>ROUND((O385/100)*G385,0)</f>
        <v>120</v>
      </c>
      <c r="U385" s="3">
        <f>ROUND(((R385/100)*G385)/J385,0)</f>
        <v>120</v>
      </c>
      <c r="V385" s="3">
        <f>ROUND(IF(J385&gt;=2,((R385/100)*G385)/J385,0),0)</f>
        <v>0</v>
      </c>
      <c r="W385" s="3">
        <f>ROUND(IF(J385&gt;=3,((R385/100)*G385)/J385,0),0)</f>
        <v>0</v>
      </c>
      <c r="X385" s="3">
        <f>ROUND(IF(J385&gt;=4,((R385/100)*G385)/J385,0),0)</f>
        <v>0</v>
      </c>
      <c r="Y385" s="4">
        <f>G385*N385</f>
        <v>11970</v>
      </c>
      <c r="Z385" s="4">
        <f>(G385*Q385)/J385</f>
        <v>11970</v>
      </c>
      <c r="AA385" s="4">
        <f>IF(J385&gt;=2,(G385*Q385)/J385,0)</f>
        <v>0</v>
      </c>
      <c r="AB385" s="4">
        <f>IF(J385&gt;=3,(G385*Q385)/J385,0)</f>
        <v>0</v>
      </c>
      <c r="AC385" s="4">
        <f>IF(J385&gt;=4,(G385*Q385)/J385,0)</f>
        <v>0</v>
      </c>
      <c r="AD385" s="14">
        <v>100</v>
      </c>
      <c r="AE385" s="14">
        <v>0</v>
      </c>
      <c r="AF385" s="14">
        <v>1</v>
      </c>
      <c r="AG385" s="14">
        <v>100</v>
      </c>
      <c r="AH385" s="14">
        <v>0</v>
      </c>
      <c r="AI385" s="14">
        <v>1</v>
      </c>
      <c r="AJ385" s="14">
        <v>0.5</v>
      </c>
      <c r="AK385" s="14">
        <v>0.5</v>
      </c>
      <c r="AL385" s="14">
        <v>0</v>
      </c>
      <c r="AM385" s="14">
        <v>0</v>
      </c>
      <c r="AN385" s="14">
        <v>0</v>
      </c>
      <c r="AO385" s="14">
        <v>0.01</v>
      </c>
      <c r="AP385" s="14">
        <v>0.01</v>
      </c>
      <c r="AQ385" s="14">
        <v>0</v>
      </c>
      <c r="AR385" s="14">
        <v>0</v>
      </c>
      <c r="AS385" s="14">
        <v>0</v>
      </c>
      <c r="AT385" s="14">
        <v>0</v>
      </c>
      <c r="AU385" s="14">
        <v>0.2</v>
      </c>
      <c r="AV385" s="14">
        <v>0</v>
      </c>
      <c r="AW385" s="14">
        <v>0</v>
      </c>
      <c r="AX385" s="14">
        <v>0</v>
      </c>
      <c r="AY385" s="14">
        <v>0.04</v>
      </c>
      <c r="AZ385" s="14">
        <v>0</v>
      </c>
      <c r="BA385" s="2">
        <v>0.05</v>
      </c>
      <c r="BB385" s="2">
        <v>0.05</v>
      </c>
      <c r="BC385" s="2">
        <v>7.0000000000000007E-2</v>
      </c>
      <c r="BD385" s="2">
        <v>0.05</v>
      </c>
      <c r="BE385" s="2">
        <v>0.02</v>
      </c>
      <c r="BF385" s="2">
        <v>0.02</v>
      </c>
      <c r="BG385" s="2">
        <v>4.4999999999999998E-2</v>
      </c>
      <c r="BH385" s="2">
        <v>0.05</v>
      </c>
      <c r="BI385" s="2">
        <v>7.0000000000000007E-2</v>
      </c>
      <c r="BJ385" s="2">
        <v>0.1</v>
      </c>
      <c r="BK385" s="2">
        <v>0.03</v>
      </c>
      <c r="BL385" s="2">
        <v>0.02</v>
      </c>
      <c r="BM385" s="2">
        <v>0.09</v>
      </c>
      <c r="BN385" s="2">
        <v>0.1</v>
      </c>
      <c r="BO385" s="14">
        <v>0.1</v>
      </c>
      <c r="BP385" s="14">
        <v>0.1</v>
      </c>
      <c r="BQ385" s="14">
        <v>0</v>
      </c>
      <c r="BR385" s="14">
        <v>0</v>
      </c>
      <c r="BS385" s="14">
        <v>0</v>
      </c>
      <c r="BT385" s="19">
        <v>0.5</v>
      </c>
      <c r="BU385" s="14">
        <v>0.5</v>
      </c>
      <c r="BV385" s="6">
        <f>BT385/(BT385+BU385)</f>
        <v>0.5</v>
      </c>
      <c r="BW385" s="6">
        <f>SQRT((BT385*BU385)/((BT385+BU385)^2*(BT385+BU385+1)))</f>
        <v>0.35355339059327379</v>
      </c>
      <c r="BX385" s="15">
        <v>0.1</v>
      </c>
      <c r="BY385" s="15">
        <v>0.7</v>
      </c>
      <c r="BZ385" s="15">
        <v>0.1</v>
      </c>
      <c r="CA385" s="15">
        <v>0.1</v>
      </c>
      <c r="CB385" s="20" t="s">
        <v>76</v>
      </c>
      <c r="CC385" s="14">
        <v>600</v>
      </c>
      <c r="CD385" s="14">
        <v>10</v>
      </c>
      <c r="CE385" s="15" t="s">
        <v>74</v>
      </c>
    </row>
    <row r="386" spans="1:83" s="14" customFormat="1" ht="14.25" x14ac:dyDescent="0.2">
      <c r="A386" s="15">
        <f>A385+1</f>
        <v>385</v>
      </c>
      <c r="B386" s="15">
        <v>3</v>
      </c>
      <c r="C386" s="15">
        <v>133</v>
      </c>
      <c r="D386" s="15">
        <v>1</v>
      </c>
      <c r="E386" s="15">
        <v>1</v>
      </c>
      <c r="F386" s="3" t="s">
        <v>68</v>
      </c>
      <c r="G386" s="3">
        <f>IF(F386="rectangle",B386*C386,IF(F386="hook",B386*C386-(D386*E386),IF(F386="eight",B386*C386-2*(D386*E386),IF(F386="tee",B386*C386-2*(D386*E386),IF(F386="cross",B386*C386-4*(D386*E386),"ERROR")))))</f>
        <v>399</v>
      </c>
      <c r="H386" s="3" t="s">
        <v>75</v>
      </c>
      <c r="I386" s="3">
        <f>IF(F386="rectangle",B386/C386,"NA")</f>
        <v>2.2556390977443608E-2</v>
      </c>
      <c r="J386" s="2">
        <v>1</v>
      </c>
      <c r="K386" s="15">
        <v>120</v>
      </c>
      <c r="L386" s="15">
        <v>4</v>
      </c>
      <c r="M386" s="16">
        <v>5</v>
      </c>
      <c r="N386" s="17">
        <v>1</v>
      </c>
      <c r="O386" s="14">
        <f>N386</f>
        <v>1</v>
      </c>
      <c r="P386" s="4">
        <f>Y386/T386</f>
        <v>99.75</v>
      </c>
      <c r="Q386" s="18">
        <v>1</v>
      </c>
      <c r="R386" s="14">
        <f>Q386</f>
        <v>1</v>
      </c>
      <c r="S386" s="4">
        <f>Z386/U386</f>
        <v>99.75</v>
      </c>
      <c r="T386" s="3">
        <f>ROUND((O386/100)*G386,0)</f>
        <v>4</v>
      </c>
      <c r="U386" s="3">
        <f>ROUND(((R386/100)*G386)/J386,0)</f>
        <v>4</v>
      </c>
      <c r="V386" s="3">
        <f>ROUND(IF(J386&gt;=2,((R386/100)*G386)/J386,0),0)</f>
        <v>0</v>
      </c>
      <c r="W386" s="3">
        <f>ROUND(IF(J386&gt;=3,((R386/100)*G386)/J386,0),0)</f>
        <v>0</v>
      </c>
      <c r="X386" s="3">
        <f>ROUND(IF(J386&gt;=4,((R386/100)*G386)/J386,0),0)</f>
        <v>0</v>
      </c>
      <c r="Y386" s="4">
        <f>G386*N386</f>
        <v>399</v>
      </c>
      <c r="Z386" s="4">
        <f>(G386*Q386)/J386</f>
        <v>399</v>
      </c>
      <c r="AA386" s="4">
        <f>IF(J386&gt;=2,(G386*Q386)/J386,0)</f>
        <v>0</v>
      </c>
      <c r="AB386" s="4">
        <f>IF(J386&gt;=3,(G386*Q386)/J386,0)</f>
        <v>0</v>
      </c>
      <c r="AC386" s="4">
        <f>IF(J386&gt;=4,(G386*Q386)/J386,0)</f>
        <v>0</v>
      </c>
      <c r="AD386" s="14">
        <v>100</v>
      </c>
      <c r="AE386" s="14">
        <v>0</v>
      </c>
      <c r="AF386" s="14">
        <v>1</v>
      </c>
      <c r="AG386" s="14">
        <v>100</v>
      </c>
      <c r="AH386" s="14">
        <v>0</v>
      </c>
      <c r="AI386" s="14">
        <v>1</v>
      </c>
      <c r="AJ386" s="14">
        <v>0.5</v>
      </c>
      <c r="AK386" s="14">
        <v>0.5</v>
      </c>
      <c r="AL386" s="14">
        <v>0</v>
      </c>
      <c r="AM386" s="14">
        <v>0</v>
      </c>
      <c r="AN386" s="14">
        <v>0</v>
      </c>
      <c r="AO386" s="14">
        <v>0.01</v>
      </c>
      <c r="AP386" s="14">
        <v>0.01</v>
      </c>
      <c r="AQ386" s="14">
        <v>0</v>
      </c>
      <c r="AR386" s="14">
        <v>0</v>
      </c>
      <c r="AS386" s="14">
        <v>0</v>
      </c>
      <c r="AT386" s="14">
        <v>0</v>
      </c>
      <c r="AU386" s="14">
        <v>0.2</v>
      </c>
      <c r="AV386" s="14">
        <v>0</v>
      </c>
      <c r="AW386" s="14">
        <v>0</v>
      </c>
      <c r="AX386" s="14">
        <v>0</v>
      </c>
      <c r="AY386" s="14">
        <v>0.04</v>
      </c>
      <c r="AZ386" s="14">
        <v>0</v>
      </c>
      <c r="BA386" s="2">
        <v>0.05</v>
      </c>
      <c r="BB386" s="2">
        <v>0.05</v>
      </c>
      <c r="BC386" s="2">
        <v>7.0000000000000007E-2</v>
      </c>
      <c r="BD386" s="2">
        <v>0.05</v>
      </c>
      <c r="BE386" s="2">
        <v>0.02</v>
      </c>
      <c r="BF386" s="2">
        <v>0.02</v>
      </c>
      <c r="BG386" s="2">
        <v>4.4999999999999998E-2</v>
      </c>
      <c r="BH386" s="2">
        <v>0.05</v>
      </c>
      <c r="BI386" s="2">
        <v>7.0000000000000007E-2</v>
      </c>
      <c r="BJ386" s="2">
        <v>0.1</v>
      </c>
      <c r="BK386" s="2">
        <v>0.03</v>
      </c>
      <c r="BL386" s="2">
        <v>0.02</v>
      </c>
      <c r="BM386" s="2">
        <v>0.09</v>
      </c>
      <c r="BN386" s="2">
        <v>0.1</v>
      </c>
      <c r="BO386" s="14">
        <v>0.1</v>
      </c>
      <c r="BP386" s="14">
        <v>0.1</v>
      </c>
      <c r="BQ386" s="14">
        <v>0</v>
      </c>
      <c r="BR386" s="14">
        <v>0</v>
      </c>
      <c r="BS386" s="14">
        <v>0</v>
      </c>
      <c r="BT386" s="19">
        <v>0.01</v>
      </c>
      <c r="BU386" s="14">
        <v>0.5</v>
      </c>
      <c r="BV386" s="6">
        <f>BT386/(BT386+BU386)</f>
        <v>1.9607843137254902E-2</v>
      </c>
      <c r="BW386" s="6">
        <f>SQRT((BT386*BU386)/((BT386+BU386)^2*(BT386+BU386+1)))</f>
        <v>0.11283045836243843</v>
      </c>
      <c r="BX386" s="15">
        <v>0.25</v>
      </c>
      <c r="BY386" s="15">
        <v>0.25</v>
      </c>
      <c r="BZ386" s="15">
        <v>0.25</v>
      </c>
      <c r="CA386" s="15">
        <v>0.25</v>
      </c>
      <c r="CB386" s="20" t="s">
        <v>47</v>
      </c>
      <c r="CC386" s="14">
        <v>600</v>
      </c>
      <c r="CD386" s="14">
        <v>10</v>
      </c>
      <c r="CE386" s="15" t="s">
        <v>74</v>
      </c>
    </row>
    <row r="387" spans="1:83" s="14" customFormat="1" ht="14.25" x14ac:dyDescent="0.2">
      <c r="A387" s="15">
        <f>A386+1</f>
        <v>386</v>
      </c>
      <c r="B387" s="15">
        <v>3</v>
      </c>
      <c r="C387" s="15">
        <v>133</v>
      </c>
      <c r="D387" s="15">
        <v>1</v>
      </c>
      <c r="E387" s="15">
        <v>1</v>
      </c>
      <c r="F387" s="3" t="s">
        <v>68</v>
      </c>
      <c r="G387" s="3">
        <f>IF(F387="rectangle",B387*C387,IF(F387="hook",B387*C387-(D387*E387),IF(F387="eight",B387*C387-2*(D387*E387),IF(F387="tee",B387*C387-2*(D387*E387),IF(F387="cross",B387*C387-4*(D387*E387),"ERROR")))))</f>
        <v>399</v>
      </c>
      <c r="H387" s="3" t="s">
        <v>75</v>
      </c>
      <c r="I387" s="3">
        <f>IF(F387="rectangle",B387/C387,"NA")</f>
        <v>2.2556390977443608E-2</v>
      </c>
      <c r="J387" s="2">
        <v>1</v>
      </c>
      <c r="K387" s="15">
        <v>120</v>
      </c>
      <c r="L387" s="15">
        <v>4</v>
      </c>
      <c r="M387" s="16">
        <v>5</v>
      </c>
      <c r="N387" s="17">
        <v>1</v>
      </c>
      <c r="O387" s="14">
        <f>N387</f>
        <v>1</v>
      </c>
      <c r="P387" s="4">
        <f>Y387/T387</f>
        <v>99.75</v>
      </c>
      <c r="Q387" s="18">
        <v>1</v>
      </c>
      <c r="R387" s="14">
        <f>Q387</f>
        <v>1</v>
      </c>
      <c r="S387" s="4">
        <f>Z387/U387</f>
        <v>99.75</v>
      </c>
      <c r="T387" s="3">
        <f>ROUND((O387/100)*G387,0)</f>
        <v>4</v>
      </c>
      <c r="U387" s="3">
        <f>ROUND(((R387/100)*G387)/J387,0)</f>
        <v>4</v>
      </c>
      <c r="V387" s="3">
        <f>ROUND(IF(J387&gt;=2,((R387/100)*G387)/J387,0),0)</f>
        <v>0</v>
      </c>
      <c r="W387" s="3">
        <f>ROUND(IF(J387&gt;=3,((R387/100)*G387)/J387,0),0)</f>
        <v>0</v>
      </c>
      <c r="X387" s="3">
        <f>ROUND(IF(J387&gt;=4,((R387/100)*G387)/J387,0),0)</f>
        <v>0</v>
      </c>
      <c r="Y387" s="4">
        <f>G387*N387</f>
        <v>399</v>
      </c>
      <c r="Z387" s="4">
        <f>(G387*Q387)/J387</f>
        <v>399</v>
      </c>
      <c r="AA387" s="4">
        <f>IF(J387&gt;=2,(G387*Q387)/J387,0)</f>
        <v>0</v>
      </c>
      <c r="AB387" s="4">
        <f>IF(J387&gt;=3,(G387*Q387)/J387,0)</f>
        <v>0</v>
      </c>
      <c r="AC387" s="4">
        <f>IF(J387&gt;=4,(G387*Q387)/J387,0)</f>
        <v>0</v>
      </c>
      <c r="AD387" s="14">
        <v>100</v>
      </c>
      <c r="AE387" s="14">
        <v>0</v>
      </c>
      <c r="AF387" s="14">
        <v>1</v>
      </c>
      <c r="AG387" s="14">
        <v>100</v>
      </c>
      <c r="AH387" s="14">
        <v>0</v>
      </c>
      <c r="AI387" s="14">
        <v>1</v>
      </c>
      <c r="AJ387" s="14">
        <v>0.5</v>
      </c>
      <c r="AK387" s="14">
        <v>0.5</v>
      </c>
      <c r="AL387" s="14">
        <v>0</v>
      </c>
      <c r="AM387" s="14">
        <v>0</v>
      </c>
      <c r="AN387" s="14">
        <v>0</v>
      </c>
      <c r="AO387" s="14">
        <v>0.01</v>
      </c>
      <c r="AP387" s="14">
        <v>0.01</v>
      </c>
      <c r="AQ387" s="14">
        <v>0</v>
      </c>
      <c r="AR387" s="14">
        <v>0</v>
      </c>
      <c r="AS387" s="14">
        <v>0</v>
      </c>
      <c r="AT387" s="14">
        <v>0</v>
      </c>
      <c r="AU387" s="14">
        <v>0.2</v>
      </c>
      <c r="AV387" s="14">
        <v>0</v>
      </c>
      <c r="AW387" s="14">
        <v>0</v>
      </c>
      <c r="AX387" s="14">
        <v>0</v>
      </c>
      <c r="AY387" s="14">
        <v>0.04</v>
      </c>
      <c r="AZ387" s="14">
        <v>0</v>
      </c>
      <c r="BA387" s="2">
        <v>0.05</v>
      </c>
      <c r="BB387" s="2">
        <v>0.05</v>
      </c>
      <c r="BC387" s="2">
        <v>7.0000000000000007E-2</v>
      </c>
      <c r="BD387" s="2">
        <v>0.05</v>
      </c>
      <c r="BE387" s="2">
        <v>0.02</v>
      </c>
      <c r="BF387" s="2">
        <v>0.02</v>
      </c>
      <c r="BG387" s="2">
        <v>4.4999999999999998E-2</v>
      </c>
      <c r="BH387" s="2">
        <v>0.05</v>
      </c>
      <c r="BI387" s="2">
        <v>7.0000000000000007E-2</v>
      </c>
      <c r="BJ387" s="2">
        <v>0.1</v>
      </c>
      <c r="BK387" s="2">
        <v>0.03</v>
      </c>
      <c r="BL387" s="2">
        <v>0.02</v>
      </c>
      <c r="BM387" s="2">
        <v>0.09</v>
      </c>
      <c r="BN387" s="2">
        <v>0.1</v>
      </c>
      <c r="BO387" s="14">
        <v>0.1</v>
      </c>
      <c r="BP387" s="14">
        <v>0.1</v>
      </c>
      <c r="BQ387" s="14">
        <v>0</v>
      </c>
      <c r="BR387" s="14">
        <v>0</v>
      </c>
      <c r="BS387" s="14">
        <v>0</v>
      </c>
      <c r="BT387" s="19">
        <v>0.5</v>
      </c>
      <c r="BU387" s="14">
        <v>0.5</v>
      </c>
      <c r="BV387" s="6">
        <f>BT387/(BT387+BU387)</f>
        <v>0.5</v>
      </c>
      <c r="BW387" s="6">
        <f>SQRT((BT387*BU387)/((BT387+BU387)^2*(BT387+BU387+1)))</f>
        <v>0.35355339059327379</v>
      </c>
      <c r="BX387" s="15">
        <v>0.25</v>
      </c>
      <c r="BY387" s="15">
        <v>0.25</v>
      </c>
      <c r="BZ387" s="15">
        <v>0.25</v>
      </c>
      <c r="CA387" s="15">
        <v>0.25</v>
      </c>
      <c r="CB387" s="20" t="s">
        <v>47</v>
      </c>
      <c r="CC387" s="14">
        <v>600</v>
      </c>
      <c r="CD387" s="14">
        <v>10</v>
      </c>
      <c r="CE387" s="15" t="s">
        <v>74</v>
      </c>
    </row>
    <row r="388" spans="1:83" s="14" customFormat="1" ht="14.25" x14ac:dyDescent="0.2">
      <c r="A388" s="15">
        <f>A387+1</f>
        <v>387</v>
      </c>
      <c r="B388" s="15">
        <v>3</v>
      </c>
      <c r="C388" s="15">
        <v>133</v>
      </c>
      <c r="D388" s="15">
        <v>1</v>
      </c>
      <c r="E388" s="15">
        <v>1</v>
      </c>
      <c r="F388" s="3" t="s">
        <v>68</v>
      </c>
      <c r="G388" s="3">
        <f>IF(F388="rectangle",B388*C388,IF(F388="hook",B388*C388-(D388*E388),IF(F388="eight",B388*C388-2*(D388*E388),IF(F388="tee",B388*C388-2*(D388*E388),IF(F388="cross",B388*C388-4*(D388*E388),"ERROR")))))</f>
        <v>399</v>
      </c>
      <c r="H388" s="3" t="s">
        <v>75</v>
      </c>
      <c r="I388" s="3">
        <f>IF(F388="rectangle",B388/C388,"NA")</f>
        <v>2.2556390977443608E-2</v>
      </c>
      <c r="J388" s="2">
        <v>1</v>
      </c>
      <c r="K388" s="15">
        <v>120</v>
      </c>
      <c r="L388" s="15">
        <v>4</v>
      </c>
      <c r="M388" s="16">
        <v>5</v>
      </c>
      <c r="N388" s="17">
        <v>1</v>
      </c>
      <c r="O388" s="14">
        <f>N388</f>
        <v>1</v>
      </c>
      <c r="P388" s="4">
        <f>Y388/T388</f>
        <v>99.75</v>
      </c>
      <c r="Q388" s="18">
        <v>1</v>
      </c>
      <c r="R388" s="14">
        <f>Q388</f>
        <v>1</v>
      </c>
      <c r="S388" s="4">
        <f>Z388/U388</f>
        <v>99.75</v>
      </c>
      <c r="T388" s="3">
        <f>ROUND((O388/100)*G388,0)</f>
        <v>4</v>
      </c>
      <c r="U388" s="3">
        <f>ROUND(((R388/100)*G388)/J388,0)</f>
        <v>4</v>
      </c>
      <c r="V388" s="3">
        <f>ROUND(IF(J388&gt;=2,((R388/100)*G388)/J388,0),0)</f>
        <v>0</v>
      </c>
      <c r="W388" s="3">
        <f>ROUND(IF(J388&gt;=3,((R388/100)*G388)/J388,0),0)</f>
        <v>0</v>
      </c>
      <c r="X388" s="3">
        <f>ROUND(IF(J388&gt;=4,((R388/100)*G388)/J388,0),0)</f>
        <v>0</v>
      </c>
      <c r="Y388" s="4">
        <f>G388*N388</f>
        <v>399</v>
      </c>
      <c r="Z388" s="4">
        <f>(G388*Q388)/J388</f>
        <v>399</v>
      </c>
      <c r="AA388" s="4">
        <f>IF(J388&gt;=2,(G388*Q388)/J388,0)</f>
        <v>0</v>
      </c>
      <c r="AB388" s="4">
        <f>IF(J388&gt;=3,(G388*Q388)/J388,0)</f>
        <v>0</v>
      </c>
      <c r="AC388" s="4">
        <f>IF(J388&gt;=4,(G388*Q388)/J388,0)</f>
        <v>0</v>
      </c>
      <c r="AD388" s="14">
        <v>100</v>
      </c>
      <c r="AE388" s="14">
        <v>0</v>
      </c>
      <c r="AF388" s="14">
        <v>1</v>
      </c>
      <c r="AG388" s="14">
        <v>100</v>
      </c>
      <c r="AH388" s="14">
        <v>0</v>
      </c>
      <c r="AI388" s="14">
        <v>1</v>
      </c>
      <c r="AJ388" s="14">
        <v>0.5</v>
      </c>
      <c r="AK388" s="14">
        <v>0.5</v>
      </c>
      <c r="AL388" s="14">
        <v>0</v>
      </c>
      <c r="AM388" s="14">
        <v>0</v>
      </c>
      <c r="AN388" s="14">
        <v>0</v>
      </c>
      <c r="AO388" s="14">
        <v>0.01</v>
      </c>
      <c r="AP388" s="14">
        <v>0.01</v>
      </c>
      <c r="AQ388" s="14">
        <v>0</v>
      </c>
      <c r="AR388" s="14">
        <v>0</v>
      </c>
      <c r="AS388" s="14">
        <v>0</v>
      </c>
      <c r="AT388" s="14">
        <v>0</v>
      </c>
      <c r="AU388" s="14">
        <v>0.2</v>
      </c>
      <c r="AV388" s="14">
        <v>0</v>
      </c>
      <c r="AW388" s="14">
        <v>0</v>
      </c>
      <c r="AX388" s="14">
        <v>0</v>
      </c>
      <c r="AY388" s="14">
        <v>0.04</v>
      </c>
      <c r="AZ388" s="14">
        <v>0</v>
      </c>
      <c r="BA388" s="2">
        <v>0.05</v>
      </c>
      <c r="BB388" s="2">
        <v>0.05</v>
      </c>
      <c r="BC388" s="2">
        <v>7.0000000000000007E-2</v>
      </c>
      <c r="BD388" s="2">
        <v>0.05</v>
      </c>
      <c r="BE388" s="2">
        <v>0.02</v>
      </c>
      <c r="BF388" s="2">
        <v>0.02</v>
      </c>
      <c r="BG388" s="2">
        <v>4.4999999999999998E-2</v>
      </c>
      <c r="BH388" s="2">
        <v>0.05</v>
      </c>
      <c r="BI388" s="2">
        <v>7.0000000000000007E-2</v>
      </c>
      <c r="BJ388" s="2">
        <v>0.1</v>
      </c>
      <c r="BK388" s="2">
        <v>0.03</v>
      </c>
      <c r="BL388" s="2">
        <v>0.02</v>
      </c>
      <c r="BM388" s="2">
        <v>0.09</v>
      </c>
      <c r="BN388" s="2">
        <v>0.1</v>
      </c>
      <c r="BO388" s="14">
        <v>0.1</v>
      </c>
      <c r="BP388" s="14">
        <v>0.1</v>
      </c>
      <c r="BQ388" s="14">
        <v>0</v>
      </c>
      <c r="BR388" s="14">
        <v>0</v>
      </c>
      <c r="BS388" s="14">
        <v>0</v>
      </c>
      <c r="BT388" s="19">
        <v>0.01</v>
      </c>
      <c r="BU388" s="14">
        <v>0.5</v>
      </c>
      <c r="BV388" s="6">
        <f>BT388/(BT388+BU388)</f>
        <v>1.9607843137254902E-2</v>
      </c>
      <c r="BW388" s="6">
        <f>SQRT((BT388*BU388)/((BT388+BU388)^2*(BT388+BU388+1)))</f>
        <v>0.11283045836243843</v>
      </c>
      <c r="BX388" s="15">
        <v>0.1</v>
      </c>
      <c r="BY388" s="15">
        <v>0.1</v>
      </c>
      <c r="BZ388" s="15">
        <v>0.1</v>
      </c>
      <c r="CA388" s="15">
        <v>0.7</v>
      </c>
      <c r="CB388" s="20" t="s">
        <v>89</v>
      </c>
      <c r="CC388" s="14">
        <v>600</v>
      </c>
      <c r="CD388" s="14">
        <v>10</v>
      </c>
      <c r="CE388" s="15" t="s">
        <v>74</v>
      </c>
    </row>
    <row r="389" spans="1:83" s="14" customFormat="1" ht="14.25" x14ac:dyDescent="0.2">
      <c r="A389" s="15">
        <f>A388+1</f>
        <v>388</v>
      </c>
      <c r="B389" s="15">
        <v>3</v>
      </c>
      <c r="C389" s="15">
        <v>133</v>
      </c>
      <c r="D389" s="15">
        <v>1</v>
      </c>
      <c r="E389" s="15">
        <v>1</v>
      </c>
      <c r="F389" s="3" t="s">
        <v>68</v>
      </c>
      <c r="G389" s="3">
        <f>IF(F389="rectangle",B389*C389,IF(F389="hook",B389*C389-(D389*E389),IF(F389="eight",B389*C389-2*(D389*E389),IF(F389="tee",B389*C389-2*(D389*E389),IF(F389="cross",B389*C389-4*(D389*E389),"ERROR")))))</f>
        <v>399</v>
      </c>
      <c r="H389" s="3" t="s">
        <v>75</v>
      </c>
      <c r="I389" s="3">
        <f>IF(F389="rectangle",B389/C389,"NA")</f>
        <v>2.2556390977443608E-2</v>
      </c>
      <c r="J389" s="2">
        <v>1</v>
      </c>
      <c r="K389" s="15">
        <v>120</v>
      </c>
      <c r="L389" s="15">
        <v>4</v>
      </c>
      <c r="M389" s="16">
        <v>5</v>
      </c>
      <c r="N389" s="17">
        <v>1</v>
      </c>
      <c r="O389" s="14">
        <f>N389</f>
        <v>1</v>
      </c>
      <c r="P389" s="4">
        <f>Y389/T389</f>
        <v>99.75</v>
      </c>
      <c r="Q389" s="18">
        <v>1</v>
      </c>
      <c r="R389" s="14">
        <f>Q389</f>
        <v>1</v>
      </c>
      <c r="S389" s="4">
        <f>Z389/U389</f>
        <v>99.75</v>
      </c>
      <c r="T389" s="3">
        <f>ROUND((O389/100)*G389,0)</f>
        <v>4</v>
      </c>
      <c r="U389" s="3">
        <f>ROUND(((R389/100)*G389)/J389,0)</f>
        <v>4</v>
      </c>
      <c r="V389" s="3">
        <f>ROUND(IF(J389&gt;=2,((R389/100)*G389)/J389,0),0)</f>
        <v>0</v>
      </c>
      <c r="W389" s="3">
        <f>ROUND(IF(J389&gt;=3,((R389/100)*G389)/J389,0),0)</f>
        <v>0</v>
      </c>
      <c r="X389" s="3">
        <f>ROUND(IF(J389&gt;=4,((R389/100)*G389)/J389,0),0)</f>
        <v>0</v>
      </c>
      <c r="Y389" s="4">
        <f>G389*N389</f>
        <v>399</v>
      </c>
      <c r="Z389" s="4">
        <f>(G389*Q389)/J389</f>
        <v>399</v>
      </c>
      <c r="AA389" s="4">
        <f>IF(J389&gt;=2,(G389*Q389)/J389,0)</f>
        <v>0</v>
      </c>
      <c r="AB389" s="4">
        <f>IF(J389&gt;=3,(G389*Q389)/J389,0)</f>
        <v>0</v>
      </c>
      <c r="AC389" s="4">
        <f>IF(J389&gt;=4,(G389*Q389)/J389,0)</f>
        <v>0</v>
      </c>
      <c r="AD389" s="14">
        <v>100</v>
      </c>
      <c r="AE389" s="14">
        <v>0</v>
      </c>
      <c r="AF389" s="14">
        <v>1</v>
      </c>
      <c r="AG389" s="14">
        <v>100</v>
      </c>
      <c r="AH389" s="14">
        <v>0</v>
      </c>
      <c r="AI389" s="14">
        <v>1</v>
      </c>
      <c r="AJ389" s="14">
        <v>0.5</v>
      </c>
      <c r="AK389" s="14">
        <v>0.5</v>
      </c>
      <c r="AL389" s="14">
        <v>0</v>
      </c>
      <c r="AM389" s="14">
        <v>0</v>
      </c>
      <c r="AN389" s="14">
        <v>0</v>
      </c>
      <c r="AO389" s="14">
        <v>0.01</v>
      </c>
      <c r="AP389" s="14">
        <v>0.01</v>
      </c>
      <c r="AQ389" s="14">
        <v>0</v>
      </c>
      <c r="AR389" s="14">
        <v>0</v>
      </c>
      <c r="AS389" s="14">
        <v>0</v>
      </c>
      <c r="AT389" s="14">
        <v>0</v>
      </c>
      <c r="AU389" s="14">
        <v>0.2</v>
      </c>
      <c r="AV389" s="14">
        <v>0</v>
      </c>
      <c r="AW389" s="14">
        <v>0</v>
      </c>
      <c r="AX389" s="14">
        <v>0</v>
      </c>
      <c r="AY389" s="14">
        <v>0.04</v>
      </c>
      <c r="AZ389" s="14">
        <v>0</v>
      </c>
      <c r="BA389" s="2">
        <v>0.05</v>
      </c>
      <c r="BB389" s="2">
        <v>0.05</v>
      </c>
      <c r="BC389" s="2">
        <v>7.0000000000000007E-2</v>
      </c>
      <c r="BD389" s="2">
        <v>0.05</v>
      </c>
      <c r="BE389" s="2">
        <v>0.02</v>
      </c>
      <c r="BF389" s="2">
        <v>0.02</v>
      </c>
      <c r="BG389" s="2">
        <v>4.4999999999999998E-2</v>
      </c>
      <c r="BH389" s="2">
        <v>0.05</v>
      </c>
      <c r="BI389" s="2">
        <v>7.0000000000000007E-2</v>
      </c>
      <c r="BJ389" s="2">
        <v>0.1</v>
      </c>
      <c r="BK389" s="2">
        <v>0.03</v>
      </c>
      <c r="BL389" s="2">
        <v>0.02</v>
      </c>
      <c r="BM389" s="2">
        <v>0.09</v>
      </c>
      <c r="BN389" s="2">
        <v>0.1</v>
      </c>
      <c r="BO389" s="14">
        <v>0.1</v>
      </c>
      <c r="BP389" s="14">
        <v>0.1</v>
      </c>
      <c r="BQ389" s="14">
        <v>0</v>
      </c>
      <c r="BR389" s="14">
        <v>0</v>
      </c>
      <c r="BS389" s="14">
        <v>0</v>
      </c>
      <c r="BT389" s="19">
        <v>0.5</v>
      </c>
      <c r="BU389" s="14">
        <v>0.5</v>
      </c>
      <c r="BV389" s="6">
        <f>BT389/(BT389+BU389)</f>
        <v>0.5</v>
      </c>
      <c r="BW389" s="6">
        <f>SQRT((BT389*BU389)/((BT389+BU389)^2*(BT389+BU389+1)))</f>
        <v>0.35355339059327379</v>
      </c>
      <c r="BX389" s="15">
        <v>0.1</v>
      </c>
      <c r="BY389" s="15">
        <v>0.1</v>
      </c>
      <c r="BZ389" s="15">
        <v>0.1</v>
      </c>
      <c r="CA389" s="15">
        <v>0.7</v>
      </c>
      <c r="CB389" s="20" t="s">
        <v>89</v>
      </c>
      <c r="CC389" s="14">
        <v>600</v>
      </c>
      <c r="CD389" s="14">
        <v>10</v>
      </c>
      <c r="CE389" s="15" t="s">
        <v>74</v>
      </c>
    </row>
    <row r="390" spans="1:83" s="14" customFormat="1" ht="14.25" x14ac:dyDescent="0.2">
      <c r="A390" s="15">
        <f>A389+1</f>
        <v>389</v>
      </c>
      <c r="B390" s="15">
        <v>3</v>
      </c>
      <c r="C390" s="15">
        <v>133</v>
      </c>
      <c r="D390" s="15">
        <v>1</v>
      </c>
      <c r="E390" s="15">
        <v>1</v>
      </c>
      <c r="F390" s="3" t="s">
        <v>68</v>
      </c>
      <c r="G390" s="3">
        <f>IF(F390="rectangle",B390*C390,IF(F390="hook",B390*C390-(D390*E390),IF(F390="eight",B390*C390-2*(D390*E390),IF(F390="tee",B390*C390-2*(D390*E390),IF(F390="cross",B390*C390-4*(D390*E390),"ERROR")))))</f>
        <v>399</v>
      </c>
      <c r="H390" s="3" t="s">
        <v>75</v>
      </c>
      <c r="I390" s="3">
        <f>IF(F390="rectangle",B390/C390,"NA")</f>
        <v>2.2556390977443608E-2</v>
      </c>
      <c r="J390" s="2">
        <v>1</v>
      </c>
      <c r="K390" s="15">
        <v>120</v>
      </c>
      <c r="L390" s="15">
        <v>4</v>
      </c>
      <c r="M390" s="16">
        <v>5</v>
      </c>
      <c r="N390" s="17">
        <v>1</v>
      </c>
      <c r="O390" s="14">
        <f>N390</f>
        <v>1</v>
      </c>
      <c r="P390" s="4">
        <f>Y390/T390</f>
        <v>99.75</v>
      </c>
      <c r="Q390" s="18">
        <v>1</v>
      </c>
      <c r="R390" s="14">
        <f>Q390</f>
        <v>1</v>
      </c>
      <c r="S390" s="4">
        <f>Z390/U390</f>
        <v>99.75</v>
      </c>
      <c r="T390" s="3">
        <f>ROUND((O390/100)*G390,0)</f>
        <v>4</v>
      </c>
      <c r="U390" s="3">
        <f>ROUND(((R390/100)*G390)/J390,0)</f>
        <v>4</v>
      </c>
      <c r="V390" s="3">
        <f>ROUND(IF(J390&gt;=2,((R390/100)*G390)/J390,0),0)</f>
        <v>0</v>
      </c>
      <c r="W390" s="3">
        <f>ROUND(IF(J390&gt;=3,((R390/100)*G390)/J390,0),0)</f>
        <v>0</v>
      </c>
      <c r="X390" s="3">
        <f>ROUND(IF(J390&gt;=4,((R390/100)*G390)/J390,0),0)</f>
        <v>0</v>
      </c>
      <c r="Y390" s="4">
        <f>G390*N390</f>
        <v>399</v>
      </c>
      <c r="Z390" s="4">
        <f>(G390*Q390)/J390</f>
        <v>399</v>
      </c>
      <c r="AA390" s="4">
        <f>IF(J390&gt;=2,(G390*Q390)/J390,0)</f>
        <v>0</v>
      </c>
      <c r="AB390" s="4">
        <f>IF(J390&gt;=3,(G390*Q390)/J390,0)</f>
        <v>0</v>
      </c>
      <c r="AC390" s="4">
        <f>IF(J390&gt;=4,(G390*Q390)/J390,0)</f>
        <v>0</v>
      </c>
      <c r="AD390" s="14">
        <v>100</v>
      </c>
      <c r="AE390" s="14">
        <v>0</v>
      </c>
      <c r="AF390" s="14">
        <v>1</v>
      </c>
      <c r="AG390" s="14">
        <v>100</v>
      </c>
      <c r="AH390" s="14">
        <v>0</v>
      </c>
      <c r="AI390" s="14">
        <v>1</v>
      </c>
      <c r="AJ390" s="14">
        <v>0.5</v>
      </c>
      <c r="AK390" s="14">
        <v>0.5</v>
      </c>
      <c r="AL390" s="14">
        <v>0</v>
      </c>
      <c r="AM390" s="14">
        <v>0</v>
      </c>
      <c r="AN390" s="14">
        <v>0</v>
      </c>
      <c r="AO390" s="14">
        <v>0.01</v>
      </c>
      <c r="AP390" s="14">
        <v>0.01</v>
      </c>
      <c r="AQ390" s="14">
        <v>0</v>
      </c>
      <c r="AR390" s="14">
        <v>0</v>
      </c>
      <c r="AS390" s="14">
        <v>0</v>
      </c>
      <c r="AT390" s="14">
        <v>0</v>
      </c>
      <c r="AU390" s="14">
        <v>0.2</v>
      </c>
      <c r="AV390" s="14">
        <v>0</v>
      </c>
      <c r="AW390" s="14">
        <v>0</v>
      </c>
      <c r="AX390" s="14">
        <v>0</v>
      </c>
      <c r="AY390" s="14">
        <v>0.04</v>
      </c>
      <c r="AZ390" s="14">
        <v>0</v>
      </c>
      <c r="BA390" s="2">
        <v>0.05</v>
      </c>
      <c r="BB390" s="2">
        <v>0.05</v>
      </c>
      <c r="BC390" s="2">
        <v>7.0000000000000007E-2</v>
      </c>
      <c r="BD390" s="2">
        <v>0.05</v>
      </c>
      <c r="BE390" s="2">
        <v>0.02</v>
      </c>
      <c r="BF390" s="2">
        <v>0.02</v>
      </c>
      <c r="BG390" s="2">
        <v>4.4999999999999998E-2</v>
      </c>
      <c r="BH390" s="2">
        <v>0.05</v>
      </c>
      <c r="BI390" s="2">
        <v>7.0000000000000007E-2</v>
      </c>
      <c r="BJ390" s="2">
        <v>0.1</v>
      </c>
      <c r="BK390" s="2">
        <v>0.03</v>
      </c>
      <c r="BL390" s="2">
        <v>0.02</v>
      </c>
      <c r="BM390" s="2">
        <v>0.09</v>
      </c>
      <c r="BN390" s="2">
        <v>0.1</v>
      </c>
      <c r="BO390" s="14">
        <v>0.1</v>
      </c>
      <c r="BP390" s="14">
        <v>0.1</v>
      </c>
      <c r="BQ390" s="14">
        <v>0</v>
      </c>
      <c r="BR390" s="14">
        <v>0</v>
      </c>
      <c r="BS390" s="14">
        <v>0</v>
      </c>
      <c r="BT390" s="19">
        <v>0.01</v>
      </c>
      <c r="BU390" s="14">
        <v>0.5</v>
      </c>
      <c r="BV390" s="6">
        <f>BT390/(BT390+BU390)</f>
        <v>1.9607843137254902E-2</v>
      </c>
      <c r="BW390" s="6">
        <f>SQRT((BT390*BU390)/((BT390+BU390)^2*(BT390+BU390+1)))</f>
        <v>0.11283045836243843</v>
      </c>
      <c r="BX390" s="15">
        <v>0.1</v>
      </c>
      <c r="BY390" s="15">
        <v>0.7</v>
      </c>
      <c r="BZ390" s="15">
        <v>0.1</v>
      </c>
      <c r="CA390" s="15">
        <v>0.1</v>
      </c>
      <c r="CB390" s="20" t="s">
        <v>76</v>
      </c>
      <c r="CC390" s="14">
        <v>600</v>
      </c>
      <c r="CD390" s="14">
        <v>10</v>
      </c>
      <c r="CE390" s="15" t="s">
        <v>73</v>
      </c>
    </row>
    <row r="391" spans="1:83" s="14" customFormat="1" ht="14.25" x14ac:dyDescent="0.2">
      <c r="A391" s="15">
        <f>A390+1</f>
        <v>390</v>
      </c>
      <c r="B391" s="15">
        <v>3</v>
      </c>
      <c r="C391" s="15">
        <v>133</v>
      </c>
      <c r="D391" s="15">
        <v>1</v>
      </c>
      <c r="E391" s="15">
        <v>1</v>
      </c>
      <c r="F391" s="3" t="s">
        <v>68</v>
      </c>
      <c r="G391" s="3">
        <f>IF(F391="rectangle",B391*C391,IF(F391="hook",B391*C391-(D391*E391),IF(F391="eight",B391*C391-2*(D391*E391),IF(F391="tee",B391*C391-2*(D391*E391),IF(F391="cross",B391*C391-4*(D391*E391),"ERROR")))))</f>
        <v>399</v>
      </c>
      <c r="H391" s="3" t="s">
        <v>75</v>
      </c>
      <c r="I391" s="3">
        <f>IF(F391="rectangle",B391/C391,"NA")</f>
        <v>2.2556390977443608E-2</v>
      </c>
      <c r="J391" s="2">
        <v>1</v>
      </c>
      <c r="K391" s="15">
        <v>120</v>
      </c>
      <c r="L391" s="15">
        <v>4</v>
      </c>
      <c r="M391" s="16">
        <v>5</v>
      </c>
      <c r="N391" s="17">
        <v>1</v>
      </c>
      <c r="O391" s="14">
        <f>N391</f>
        <v>1</v>
      </c>
      <c r="P391" s="4">
        <f>Y391/T391</f>
        <v>99.75</v>
      </c>
      <c r="Q391" s="18">
        <v>1</v>
      </c>
      <c r="R391" s="14">
        <f>Q391</f>
        <v>1</v>
      </c>
      <c r="S391" s="4">
        <f>Z391/U391</f>
        <v>99.75</v>
      </c>
      <c r="T391" s="3">
        <f>ROUND((O391/100)*G391,0)</f>
        <v>4</v>
      </c>
      <c r="U391" s="3">
        <f>ROUND(((R391/100)*G391)/J391,0)</f>
        <v>4</v>
      </c>
      <c r="V391" s="3">
        <f>ROUND(IF(J391&gt;=2,((R391/100)*G391)/J391,0),0)</f>
        <v>0</v>
      </c>
      <c r="W391" s="3">
        <f>ROUND(IF(J391&gt;=3,((R391/100)*G391)/J391,0),0)</f>
        <v>0</v>
      </c>
      <c r="X391" s="3">
        <f>ROUND(IF(J391&gt;=4,((R391/100)*G391)/J391,0),0)</f>
        <v>0</v>
      </c>
      <c r="Y391" s="4">
        <f>G391*N391</f>
        <v>399</v>
      </c>
      <c r="Z391" s="4">
        <f>(G391*Q391)/J391</f>
        <v>399</v>
      </c>
      <c r="AA391" s="4">
        <f>IF(J391&gt;=2,(G391*Q391)/J391,0)</f>
        <v>0</v>
      </c>
      <c r="AB391" s="4">
        <f>IF(J391&gt;=3,(G391*Q391)/J391,0)</f>
        <v>0</v>
      </c>
      <c r="AC391" s="4">
        <f>IF(J391&gt;=4,(G391*Q391)/J391,0)</f>
        <v>0</v>
      </c>
      <c r="AD391" s="14">
        <v>100</v>
      </c>
      <c r="AE391" s="14">
        <v>0</v>
      </c>
      <c r="AF391" s="14">
        <v>1</v>
      </c>
      <c r="AG391" s="14">
        <v>100</v>
      </c>
      <c r="AH391" s="14">
        <v>0</v>
      </c>
      <c r="AI391" s="14">
        <v>1</v>
      </c>
      <c r="AJ391" s="14">
        <v>0.5</v>
      </c>
      <c r="AK391" s="14">
        <v>0.5</v>
      </c>
      <c r="AL391" s="14">
        <v>0</v>
      </c>
      <c r="AM391" s="14">
        <v>0</v>
      </c>
      <c r="AN391" s="14">
        <v>0</v>
      </c>
      <c r="AO391" s="14">
        <v>0.01</v>
      </c>
      <c r="AP391" s="14">
        <v>0.01</v>
      </c>
      <c r="AQ391" s="14">
        <v>0</v>
      </c>
      <c r="AR391" s="14">
        <v>0</v>
      </c>
      <c r="AS391" s="14">
        <v>0</v>
      </c>
      <c r="AT391" s="14">
        <v>0</v>
      </c>
      <c r="AU391" s="14">
        <v>0.2</v>
      </c>
      <c r="AV391" s="14">
        <v>0</v>
      </c>
      <c r="AW391" s="14">
        <v>0</v>
      </c>
      <c r="AX391" s="14">
        <v>0</v>
      </c>
      <c r="AY391" s="14">
        <v>0.04</v>
      </c>
      <c r="AZ391" s="14">
        <v>0</v>
      </c>
      <c r="BA391" s="2">
        <v>0.05</v>
      </c>
      <c r="BB391" s="2">
        <v>0.05</v>
      </c>
      <c r="BC391" s="2">
        <v>7.0000000000000007E-2</v>
      </c>
      <c r="BD391" s="2">
        <v>0.05</v>
      </c>
      <c r="BE391" s="2">
        <v>0.02</v>
      </c>
      <c r="BF391" s="2">
        <v>0.02</v>
      </c>
      <c r="BG391" s="2">
        <v>4.4999999999999998E-2</v>
      </c>
      <c r="BH391" s="2">
        <v>0.05</v>
      </c>
      <c r="BI391" s="2">
        <v>7.0000000000000007E-2</v>
      </c>
      <c r="BJ391" s="2">
        <v>0.1</v>
      </c>
      <c r="BK391" s="2">
        <v>0.03</v>
      </c>
      <c r="BL391" s="2">
        <v>0.02</v>
      </c>
      <c r="BM391" s="2">
        <v>0.09</v>
      </c>
      <c r="BN391" s="2">
        <v>0.1</v>
      </c>
      <c r="BO391" s="14">
        <v>0.1</v>
      </c>
      <c r="BP391" s="14">
        <v>0.1</v>
      </c>
      <c r="BQ391" s="14">
        <v>0</v>
      </c>
      <c r="BR391" s="14">
        <v>0</v>
      </c>
      <c r="BS391" s="14">
        <v>0</v>
      </c>
      <c r="BT391" s="19">
        <v>0.5</v>
      </c>
      <c r="BU391" s="14">
        <v>0.5</v>
      </c>
      <c r="BV391" s="6">
        <f>BT391/(BT391+BU391)</f>
        <v>0.5</v>
      </c>
      <c r="BW391" s="6">
        <f>SQRT((BT391*BU391)/((BT391+BU391)^2*(BT391+BU391+1)))</f>
        <v>0.35355339059327379</v>
      </c>
      <c r="BX391" s="15">
        <v>0.1</v>
      </c>
      <c r="BY391" s="15">
        <v>0.7</v>
      </c>
      <c r="BZ391" s="15">
        <v>0.1</v>
      </c>
      <c r="CA391" s="15">
        <v>0.1</v>
      </c>
      <c r="CB391" s="20" t="s">
        <v>76</v>
      </c>
      <c r="CC391" s="14">
        <v>600</v>
      </c>
      <c r="CD391" s="14">
        <v>10</v>
      </c>
      <c r="CE391" s="15" t="s">
        <v>73</v>
      </c>
    </row>
    <row r="392" spans="1:83" s="14" customFormat="1" ht="14.25" x14ac:dyDescent="0.2">
      <c r="A392" s="15">
        <f>A391+1</f>
        <v>391</v>
      </c>
      <c r="B392" s="15">
        <v>3</v>
      </c>
      <c r="C392" s="15">
        <v>133</v>
      </c>
      <c r="D392" s="15">
        <v>1</v>
      </c>
      <c r="E392" s="15">
        <v>1</v>
      </c>
      <c r="F392" s="3" t="s">
        <v>68</v>
      </c>
      <c r="G392" s="3">
        <f>IF(F392="rectangle",B392*C392,IF(F392="hook",B392*C392-(D392*E392),IF(F392="eight",B392*C392-2*(D392*E392),IF(F392="tee",B392*C392-2*(D392*E392),IF(F392="cross",B392*C392-4*(D392*E392),"ERROR")))))</f>
        <v>399</v>
      </c>
      <c r="H392" s="3" t="s">
        <v>75</v>
      </c>
      <c r="I392" s="3">
        <f>IF(F392="rectangle",B392/C392,"NA")</f>
        <v>2.2556390977443608E-2</v>
      </c>
      <c r="J392" s="2">
        <v>1</v>
      </c>
      <c r="K392" s="15">
        <v>120</v>
      </c>
      <c r="L392" s="15">
        <v>4</v>
      </c>
      <c r="M392" s="16">
        <v>5</v>
      </c>
      <c r="N392" s="17">
        <v>1</v>
      </c>
      <c r="O392" s="14">
        <f>N392</f>
        <v>1</v>
      </c>
      <c r="P392" s="4">
        <f>Y392/T392</f>
        <v>99.75</v>
      </c>
      <c r="Q392" s="18">
        <v>5</v>
      </c>
      <c r="R392" s="14">
        <f>Q392</f>
        <v>5</v>
      </c>
      <c r="S392" s="4">
        <f>Z392/U392</f>
        <v>99.75</v>
      </c>
      <c r="T392" s="3">
        <f>ROUND((O392/100)*G392,0)</f>
        <v>4</v>
      </c>
      <c r="U392" s="3">
        <f>ROUND(((R392/100)*G392)/J392,0)</f>
        <v>20</v>
      </c>
      <c r="V392" s="3">
        <f>ROUND(IF(J392&gt;=2,((R392/100)*G392)/J392,0),0)</f>
        <v>0</v>
      </c>
      <c r="W392" s="3">
        <f>ROUND(IF(J392&gt;=3,((R392/100)*G392)/J392,0),0)</f>
        <v>0</v>
      </c>
      <c r="X392" s="3">
        <f>ROUND(IF(J392&gt;=4,((R392/100)*G392)/J392,0),0)</f>
        <v>0</v>
      </c>
      <c r="Y392" s="4">
        <f>G392*N392</f>
        <v>399</v>
      </c>
      <c r="Z392" s="4">
        <f>(G392*Q392)/J392</f>
        <v>1995</v>
      </c>
      <c r="AA392" s="4">
        <f>IF(J392&gt;=2,(G392*Q392)/J392,0)</f>
        <v>0</v>
      </c>
      <c r="AB392" s="4">
        <f>IF(J392&gt;=3,(G392*Q392)/J392,0)</f>
        <v>0</v>
      </c>
      <c r="AC392" s="4">
        <f>IF(J392&gt;=4,(G392*Q392)/J392,0)</f>
        <v>0</v>
      </c>
      <c r="AD392" s="14">
        <v>100</v>
      </c>
      <c r="AE392" s="14">
        <v>0</v>
      </c>
      <c r="AF392" s="14">
        <v>1</v>
      </c>
      <c r="AG392" s="14">
        <v>100</v>
      </c>
      <c r="AH392" s="14">
        <v>0</v>
      </c>
      <c r="AI392" s="14">
        <v>1</v>
      </c>
      <c r="AJ392" s="14">
        <v>0.5</v>
      </c>
      <c r="AK392" s="14">
        <v>0.5</v>
      </c>
      <c r="AL392" s="14">
        <v>0</v>
      </c>
      <c r="AM392" s="14">
        <v>0</v>
      </c>
      <c r="AN392" s="14">
        <v>0</v>
      </c>
      <c r="AO392" s="14">
        <v>0.01</v>
      </c>
      <c r="AP392" s="14">
        <v>0.01</v>
      </c>
      <c r="AQ392" s="14">
        <v>0</v>
      </c>
      <c r="AR392" s="14">
        <v>0</v>
      </c>
      <c r="AS392" s="14">
        <v>0</v>
      </c>
      <c r="AT392" s="14">
        <v>0</v>
      </c>
      <c r="AU392" s="14">
        <v>0.2</v>
      </c>
      <c r="AV392" s="14">
        <v>0</v>
      </c>
      <c r="AW392" s="14">
        <v>0</v>
      </c>
      <c r="AX392" s="14">
        <v>0</v>
      </c>
      <c r="AY392" s="14">
        <v>0.04</v>
      </c>
      <c r="AZ392" s="14">
        <v>0</v>
      </c>
      <c r="BA392" s="2">
        <v>0.05</v>
      </c>
      <c r="BB392" s="2">
        <v>0.05</v>
      </c>
      <c r="BC392" s="2">
        <v>7.0000000000000007E-2</v>
      </c>
      <c r="BD392" s="2">
        <v>0.05</v>
      </c>
      <c r="BE392" s="2">
        <v>0.02</v>
      </c>
      <c r="BF392" s="2">
        <v>0.02</v>
      </c>
      <c r="BG392" s="2">
        <v>4.4999999999999998E-2</v>
      </c>
      <c r="BH392" s="2">
        <v>0.05</v>
      </c>
      <c r="BI392" s="2">
        <v>7.0000000000000007E-2</v>
      </c>
      <c r="BJ392" s="2">
        <v>0.1</v>
      </c>
      <c r="BK392" s="2">
        <v>0.03</v>
      </c>
      <c r="BL392" s="2">
        <v>0.02</v>
      </c>
      <c r="BM392" s="2">
        <v>0.09</v>
      </c>
      <c r="BN392" s="2">
        <v>0.1</v>
      </c>
      <c r="BO392" s="14">
        <v>0.1</v>
      </c>
      <c r="BP392" s="14">
        <v>0.1</v>
      </c>
      <c r="BQ392" s="14">
        <v>0</v>
      </c>
      <c r="BR392" s="14">
        <v>0</v>
      </c>
      <c r="BS392" s="14">
        <v>0</v>
      </c>
      <c r="BT392" s="19">
        <v>0.01</v>
      </c>
      <c r="BU392" s="14">
        <v>0.5</v>
      </c>
      <c r="BV392" s="6">
        <f>BT392/(BT392+BU392)</f>
        <v>1.9607843137254902E-2</v>
      </c>
      <c r="BW392" s="6">
        <f>SQRT((BT392*BU392)/((BT392+BU392)^2*(BT392+BU392+1)))</f>
        <v>0.11283045836243843</v>
      </c>
      <c r="BX392" s="15">
        <v>0.25</v>
      </c>
      <c r="BY392" s="15">
        <v>0.25</v>
      </c>
      <c r="BZ392" s="15">
        <v>0.25</v>
      </c>
      <c r="CA392" s="15">
        <v>0.25</v>
      </c>
      <c r="CB392" s="20" t="s">
        <v>47</v>
      </c>
      <c r="CC392" s="14">
        <v>600</v>
      </c>
      <c r="CD392" s="14">
        <v>10</v>
      </c>
      <c r="CE392" s="15" t="s">
        <v>73</v>
      </c>
    </row>
    <row r="393" spans="1:83" s="14" customFormat="1" ht="14.25" x14ac:dyDescent="0.2">
      <c r="A393" s="15">
        <f>A392+1</f>
        <v>392</v>
      </c>
      <c r="B393" s="15">
        <v>3</v>
      </c>
      <c r="C393" s="15">
        <v>133</v>
      </c>
      <c r="D393" s="15">
        <v>1</v>
      </c>
      <c r="E393" s="15">
        <v>1</v>
      </c>
      <c r="F393" s="3" t="s">
        <v>68</v>
      </c>
      <c r="G393" s="3">
        <f>IF(F393="rectangle",B393*C393,IF(F393="hook",B393*C393-(D393*E393),IF(F393="eight",B393*C393-2*(D393*E393),IF(F393="tee",B393*C393-2*(D393*E393),IF(F393="cross",B393*C393-4*(D393*E393),"ERROR")))))</f>
        <v>399</v>
      </c>
      <c r="H393" s="3" t="s">
        <v>75</v>
      </c>
      <c r="I393" s="3">
        <f>IF(F393="rectangle",B393/C393,"NA")</f>
        <v>2.2556390977443608E-2</v>
      </c>
      <c r="J393" s="2">
        <v>1</v>
      </c>
      <c r="K393" s="15">
        <v>120</v>
      </c>
      <c r="L393" s="15">
        <v>4</v>
      </c>
      <c r="M393" s="16">
        <v>5</v>
      </c>
      <c r="N393" s="17">
        <v>1</v>
      </c>
      <c r="O393" s="14">
        <f>N393</f>
        <v>1</v>
      </c>
      <c r="P393" s="4">
        <f>Y393/T393</f>
        <v>99.75</v>
      </c>
      <c r="Q393" s="18">
        <v>5</v>
      </c>
      <c r="R393" s="14">
        <f>Q393</f>
        <v>5</v>
      </c>
      <c r="S393" s="4">
        <f>Z393/U393</f>
        <v>99.75</v>
      </c>
      <c r="T393" s="3">
        <f>ROUND((O393/100)*G393,0)</f>
        <v>4</v>
      </c>
      <c r="U393" s="3">
        <f>ROUND(((R393/100)*G393)/J393,0)</f>
        <v>20</v>
      </c>
      <c r="V393" s="3">
        <f>ROUND(IF(J393&gt;=2,((R393/100)*G393)/J393,0),0)</f>
        <v>0</v>
      </c>
      <c r="W393" s="3">
        <f>ROUND(IF(J393&gt;=3,((R393/100)*G393)/J393,0),0)</f>
        <v>0</v>
      </c>
      <c r="X393" s="3">
        <f>ROUND(IF(J393&gt;=4,((R393/100)*G393)/J393,0),0)</f>
        <v>0</v>
      </c>
      <c r="Y393" s="4">
        <f>G393*N393</f>
        <v>399</v>
      </c>
      <c r="Z393" s="4">
        <f>(G393*Q393)/J393</f>
        <v>1995</v>
      </c>
      <c r="AA393" s="4">
        <f>IF(J393&gt;=2,(G393*Q393)/J393,0)</f>
        <v>0</v>
      </c>
      <c r="AB393" s="4">
        <f>IF(J393&gt;=3,(G393*Q393)/J393,0)</f>
        <v>0</v>
      </c>
      <c r="AC393" s="4">
        <f>IF(J393&gt;=4,(G393*Q393)/J393,0)</f>
        <v>0</v>
      </c>
      <c r="AD393" s="14">
        <v>100</v>
      </c>
      <c r="AE393" s="14">
        <v>0</v>
      </c>
      <c r="AF393" s="14">
        <v>1</v>
      </c>
      <c r="AG393" s="14">
        <v>100</v>
      </c>
      <c r="AH393" s="14">
        <v>0</v>
      </c>
      <c r="AI393" s="14">
        <v>1</v>
      </c>
      <c r="AJ393" s="14">
        <v>0.5</v>
      </c>
      <c r="AK393" s="14">
        <v>0.5</v>
      </c>
      <c r="AL393" s="14">
        <v>0</v>
      </c>
      <c r="AM393" s="14">
        <v>0</v>
      </c>
      <c r="AN393" s="14">
        <v>0</v>
      </c>
      <c r="AO393" s="14">
        <v>0.01</v>
      </c>
      <c r="AP393" s="14">
        <v>0.01</v>
      </c>
      <c r="AQ393" s="14">
        <v>0</v>
      </c>
      <c r="AR393" s="14">
        <v>0</v>
      </c>
      <c r="AS393" s="14">
        <v>0</v>
      </c>
      <c r="AT393" s="14">
        <v>0</v>
      </c>
      <c r="AU393" s="14">
        <v>0.2</v>
      </c>
      <c r="AV393" s="14">
        <v>0</v>
      </c>
      <c r="AW393" s="14">
        <v>0</v>
      </c>
      <c r="AX393" s="14">
        <v>0</v>
      </c>
      <c r="AY393" s="14">
        <v>0.04</v>
      </c>
      <c r="AZ393" s="14">
        <v>0</v>
      </c>
      <c r="BA393" s="2">
        <v>0.05</v>
      </c>
      <c r="BB393" s="2">
        <v>0.05</v>
      </c>
      <c r="BC393" s="2">
        <v>7.0000000000000007E-2</v>
      </c>
      <c r="BD393" s="2">
        <v>0.05</v>
      </c>
      <c r="BE393" s="2">
        <v>0.02</v>
      </c>
      <c r="BF393" s="2">
        <v>0.02</v>
      </c>
      <c r="BG393" s="2">
        <v>4.4999999999999998E-2</v>
      </c>
      <c r="BH393" s="2">
        <v>0.05</v>
      </c>
      <c r="BI393" s="2">
        <v>7.0000000000000007E-2</v>
      </c>
      <c r="BJ393" s="2">
        <v>0.1</v>
      </c>
      <c r="BK393" s="2">
        <v>0.03</v>
      </c>
      <c r="BL393" s="2">
        <v>0.02</v>
      </c>
      <c r="BM393" s="2">
        <v>0.09</v>
      </c>
      <c r="BN393" s="2">
        <v>0.1</v>
      </c>
      <c r="BO393" s="14">
        <v>0.1</v>
      </c>
      <c r="BP393" s="14">
        <v>0.1</v>
      </c>
      <c r="BQ393" s="14">
        <v>0</v>
      </c>
      <c r="BR393" s="14">
        <v>0</v>
      </c>
      <c r="BS393" s="14">
        <v>0</v>
      </c>
      <c r="BT393" s="19">
        <v>0.5</v>
      </c>
      <c r="BU393" s="14">
        <v>0.5</v>
      </c>
      <c r="BV393" s="6">
        <f>BT393/(BT393+BU393)</f>
        <v>0.5</v>
      </c>
      <c r="BW393" s="6">
        <f>SQRT((BT393*BU393)/((BT393+BU393)^2*(BT393+BU393+1)))</f>
        <v>0.35355339059327379</v>
      </c>
      <c r="BX393" s="15">
        <v>0.25</v>
      </c>
      <c r="BY393" s="15">
        <v>0.25</v>
      </c>
      <c r="BZ393" s="15">
        <v>0.25</v>
      </c>
      <c r="CA393" s="15">
        <v>0.25</v>
      </c>
      <c r="CB393" s="20" t="s">
        <v>47</v>
      </c>
      <c r="CC393" s="14">
        <v>600</v>
      </c>
      <c r="CD393" s="14">
        <v>10</v>
      </c>
      <c r="CE393" s="15" t="s">
        <v>73</v>
      </c>
    </row>
    <row r="394" spans="1:83" s="14" customFormat="1" ht="14.25" x14ac:dyDescent="0.2">
      <c r="A394" s="15">
        <f>A393+1</f>
        <v>393</v>
      </c>
      <c r="B394" s="15">
        <v>3</v>
      </c>
      <c r="C394" s="15">
        <v>133</v>
      </c>
      <c r="D394" s="15">
        <v>1</v>
      </c>
      <c r="E394" s="15">
        <v>1</v>
      </c>
      <c r="F394" s="3" t="s">
        <v>68</v>
      </c>
      <c r="G394" s="3">
        <f>IF(F394="rectangle",B394*C394,IF(F394="hook",B394*C394-(D394*E394),IF(F394="eight",B394*C394-2*(D394*E394),IF(F394="tee",B394*C394-2*(D394*E394),IF(F394="cross",B394*C394-4*(D394*E394),"ERROR")))))</f>
        <v>399</v>
      </c>
      <c r="H394" s="3" t="s">
        <v>75</v>
      </c>
      <c r="I394" s="3">
        <f>IF(F394="rectangle",B394/C394,"NA")</f>
        <v>2.2556390977443608E-2</v>
      </c>
      <c r="J394" s="2">
        <v>1</v>
      </c>
      <c r="K394" s="15">
        <v>120</v>
      </c>
      <c r="L394" s="15">
        <v>4</v>
      </c>
      <c r="M394" s="16">
        <v>5</v>
      </c>
      <c r="N394" s="17">
        <v>1</v>
      </c>
      <c r="O394" s="14">
        <f>N394</f>
        <v>1</v>
      </c>
      <c r="P394" s="4">
        <f>Y394/T394</f>
        <v>99.75</v>
      </c>
      <c r="Q394" s="18">
        <v>5</v>
      </c>
      <c r="R394" s="14">
        <f>Q394</f>
        <v>5</v>
      </c>
      <c r="S394" s="4">
        <f>Z394/U394</f>
        <v>99.75</v>
      </c>
      <c r="T394" s="3">
        <f>ROUND((O394/100)*G394,0)</f>
        <v>4</v>
      </c>
      <c r="U394" s="3">
        <f>ROUND(((R394/100)*G394)/J394,0)</f>
        <v>20</v>
      </c>
      <c r="V394" s="3">
        <f>ROUND(IF(J394&gt;=2,((R394/100)*G394)/J394,0),0)</f>
        <v>0</v>
      </c>
      <c r="W394" s="3">
        <f>ROUND(IF(J394&gt;=3,((R394/100)*G394)/J394,0),0)</f>
        <v>0</v>
      </c>
      <c r="X394" s="3">
        <f>ROUND(IF(J394&gt;=4,((R394/100)*G394)/J394,0),0)</f>
        <v>0</v>
      </c>
      <c r="Y394" s="4">
        <f>G394*N394</f>
        <v>399</v>
      </c>
      <c r="Z394" s="4">
        <f>(G394*Q394)/J394</f>
        <v>1995</v>
      </c>
      <c r="AA394" s="4">
        <f>IF(J394&gt;=2,(G394*Q394)/J394,0)</f>
        <v>0</v>
      </c>
      <c r="AB394" s="4">
        <f>IF(J394&gt;=3,(G394*Q394)/J394,0)</f>
        <v>0</v>
      </c>
      <c r="AC394" s="4">
        <f>IF(J394&gt;=4,(G394*Q394)/J394,0)</f>
        <v>0</v>
      </c>
      <c r="AD394" s="14">
        <v>100</v>
      </c>
      <c r="AE394" s="14">
        <v>0</v>
      </c>
      <c r="AF394" s="14">
        <v>1</v>
      </c>
      <c r="AG394" s="14">
        <v>100</v>
      </c>
      <c r="AH394" s="14">
        <v>0</v>
      </c>
      <c r="AI394" s="14">
        <v>1</v>
      </c>
      <c r="AJ394" s="14">
        <v>0.5</v>
      </c>
      <c r="AK394" s="14">
        <v>0.5</v>
      </c>
      <c r="AL394" s="14">
        <v>0</v>
      </c>
      <c r="AM394" s="14">
        <v>0</v>
      </c>
      <c r="AN394" s="14">
        <v>0</v>
      </c>
      <c r="AO394" s="14">
        <v>0.01</v>
      </c>
      <c r="AP394" s="14">
        <v>0.01</v>
      </c>
      <c r="AQ394" s="14">
        <v>0</v>
      </c>
      <c r="AR394" s="14">
        <v>0</v>
      </c>
      <c r="AS394" s="14">
        <v>0</v>
      </c>
      <c r="AT394" s="14">
        <v>0</v>
      </c>
      <c r="AU394" s="14">
        <v>0.2</v>
      </c>
      <c r="AV394" s="14">
        <v>0</v>
      </c>
      <c r="AW394" s="14">
        <v>0</v>
      </c>
      <c r="AX394" s="14">
        <v>0</v>
      </c>
      <c r="AY394" s="14">
        <v>0.04</v>
      </c>
      <c r="AZ394" s="14">
        <v>0</v>
      </c>
      <c r="BA394" s="2">
        <v>0.05</v>
      </c>
      <c r="BB394" s="2">
        <v>0.05</v>
      </c>
      <c r="BC394" s="2">
        <v>7.0000000000000007E-2</v>
      </c>
      <c r="BD394" s="2">
        <v>0.05</v>
      </c>
      <c r="BE394" s="2">
        <v>0.02</v>
      </c>
      <c r="BF394" s="2">
        <v>0.02</v>
      </c>
      <c r="BG394" s="2">
        <v>4.4999999999999998E-2</v>
      </c>
      <c r="BH394" s="2">
        <v>0.05</v>
      </c>
      <c r="BI394" s="2">
        <v>7.0000000000000007E-2</v>
      </c>
      <c r="BJ394" s="2">
        <v>0.1</v>
      </c>
      <c r="BK394" s="2">
        <v>0.03</v>
      </c>
      <c r="BL394" s="2">
        <v>0.02</v>
      </c>
      <c r="BM394" s="2">
        <v>0.09</v>
      </c>
      <c r="BN394" s="2">
        <v>0.1</v>
      </c>
      <c r="BO394" s="14">
        <v>0.1</v>
      </c>
      <c r="BP394" s="14">
        <v>0.1</v>
      </c>
      <c r="BQ394" s="14">
        <v>0</v>
      </c>
      <c r="BR394" s="14">
        <v>0</v>
      </c>
      <c r="BS394" s="14">
        <v>0</v>
      </c>
      <c r="BT394" s="19">
        <v>0.01</v>
      </c>
      <c r="BU394" s="14">
        <v>0.5</v>
      </c>
      <c r="BV394" s="6">
        <f>BT394/(BT394+BU394)</f>
        <v>1.9607843137254902E-2</v>
      </c>
      <c r="BW394" s="6">
        <f>SQRT((BT394*BU394)/((BT394+BU394)^2*(BT394+BU394+1)))</f>
        <v>0.11283045836243843</v>
      </c>
      <c r="BX394" s="15">
        <v>0.1</v>
      </c>
      <c r="BY394" s="15">
        <v>0.1</v>
      </c>
      <c r="BZ394" s="15">
        <v>0.1</v>
      </c>
      <c r="CA394" s="15">
        <v>0.7</v>
      </c>
      <c r="CB394" s="20" t="s">
        <v>89</v>
      </c>
      <c r="CC394" s="14">
        <v>600</v>
      </c>
      <c r="CD394" s="14">
        <v>10</v>
      </c>
      <c r="CE394" s="15" t="s">
        <v>73</v>
      </c>
    </row>
    <row r="395" spans="1:83" s="14" customFormat="1" ht="14.25" x14ac:dyDescent="0.2">
      <c r="A395" s="15">
        <f>A394+1</f>
        <v>394</v>
      </c>
      <c r="B395" s="15">
        <v>3</v>
      </c>
      <c r="C395" s="15">
        <v>133</v>
      </c>
      <c r="D395" s="15">
        <v>1</v>
      </c>
      <c r="E395" s="15">
        <v>1</v>
      </c>
      <c r="F395" s="3" t="s">
        <v>68</v>
      </c>
      <c r="G395" s="3">
        <f>IF(F395="rectangle",B395*C395,IF(F395="hook",B395*C395-(D395*E395),IF(F395="eight",B395*C395-2*(D395*E395),IF(F395="tee",B395*C395-2*(D395*E395),IF(F395="cross",B395*C395-4*(D395*E395),"ERROR")))))</f>
        <v>399</v>
      </c>
      <c r="H395" s="3" t="s">
        <v>75</v>
      </c>
      <c r="I395" s="3">
        <f>IF(F395="rectangle",B395/C395,"NA")</f>
        <v>2.2556390977443608E-2</v>
      </c>
      <c r="J395" s="2">
        <v>1</v>
      </c>
      <c r="K395" s="15">
        <v>120</v>
      </c>
      <c r="L395" s="15">
        <v>4</v>
      </c>
      <c r="M395" s="16">
        <v>5</v>
      </c>
      <c r="N395" s="17">
        <v>1</v>
      </c>
      <c r="O395" s="14">
        <f>N395</f>
        <v>1</v>
      </c>
      <c r="P395" s="4">
        <f>Y395/T395</f>
        <v>99.75</v>
      </c>
      <c r="Q395" s="18">
        <v>5</v>
      </c>
      <c r="R395" s="14">
        <f>Q395</f>
        <v>5</v>
      </c>
      <c r="S395" s="4">
        <f>Z395/U395</f>
        <v>99.75</v>
      </c>
      <c r="T395" s="3">
        <f>ROUND((O395/100)*G395,0)</f>
        <v>4</v>
      </c>
      <c r="U395" s="3">
        <f>ROUND(((R395/100)*G395)/J395,0)</f>
        <v>20</v>
      </c>
      <c r="V395" s="3">
        <f>ROUND(IF(J395&gt;=2,((R395/100)*G395)/J395,0),0)</f>
        <v>0</v>
      </c>
      <c r="W395" s="3">
        <f>ROUND(IF(J395&gt;=3,((R395/100)*G395)/J395,0),0)</f>
        <v>0</v>
      </c>
      <c r="X395" s="3">
        <f>ROUND(IF(J395&gt;=4,((R395/100)*G395)/J395,0),0)</f>
        <v>0</v>
      </c>
      <c r="Y395" s="4">
        <f>G395*N395</f>
        <v>399</v>
      </c>
      <c r="Z395" s="4">
        <f>(G395*Q395)/J395</f>
        <v>1995</v>
      </c>
      <c r="AA395" s="4">
        <f>IF(J395&gt;=2,(G395*Q395)/J395,0)</f>
        <v>0</v>
      </c>
      <c r="AB395" s="4">
        <f>IF(J395&gt;=3,(G395*Q395)/J395,0)</f>
        <v>0</v>
      </c>
      <c r="AC395" s="4">
        <f>IF(J395&gt;=4,(G395*Q395)/J395,0)</f>
        <v>0</v>
      </c>
      <c r="AD395" s="14">
        <v>100</v>
      </c>
      <c r="AE395" s="14">
        <v>0</v>
      </c>
      <c r="AF395" s="14">
        <v>1</v>
      </c>
      <c r="AG395" s="14">
        <v>100</v>
      </c>
      <c r="AH395" s="14">
        <v>0</v>
      </c>
      <c r="AI395" s="14">
        <v>1</v>
      </c>
      <c r="AJ395" s="14">
        <v>0.5</v>
      </c>
      <c r="AK395" s="14">
        <v>0.5</v>
      </c>
      <c r="AL395" s="14">
        <v>0</v>
      </c>
      <c r="AM395" s="14">
        <v>0</v>
      </c>
      <c r="AN395" s="14">
        <v>0</v>
      </c>
      <c r="AO395" s="14">
        <v>0.01</v>
      </c>
      <c r="AP395" s="14">
        <v>0.01</v>
      </c>
      <c r="AQ395" s="14">
        <v>0</v>
      </c>
      <c r="AR395" s="14">
        <v>0</v>
      </c>
      <c r="AS395" s="14">
        <v>0</v>
      </c>
      <c r="AT395" s="14">
        <v>0</v>
      </c>
      <c r="AU395" s="14">
        <v>0.2</v>
      </c>
      <c r="AV395" s="14">
        <v>0</v>
      </c>
      <c r="AW395" s="14">
        <v>0</v>
      </c>
      <c r="AX395" s="14">
        <v>0</v>
      </c>
      <c r="AY395" s="14">
        <v>0.04</v>
      </c>
      <c r="AZ395" s="14">
        <v>0</v>
      </c>
      <c r="BA395" s="2">
        <v>0.05</v>
      </c>
      <c r="BB395" s="2">
        <v>0.05</v>
      </c>
      <c r="BC395" s="2">
        <v>7.0000000000000007E-2</v>
      </c>
      <c r="BD395" s="2">
        <v>0.05</v>
      </c>
      <c r="BE395" s="2">
        <v>0.02</v>
      </c>
      <c r="BF395" s="2">
        <v>0.02</v>
      </c>
      <c r="BG395" s="2">
        <v>4.4999999999999998E-2</v>
      </c>
      <c r="BH395" s="2">
        <v>0.05</v>
      </c>
      <c r="BI395" s="2">
        <v>7.0000000000000007E-2</v>
      </c>
      <c r="BJ395" s="2">
        <v>0.1</v>
      </c>
      <c r="BK395" s="2">
        <v>0.03</v>
      </c>
      <c r="BL395" s="2">
        <v>0.02</v>
      </c>
      <c r="BM395" s="2">
        <v>0.09</v>
      </c>
      <c r="BN395" s="2">
        <v>0.1</v>
      </c>
      <c r="BO395" s="14">
        <v>0.1</v>
      </c>
      <c r="BP395" s="14">
        <v>0.1</v>
      </c>
      <c r="BQ395" s="14">
        <v>0</v>
      </c>
      <c r="BR395" s="14">
        <v>0</v>
      </c>
      <c r="BS395" s="14">
        <v>0</v>
      </c>
      <c r="BT395" s="19">
        <v>0.5</v>
      </c>
      <c r="BU395" s="14">
        <v>0.5</v>
      </c>
      <c r="BV395" s="6">
        <f>BT395/(BT395+BU395)</f>
        <v>0.5</v>
      </c>
      <c r="BW395" s="6">
        <f>SQRT((BT395*BU395)/((BT395+BU395)^2*(BT395+BU395+1)))</f>
        <v>0.35355339059327379</v>
      </c>
      <c r="BX395" s="15">
        <v>0.1</v>
      </c>
      <c r="BY395" s="15">
        <v>0.1</v>
      </c>
      <c r="BZ395" s="15">
        <v>0.1</v>
      </c>
      <c r="CA395" s="15">
        <v>0.7</v>
      </c>
      <c r="CB395" s="20" t="s">
        <v>89</v>
      </c>
      <c r="CC395" s="14">
        <v>600</v>
      </c>
      <c r="CD395" s="14">
        <v>10</v>
      </c>
      <c r="CE395" s="15" t="s">
        <v>73</v>
      </c>
    </row>
    <row r="396" spans="1:83" s="14" customFormat="1" ht="14.25" x14ac:dyDescent="0.2">
      <c r="A396" s="15">
        <f>A395+1</f>
        <v>395</v>
      </c>
      <c r="B396" s="15">
        <v>3</v>
      </c>
      <c r="C396" s="15">
        <v>133</v>
      </c>
      <c r="D396" s="15">
        <v>1</v>
      </c>
      <c r="E396" s="15">
        <v>1</v>
      </c>
      <c r="F396" s="3" t="s">
        <v>68</v>
      </c>
      <c r="G396" s="3">
        <f>IF(F396="rectangle",B396*C396,IF(F396="hook",B396*C396-(D396*E396),IF(F396="eight",B396*C396-2*(D396*E396),IF(F396="tee",B396*C396-2*(D396*E396),IF(F396="cross",B396*C396-4*(D396*E396),"ERROR")))))</f>
        <v>399</v>
      </c>
      <c r="H396" s="3" t="s">
        <v>75</v>
      </c>
      <c r="I396" s="3">
        <f>IF(F396="rectangle",B396/C396,"NA")</f>
        <v>2.2556390977443608E-2</v>
      </c>
      <c r="J396" s="2">
        <v>1</v>
      </c>
      <c r="K396" s="15">
        <v>120</v>
      </c>
      <c r="L396" s="15">
        <v>4</v>
      </c>
      <c r="M396" s="16">
        <v>5</v>
      </c>
      <c r="N396" s="17">
        <v>1</v>
      </c>
      <c r="O396" s="14">
        <f>N396</f>
        <v>1</v>
      </c>
      <c r="P396" s="4">
        <f>Y396/T396</f>
        <v>99.75</v>
      </c>
      <c r="Q396" s="18">
        <v>5</v>
      </c>
      <c r="R396" s="14">
        <f>Q396</f>
        <v>5</v>
      </c>
      <c r="S396" s="4">
        <f>Z396/U396</f>
        <v>99.75</v>
      </c>
      <c r="T396" s="3">
        <f>ROUND((O396/100)*G396,0)</f>
        <v>4</v>
      </c>
      <c r="U396" s="3">
        <f>ROUND(((R396/100)*G396)/J396,0)</f>
        <v>20</v>
      </c>
      <c r="V396" s="3">
        <f>ROUND(IF(J396&gt;=2,((R396/100)*G396)/J396,0),0)</f>
        <v>0</v>
      </c>
      <c r="W396" s="3">
        <f>ROUND(IF(J396&gt;=3,((R396/100)*G396)/J396,0),0)</f>
        <v>0</v>
      </c>
      <c r="X396" s="3">
        <f>ROUND(IF(J396&gt;=4,((R396/100)*G396)/J396,0),0)</f>
        <v>0</v>
      </c>
      <c r="Y396" s="4">
        <f>G396*N396</f>
        <v>399</v>
      </c>
      <c r="Z396" s="4">
        <f>(G396*Q396)/J396</f>
        <v>1995</v>
      </c>
      <c r="AA396" s="4">
        <f>IF(J396&gt;=2,(G396*Q396)/J396,0)</f>
        <v>0</v>
      </c>
      <c r="AB396" s="4">
        <f>IF(J396&gt;=3,(G396*Q396)/J396,0)</f>
        <v>0</v>
      </c>
      <c r="AC396" s="4">
        <f>IF(J396&gt;=4,(G396*Q396)/J396,0)</f>
        <v>0</v>
      </c>
      <c r="AD396" s="14">
        <v>100</v>
      </c>
      <c r="AE396" s="14">
        <v>0</v>
      </c>
      <c r="AF396" s="14">
        <v>1</v>
      </c>
      <c r="AG396" s="14">
        <v>100</v>
      </c>
      <c r="AH396" s="14">
        <v>0</v>
      </c>
      <c r="AI396" s="14">
        <v>1</v>
      </c>
      <c r="AJ396" s="14">
        <v>0.5</v>
      </c>
      <c r="AK396" s="14">
        <v>0.5</v>
      </c>
      <c r="AL396" s="14">
        <v>0</v>
      </c>
      <c r="AM396" s="14">
        <v>0</v>
      </c>
      <c r="AN396" s="14">
        <v>0</v>
      </c>
      <c r="AO396" s="14">
        <v>0.01</v>
      </c>
      <c r="AP396" s="14">
        <v>0.01</v>
      </c>
      <c r="AQ396" s="14">
        <v>0</v>
      </c>
      <c r="AR396" s="14">
        <v>0</v>
      </c>
      <c r="AS396" s="14">
        <v>0</v>
      </c>
      <c r="AT396" s="14">
        <v>0</v>
      </c>
      <c r="AU396" s="14">
        <v>0.2</v>
      </c>
      <c r="AV396" s="14">
        <v>0</v>
      </c>
      <c r="AW396" s="14">
        <v>0</v>
      </c>
      <c r="AX396" s="14">
        <v>0</v>
      </c>
      <c r="AY396" s="14">
        <v>0.04</v>
      </c>
      <c r="AZ396" s="14">
        <v>0</v>
      </c>
      <c r="BA396" s="2">
        <v>0.05</v>
      </c>
      <c r="BB396" s="2">
        <v>0.05</v>
      </c>
      <c r="BC396" s="2">
        <v>7.0000000000000007E-2</v>
      </c>
      <c r="BD396" s="2">
        <v>0.05</v>
      </c>
      <c r="BE396" s="2">
        <v>0.02</v>
      </c>
      <c r="BF396" s="2">
        <v>0.02</v>
      </c>
      <c r="BG396" s="2">
        <v>4.4999999999999998E-2</v>
      </c>
      <c r="BH396" s="2">
        <v>0.05</v>
      </c>
      <c r="BI396" s="2">
        <v>7.0000000000000007E-2</v>
      </c>
      <c r="BJ396" s="2">
        <v>0.1</v>
      </c>
      <c r="BK396" s="2">
        <v>0.03</v>
      </c>
      <c r="BL396" s="2">
        <v>0.02</v>
      </c>
      <c r="BM396" s="2">
        <v>0.09</v>
      </c>
      <c r="BN396" s="2">
        <v>0.1</v>
      </c>
      <c r="BO396" s="14">
        <v>0.1</v>
      </c>
      <c r="BP396" s="14">
        <v>0.1</v>
      </c>
      <c r="BQ396" s="14">
        <v>0</v>
      </c>
      <c r="BR396" s="14">
        <v>0</v>
      </c>
      <c r="BS396" s="14">
        <v>0</v>
      </c>
      <c r="BT396" s="19">
        <v>0.01</v>
      </c>
      <c r="BU396" s="14">
        <v>0.5</v>
      </c>
      <c r="BV396" s="6">
        <f>BT396/(BT396+BU396)</f>
        <v>1.9607843137254902E-2</v>
      </c>
      <c r="BW396" s="6">
        <f>SQRT((BT396*BU396)/((BT396+BU396)^2*(BT396+BU396+1)))</f>
        <v>0.11283045836243843</v>
      </c>
      <c r="BX396" s="15">
        <v>0.1</v>
      </c>
      <c r="BY396" s="15">
        <v>0.7</v>
      </c>
      <c r="BZ396" s="15">
        <v>0.1</v>
      </c>
      <c r="CA396" s="15">
        <v>0.1</v>
      </c>
      <c r="CB396" s="20" t="s">
        <v>76</v>
      </c>
      <c r="CC396" s="14">
        <v>600</v>
      </c>
      <c r="CD396" s="14">
        <v>10</v>
      </c>
      <c r="CE396" s="15" t="s">
        <v>74</v>
      </c>
    </row>
    <row r="397" spans="1:83" s="14" customFormat="1" ht="14.25" x14ac:dyDescent="0.2">
      <c r="A397" s="15">
        <f>A396+1</f>
        <v>396</v>
      </c>
      <c r="B397" s="15">
        <v>3</v>
      </c>
      <c r="C397" s="15">
        <v>133</v>
      </c>
      <c r="D397" s="15">
        <v>1</v>
      </c>
      <c r="E397" s="15">
        <v>1</v>
      </c>
      <c r="F397" s="3" t="s">
        <v>68</v>
      </c>
      <c r="G397" s="3">
        <f>IF(F397="rectangle",B397*C397,IF(F397="hook",B397*C397-(D397*E397),IF(F397="eight",B397*C397-2*(D397*E397),IF(F397="tee",B397*C397-2*(D397*E397),IF(F397="cross",B397*C397-4*(D397*E397),"ERROR")))))</f>
        <v>399</v>
      </c>
      <c r="H397" s="3" t="s">
        <v>75</v>
      </c>
      <c r="I397" s="3">
        <f>IF(F397="rectangle",B397/C397,"NA")</f>
        <v>2.2556390977443608E-2</v>
      </c>
      <c r="J397" s="2">
        <v>1</v>
      </c>
      <c r="K397" s="15">
        <v>120</v>
      </c>
      <c r="L397" s="15">
        <v>4</v>
      </c>
      <c r="M397" s="16">
        <v>5</v>
      </c>
      <c r="N397" s="17">
        <v>1</v>
      </c>
      <c r="O397" s="14">
        <f>N397</f>
        <v>1</v>
      </c>
      <c r="P397" s="4">
        <f>Y397/T397</f>
        <v>99.75</v>
      </c>
      <c r="Q397" s="18">
        <v>5</v>
      </c>
      <c r="R397" s="14">
        <f>Q397</f>
        <v>5</v>
      </c>
      <c r="S397" s="4">
        <f>Z397/U397</f>
        <v>99.75</v>
      </c>
      <c r="T397" s="3">
        <f>ROUND((O397/100)*G397,0)</f>
        <v>4</v>
      </c>
      <c r="U397" s="3">
        <f>ROUND(((R397/100)*G397)/J397,0)</f>
        <v>20</v>
      </c>
      <c r="V397" s="3">
        <f>ROUND(IF(J397&gt;=2,((R397/100)*G397)/J397,0),0)</f>
        <v>0</v>
      </c>
      <c r="W397" s="3">
        <f>ROUND(IF(J397&gt;=3,((R397/100)*G397)/J397,0),0)</f>
        <v>0</v>
      </c>
      <c r="X397" s="3">
        <f>ROUND(IF(J397&gt;=4,((R397/100)*G397)/J397,0),0)</f>
        <v>0</v>
      </c>
      <c r="Y397" s="4">
        <f>G397*N397</f>
        <v>399</v>
      </c>
      <c r="Z397" s="4">
        <f>(G397*Q397)/J397</f>
        <v>1995</v>
      </c>
      <c r="AA397" s="4">
        <f>IF(J397&gt;=2,(G397*Q397)/J397,0)</f>
        <v>0</v>
      </c>
      <c r="AB397" s="4">
        <f>IF(J397&gt;=3,(G397*Q397)/J397,0)</f>
        <v>0</v>
      </c>
      <c r="AC397" s="4">
        <f>IF(J397&gt;=4,(G397*Q397)/J397,0)</f>
        <v>0</v>
      </c>
      <c r="AD397" s="14">
        <v>100</v>
      </c>
      <c r="AE397" s="14">
        <v>0</v>
      </c>
      <c r="AF397" s="14">
        <v>1</v>
      </c>
      <c r="AG397" s="14">
        <v>100</v>
      </c>
      <c r="AH397" s="14">
        <v>0</v>
      </c>
      <c r="AI397" s="14">
        <v>1</v>
      </c>
      <c r="AJ397" s="14">
        <v>0.5</v>
      </c>
      <c r="AK397" s="14">
        <v>0.5</v>
      </c>
      <c r="AL397" s="14">
        <v>0</v>
      </c>
      <c r="AM397" s="14">
        <v>0</v>
      </c>
      <c r="AN397" s="14">
        <v>0</v>
      </c>
      <c r="AO397" s="14">
        <v>0.01</v>
      </c>
      <c r="AP397" s="14">
        <v>0.01</v>
      </c>
      <c r="AQ397" s="14">
        <v>0</v>
      </c>
      <c r="AR397" s="14">
        <v>0</v>
      </c>
      <c r="AS397" s="14">
        <v>0</v>
      </c>
      <c r="AT397" s="14">
        <v>0</v>
      </c>
      <c r="AU397" s="14">
        <v>0.2</v>
      </c>
      <c r="AV397" s="14">
        <v>0</v>
      </c>
      <c r="AW397" s="14">
        <v>0</v>
      </c>
      <c r="AX397" s="14">
        <v>0</v>
      </c>
      <c r="AY397" s="14">
        <v>0.04</v>
      </c>
      <c r="AZ397" s="14">
        <v>0</v>
      </c>
      <c r="BA397" s="2">
        <v>0.05</v>
      </c>
      <c r="BB397" s="2">
        <v>0.05</v>
      </c>
      <c r="BC397" s="2">
        <v>7.0000000000000007E-2</v>
      </c>
      <c r="BD397" s="2">
        <v>0.05</v>
      </c>
      <c r="BE397" s="2">
        <v>0.02</v>
      </c>
      <c r="BF397" s="2">
        <v>0.02</v>
      </c>
      <c r="BG397" s="2">
        <v>4.4999999999999998E-2</v>
      </c>
      <c r="BH397" s="2">
        <v>0.05</v>
      </c>
      <c r="BI397" s="2">
        <v>7.0000000000000007E-2</v>
      </c>
      <c r="BJ397" s="2">
        <v>0.1</v>
      </c>
      <c r="BK397" s="2">
        <v>0.03</v>
      </c>
      <c r="BL397" s="2">
        <v>0.02</v>
      </c>
      <c r="BM397" s="2">
        <v>0.09</v>
      </c>
      <c r="BN397" s="2">
        <v>0.1</v>
      </c>
      <c r="BO397" s="14">
        <v>0.1</v>
      </c>
      <c r="BP397" s="14">
        <v>0.1</v>
      </c>
      <c r="BQ397" s="14">
        <v>0</v>
      </c>
      <c r="BR397" s="14">
        <v>0</v>
      </c>
      <c r="BS397" s="14">
        <v>0</v>
      </c>
      <c r="BT397" s="19">
        <v>0.5</v>
      </c>
      <c r="BU397" s="14">
        <v>0.5</v>
      </c>
      <c r="BV397" s="6">
        <f>BT397/(BT397+BU397)</f>
        <v>0.5</v>
      </c>
      <c r="BW397" s="6">
        <f>SQRT((BT397*BU397)/((BT397+BU397)^2*(BT397+BU397+1)))</f>
        <v>0.35355339059327379</v>
      </c>
      <c r="BX397" s="15">
        <v>0.1</v>
      </c>
      <c r="BY397" s="15">
        <v>0.7</v>
      </c>
      <c r="BZ397" s="15">
        <v>0.1</v>
      </c>
      <c r="CA397" s="15">
        <v>0.1</v>
      </c>
      <c r="CB397" s="20" t="s">
        <v>76</v>
      </c>
      <c r="CC397" s="14">
        <v>600</v>
      </c>
      <c r="CD397" s="14">
        <v>10</v>
      </c>
      <c r="CE397" s="15" t="s">
        <v>74</v>
      </c>
    </row>
    <row r="398" spans="1:83" s="14" customFormat="1" ht="14.25" x14ac:dyDescent="0.2">
      <c r="A398" s="15">
        <f>A397+1</f>
        <v>397</v>
      </c>
      <c r="B398" s="15">
        <v>3</v>
      </c>
      <c r="C398" s="15">
        <v>133</v>
      </c>
      <c r="D398" s="15">
        <v>1</v>
      </c>
      <c r="E398" s="15">
        <v>1</v>
      </c>
      <c r="F398" s="3" t="s">
        <v>68</v>
      </c>
      <c r="G398" s="3">
        <f>IF(F398="rectangle",B398*C398,IF(F398="hook",B398*C398-(D398*E398),IF(F398="eight",B398*C398-2*(D398*E398),IF(F398="tee",B398*C398-2*(D398*E398),IF(F398="cross",B398*C398-4*(D398*E398),"ERROR")))))</f>
        <v>399</v>
      </c>
      <c r="H398" s="3" t="s">
        <v>75</v>
      </c>
      <c r="I398" s="3">
        <f>IF(F398="rectangle",B398/C398,"NA")</f>
        <v>2.2556390977443608E-2</v>
      </c>
      <c r="J398" s="2">
        <v>1</v>
      </c>
      <c r="K398" s="15">
        <v>120</v>
      </c>
      <c r="L398" s="15">
        <v>4</v>
      </c>
      <c r="M398" s="16">
        <v>5</v>
      </c>
      <c r="N398" s="17">
        <v>1</v>
      </c>
      <c r="O398" s="14">
        <f>N398</f>
        <v>1</v>
      </c>
      <c r="P398" s="4">
        <f>Y398/T398</f>
        <v>99.75</v>
      </c>
      <c r="Q398" s="18">
        <v>15</v>
      </c>
      <c r="R398" s="14">
        <f>Q398</f>
        <v>15</v>
      </c>
      <c r="S398" s="4">
        <f>Z398/U398</f>
        <v>99.75</v>
      </c>
      <c r="T398" s="3">
        <f>ROUND((O398/100)*G398,0)</f>
        <v>4</v>
      </c>
      <c r="U398" s="3">
        <f>ROUND(((R398/100)*G398)/J398,0)</f>
        <v>60</v>
      </c>
      <c r="V398" s="3">
        <f>ROUND(IF(J398&gt;=2,((R398/100)*G398)/J398,0),0)</f>
        <v>0</v>
      </c>
      <c r="W398" s="3">
        <f>ROUND(IF(J398&gt;=3,((R398/100)*G398)/J398,0),0)</f>
        <v>0</v>
      </c>
      <c r="X398" s="3">
        <f>ROUND(IF(J398&gt;=4,((R398/100)*G398)/J398,0),0)</f>
        <v>0</v>
      </c>
      <c r="Y398" s="4">
        <f>G398*N398</f>
        <v>399</v>
      </c>
      <c r="Z398" s="4">
        <f>(G398*Q398)/J398</f>
        <v>5985</v>
      </c>
      <c r="AA398" s="4">
        <f>IF(J398&gt;=2,(G398*Q398)/J398,0)</f>
        <v>0</v>
      </c>
      <c r="AB398" s="4">
        <f>IF(J398&gt;=3,(G398*Q398)/J398,0)</f>
        <v>0</v>
      </c>
      <c r="AC398" s="4">
        <f>IF(J398&gt;=4,(G398*Q398)/J398,0)</f>
        <v>0</v>
      </c>
      <c r="AD398" s="14">
        <v>100</v>
      </c>
      <c r="AE398" s="14">
        <v>0</v>
      </c>
      <c r="AF398" s="14">
        <v>1</v>
      </c>
      <c r="AG398" s="14">
        <v>100</v>
      </c>
      <c r="AH398" s="14">
        <v>0</v>
      </c>
      <c r="AI398" s="14">
        <v>1</v>
      </c>
      <c r="AJ398" s="14">
        <v>0.5</v>
      </c>
      <c r="AK398" s="14">
        <v>0.5</v>
      </c>
      <c r="AL398" s="14">
        <v>0</v>
      </c>
      <c r="AM398" s="14">
        <v>0</v>
      </c>
      <c r="AN398" s="14">
        <v>0</v>
      </c>
      <c r="AO398" s="14">
        <v>0.01</v>
      </c>
      <c r="AP398" s="14">
        <v>0.01</v>
      </c>
      <c r="AQ398" s="14">
        <v>0</v>
      </c>
      <c r="AR398" s="14">
        <v>0</v>
      </c>
      <c r="AS398" s="14">
        <v>0</v>
      </c>
      <c r="AT398" s="14">
        <v>0</v>
      </c>
      <c r="AU398" s="14">
        <v>0.2</v>
      </c>
      <c r="AV398" s="14">
        <v>0</v>
      </c>
      <c r="AW398" s="14">
        <v>0</v>
      </c>
      <c r="AX398" s="14">
        <v>0</v>
      </c>
      <c r="AY398" s="14">
        <v>0.04</v>
      </c>
      <c r="AZ398" s="14">
        <v>0</v>
      </c>
      <c r="BA398" s="2">
        <v>0.05</v>
      </c>
      <c r="BB398" s="2">
        <v>0.05</v>
      </c>
      <c r="BC398" s="2">
        <v>7.0000000000000007E-2</v>
      </c>
      <c r="BD398" s="2">
        <v>0.05</v>
      </c>
      <c r="BE398" s="2">
        <v>0.02</v>
      </c>
      <c r="BF398" s="2">
        <v>0.02</v>
      </c>
      <c r="BG398" s="2">
        <v>4.4999999999999998E-2</v>
      </c>
      <c r="BH398" s="2">
        <v>0.05</v>
      </c>
      <c r="BI398" s="2">
        <v>7.0000000000000007E-2</v>
      </c>
      <c r="BJ398" s="2">
        <v>0.1</v>
      </c>
      <c r="BK398" s="2">
        <v>0.03</v>
      </c>
      <c r="BL398" s="2">
        <v>0.02</v>
      </c>
      <c r="BM398" s="2">
        <v>0.09</v>
      </c>
      <c r="BN398" s="2">
        <v>0.1</v>
      </c>
      <c r="BO398" s="14">
        <v>0.1</v>
      </c>
      <c r="BP398" s="14">
        <v>0.1</v>
      </c>
      <c r="BQ398" s="14">
        <v>0</v>
      </c>
      <c r="BR398" s="14">
        <v>0</v>
      </c>
      <c r="BS398" s="14">
        <v>0</v>
      </c>
      <c r="BT398" s="19">
        <v>0.01</v>
      </c>
      <c r="BU398" s="14">
        <v>0.5</v>
      </c>
      <c r="BV398" s="6">
        <f>BT398/(BT398+BU398)</f>
        <v>1.9607843137254902E-2</v>
      </c>
      <c r="BW398" s="6">
        <f>SQRT((BT398*BU398)/((BT398+BU398)^2*(BT398+BU398+1)))</f>
        <v>0.11283045836243843</v>
      </c>
      <c r="BX398" s="15">
        <v>0.25</v>
      </c>
      <c r="BY398" s="15">
        <v>0.25</v>
      </c>
      <c r="BZ398" s="15">
        <v>0.25</v>
      </c>
      <c r="CA398" s="15">
        <v>0.25</v>
      </c>
      <c r="CB398" s="20" t="s">
        <v>47</v>
      </c>
      <c r="CC398" s="14">
        <v>600</v>
      </c>
      <c r="CD398" s="14">
        <v>10</v>
      </c>
      <c r="CE398" s="15" t="s">
        <v>74</v>
      </c>
    </row>
    <row r="399" spans="1:83" s="14" customFormat="1" ht="14.25" x14ac:dyDescent="0.2">
      <c r="A399" s="15">
        <f>A398+1</f>
        <v>398</v>
      </c>
      <c r="B399" s="15">
        <v>3</v>
      </c>
      <c r="C399" s="15">
        <v>133</v>
      </c>
      <c r="D399" s="15">
        <v>1</v>
      </c>
      <c r="E399" s="15">
        <v>1</v>
      </c>
      <c r="F399" s="3" t="s">
        <v>68</v>
      </c>
      <c r="G399" s="3">
        <f>IF(F399="rectangle",B399*C399,IF(F399="hook",B399*C399-(D399*E399),IF(F399="eight",B399*C399-2*(D399*E399),IF(F399="tee",B399*C399-2*(D399*E399),IF(F399="cross",B399*C399-4*(D399*E399),"ERROR")))))</f>
        <v>399</v>
      </c>
      <c r="H399" s="3" t="s">
        <v>75</v>
      </c>
      <c r="I399" s="3">
        <f>IF(F399="rectangle",B399/C399,"NA")</f>
        <v>2.2556390977443608E-2</v>
      </c>
      <c r="J399" s="2">
        <v>1</v>
      </c>
      <c r="K399" s="15">
        <v>120</v>
      </c>
      <c r="L399" s="15">
        <v>4</v>
      </c>
      <c r="M399" s="16">
        <v>5</v>
      </c>
      <c r="N399" s="17">
        <v>1</v>
      </c>
      <c r="O399" s="14">
        <f>N399</f>
        <v>1</v>
      </c>
      <c r="P399" s="4">
        <f>Y399/T399</f>
        <v>99.75</v>
      </c>
      <c r="Q399" s="18">
        <v>15</v>
      </c>
      <c r="R399" s="14">
        <f>Q399</f>
        <v>15</v>
      </c>
      <c r="S399" s="4">
        <f>Z399/U399</f>
        <v>99.75</v>
      </c>
      <c r="T399" s="3">
        <f>ROUND((O399/100)*G399,0)</f>
        <v>4</v>
      </c>
      <c r="U399" s="3">
        <f>ROUND(((R399/100)*G399)/J399,0)</f>
        <v>60</v>
      </c>
      <c r="V399" s="3">
        <f>ROUND(IF(J399&gt;=2,((R399/100)*G399)/J399,0),0)</f>
        <v>0</v>
      </c>
      <c r="W399" s="3">
        <f>ROUND(IF(J399&gt;=3,((R399/100)*G399)/J399,0),0)</f>
        <v>0</v>
      </c>
      <c r="X399" s="3">
        <f>ROUND(IF(J399&gt;=4,((R399/100)*G399)/J399,0),0)</f>
        <v>0</v>
      </c>
      <c r="Y399" s="4">
        <f>G399*N399</f>
        <v>399</v>
      </c>
      <c r="Z399" s="4">
        <f>(G399*Q399)/J399</f>
        <v>5985</v>
      </c>
      <c r="AA399" s="4">
        <f>IF(J399&gt;=2,(G399*Q399)/J399,0)</f>
        <v>0</v>
      </c>
      <c r="AB399" s="4">
        <f>IF(J399&gt;=3,(G399*Q399)/J399,0)</f>
        <v>0</v>
      </c>
      <c r="AC399" s="4">
        <f>IF(J399&gt;=4,(G399*Q399)/J399,0)</f>
        <v>0</v>
      </c>
      <c r="AD399" s="14">
        <v>100</v>
      </c>
      <c r="AE399" s="14">
        <v>0</v>
      </c>
      <c r="AF399" s="14">
        <v>1</v>
      </c>
      <c r="AG399" s="14">
        <v>100</v>
      </c>
      <c r="AH399" s="14">
        <v>0</v>
      </c>
      <c r="AI399" s="14">
        <v>1</v>
      </c>
      <c r="AJ399" s="14">
        <v>0.5</v>
      </c>
      <c r="AK399" s="14">
        <v>0.5</v>
      </c>
      <c r="AL399" s="14">
        <v>0</v>
      </c>
      <c r="AM399" s="14">
        <v>0</v>
      </c>
      <c r="AN399" s="14">
        <v>0</v>
      </c>
      <c r="AO399" s="14">
        <v>0.01</v>
      </c>
      <c r="AP399" s="14">
        <v>0.01</v>
      </c>
      <c r="AQ399" s="14">
        <v>0</v>
      </c>
      <c r="AR399" s="14">
        <v>0</v>
      </c>
      <c r="AS399" s="14">
        <v>0</v>
      </c>
      <c r="AT399" s="14">
        <v>0</v>
      </c>
      <c r="AU399" s="14">
        <v>0.2</v>
      </c>
      <c r="AV399" s="14">
        <v>0</v>
      </c>
      <c r="AW399" s="14">
        <v>0</v>
      </c>
      <c r="AX399" s="14">
        <v>0</v>
      </c>
      <c r="AY399" s="14">
        <v>0.04</v>
      </c>
      <c r="AZ399" s="14">
        <v>0</v>
      </c>
      <c r="BA399" s="2">
        <v>0.05</v>
      </c>
      <c r="BB399" s="2">
        <v>0.05</v>
      </c>
      <c r="BC399" s="2">
        <v>7.0000000000000007E-2</v>
      </c>
      <c r="BD399" s="2">
        <v>0.05</v>
      </c>
      <c r="BE399" s="2">
        <v>0.02</v>
      </c>
      <c r="BF399" s="2">
        <v>0.02</v>
      </c>
      <c r="BG399" s="2">
        <v>4.4999999999999998E-2</v>
      </c>
      <c r="BH399" s="2">
        <v>0.05</v>
      </c>
      <c r="BI399" s="2">
        <v>7.0000000000000007E-2</v>
      </c>
      <c r="BJ399" s="2">
        <v>0.1</v>
      </c>
      <c r="BK399" s="2">
        <v>0.03</v>
      </c>
      <c r="BL399" s="2">
        <v>0.02</v>
      </c>
      <c r="BM399" s="2">
        <v>0.09</v>
      </c>
      <c r="BN399" s="2">
        <v>0.1</v>
      </c>
      <c r="BO399" s="14">
        <v>0.1</v>
      </c>
      <c r="BP399" s="14">
        <v>0.1</v>
      </c>
      <c r="BQ399" s="14">
        <v>0</v>
      </c>
      <c r="BR399" s="14">
        <v>0</v>
      </c>
      <c r="BS399" s="14">
        <v>0</v>
      </c>
      <c r="BT399" s="19">
        <v>0.5</v>
      </c>
      <c r="BU399" s="14">
        <v>0.5</v>
      </c>
      <c r="BV399" s="6">
        <f>BT399/(BT399+BU399)</f>
        <v>0.5</v>
      </c>
      <c r="BW399" s="6">
        <f>SQRT((BT399*BU399)/((BT399+BU399)^2*(BT399+BU399+1)))</f>
        <v>0.35355339059327379</v>
      </c>
      <c r="BX399" s="15">
        <v>0.25</v>
      </c>
      <c r="BY399" s="15">
        <v>0.25</v>
      </c>
      <c r="BZ399" s="15">
        <v>0.25</v>
      </c>
      <c r="CA399" s="15">
        <v>0.25</v>
      </c>
      <c r="CB399" s="20" t="s">
        <v>47</v>
      </c>
      <c r="CC399" s="14">
        <v>600</v>
      </c>
      <c r="CD399" s="14">
        <v>10</v>
      </c>
      <c r="CE399" s="15" t="s">
        <v>74</v>
      </c>
    </row>
    <row r="400" spans="1:83" s="14" customFormat="1" ht="14.25" x14ac:dyDescent="0.2">
      <c r="A400" s="15">
        <f>A399+1</f>
        <v>399</v>
      </c>
      <c r="B400" s="15">
        <v>3</v>
      </c>
      <c r="C400" s="15">
        <v>133</v>
      </c>
      <c r="D400" s="15">
        <v>1</v>
      </c>
      <c r="E400" s="15">
        <v>1</v>
      </c>
      <c r="F400" s="3" t="s">
        <v>68</v>
      </c>
      <c r="G400" s="3">
        <f>IF(F400="rectangle",B400*C400,IF(F400="hook",B400*C400-(D400*E400),IF(F400="eight",B400*C400-2*(D400*E400),IF(F400="tee",B400*C400-2*(D400*E400),IF(F400="cross",B400*C400-4*(D400*E400),"ERROR")))))</f>
        <v>399</v>
      </c>
      <c r="H400" s="3" t="s">
        <v>75</v>
      </c>
      <c r="I400" s="3">
        <f>IF(F400="rectangle",B400/C400,"NA")</f>
        <v>2.2556390977443608E-2</v>
      </c>
      <c r="J400" s="2">
        <v>1</v>
      </c>
      <c r="K400" s="15">
        <v>120</v>
      </c>
      <c r="L400" s="15">
        <v>4</v>
      </c>
      <c r="M400" s="16">
        <v>5</v>
      </c>
      <c r="N400" s="17">
        <v>1</v>
      </c>
      <c r="O400" s="14">
        <f>N400</f>
        <v>1</v>
      </c>
      <c r="P400" s="4">
        <f>Y400/T400</f>
        <v>99.75</v>
      </c>
      <c r="Q400" s="18">
        <v>15</v>
      </c>
      <c r="R400" s="14">
        <f>Q400</f>
        <v>15</v>
      </c>
      <c r="S400" s="4">
        <f>Z400/U400</f>
        <v>99.75</v>
      </c>
      <c r="T400" s="3">
        <f>ROUND((O400/100)*G400,0)</f>
        <v>4</v>
      </c>
      <c r="U400" s="3">
        <f>ROUND(((R400/100)*G400)/J400,0)</f>
        <v>60</v>
      </c>
      <c r="V400" s="3">
        <f>ROUND(IF(J400&gt;=2,((R400/100)*G400)/J400,0),0)</f>
        <v>0</v>
      </c>
      <c r="W400" s="3">
        <f>ROUND(IF(J400&gt;=3,((R400/100)*G400)/J400,0),0)</f>
        <v>0</v>
      </c>
      <c r="X400" s="3">
        <f>ROUND(IF(J400&gt;=4,((R400/100)*G400)/J400,0),0)</f>
        <v>0</v>
      </c>
      <c r="Y400" s="4">
        <f>G400*N400</f>
        <v>399</v>
      </c>
      <c r="Z400" s="4">
        <f>(G400*Q400)/J400</f>
        <v>5985</v>
      </c>
      <c r="AA400" s="4">
        <f>IF(J400&gt;=2,(G400*Q400)/J400,0)</f>
        <v>0</v>
      </c>
      <c r="AB400" s="4">
        <f>IF(J400&gt;=3,(G400*Q400)/J400,0)</f>
        <v>0</v>
      </c>
      <c r="AC400" s="4">
        <f>IF(J400&gt;=4,(G400*Q400)/J400,0)</f>
        <v>0</v>
      </c>
      <c r="AD400" s="14">
        <v>100</v>
      </c>
      <c r="AE400" s="14">
        <v>0</v>
      </c>
      <c r="AF400" s="14">
        <v>1</v>
      </c>
      <c r="AG400" s="14">
        <v>100</v>
      </c>
      <c r="AH400" s="14">
        <v>0</v>
      </c>
      <c r="AI400" s="14">
        <v>1</v>
      </c>
      <c r="AJ400" s="14">
        <v>0.5</v>
      </c>
      <c r="AK400" s="14">
        <v>0.5</v>
      </c>
      <c r="AL400" s="14">
        <v>0</v>
      </c>
      <c r="AM400" s="14">
        <v>0</v>
      </c>
      <c r="AN400" s="14">
        <v>0</v>
      </c>
      <c r="AO400" s="14">
        <v>0.01</v>
      </c>
      <c r="AP400" s="14">
        <v>0.01</v>
      </c>
      <c r="AQ400" s="14">
        <v>0</v>
      </c>
      <c r="AR400" s="14">
        <v>0</v>
      </c>
      <c r="AS400" s="14">
        <v>0</v>
      </c>
      <c r="AT400" s="14">
        <v>0</v>
      </c>
      <c r="AU400" s="14">
        <v>0.2</v>
      </c>
      <c r="AV400" s="14">
        <v>0</v>
      </c>
      <c r="AW400" s="14">
        <v>0</v>
      </c>
      <c r="AX400" s="14">
        <v>0</v>
      </c>
      <c r="AY400" s="14">
        <v>0.04</v>
      </c>
      <c r="AZ400" s="14">
        <v>0</v>
      </c>
      <c r="BA400" s="2">
        <v>0.05</v>
      </c>
      <c r="BB400" s="2">
        <v>0.05</v>
      </c>
      <c r="BC400" s="2">
        <v>7.0000000000000007E-2</v>
      </c>
      <c r="BD400" s="2">
        <v>0.05</v>
      </c>
      <c r="BE400" s="2">
        <v>0.02</v>
      </c>
      <c r="BF400" s="2">
        <v>0.02</v>
      </c>
      <c r="BG400" s="2">
        <v>4.4999999999999998E-2</v>
      </c>
      <c r="BH400" s="2">
        <v>0.05</v>
      </c>
      <c r="BI400" s="2">
        <v>7.0000000000000007E-2</v>
      </c>
      <c r="BJ400" s="2">
        <v>0.1</v>
      </c>
      <c r="BK400" s="2">
        <v>0.03</v>
      </c>
      <c r="BL400" s="2">
        <v>0.02</v>
      </c>
      <c r="BM400" s="2">
        <v>0.09</v>
      </c>
      <c r="BN400" s="2">
        <v>0.1</v>
      </c>
      <c r="BO400" s="14">
        <v>0.1</v>
      </c>
      <c r="BP400" s="14">
        <v>0.1</v>
      </c>
      <c r="BQ400" s="14">
        <v>0</v>
      </c>
      <c r="BR400" s="14">
        <v>0</v>
      </c>
      <c r="BS400" s="14">
        <v>0</v>
      </c>
      <c r="BT400" s="19">
        <v>0.01</v>
      </c>
      <c r="BU400" s="14">
        <v>0.5</v>
      </c>
      <c r="BV400" s="6">
        <f>BT400/(BT400+BU400)</f>
        <v>1.9607843137254902E-2</v>
      </c>
      <c r="BW400" s="6">
        <f>SQRT((BT400*BU400)/((BT400+BU400)^2*(BT400+BU400+1)))</f>
        <v>0.11283045836243843</v>
      </c>
      <c r="BX400" s="15">
        <v>0.1</v>
      </c>
      <c r="BY400" s="15">
        <v>0.1</v>
      </c>
      <c r="BZ400" s="15">
        <v>0.1</v>
      </c>
      <c r="CA400" s="15">
        <v>0.7</v>
      </c>
      <c r="CB400" s="20" t="s">
        <v>89</v>
      </c>
      <c r="CC400" s="14">
        <v>600</v>
      </c>
      <c r="CD400" s="14">
        <v>10</v>
      </c>
      <c r="CE400" s="15" t="s">
        <v>74</v>
      </c>
    </row>
    <row r="401" spans="1:83" s="14" customFormat="1" ht="14.25" x14ac:dyDescent="0.2">
      <c r="A401" s="15">
        <f>A400+1</f>
        <v>400</v>
      </c>
      <c r="B401" s="15">
        <v>3</v>
      </c>
      <c r="C401" s="15">
        <v>133</v>
      </c>
      <c r="D401" s="15">
        <v>1</v>
      </c>
      <c r="E401" s="15">
        <v>1</v>
      </c>
      <c r="F401" s="3" t="s">
        <v>68</v>
      </c>
      <c r="G401" s="3">
        <f>IF(F401="rectangle",B401*C401,IF(F401="hook",B401*C401-(D401*E401),IF(F401="eight",B401*C401-2*(D401*E401),IF(F401="tee",B401*C401-2*(D401*E401),IF(F401="cross",B401*C401-4*(D401*E401),"ERROR")))))</f>
        <v>399</v>
      </c>
      <c r="H401" s="3" t="s">
        <v>75</v>
      </c>
      <c r="I401" s="3">
        <f>IF(F401="rectangle",B401/C401,"NA")</f>
        <v>2.2556390977443608E-2</v>
      </c>
      <c r="J401" s="2">
        <v>1</v>
      </c>
      <c r="K401" s="15">
        <v>120</v>
      </c>
      <c r="L401" s="15">
        <v>4</v>
      </c>
      <c r="M401" s="16">
        <v>5</v>
      </c>
      <c r="N401" s="17">
        <v>1</v>
      </c>
      <c r="O401" s="14">
        <f>N401</f>
        <v>1</v>
      </c>
      <c r="P401" s="4">
        <f>Y401/T401</f>
        <v>99.75</v>
      </c>
      <c r="Q401" s="18">
        <v>15</v>
      </c>
      <c r="R401" s="14">
        <f>Q401</f>
        <v>15</v>
      </c>
      <c r="S401" s="4">
        <f>Z401/U401</f>
        <v>99.75</v>
      </c>
      <c r="T401" s="3">
        <f>ROUND((O401/100)*G401,0)</f>
        <v>4</v>
      </c>
      <c r="U401" s="3">
        <f>ROUND(((R401/100)*G401)/J401,0)</f>
        <v>60</v>
      </c>
      <c r="V401" s="3">
        <f>ROUND(IF(J401&gt;=2,((R401/100)*G401)/J401,0),0)</f>
        <v>0</v>
      </c>
      <c r="W401" s="3">
        <f>ROUND(IF(J401&gt;=3,((R401/100)*G401)/J401,0),0)</f>
        <v>0</v>
      </c>
      <c r="X401" s="3">
        <f>ROUND(IF(J401&gt;=4,((R401/100)*G401)/J401,0),0)</f>
        <v>0</v>
      </c>
      <c r="Y401" s="4">
        <f>G401*N401</f>
        <v>399</v>
      </c>
      <c r="Z401" s="4">
        <f>(G401*Q401)/J401</f>
        <v>5985</v>
      </c>
      <c r="AA401" s="4">
        <f>IF(J401&gt;=2,(G401*Q401)/J401,0)</f>
        <v>0</v>
      </c>
      <c r="AB401" s="4">
        <f>IF(J401&gt;=3,(G401*Q401)/J401,0)</f>
        <v>0</v>
      </c>
      <c r="AC401" s="4">
        <f>IF(J401&gt;=4,(G401*Q401)/J401,0)</f>
        <v>0</v>
      </c>
      <c r="AD401" s="14">
        <v>100</v>
      </c>
      <c r="AE401" s="14">
        <v>0</v>
      </c>
      <c r="AF401" s="14">
        <v>1</v>
      </c>
      <c r="AG401" s="14">
        <v>100</v>
      </c>
      <c r="AH401" s="14">
        <v>0</v>
      </c>
      <c r="AI401" s="14">
        <v>1</v>
      </c>
      <c r="AJ401" s="14">
        <v>0.5</v>
      </c>
      <c r="AK401" s="14">
        <v>0.5</v>
      </c>
      <c r="AL401" s="14">
        <v>0</v>
      </c>
      <c r="AM401" s="14">
        <v>0</v>
      </c>
      <c r="AN401" s="14">
        <v>0</v>
      </c>
      <c r="AO401" s="14">
        <v>0.01</v>
      </c>
      <c r="AP401" s="14">
        <v>0.01</v>
      </c>
      <c r="AQ401" s="14">
        <v>0</v>
      </c>
      <c r="AR401" s="14">
        <v>0</v>
      </c>
      <c r="AS401" s="14">
        <v>0</v>
      </c>
      <c r="AT401" s="14">
        <v>0</v>
      </c>
      <c r="AU401" s="14">
        <v>0.2</v>
      </c>
      <c r="AV401" s="14">
        <v>0</v>
      </c>
      <c r="AW401" s="14">
        <v>0</v>
      </c>
      <c r="AX401" s="14">
        <v>0</v>
      </c>
      <c r="AY401" s="14">
        <v>0.04</v>
      </c>
      <c r="AZ401" s="14">
        <v>0</v>
      </c>
      <c r="BA401" s="2">
        <v>0.05</v>
      </c>
      <c r="BB401" s="2">
        <v>0.05</v>
      </c>
      <c r="BC401" s="2">
        <v>7.0000000000000007E-2</v>
      </c>
      <c r="BD401" s="2">
        <v>0.05</v>
      </c>
      <c r="BE401" s="2">
        <v>0.02</v>
      </c>
      <c r="BF401" s="2">
        <v>0.02</v>
      </c>
      <c r="BG401" s="2">
        <v>4.4999999999999998E-2</v>
      </c>
      <c r="BH401" s="2">
        <v>0.05</v>
      </c>
      <c r="BI401" s="2">
        <v>7.0000000000000007E-2</v>
      </c>
      <c r="BJ401" s="2">
        <v>0.1</v>
      </c>
      <c r="BK401" s="2">
        <v>0.03</v>
      </c>
      <c r="BL401" s="2">
        <v>0.02</v>
      </c>
      <c r="BM401" s="2">
        <v>0.09</v>
      </c>
      <c r="BN401" s="2">
        <v>0.1</v>
      </c>
      <c r="BO401" s="14">
        <v>0.1</v>
      </c>
      <c r="BP401" s="14">
        <v>0.1</v>
      </c>
      <c r="BQ401" s="14">
        <v>0</v>
      </c>
      <c r="BR401" s="14">
        <v>0</v>
      </c>
      <c r="BS401" s="14">
        <v>0</v>
      </c>
      <c r="BT401" s="19">
        <v>0.5</v>
      </c>
      <c r="BU401" s="14">
        <v>0.5</v>
      </c>
      <c r="BV401" s="6">
        <f>BT401/(BT401+BU401)</f>
        <v>0.5</v>
      </c>
      <c r="BW401" s="6">
        <f>SQRT((BT401*BU401)/((BT401+BU401)^2*(BT401+BU401+1)))</f>
        <v>0.35355339059327379</v>
      </c>
      <c r="BX401" s="15">
        <v>0.1</v>
      </c>
      <c r="BY401" s="15">
        <v>0.1</v>
      </c>
      <c r="BZ401" s="15">
        <v>0.1</v>
      </c>
      <c r="CA401" s="15">
        <v>0.7</v>
      </c>
      <c r="CB401" s="20" t="s">
        <v>89</v>
      </c>
      <c r="CC401" s="14">
        <v>600</v>
      </c>
      <c r="CD401" s="14">
        <v>10</v>
      </c>
      <c r="CE401" s="15" t="s">
        <v>74</v>
      </c>
    </row>
    <row r="402" spans="1:83" s="14" customFormat="1" ht="14.25" x14ac:dyDescent="0.2">
      <c r="A402" s="15">
        <f>A401+1</f>
        <v>401</v>
      </c>
      <c r="B402" s="15">
        <v>3</v>
      </c>
      <c r="C402" s="15">
        <v>133</v>
      </c>
      <c r="D402" s="15">
        <v>1</v>
      </c>
      <c r="E402" s="15">
        <v>1</v>
      </c>
      <c r="F402" s="3" t="s">
        <v>68</v>
      </c>
      <c r="G402" s="3">
        <f>IF(F402="rectangle",B402*C402,IF(F402="hook",B402*C402-(D402*E402),IF(F402="eight",B402*C402-2*(D402*E402),IF(F402="tee",B402*C402-2*(D402*E402),IF(F402="cross",B402*C402-4*(D402*E402),"ERROR")))))</f>
        <v>399</v>
      </c>
      <c r="H402" s="3" t="s">
        <v>75</v>
      </c>
      <c r="I402" s="3">
        <f>IF(F402="rectangle",B402/C402,"NA")</f>
        <v>2.2556390977443608E-2</v>
      </c>
      <c r="J402" s="2">
        <v>1</v>
      </c>
      <c r="K402" s="15">
        <v>120</v>
      </c>
      <c r="L402" s="15">
        <v>4</v>
      </c>
      <c r="M402" s="16">
        <v>5</v>
      </c>
      <c r="N402" s="17">
        <v>1</v>
      </c>
      <c r="O402" s="14">
        <f>N402</f>
        <v>1</v>
      </c>
      <c r="P402" s="4">
        <f>Y402/T402</f>
        <v>99.75</v>
      </c>
      <c r="Q402" s="18">
        <v>15</v>
      </c>
      <c r="R402" s="14">
        <f>Q402</f>
        <v>15</v>
      </c>
      <c r="S402" s="4">
        <f>Z402/U402</f>
        <v>99.75</v>
      </c>
      <c r="T402" s="3">
        <f>ROUND((O402/100)*G402,0)</f>
        <v>4</v>
      </c>
      <c r="U402" s="3">
        <f>ROUND(((R402/100)*G402)/J402,0)</f>
        <v>60</v>
      </c>
      <c r="V402" s="3">
        <f>ROUND(IF(J402&gt;=2,((R402/100)*G402)/J402,0),0)</f>
        <v>0</v>
      </c>
      <c r="W402" s="3">
        <f>ROUND(IF(J402&gt;=3,((R402/100)*G402)/J402,0),0)</f>
        <v>0</v>
      </c>
      <c r="X402" s="3">
        <f>ROUND(IF(J402&gt;=4,((R402/100)*G402)/J402,0),0)</f>
        <v>0</v>
      </c>
      <c r="Y402" s="4">
        <f>G402*N402</f>
        <v>399</v>
      </c>
      <c r="Z402" s="4">
        <f>(G402*Q402)/J402</f>
        <v>5985</v>
      </c>
      <c r="AA402" s="4">
        <f>IF(J402&gt;=2,(G402*Q402)/J402,0)</f>
        <v>0</v>
      </c>
      <c r="AB402" s="4">
        <f>IF(J402&gt;=3,(G402*Q402)/J402,0)</f>
        <v>0</v>
      </c>
      <c r="AC402" s="4">
        <f>IF(J402&gt;=4,(G402*Q402)/J402,0)</f>
        <v>0</v>
      </c>
      <c r="AD402" s="14">
        <v>100</v>
      </c>
      <c r="AE402" s="14">
        <v>0</v>
      </c>
      <c r="AF402" s="14">
        <v>1</v>
      </c>
      <c r="AG402" s="14">
        <v>100</v>
      </c>
      <c r="AH402" s="14">
        <v>0</v>
      </c>
      <c r="AI402" s="14">
        <v>1</v>
      </c>
      <c r="AJ402" s="14">
        <v>0.5</v>
      </c>
      <c r="AK402" s="14">
        <v>0.5</v>
      </c>
      <c r="AL402" s="14">
        <v>0</v>
      </c>
      <c r="AM402" s="14">
        <v>0</v>
      </c>
      <c r="AN402" s="14">
        <v>0</v>
      </c>
      <c r="AO402" s="14">
        <v>0.01</v>
      </c>
      <c r="AP402" s="14">
        <v>0.01</v>
      </c>
      <c r="AQ402" s="14">
        <v>0</v>
      </c>
      <c r="AR402" s="14">
        <v>0</v>
      </c>
      <c r="AS402" s="14">
        <v>0</v>
      </c>
      <c r="AT402" s="14">
        <v>0</v>
      </c>
      <c r="AU402" s="14">
        <v>0.2</v>
      </c>
      <c r="AV402" s="14">
        <v>0</v>
      </c>
      <c r="AW402" s="14">
        <v>0</v>
      </c>
      <c r="AX402" s="14">
        <v>0</v>
      </c>
      <c r="AY402" s="14">
        <v>0.04</v>
      </c>
      <c r="AZ402" s="14">
        <v>0</v>
      </c>
      <c r="BA402" s="2">
        <v>0.05</v>
      </c>
      <c r="BB402" s="2">
        <v>0.05</v>
      </c>
      <c r="BC402" s="2">
        <v>7.0000000000000007E-2</v>
      </c>
      <c r="BD402" s="2">
        <v>0.05</v>
      </c>
      <c r="BE402" s="2">
        <v>0.02</v>
      </c>
      <c r="BF402" s="2">
        <v>0.02</v>
      </c>
      <c r="BG402" s="2">
        <v>4.4999999999999998E-2</v>
      </c>
      <c r="BH402" s="2">
        <v>0.05</v>
      </c>
      <c r="BI402" s="2">
        <v>7.0000000000000007E-2</v>
      </c>
      <c r="BJ402" s="2">
        <v>0.1</v>
      </c>
      <c r="BK402" s="2">
        <v>0.03</v>
      </c>
      <c r="BL402" s="2">
        <v>0.02</v>
      </c>
      <c r="BM402" s="2">
        <v>0.09</v>
      </c>
      <c r="BN402" s="2">
        <v>0.1</v>
      </c>
      <c r="BO402" s="14">
        <v>0.1</v>
      </c>
      <c r="BP402" s="14">
        <v>0.1</v>
      </c>
      <c r="BQ402" s="14">
        <v>0</v>
      </c>
      <c r="BR402" s="14">
        <v>0</v>
      </c>
      <c r="BS402" s="14">
        <v>0</v>
      </c>
      <c r="BT402" s="19">
        <v>0.01</v>
      </c>
      <c r="BU402" s="14">
        <v>0.5</v>
      </c>
      <c r="BV402" s="6">
        <f>BT402/(BT402+BU402)</f>
        <v>1.9607843137254902E-2</v>
      </c>
      <c r="BW402" s="6">
        <f>SQRT((BT402*BU402)/((BT402+BU402)^2*(BT402+BU402+1)))</f>
        <v>0.11283045836243843</v>
      </c>
      <c r="BX402" s="15">
        <v>0.1</v>
      </c>
      <c r="BY402" s="15">
        <v>0.7</v>
      </c>
      <c r="BZ402" s="15">
        <v>0.1</v>
      </c>
      <c r="CA402" s="15">
        <v>0.1</v>
      </c>
      <c r="CB402" s="20" t="s">
        <v>76</v>
      </c>
      <c r="CC402" s="14">
        <v>600</v>
      </c>
      <c r="CD402" s="14">
        <v>10</v>
      </c>
      <c r="CE402" s="15" t="s">
        <v>73</v>
      </c>
    </row>
    <row r="403" spans="1:83" s="14" customFormat="1" ht="14.25" x14ac:dyDescent="0.2">
      <c r="A403" s="15">
        <f>A402+1</f>
        <v>402</v>
      </c>
      <c r="B403" s="15">
        <v>3</v>
      </c>
      <c r="C403" s="15">
        <v>133</v>
      </c>
      <c r="D403" s="15">
        <v>1</v>
      </c>
      <c r="E403" s="15">
        <v>1</v>
      </c>
      <c r="F403" s="3" t="s">
        <v>68</v>
      </c>
      <c r="G403" s="3">
        <f>IF(F403="rectangle",B403*C403,IF(F403="hook",B403*C403-(D403*E403),IF(F403="eight",B403*C403-2*(D403*E403),IF(F403="tee",B403*C403-2*(D403*E403),IF(F403="cross",B403*C403-4*(D403*E403),"ERROR")))))</f>
        <v>399</v>
      </c>
      <c r="H403" s="3" t="s">
        <v>75</v>
      </c>
      <c r="I403" s="3">
        <f>IF(F403="rectangle",B403/C403,"NA")</f>
        <v>2.2556390977443608E-2</v>
      </c>
      <c r="J403" s="2">
        <v>1</v>
      </c>
      <c r="K403" s="15">
        <v>120</v>
      </c>
      <c r="L403" s="15">
        <v>4</v>
      </c>
      <c r="M403" s="16">
        <v>5</v>
      </c>
      <c r="N403" s="17">
        <v>1</v>
      </c>
      <c r="O403" s="14">
        <f>N403</f>
        <v>1</v>
      </c>
      <c r="P403" s="4">
        <f>Y403/T403</f>
        <v>99.75</v>
      </c>
      <c r="Q403" s="18">
        <v>15</v>
      </c>
      <c r="R403" s="14">
        <f>Q403</f>
        <v>15</v>
      </c>
      <c r="S403" s="4">
        <f>Z403/U403</f>
        <v>99.75</v>
      </c>
      <c r="T403" s="3">
        <f>ROUND((O403/100)*G403,0)</f>
        <v>4</v>
      </c>
      <c r="U403" s="3">
        <f>ROUND(((R403/100)*G403)/J403,0)</f>
        <v>60</v>
      </c>
      <c r="V403" s="3">
        <f>ROUND(IF(J403&gt;=2,((R403/100)*G403)/J403,0),0)</f>
        <v>0</v>
      </c>
      <c r="W403" s="3">
        <f>ROUND(IF(J403&gt;=3,((R403/100)*G403)/J403,0),0)</f>
        <v>0</v>
      </c>
      <c r="X403" s="3">
        <f>ROUND(IF(J403&gt;=4,((R403/100)*G403)/J403,0),0)</f>
        <v>0</v>
      </c>
      <c r="Y403" s="4">
        <f>G403*N403</f>
        <v>399</v>
      </c>
      <c r="Z403" s="4">
        <f>(G403*Q403)/J403</f>
        <v>5985</v>
      </c>
      <c r="AA403" s="4">
        <f>IF(J403&gt;=2,(G403*Q403)/J403,0)</f>
        <v>0</v>
      </c>
      <c r="AB403" s="4">
        <f>IF(J403&gt;=3,(G403*Q403)/J403,0)</f>
        <v>0</v>
      </c>
      <c r="AC403" s="4">
        <f>IF(J403&gt;=4,(G403*Q403)/J403,0)</f>
        <v>0</v>
      </c>
      <c r="AD403" s="14">
        <v>100</v>
      </c>
      <c r="AE403" s="14">
        <v>0</v>
      </c>
      <c r="AF403" s="14">
        <v>1</v>
      </c>
      <c r="AG403" s="14">
        <v>100</v>
      </c>
      <c r="AH403" s="14">
        <v>0</v>
      </c>
      <c r="AI403" s="14">
        <v>1</v>
      </c>
      <c r="AJ403" s="14">
        <v>0.5</v>
      </c>
      <c r="AK403" s="14">
        <v>0.5</v>
      </c>
      <c r="AL403" s="14">
        <v>0</v>
      </c>
      <c r="AM403" s="14">
        <v>0</v>
      </c>
      <c r="AN403" s="14">
        <v>0</v>
      </c>
      <c r="AO403" s="14">
        <v>0.01</v>
      </c>
      <c r="AP403" s="14">
        <v>0.01</v>
      </c>
      <c r="AQ403" s="14">
        <v>0</v>
      </c>
      <c r="AR403" s="14">
        <v>0</v>
      </c>
      <c r="AS403" s="14">
        <v>0</v>
      </c>
      <c r="AT403" s="14">
        <v>0</v>
      </c>
      <c r="AU403" s="14">
        <v>0.2</v>
      </c>
      <c r="AV403" s="14">
        <v>0</v>
      </c>
      <c r="AW403" s="14">
        <v>0</v>
      </c>
      <c r="AX403" s="14">
        <v>0</v>
      </c>
      <c r="AY403" s="14">
        <v>0.04</v>
      </c>
      <c r="AZ403" s="14">
        <v>0</v>
      </c>
      <c r="BA403" s="2">
        <v>0.05</v>
      </c>
      <c r="BB403" s="2">
        <v>0.05</v>
      </c>
      <c r="BC403" s="2">
        <v>7.0000000000000007E-2</v>
      </c>
      <c r="BD403" s="2">
        <v>0.05</v>
      </c>
      <c r="BE403" s="2">
        <v>0.02</v>
      </c>
      <c r="BF403" s="2">
        <v>0.02</v>
      </c>
      <c r="BG403" s="2">
        <v>4.4999999999999998E-2</v>
      </c>
      <c r="BH403" s="2">
        <v>0.05</v>
      </c>
      <c r="BI403" s="2">
        <v>7.0000000000000007E-2</v>
      </c>
      <c r="BJ403" s="2">
        <v>0.1</v>
      </c>
      <c r="BK403" s="2">
        <v>0.03</v>
      </c>
      <c r="BL403" s="2">
        <v>0.02</v>
      </c>
      <c r="BM403" s="2">
        <v>0.09</v>
      </c>
      <c r="BN403" s="2">
        <v>0.1</v>
      </c>
      <c r="BO403" s="14">
        <v>0.1</v>
      </c>
      <c r="BP403" s="14">
        <v>0.1</v>
      </c>
      <c r="BQ403" s="14">
        <v>0</v>
      </c>
      <c r="BR403" s="14">
        <v>0</v>
      </c>
      <c r="BS403" s="14">
        <v>0</v>
      </c>
      <c r="BT403" s="19">
        <v>0.5</v>
      </c>
      <c r="BU403" s="14">
        <v>0.5</v>
      </c>
      <c r="BV403" s="6">
        <f>BT403/(BT403+BU403)</f>
        <v>0.5</v>
      </c>
      <c r="BW403" s="6">
        <f>SQRT((BT403*BU403)/((BT403+BU403)^2*(BT403+BU403+1)))</f>
        <v>0.35355339059327379</v>
      </c>
      <c r="BX403" s="15">
        <v>0.1</v>
      </c>
      <c r="BY403" s="15">
        <v>0.7</v>
      </c>
      <c r="BZ403" s="15">
        <v>0.1</v>
      </c>
      <c r="CA403" s="15">
        <v>0.1</v>
      </c>
      <c r="CB403" s="20" t="s">
        <v>76</v>
      </c>
      <c r="CC403" s="14">
        <v>600</v>
      </c>
      <c r="CD403" s="14">
        <v>10</v>
      </c>
      <c r="CE403" s="15" t="s">
        <v>73</v>
      </c>
    </row>
    <row r="404" spans="1:83" s="14" customFormat="1" ht="14.25" x14ac:dyDescent="0.2">
      <c r="A404" s="15">
        <f>A403+1</f>
        <v>403</v>
      </c>
      <c r="B404" s="15">
        <v>3</v>
      </c>
      <c r="C404" s="15">
        <v>133</v>
      </c>
      <c r="D404" s="15">
        <v>1</v>
      </c>
      <c r="E404" s="15">
        <v>1</v>
      </c>
      <c r="F404" s="3" t="s">
        <v>68</v>
      </c>
      <c r="G404" s="3">
        <f>IF(F404="rectangle",B404*C404,IF(F404="hook",B404*C404-(D404*E404),IF(F404="eight",B404*C404-2*(D404*E404),IF(F404="tee",B404*C404-2*(D404*E404),IF(F404="cross",B404*C404-4*(D404*E404),"ERROR")))))</f>
        <v>399</v>
      </c>
      <c r="H404" s="3" t="s">
        <v>75</v>
      </c>
      <c r="I404" s="3">
        <f>IF(F404="rectangle",B404/C404,"NA")</f>
        <v>2.2556390977443608E-2</v>
      </c>
      <c r="J404" s="2">
        <v>1</v>
      </c>
      <c r="K404" s="15">
        <v>120</v>
      </c>
      <c r="L404" s="15">
        <v>4</v>
      </c>
      <c r="M404" s="16">
        <v>5</v>
      </c>
      <c r="N404" s="17">
        <v>1</v>
      </c>
      <c r="O404" s="14">
        <f>N404</f>
        <v>1</v>
      </c>
      <c r="P404" s="4">
        <f>Y404/T404</f>
        <v>99.75</v>
      </c>
      <c r="Q404" s="18">
        <v>30</v>
      </c>
      <c r="R404" s="14">
        <f>Q404</f>
        <v>30</v>
      </c>
      <c r="S404" s="4">
        <f>Z404/U404</f>
        <v>99.75</v>
      </c>
      <c r="T404" s="3">
        <f>ROUND((O404/100)*G404,0)</f>
        <v>4</v>
      </c>
      <c r="U404" s="3">
        <f>ROUND(((R404/100)*G404)/J404,0)</f>
        <v>120</v>
      </c>
      <c r="V404" s="3">
        <f>ROUND(IF(J404&gt;=2,((R404/100)*G404)/J404,0),0)</f>
        <v>0</v>
      </c>
      <c r="W404" s="3">
        <f>ROUND(IF(J404&gt;=3,((R404/100)*G404)/J404,0),0)</f>
        <v>0</v>
      </c>
      <c r="X404" s="3">
        <f>ROUND(IF(J404&gt;=4,((R404/100)*G404)/J404,0),0)</f>
        <v>0</v>
      </c>
      <c r="Y404" s="4">
        <f>G404*N404</f>
        <v>399</v>
      </c>
      <c r="Z404" s="4">
        <f>(G404*Q404)/J404</f>
        <v>11970</v>
      </c>
      <c r="AA404" s="4">
        <f>IF(J404&gt;=2,(G404*Q404)/J404,0)</f>
        <v>0</v>
      </c>
      <c r="AB404" s="4">
        <f>IF(J404&gt;=3,(G404*Q404)/J404,0)</f>
        <v>0</v>
      </c>
      <c r="AC404" s="4">
        <f>IF(J404&gt;=4,(G404*Q404)/J404,0)</f>
        <v>0</v>
      </c>
      <c r="AD404" s="14">
        <v>100</v>
      </c>
      <c r="AE404" s="14">
        <v>0</v>
      </c>
      <c r="AF404" s="14">
        <v>1</v>
      </c>
      <c r="AG404" s="14">
        <v>100</v>
      </c>
      <c r="AH404" s="14">
        <v>0</v>
      </c>
      <c r="AI404" s="14">
        <v>1</v>
      </c>
      <c r="AJ404" s="14">
        <v>0.5</v>
      </c>
      <c r="AK404" s="14">
        <v>0.5</v>
      </c>
      <c r="AL404" s="14">
        <v>0</v>
      </c>
      <c r="AM404" s="14">
        <v>0</v>
      </c>
      <c r="AN404" s="14">
        <v>0</v>
      </c>
      <c r="AO404" s="14">
        <v>0.01</v>
      </c>
      <c r="AP404" s="14">
        <v>0.01</v>
      </c>
      <c r="AQ404" s="14">
        <v>0</v>
      </c>
      <c r="AR404" s="14">
        <v>0</v>
      </c>
      <c r="AS404" s="14">
        <v>0</v>
      </c>
      <c r="AT404" s="14">
        <v>0</v>
      </c>
      <c r="AU404" s="14">
        <v>0.2</v>
      </c>
      <c r="AV404" s="14">
        <v>0</v>
      </c>
      <c r="AW404" s="14">
        <v>0</v>
      </c>
      <c r="AX404" s="14">
        <v>0</v>
      </c>
      <c r="AY404" s="14">
        <v>0.04</v>
      </c>
      <c r="AZ404" s="14">
        <v>0</v>
      </c>
      <c r="BA404" s="2">
        <v>0.05</v>
      </c>
      <c r="BB404" s="2">
        <v>0.05</v>
      </c>
      <c r="BC404" s="2">
        <v>7.0000000000000007E-2</v>
      </c>
      <c r="BD404" s="2">
        <v>0.05</v>
      </c>
      <c r="BE404" s="2">
        <v>0.02</v>
      </c>
      <c r="BF404" s="2">
        <v>0.02</v>
      </c>
      <c r="BG404" s="2">
        <v>4.4999999999999998E-2</v>
      </c>
      <c r="BH404" s="2">
        <v>0.05</v>
      </c>
      <c r="BI404" s="2">
        <v>7.0000000000000007E-2</v>
      </c>
      <c r="BJ404" s="2">
        <v>0.1</v>
      </c>
      <c r="BK404" s="2">
        <v>0.03</v>
      </c>
      <c r="BL404" s="2">
        <v>0.02</v>
      </c>
      <c r="BM404" s="2">
        <v>0.09</v>
      </c>
      <c r="BN404" s="2">
        <v>0.1</v>
      </c>
      <c r="BO404" s="14">
        <v>0.1</v>
      </c>
      <c r="BP404" s="14">
        <v>0.1</v>
      </c>
      <c r="BQ404" s="14">
        <v>0</v>
      </c>
      <c r="BR404" s="14">
        <v>0</v>
      </c>
      <c r="BS404" s="14">
        <v>0</v>
      </c>
      <c r="BT404" s="19">
        <v>0.01</v>
      </c>
      <c r="BU404" s="14">
        <v>0.5</v>
      </c>
      <c r="BV404" s="6">
        <f>BT404/(BT404+BU404)</f>
        <v>1.9607843137254902E-2</v>
      </c>
      <c r="BW404" s="6">
        <f>SQRT((BT404*BU404)/((BT404+BU404)^2*(BT404+BU404+1)))</f>
        <v>0.11283045836243843</v>
      </c>
      <c r="BX404" s="15">
        <v>0.25</v>
      </c>
      <c r="BY404" s="15">
        <v>0.25</v>
      </c>
      <c r="BZ404" s="15">
        <v>0.25</v>
      </c>
      <c r="CA404" s="15">
        <v>0.25</v>
      </c>
      <c r="CB404" s="20" t="s">
        <v>47</v>
      </c>
      <c r="CC404" s="14">
        <v>600</v>
      </c>
      <c r="CD404" s="14">
        <v>10</v>
      </c>
      <c r="CE404" s="15" t="s">
        <v>73</v>
      </c>
    </row>
    <row r="405" spans="1:83" s="14" customFormat="1" ht="14.25" x14ac:dyDescent="0.2">
      <c r="A405" s="15">
        <f>A404+1</f>
        <v>404</v>
      </c>
      <c r="B405" s="15">
        <v>3</v>
      </c>
      <c r="C405" s="15">
        <v>133</v>
      </c>
      <c r="D405" s="15">
        <v>1</v>
      </c>
      <c r="E405" s="15">
        <v>1</v>
      </c>
      <c r="F405" s="3" t="s">
        <v>68</v>
      </c>
      <c r="G405" s="3">
        <f>IF(F405="rectangle",B405*C405,IF(F405="hook",B405*C405-(D405*E405),IF(F405="eight",B405*C405-2*(D405*E405),IF(F405="tee",B405*C405-2*(D405*E405),IF(F405="cross",B405*C405-4*(D405*E405),"ERROR")))))</f>
        <v>399</v>
      </c>
      <c r="H405" s="3" t="s">
        <v>75</v>
      </c>
      <c r="I405" s="3">
        <f>IF(F405="rectangle",B405/C405,"NA")</f>
        <v>2.2556390977443608E-2</v>
      </c>
      <c r="J405" s="2">
        <v>1</v>
      </c>
      <c r="K405" s="15">
        <v>120</v>
      </c>
      <c r="L405" s="15">
        <v>4</v>
      </c>
      <c r="M405" s="16">
        <v>5</v>
      </c>
      <c r="N405" s="17">
        <v>1</v>
      </c>
      <c r="O405" s="14">
        <f>N405</f>
        <v>1</v>
      </c>
      <c r="P405" s="4">
        <f>Y405/T405</f>
        <v>99.75</v>
      </c>
      <c r="Q405" s="18">
        <v>30</v>
      </c>
      <c r="R405" s="14">
        <f>Q405</f>
        <v>30</v>
      </c>
      <c r="S405" s="4">
        <f>Z405/U405</f>
        <v>99.75</v>
      </c>
      <c r="T405" s="3">
        <f>ROUND((O405/100)*G405,0)</f>
        <v>4</v>
      </c>
      <c r="U405" s="3">
        <f>ROUND(((R405/100)*G405)/J405,0)</f>
        <v>120</v>
      </c>
      <c r="V405" s="3">
        <f>ROUND(IF(J405&gt;=2,((R405/100)*G405)/J405,0),0)</f>
        <v>0</v>
      </c>
      <c r="W405" s="3">
        <f>ROUND(IF(J405&gt;=3,((R405/100)*G405)/J405,0),0)</f>
        <v>0</v>
      </c>
      <c r="X405" s="3">
        <f>ROUND(IF(J405&gt;=4,((R405/100)*G405)/J405,0),0)</f>
        <v>0</v>
      </c>
      <c r="Y405" s="4">
        <f>G405*N405</f>
        <v>399</v>
      </c>
      <c r="Z405" s="4">
        <f>(G405*Q405)/J405</f>
        <v>11970</v>
      </c>
      <c r="AA405" s="4">
        <f>IF(J405&gt;=2,(G405*Q405)/J405,0)</f>
        <v>0</v>
      </c>
      <c r="AB405" s="4">
        <f>IF(J405&gt;=3,(G405*Q405)/J405,0)</f>
        <v>0</v>
      </c>
      <c r="AC405" s="4">
        <f>IF(J405&gt;=4,(G405*Q405)/J405,0)</f>
        <v>0</v>
      </c>
      <c r="AD405" s="14">
        <v>100</v>
      </c>
      <c r="AE405" s="14">
        <v>0</v>
      </c>
      <c r="AF405" s="14">
        <v>1</v>
      </c>
      <c r="AG405" s="14">
        <v>100</v>
      </c>
      <c r="AH405" s="14">
        <v>0</v>
      </c>
      <c r="AI405" s="14">
        <v>1</v>
      </c>
      <c r="AJ405" s="14">
        <v>0.5</v>
      </c>
      <c r="AK405" s="14">
        <v>0.5</v>
      </c>
      <c r="AL405" s="14">
        <v>0</v>
      </c>
      <c r="AM405" s="14">
        <v>0</v>
      </c>
      <c r="AN405" s="14">
        <v>0</v>
      </c>
      <c r="AO405" s="14">
        <v>0.01</v>
      </c>
      <c r="AP405" s="14">
        <v>0.01</v>
      </c>
      <c r="AQ405" s="14">
        <v>0</v>
      </c>
      <c r="AR405" s="14">
        <v>0</v>
      </c>
      <c r="AS405" s="14">
        <v>0</v>
      </c>
      <c r="AT405" s="14">
        <v>0</v>
      </c>
      <c r="AU405" s="14">
        <v>0.2</v>
      </c>
      <c r="AV405" s="14">
        <v>0</v>
      </c>
      <c r="AW405" s="14">
        <v>0</v>
      </c>
      <c r="AX405" s="14">
        <v>0</v>
      </c>
      <c r="AY405" s="14">
        <v>0.04</v>
      </c>
      <c r="AZ405" s="14">
        <v>0</v>
      </c>
      <c r="BA405" s="2">
        <v>0.05</v>
      </c>
      <c r="BB405" s="2">
        <v>0.05</v>
      </c>
      <c r="BC405" s="2">
        <v>7.0000000000000007E-2</v>
      </c>
      <c r="BD405" s="2">
        <v>0.05</v>
      </c>
      <c r="BE405" s="2">
        <v>0.02</v>
      </c>
      <c r="BF405" s="2">
        <v>0.02</v>
      </c>
      <c r="BG405" s="2">
        <v>4.4999999999999998E-2</v>
      </c>
      <c r="BH405" s="2">
        <v>0.05</v>
      </c>
      <c r="BI405" s="2">
        <v>7.0000000000000007E-2</v>
      </c>
      <c r="BJ405" s="2">
        <v>0.1</v>
      </c>
      <c r="BK405" s="2">
        <v>0.03</v>
      </c>
      <c r="BL405" s="2">
        <v>0.02</v>
      </c>
      <c r="BM405" s="2">
        <v>0.09</v>
      </c>
      <c r="BN405" s="2">
        <v>0.1</v>
      </c>
      <c r="BO405" s="14">
        <v>0.1</v>
      </c>
      <c r="BP405" s="14">
        <v>0.1</v>
      </c>
      <c r="BQ405" s="14">
        <v>0</v>
      </c>
      <c r="BR405" s="14">
        <v>0</v>
      </c>
      <c r="BS405" s="14">
        <v>0</v>
      </c>
      <c r="BT405" s="19">
        <v>0.5</v>
      </c>
      <c r="BU405" s="14">
        <v>0.5</v>
      </c>
      <c r="BV405" s="6">
        <f>BT405/(BT405+BU405)</f>
        <v>0.5</v>
      </c>
      <c r="BW405" s="6">
        <f>SQRT((BT405*BU405)/((BT405+BU405)^2*(BT405+BU405+1)))</f>
        <v>0.35355339059327379</v>
      </c>
      <c r="BX405" s="15">
        <v>0.25</v>
      </c>
      <c r="BY405" s="15">
        <v>0.25</v>
      </c>
      <c r="BZ405" s="15">
        <v>0.25</v>
      </c>
      <c r="CA405" s="15">
        <v>0.25</v>
      </c>
      <c r="CB405" s="20" t="s">
        <v>47</v>
      </c>
      <c r="CC405" s="14">
        <v>600</v>
      </c>
      <c r="CD405" s="14">
        <v>10</v>
      </c>
      <c r="CE405" s="15" t="s">
        <v>73</v>
      </c>
    </row>
    <row r="406" spans="1:83" s="14" customFormat="1" ht="14.25" x14ac:dyDescent="0.2">
      <c r="A406" s="15">
        <f>A405+1</f>
        <v>405</v>
      </c>
      <c r="B406" s="15">
        <v>3</v>
      </c>
      <c r="C406" s="15">
        <v>133</v>
      </c>
      <c r="D406" s="15">
        <v>1</v>
      </c>
      <c r="E406" s="15">
        <v>1</v>
      </c>
      <c r="F406" s="3" t="s">
        <v>68</v>
      </c>
      <c r="G406" s="3">
        <f>IF(F406="rectangle",B406*C406,IF(F406="hook",B406*C406-(D406*E406),IF(F406="eight",B406*C406-2*(D406*E406),IF(F406="tee",B406*C406-2*(D406*E406),IF(F406="cross",B406*C406-4*(D406*E406),"ERROR")))))</f>
        <v>399</v>
      </c>
      <c r="H406" s="3" t="s">
        <v>75</v>
      </c>
      <c r="I406" s="3">
        <f>IF(F406="rectangle",B406/C406,"NA")</f>
        <v>2.2556390977443608E-2</v>
      </c>
      <c r="J406" s="2">
        <v>1</v>
      </c>
      <c r="K406" s="15">
        <v>120</v>
      </c>
      <c r="L406" s="15">
        <v>4</v>
      </c>
      <c r="M406" s="16">
        <v>5</v>
      </c>
      <c r="N406" s="17">
        <v>1</v>
      </c>
      <c r="O406" s="14">
        <f>N406</f>
        <v>1</v>
      </c>
      <c r="P406" s="4">
        <f>Y406/T406</f>
        <v>99.75</v>
      </c>
      <c r="Q406" s="18">
        <v>30</v>
      </c>
      <c r="R406" s="14">
        <f>Q406</f>
        <v>30</v>
      </c>
      <c r="S406" s="4">
        <f>Z406/U406</f>
        <v>99.75</v>
      </c>
      <c r="T406" s="3">
        <f>ROUND((O406/100)*G406,0)</f>
        <v>4</v>
      </c>
      <c r="U406" s="3">
        <f>ROUND(((R406/100)*G406)/J406,0)</f>
        <v>120</v>
      </c>
      <c r="V406" s="3">
        <f>ROUND(IF(J406&gt;=2,((R406/100)*G406)/J406,0),0)</f>
        <v>0</v>
      </c>
      <c r="W406" s="3">
        <f>ROUND(IF(J406&gt;=3,((R406/100)*G406)/J406,0),0)</f>
        <v>0</v>
      </c>
      <c r="X406" s="3">
        <f>ROUND(IF(J406&gt;=4,((R406/100)*G406)/J406,0),0)</f>
        <v>0</v>
      </c>
      <c r="Y406" s="4">
        <f>G406*N406</f>
        <v>399</v>
      </c>
      <c r="Z406" s="4">
        <f>(G406*Q406)/J406</f>
        <v>11970</v>
      </c>
      <c r="AA406" s="4">
        <f>IF(J406&gt;=2,(G406*Q406)/J406,0)</f>
        <v>0</v>
      </c>
      <c r="AB406" s="4">
        <f>IF(J406&gt;=3,(G406*Q406)/J406,0)</f>
        <v>0</v>
      </c>
      <c r="AC406" s="4">
        <f>IF(J406&gt;=4,(G406*Q406)/J406,0)</f>
        <v>0</v>
      </c>
      <c r="AD406" s="14">
        <v>100</v>
      </c>
      <c r="AE406" s="14">
        <v>0</v>
      </c>
      <c r="AF406" s="14">
        <v>1</v>
      </c>
      <c r="AG406" s="14">
        <v>100</v>
      </c>
      <c r="AH406" s="14">
        <v>0</v>
      </c>
      <c r="AI406" s="14">
        <v>1</v>
      </c>
      <c r="AJ406" s="14">
        <v>0.5</v>
      </c>
      <c r="AK406" s="14">
        <v>0.5</v>
      </c>
      <c r="AL406" s="14">
        <v>0</v>
      </c>
      <c r="AM406" s="14">
        <v>0</v>
      </c>
      <c r="AN406" s="14">
        <v>0</v>
      </c>
      <c r="AO406" s="14">
        <v>0.01</v>
      </c>
      <c r="AP406" s="14">
        <v>0.01</v>
      </c>
      <c r="AQ406" s="14">
        <v>0</v>
      </c>
      <c r="AR406" s="14">
        <v>0</v>
      </c>
      <c r="AS406" s="14">
        <v>0</v>
      </c>
      <c r="AT406" s="14">
        <v>0</v>
      </c>
      <c r="AU406" s="14">
        <v>0.2</v>
      </c>
      <c r="AV406" s="14">
        <v>0</v>
      </c>
      <c r="AW406" s="14">
        <v>0</v>
      </c>
      <c r="AX406" s="14">
        <v>0</v>
      </c>
      <c r="AY406" s="14">
        <v>0.04</v>
      </c>
      <c r="AZ406" s="14">
        <v>0</v>
      </c>
      <c r="BA406" s="2">
        <v>0.05</v>
      </c>
      <c r="BB406" s="2">
        <v>0.05</v>
      </c>
      <c r="BC406" s="2">
        <v>7.0000000000000007E-2</v>
      </c>
      <c r="BD406" s="2">
        <v>0.05</v>
      </c>
      <c r="BE406" s="2">
        <v>0.02</v>
      </c>
      <c r="BF406" s="2">
        <v>0.02</v>
      </c>
      <c r="BG406" s="2">
        <v>4.4999999999999998E-2</v>
      </c>
      <c r="BH406" s="2">
        <v>0.05</v>
      </c>
      <c r="BI406" s="2">
        <v>7.0000000000000007E-2</v>
      </c>
      <c r="BJ406" s="2">
        <v>0.1</v>
      </c>
      <c r="BK406" s="2">
        <v>0.03</v>
      </c>
      <c r="BL406" s="2">
        <v>0.02</v>
      </c>
      <c r="BM406" s="2">
        <v>0.09</v>
      </c>
      <c r="BN406" s="2">
        <v>0.1</v>
      </c>
      <c r="BO406" s="14">
        <v>0.1</v>
      </c>
      <c r="BP406" s="14">
        <v>0.1</v>
      </c>
      <c r="BQ406" s="14">
        <v>0</v>
      </c>
      <c r="BR406" s="14">
        <v>0</v>
      </c>
      <c r="BS406" s="14">
        <v>0</v>
      </c>
      <c r="BT406" s="19">
        <v>0.01</v>
      </c>
      <c r="BU406" s="14">
        <v>0.5</v>
      </c>
      <c r="BV406" s="6">
        <f>BT406/(BT406+BU406)</f>
        <v>1.9607843137254902E-2</v>
      </c>
      <c r="BW406" s="6">
        <f>SQRT((BT406*BU406)/((BT406+BU406)^2*(BT406+BU406+1)))</f>
        <v>0.11283045836243843</v>
      </c>
      <c r="BX406" s="15">
        <v>0.1</v>
      </c>
      <c r="BY406" s="15">
        <v>0.1</v>
      </c>
      <c r="BZ406" s="15">
        <v>0.1</v>
      </c>
      <c r="CA406" s="15">
        <v>0.7</v>
      </c>
      <c r="CB406" s="20" t="s">
        <v>89</v>
      </c>
      <c r="CC406" s="14">
        <v>600</v>
      </c>
      <c r="CD406" s="14">
        <v>10</v>
      </c>
      <c r="CE406" s="15" t="s">
        <v>73</v>
      </c>
    </row>
    <row r="407" spans="1:83" s="14" customFormat="1" ht="14.25" x14ac:dyDescent="0.2">
      <c r="A407" s="15">
        <f>A406+1</f>
        <v>406</v>
      </c>
      <c r="B407" s="15">
        <v>3</v>
      </c>
      <c r="C407" s="15">
        <v>133</v>
      </c>
      <c r="D407" s="15">
        <v>1</v>
      </c>
      <c r="E407" s="15">
        <v>1</v>
      </c>
      <c r="F407" s="3" t="s">
        <v>68</v>
      </c>
      <c r="G407" s="3">
        <f>IF(F407="rectangle",B407*C407,IF(F407="hook",B407*C407-(D407*E407),IF(F407="eight",B407*C407-2*(D407*E407),IF(F407="tee",B407*C407-2*(D407*E407),IF(F407="cross",B407*C407-4*(D407*E407),"ERROR")))))</f>
        <v>399</v>
      </c>
      <c r="H407" s="3" t="s">
        <v>75</v>
      </c>
      <c r="I407" s="3">
        <f>IF(F407="rectangle",B407/C407,"NA")</f>
        <v>2.2556390977443608E-2</v>
      </c>
      <c r="J407" s="2">
        <v>1</v>
      </c>
      <c r="K407" s="15">
        <v>120</v>
      </c>
      <c r="L407" s="15">
        <v>4</v>
      </c>
      <c r="M407" s="16">
        <v>5</v>
      </c>
      <c r="N407" s="17">
        <v>1</v>
      </c>
      <c r="O407" s="14">
        <f>N407</f>
        <v>1</v>
      </c>
      <c r="P407" s="4">
        <f>Y407/T407</f>
        <v>99.75</v>
      </c>
      <c r="Q407" s="18">
        <v>30</v>
      </c>
      <c r="R407" s="14">
        <f>Q407</f>
        <v>30</v>
      </c>
      <c r="S407" s="4">
        <f>Z407/U407</f>
        <v>99.75</v>
      </c>
      <c r="T407" s="3">
        <f>ROUND((O407/100)*G407,0)</f>
        <v>4</v>
      </c>
      <c r="U407" s="3">
        <f>ROUND(((R407/100)*G407)/J407,0)</f>
        <v>120</v>
      </c>
      <c r="V407" s="3">
        <f>ROUND(IF(J407&gt;=2,((R407/100)*G407)/J407,0),0)</f>
        <v>0</v>
      </c>
      <c r="W407" s="3">
        <f>ROUND(IF(J407&gt;=3,((R407/100)*G407)/J407,0),0)</f>
        <v>0</v>
      </c>
      <c r="X407" s="3">
        <f>ROUND(IF(J407&gt;=4,((R407/100)*G407)/J407,0),0)</f>
        <v>0</v>
      </c>
      <c r="Y407" s="4">
        <f>G407*N407</f>
        <v>399</v>
      </c>
      <c r="Z407" s="4">
        <f>(G407*Q407)/J407</f>
        <v>11970</v>
      </c>
      <c r="AA407" s="4">
        <f>IF(J407&gt;=2,(G407*Q407)/J407,0)</f>
        <v>0</v>
      </c>
      <c r="AB407" s="4">
        <f>IF(J407&gt;=3,(G407*Q407)/J407,0)</f>
        <v>0</v>
      </c>
      <c r="AC407" s="4">
        <f>IF(J407&gt;=4,(G407*Q407)/J407,0)</f>
        <v>0</v>
      </c>
      <c r="AD407" s="14">
        <v>100</v>
      </c>
      <c r="AE407" s="14">
        <v>0</v>
      </c>
      <c r="AF407" s="14">
        <v>1</v>
      </c>
      <c r="AG407" s="14">
        <v>100</v>
      </c>
      <c r="AH407" s="14">
        <v>0</v>
      </c>
      <c r="AI407" s="14">
        <v>1</v>
      </c>
      <c r="AJ407" s="14">
        <v>0.5</v>
      </c>
      <c r="AK407" s="14">
        <v>0.5</v>
      </c>
      <c r="AL407" s="14">
        <v>0</v>
      </c>
      <c r="AM407" s="14">
        <v>0</v>
      </c>
      <c r="AN407" s="14">
        <v>0</v>
      </c>
      <c r="AO407" s="14">
        <v>0.01</v>
      </c>
      <c r="AP407" s="14">
        <v>0.01</v>
      </c>
      <c r="AQ407" s="14">
        <v>0</v>
      </c>
      <c r="AR407" s="14">
        <v>0</v>
      </c>
      <c r="AS407" s="14">
        <v>0</v>
      </c>
      <c r="AT407" s="14">
        <v>0</v>
      </c>
      <c r="AU407" s="14">
        <v>0.2</v>
      </c>
      <c r="AV407" s="14">
        <v>0</v>
      </c>
      <c r="AW407" s="14">
        <v>0</v>
      </c>
      <c r="AX407" s="14">
        <v>0</v>
      </c>
      <c r="AY407" s="14">
        <v>0.04</v>
      </c>
      <c r="AZ407" s="14">
        <v>0</v>
      </c>
      <c r="BA407" s="2">
        <v>0.05</v>
      </c>
      <c r="BB407" s="2">
        <v>0.05</v>
      </c>
      <c r="BC407" s="2">
        <v>7.0000000000000007E-2</v>
      </c>
      <c r="BD407" s="2">
        <v>0.05</v>
      </c>
      <c r="BE407" s="2">
        <v>0.02</v>
      </c>
      <c r="BF407" s="2">
        <v>0.02</v>
      </c>
      <c r="BG407" s="2">
        <v>4.4999999999999998E-2</v>
      </c>
      <c r="BH407" s="2">
        <v>0.05</v>
      </c>
      <c r="BI407" s="2">
        <v>7.0000000000000007E-2</v>
      </c>
      <c r="BJ407" s="2">
        <v>0.1</v>
      </c>
      <c r="BK407" s="2">
        <v>0.03</v>
      </c>
      <c r="BL407" s="2">
        <v>0.02</v>
      </c>
      <c r="BM407" s="2">
        <v>0.09</v>
      </c>
      <c r="BN407" s="2">
        <v>0.1</v>
      </c>
      <c r="BO407" s="14">
        <v>0.1</v>
      </c>
      <c r="BP407" s="14">
        <v>0.1</v>
      </c>
      <c r="BQ407" s="14">
        <v>0</v>
      </c>
      <c r="BR407" s="14">
        <v>0</v>
      </c>
      <c r="BS407" s="14">
        <v>0</v>
      </c>
      <c r="BT407" s="19">
        <v>0.5</v>
      </c>
      <c r="BU407" s="14">
        <v>0.5</v>
      </c>
      <c r="BV407" s="6">
        <f>BT407/(BT407+BU407)</f>
        <v>0.5</v>
      </c>
      <c r="BW407" s="6">
        <f>SQRT((BT407*BU407)/((BT407+BU407)^2*(BT407+BU407+1)))</f>
        <v>0.35355339059327379</v>
      </c>
      <c r="BX407" s="15">
        <v>0.1</v>
      </c>
      <c r="BY407" s="15">
        <v>0.1</v>
      </c>
      <c r="BZ407" s="15">
        <v>0.1</v>
      </c>
      <c r="CA407" s="15">
        <v>0.7</v>
      </c>
      <c r="CB407" s="20" t="s">
        <v>89</v>
      </c>
      <c r="CC407" s="14">
        <v>600</v>
      </c>
      <c r="CD407" s="14">
        <v>10</v>
      </c>
      <c r="CE407" s="15" t="s">
        <v>73</v>
      </c>
    </row>
    <row r="408" spans="1:83" s="14" customFormat="1" ht="14.25" x14ac:dyDescent="0.2">
      <c r="A408" s="15">
        <f>A407+1</f>
        <v>407</v>
      </c>
      <c r="B408" s="15">
        <v>3</v>
      </c>
      <c r="C408" s="15">
        <v>133</v>
      </c>
      <c r="D408" s="15">
        <v>1</v>
      </c>
      <c r="E408" s="15">
        <v>1</v>
      </c>
      <c r="F408" s="3" t="s">
        <v>68</v>
      </c>
      <c r="G408" s="3">
        <f>IF(F408="rectangle",B408*C408,IF(F408="hook",B408*C408-(D408*E408),IF(F408="eight",B408*C408-2*(D408*E408),IF(F408="tee",B408*C408-2*(D408*E408),IF(F408="cross",B408*C408-4*(D408*E408),"ERROR")))))</f>
        <v>399</v>
      </c>
      <c r="H408" s="3" t="s">
        <v>75</v>
      </c>
      <c r="I408" s="3">
        <f>IF(F408="rectangle",B408/C408,"NA")</f>
        <v>2.2556390977443608E-2</v>
      </c>
      <c r="J408" s="2">
        <v>1</v>
      </c>
      <c r="K408" s="15">
        <v>120</v>
      </c>
      <c r="L408" s="15">
        <v>4</v>
      </c>
      <c r="M408" s="16">
        <v>5</v>
      </c>
      <c r="N408" s="17">
        <v>1</v>
      </c>
      <c r="O408" s="14">
        <f>N408</f>
        <v>1</v>
      </c>
      <c r="P408" s="4">
        <f>Y408/T408</f>
        <v>99.75</v>
      </c>
      <c r="Q408" s="18">
        <v>30</v>
      </c>
      <c r="R408" s="14">
        <f>Q408</f>
        <v>30</v>
      </c>
      <c r="S408" s="4">
        <f>Z408/U408</f>
        <v>99.75</v>
      </c>
      <c r="T408" s="3">
        <f>ROUND((O408/100)*G408,0)</f>
        <v>4</v>
      </c>
      <c r="U408" s="3">
        <f>ROUND(((R408/100)*G408)/J408,0)</f>
        <v>120</v>
      </c>
      <c r="V408" s="3">
        <f>ROUND(IF(J408&gt;=2,((R408/100)*G408)/J408,0),0)</f>
        <v>0</v>
      </c>
      <c r="W408" s="3">
        <f>ROUND(IF(J408&gt;=3,((R408/100)*G408)/J408,0),0)</f>
        <v>0</v>
      </c>
      <c r="X408" s="3">
        <f>ROUND(IF(J408&gt;=4,((R408/100)*G408)/J408,0),0)</f>
        <v>0</v>
      </c>
      <c r="Y408" s="4">
        <f>G408*N408</f>
        <v>399</v>
      </c>
      <c r="Z408" s="4">
        <f>(G408*Q408)/J408</f>
        <v>11970</v>
      </c>
      <c r="AA408" s="4">
        <f>IF(J408&gt;=2,(G408*Q408)/J408,0)</f>
        <v>0</v>
      </c>
      <c r="AB408" s="4">
        <f>IF(J408&gt;=3,(G408*Q408)/J408,0)</f>
        <v>0</v>
      </c>
      <c r="AC408" s="4">
        <f>IF(J408&gt;=4,(G408*Q408)/J408,0)</f>
        <v>0</v>
      </c>
      <c r="AD408" s="14">
        <v>100</v>
      </c>
      <c r="AE408" s="14">
        <v>0</v>
      </c>
      <c r="AF408" s="14">
        <v>1</v>
      </c>
      <c r="AG408" s="14">
        <v>100</v>
      </c>
      <c r="AH408" s="14">
        <v>0</v>
      </c>
      <c r="AI408" s="14">
        <v>1</v>
      </c>
      <c r="AJ408" s="14">
        <v>0.5</v>
      </c>
      <c r="AK408" s="14">
        <v>0.5</v>
      </c>
      <c r="AL408" s="14">
        <v>0</v>
      </c>
      <c r="AM408" s="14">
        <v>0</v>
      </c>
      <c r="AN408" s="14">
        <v>0</v>
      </c>
      <c r="AO408" s="14">
        <v>0.01</v>
      </c>
      <c r="AP408" s="14">
        <v>0.01</v>
      </c>
      <c r="AQ408" s="14">
        <v>0</v>
      </c>
      <c r="AR408" s="14">
        <v>0</v>
      </c>
      <c r="AS408" s="14">
        <v>0</v>
      </c>
      <c r="AT408" s="14">
        <v>0</v>
      </c>
      <c r="AU408" s="14">
        <v>0.2</v>
      </c>
      <c r="AV408" s="14">
        <v>0</v>
      </c>
      <c r="AW408" s="14">
        <v>0</v>
      </c>
      <c r="AX408" s="14">
        <v>0</v>
      </c>
      <c r="AY408" s="14">
        <v>0.04</v>
      </c>
      <c r="AZ408" s="14">
        <v>0</v>
      </c>
      <c r="BA408" s="2">
        <v>0.05</v>
      </c>
      <c r="BB408" s="2">
        <v>0.05</v>
      </c>
      <c r="BC408" s="2">
        <v>7.0000000000000007E-2</v>
      </c>
      <c r="BD408" s="2">
        <v>0.05</v>
      </c>
      <c r="BE408" s="2">
        <v>0.02</v>
      </c>
      <c r="BF408" s="2">
        <v>0.02</v>
      </c>
      <c r="BG408" s="2">
        <v>4.4999999999999998E-2</v>
      </c>
      <c r="BH408" s="2">
        <v>0.05</v>
      </c>
      <c r="BI408" s="2">
        <v>7.0000000000000007E-2</v>
      </c>
      <c r="BJ408" s="2">
        <v>0.1</v>
      </c>
      <c r="BK408" s="2">
        <v>0.03</v>
      </c>
      <c r="BL408" s="2">
        <v>0.02</v>
      </c>
      <c r="BM408" s="2">
        <v>0.09</v>
      </c>
      <c r="BN408" s="2">
        <v>0.1</v>
      </c>
      <c r="BO408" s="14">
        <v>0.1</v>
      </c>
      <c r="BP408" s="14">
        <v>0.1</v>
      </c>
      <c r="BQ408" s="14">
        <v>0</v>
      </c>
      <c r="BR408" s="14">
        <v>0</v>
      </c>
      <c r="BS408" s="14">
        <v>0</v>
      </c>
      <c r="BT408" s="19">
        <v>0.01</v>
      </c>
      <c r="BU408" s="14">
        <v>0.5</v>
      </c>
      <c r="BV408" s="6">
        <f>BT408/(BT408+BU408)</f>
        <v>1.9607843137254902E-2</v>
      </c>
      <c r="BW408" s="6">
        <f>SQRT((BT408*BU408)/((BT408+BU408)^2*(BT408+BU408+1)))</f>
        <v>0.11283045836243843</v>
      </c>
      <c r="BX408" s="15">
        <v>0.1</v>
      </c>
      <c r="BY408" s="15">
        <v>0.7</v>
      </c>
      <c r="BZ408" s="15">
        <v>0.1</v>
      </c>
      <c r="CA408" s="15">
        <v>0.1</v>
      </c>
      <c r="CB408" s="20" t="s">
        <v>76</v>
      </c>
      <c r="CC408" s="14">
        <v>600</v>
      </c>
      <c r="CD408" s="14">
        <v>10</v>
      </c>
      <c r="CE408" s="15" t="s">
        <v>74</v>
      </c>
    </row>
    <row r="409" spans="1:83" s="14" customFormat="1" ht="14.25" x14ac:dyDescent="0.2">
      <c r="A409" s="15">
        <f>A408+1</f>
        <v>408</v>
      </c>
      <c r="B409" s="15">
        <v>3</v>
      </c>
      <c r="C409" s="15">
        <v>133</v>
      </c>
      <c r="D409" s="15">
        <v>1</v>
      </c>
      <c r="E409" s="15">
        <v>1</v>
      </c>
      <c r="F409" s="3" t="s">
        <v>68</v>
      </c>
      <c r="G409" s="3">
        <f>IF(F409="rectangle",B409*C409,IF(F409="hook",B409*C409-(D409*E409),IF(F409="eight",B409*C409-2*(D409*E409),IF(F409="tee",B409*C409-2*(D409*E409),IF(F409="cross",B409*C409-4*(D409*E409),"ERROR")))))</f>
        <v>399</v>
      </c>
      <c r="H409" s="3" t="s">
        <v>75</v>
      </c>
      <c r="I409" s="3">
        <f>IF(F409="rectangle",B409/C409,"NA")</f>
        <v>2.2556390977443608E-2</v>
      </c>
      <c r="J409" s="2">
        <v>1</v>
      </c>
      <c r="K409" s="15">
        <v>120</v>
      </c>
      <c r="L409" s="15">
        <v>4</v>
      </c>
      <c r="M409" s="16">
        <v>5</v>
      </c>
      <c r="N409" s="17">
        <v>1</v>
      </c>
      <c r="O409" s="14">
        <f>N409</f>
        <v>1</v>
      </c>
      <c r="P409" s="4">
        <f>Y409/T409</f>
        <v>99.75</v>
      </c>
      <c r="Q409" s="18">
        <v>30</v>
      </c>
      <c r="R409" s="14">
        <f>Q409</f>
        <v>30</v>
      </c>
      <c r="S409" s="4">
        <f>Z409/U409</f>
        <v>99.75</v>
      </c>
      <c r="T409" s="3">
        <f>ROUND((O409/100)*G409,0)</f>
        <v>4</v>
      </c>
      <c r="U409" s="3">
        <f>ROUND(((R409/100)*G409)/J409,0)</f>
        <v>120</v>
      </c>
      <c r="V409" s="3">
        <f>ROUND(IF(J409&gt;=2,((R409/100)*G409)/J409,0),0)</f>
        <v>0</v>
      </c>
      <c r="W409" s="3">
        <f>ROUND(IF(J409&gt;=3,((R409/100)*G409)/J409,0),0)</f>
        <v>0</v>
      </c>
      <c r="X409" s="3">
        <f>ROUND(IF(J409&gt;=4,((R409/100)*G409)/J409,0),0)</f>
        <v>0</v>
      </c>
      <c r="Y409" s="4">
        <f>G409*N409</f>
        <v>399</v>
      </c>
      <c r="Z409" s="4">
        <f>(G409*Q409)/J409</f>
        <v>11970</v>
      </c>
      <c r="AA409" s="4">
        <f>IF(J409&gt;=2,(G409*Q409)/J409,0)</f>
        <v>0</v>
      </c>
      <c r="AB409" s="4">
        <f>IF(J409&gt;=3,(G409*Q409)/J409,0)</f>
        <v>0</v>
      </c>
      <c r="AC409" s="4">
        <f>IF(J409&gt;=4,(G409*Q409)/J409,0)</f>
        <v>0</v>
      </c>
      <c r="AD409" s="14">
        <v>100</v>
      </c>
      <c r="AE409" s="14">
        <v>0</v>
      </c>
      <c r="AF409" s="14">
        <v>1</v>
      </c>
      <c r="AG409" s="14">
        <v>100</v>
      </c>
      <c r="AH409" s="14">
        <v>0</v>
      </c>
      <c r="AI409" s="14">
        <v>1</v>
      </c>
      <c r="AJ409" s="14">
        <v>0.5</v>
      </c>
      <c r="AK409" s="14">
        <v>0.5</v>
      </c>
      <c r="AL409" s="14">
        <v>0</v>
      </c>
      <c r="AM409" s="14">
        <v>0</v>
      </c>
      <c r="AN409" s="14">
        <v>0</v>
      </c>
      <c r="AO409" s="14">
        <v>0.01</v>
      </c>
      <c r="AP409" s="14">
        <v>0.01</v>
      </c>
      <c r="AQ409" s="14">
        <v>0</v>
      </c>
      <c r="AR409" s="14">
        <v>0</v>
      </c>
      <c r="AS409" s="14">
        <v>0</v>
      </c>
      <c r="AT409" s="14">
        <v>0</v>
      </c>
      <c r="AU409" s="14">
        <v>0.2</v>
      </c>
      <c r="AV409" s="14">
        <v>0</v>
      </c>
      <c r="AW409" s="14">
        <v>0</v>
      </c>
      <c r="AX409" s="14">
        <v>0</v>
      </c>
      <c r="AY409" s="14">
        <v>0.04</v>
      </c>
      <c r="AZ409" s="14">
        <v>0</v>
      </c>
      <c r="BA409" s="2">
        <v>0.05</v>
      </c>
      <c r="BB409" s="2">
        <v>0.05</v>
      </c>
      <c r="BC409" s="2">
        <v>7.0000000000000007E-2</v>
      </c>
      <c r="BD409" s="2">
        <v>0.05</v>
      </c>
      <c r="BE409" s="2">
        <v>0.02</v>
      </c>
      <c r="BF409" s="2">
        <v>0.02</v>
      </c>
      <c r="BG409" s="2">
        <v>4.4999999999999998E-2</v>
      </c>
      <c r="BH409" s="2">
        <v>0.05</v>
      </c>
      <c r="BI409" s="2">
        <v>7.0000000000000007E-2</v>
      </c>
      <c r="BJ409" s="2">
        <v>0.1</v>
      </c>
      <c r="BK409" s="2">
        <v>0.03</v>
      </c>
      <c r="BL409" s="2">
        <v>0.02</v>
      </c>
      <c r="BM409" s="2">
        <v>0.09</v>
      </c>
      <c r="BN409" s="2">
        <v>0.1</v>
      </c>
      <c r="BO409" s="14">
        <v>0.1</v>
      </c>
      <c r="BP409" s="14">
        <v>0.1</v>
      </c>
      <c r="BQ409" s="14">
        <v>0</v>
      </c>
      <c r="BR409" s="14">
        <v>0</v>
      </c>
      <c r="BS409" s="14">
        <v>0</v>
      </c>
      <c r="BT409" s="19">
        <v>0.5</v>
      </c>
      <c r="BU409" s="14">
        <v>0.5</v>
      </c>
      <c r="BV409" s="6">
        <f>BT409/(BT409+BU409)</f>
        <v>0.5</v>
      </c>
      <c r="BW409" s="6">
        <f>SQRT((BT409*BU409)/((BT409+BU409)^2*(BT409+BU409+1)))</f>
        <v>0.35355339059327379</v>
      </c>
      <c r="BX409" s="15">
        <v>0.1</v>
      </c>
      <c r="BY409" s="15">
        <v>0.7</v>
      </c>
      <c r="BZ409" s="15">
        <v>0.1</v>
      </c>
      <c r="CA409" s="15">
        <v>0.1</v>
      </c>
      <c r="CB409" s="20" t="s">
        <v>76</v>
      </c>
      <c r="CC409" s="14">
        <v>600</v>
      </c>
      <c r="CD409" s="14">
        <v>10</v>
      </c>
      <c r="CE409" s="15" t="s">
        <v>74</v>
      </c>
    </row>
    <row r="410" spans="1:83" s="14" customFormat="1" ht="14.25" x14ac:dyDescent="0.2">
      <c r="A410" s="15">
        <f>A409+1</f>
        <v>409</v>
      </c>
      <c r="B410" s="15">
        <v>3</v>
      </c>
      <c r="C410" s="15">
        <v>133</v>
      </c>
      <c r="D410" s="15">
        <v>1</v>
      </c>
      <c r="E410" s="15">
        <v>1</v>
      </c>
      <c r="F410" s="3" t="s">
        <v>68</v>
      </c>
      <c r="G410" s="3">
        <f>IF(F410="rectangle",B410*C410,IF(F410="hook",B410*C410-(D410*E410),IF(F410="eight",B410*C410-2*(D410*E410),IF(F410="tee",B410*C410-2*(D410*E410),IF(F410="cross",B410*C410-4*(D410*E410),"ERROR")))))</f>
        <v>399</v>
      </c>
      <c r="H410" s="3" t="s">
        <v>75</v>
      </c>
      <c r="I410" s="3">
        <f>IF(F410="rectangle",B410/C410,"NA")</f>
        <v>2.2556390977443608E-2</v>
      </c>
      <c r="J410" s="2">
        <v>1</v>
      </c>
      <c r="K410" s="15">
        <v>120</v>
      </c>
      <c r="L410" s="15">
        <v>4</v>
      </c>
      <c r="M410" s="16">
        <v>5</v>
      </c>
      <c r="N410" s="17">
        <v>5</v>
      </c>
      <c r="O410" s="14">
        <f>N410</f>
        <v>5</v>
      </c>
      <c r="P410" s="4">
        <f>Y410/T410</f>
        <v>99.75</v>
      </c>
      <c r="Q410" s="18">
        <v>1</v>
      </c>
      <c r="R410" s="14">
        <f>Q410</f>
        <v>1</v>
      </c>
      <c r="S410" s="4">
        <f>Z410/U410</f>
        <v>99.75</v>
      </c>
      <c r="T410" s="3">
        <f>ROUND((O410/100)*G410,0)</f>
        <v>20</v>
      </c>
      <c r="U410" s="3">
        <f>ROUND(((R410/100)*G410)/J410,0)</f>
        <v>4</v>
      </c>
      <c r="V410" s="3">
        <f>ROUND(IF(J410&gt;=2,((R410/100)*G410)/J410,0),0)</f>
        <v>0</v>
      </c>
      <c r="W410" s="3">
        <f>ROUND(IF(J410&gt;=3,((R410/100)*G410)/J410,0),0)</f>
        <v>0</v>
      </c>
      <c r="X410" s="3">
        <f>ROUND(IF(J410&gt;=4,((R410/100)*G410)/J410,0),0)</f>
        <v>0</v>
      </c>
      <c r="Y410" s="4">
        <f>G410*N410</f>
        <v>1995</v>
      </c>
      <c r="Z410" s="4">
        <f>(G410*Q410)/J410</f>
        <v>399</v>
      </c>
      <c r="AA410" s="4">
        <f>IF(J410&gt;=2,(G410*Q410)/J410,0)</f>
        <v>0</v>
      </c>
      <c r="AB410" s="4">
        <f>IF(J410&gt;=3,(G410*Q410)/J410,0)</f>
        <v>0</v>
      </c>
      <c r="AC410" s="4">
        <f>IF(J410&gt;=4,(G410*Q410)/J410,0)</f>
        <v>0</v>
      </c>
      <c r="AD410" s="14">
        <v>100</v>
      </c>
      <c r="AE410" s="14">
        <v>0</v>
      </c>
      <c r="AF410" s="14">
        <v>1</v>
      </c>
      <c r="AG410" s="14">
        <v>100</v>
      </c>
      <c r="AH410" s="14">
        <v>0</v>
      </c>
      <c r="AI410" s="14">
        <v>1</v>
      </c>
      <c r="AJ410" s="14">
        <v>0.5</v>
      </c>
      <c r="AK410" s="14">
        <v>0.5</v>
      </c>
      <c r="AL410" s="14">
        <v>0</v>
      </c>
      <c r="AM410" s="14">
        <v>0</v>
      </c>
      <c r="AN410" s="14">
        <v>0</v>
      </c>
      <c r="AO410" s="14">
        <v>0.01</v>
      </c>
      <c r="AP410" s="14">
        <v>0.01</v>
      </c>
      <c r="AQ410" s="14">
        <v>0</v>
      </c>
      <c r="AR410" s="14">
        <v>0</v>
      </c>
      <c r="AS410" s="14">
        <v>0</v>
      </c>
      <c r="AT410" s="14">
        <v>0</v>
      </c>
      <c r="AU410" s="14">
        <v>0.2</v>
      </c>
      <c r="AV410" s="14">
        <v>0</v>
      </c>
      <c r="AW410" s="14">
        <v>0</v>
      </c>
      <c r="AX410" s="14">
        <v>0</v>
      </c>
      <c r="AY410" s="14">
        <v>0.04</v>
      </c>
      <c r="AZ410" s="14">
        <v>0</v>
      </c>
      <c r="BA410" s="2">
        <v>0.05</v>
      </c>
      <c r="BB410" s="2">
        <v>0.05</v>
      </c>
      <c r="BC410" s="2">
        <v>7.0000000000000007E-2</v>
      </c>
      <c r="BD410" s="2">
        <v>0.05</v>
      </c>
      <c r="BE410" s="2">
        <v>0.02</v>
      </c>
      <c r="BF410" s="2">
        <v>0.02</v>
      </c>
      <c r="BG410" s="2">
        <v>4.4999999999999998E-2</v>
      </c>
      <c r="BH410" s="2">
        <v>0.05</v>
      </c>
      <c r="BI410" s="2">
        <v>7.0000000000000007E-2</v>
      </c>
      <c r="BJ410" s="2">
        <v>0.1</v>
      </c>
      <c r="BK410" s="2">
        <v>0.03</v>
      </c>
      <c r="BL410" s="2">
        <v>0.02</v>
      </c>
      <c r="BM410" s="2">
        <v>0.09</v>
      </c>
      <c r="BN410" s="2">
        <v>0.1</v>
      </c>
      <c r="BO410" s="14">
        <v>0.1</v>
      </c>
      <c r="BP410" s="14">
        <v>0.1</v>
      </c>
      <c r="BQ410" s="14">
        <v>0</v>
      </c>
      <c r="BR410" s="14">
        <v>0</v>
      </c>
      <c r="BS410" s="14">
        <v>0</v>
      </c>
      <c r="BT410" s="19">
        <v>0.01</v>
      </c>
      <c r="BU410" s="14">
        <v>0.5</v>
      </c>
      <c r="BV410" s="6">
        <f>BT410/(BT410+BU410)</f>
        <v>1.9607843137254902E-2</v>
      </c>
      <c r="BW410" s="6">
        <f>SQRT((BT410*BU410)/((BT410+BU410)^2*(BT410+BU410+1)))</f>
        <v>0.11283045836243843</v>
      </c>
      <c r="BX410" s="15">
        <v>0.25</v>
      </c>
      <c r="BY410" s="15">
        <v>0.25</v>
      </c>
      <c r="BZ410" s="15">
        <v>0.25</v>
      </c>
      <c r="CA410" s="15">
        <v>0.25</v>
      </c>
      <c r="CB410" s="20" t="s">
        <v>47</v>
      </c>
      <c r="CC410" s="14">
        <v>600</v>
      </c>
      <c r="CD410" s="14">
        <v>10</v>
      </c>
      <c r="CE410" s="15" t="s">
        <v>74</v>
      </c>
    </row>
    <row r="411" spans="1:83" s="14" customFormat="1" ht="14.25" x14ac:dyDescent="0.2">
      <c r="A411" s="15">
        <f>A410+1</f>
        <v>410</v>
      </c>
      <c r="B411" s="15">
        <v>3</v>
      </c>
      <c r="C411" s="15">
        <v>133</v>
      </c>
      <c r="D411" s="15">
        <v>1</v>
      </c>
      <c r="E411" s="15">
        <v>1</v>
      </c>
      <c r="F411" s="3" t="s">
        <v>68</v>
      </c>
      <c r="G411" s="3">
        <f>IF(F411="rectangle",B411*C411,IF(F411="hook",B411*C411-(D411*E411),IF(F411="eight",B411*C411-2*(D411*E411),IF(F411="tee",B411*C411-2*(D411*E411),IF(F411="cross",B411*C411-4*(D411*E411),"ERROR")))))</f>
        <v>399</v>
      </c>
      <c r="H411" s="3" t="s">
        <v>75</v>
      </c>
      <c r="I411" s="3">
        <f>IF(F411="rectangle",B411/C411,"NA")</f>
        <v>2.2556390977443608E-2</v>
      </c>
      <c r="J411" s="2">
        <v>1</v>
      </c>
      <c r="K411" s="15">
        <v>120</v>
      </c>
      <c r="L411" s="15">
        <v>4</v>
      </c>
      <c r="M411" s="16">
        <v>5</v>
      </c>
      <c r="N411" s="17">
        <v>5</v>
      </c>
      <c r="O411" s="14">
        <f>N411</f>
        <v>5</v>
      </c>
      <c r="P411" s="4">
        <f>Y411/T411</f>
        <v>99.75</v>
      </c>
      <c r="Q411" s="18">
        <v>1</v>
      </c>
      <c r="R411" s="14">
        <f>Q411</f>
        <v>1</v>
      </c>
      <c r="S411" s="4">
        <f>Z411/U411</f>
        <v>99.75</v>
      </c>
      <c r="T411" s="3">
        <f>ROUND((O411/100)*G411,0)</f>
        <v>20</v>
      </c>
      <c r="U411" s="3">
        <f>ROUND(((R411/100)*G411)/J411,0)</f>
        <v>4</v>
      </c>
      <c r="V411" s="3">
        <f>ROUND(IF(J411&gt;=2,((R411/100)*G411)/J411,0),0)</f>
        <v>0</v>
      </c>
      <c r="W411" s="3">
        <f>ROUND(IF(J411&gt;=3,((R411/100)*G411)/J411,0),0)</f>
        <v>0</v>
      </c>
      <c r="X411" s="3">
        <f>ROUND(IF(J411&gt;=4,((R411/100)*G411)/J411,0),0)</f>
        <v>0</v>
      </c>
      <c r="Y411" s="4">
        <f>G411*N411</f>
        <v>1995</v>
      </c>
      <c r="Z411" s="4">
        <f>(G411*Q411)/J411</f>
        <v>399</v>
      </c>
      <c r="AA411" s="4">
        <f>IF(J411&gt;=2,(G411*Q411)/J411,0)</f>
        <v>0</v>
      </c>
      <c r="AB411" s="4">
        <f>IF(J411&gt;=3,(G411*Q411)/J411,0)</f>
        <v>0</v>
      </c>
      <c r="AC411" s="4">
        <f>IF(J411&gt;=4,(G411*Q411)/J411,0)</f>
        <v>0</v>
      </c>
      <c r="AD411" s="14">
        <v>100</v>
      </c>
      <c r="AE411" s="14">
        <v>0</v>
      </c>
      <c r="AF411" s="14">
        <v>1</v>
      </c>
      <c r="AG411" s="14">
        <v>100</v>
      </c>
      <c r="AH411" s="14">
        <v>0</v>
      </c>
      <c r="AI411" s="14">
        <v>1</v>
      </c>
      <c r="AJ411" s="14">
        <v>0.5</v>
      </c>
      <c r="AK411" s="14">
        <v>0.5</v>
      </c>
      <c r="AL411" s="14">
        <v>0</v>
      </c>
      <c r="AM411" s="14">
        <v>0</v>
      </c>
      <c r="AN411" s="14">
        <v>0</v>
      </c>
      <c r="AO411" s="14">
        <v>0.01</v>
      </c>
      <c r="AP411" s="14">
        <v>0.01</v>
      </c>
      <c r="AQ411" s="14">
        <v>0</v>
      </c>
      <c r="AR411" s="14">
        <v>0</v>
      </c>
      <c r="AS411" s="14">
        <v>0</v>
      </c>
      <c r="AT411" s="14">
        <v>0</v>
      </c>
      <c r="AU411" s="14">
        <v>0.2</v>
      </c>
      <c r="AV411" s="14">
        <v>0</v>
      </c>
      <c r="AW411" s="14">
        <v>0</v>
      </c>
      <c r="AX411" s="14">
        <v>0</v>
      </c>
      <c r="AY411" s="14">
        <v>0.04</v>
      </c>
      <c r="AZ411" s="14">
        <v>0</v>
      </c>
      <c r="BA411" s="2">
        <v>0.05</v>
      </c>
      <c r="BB411" s="2">
        <v>0.05</v>
      </c>
      <c r="BC411" s="2">
        <v>7.0000000000000007E-2</v>
      </c>
      <c r="BD411" s="2">
        <v>0.05</v>
      </c>
      <c r="BE411" s="2">
        <v>0.02</v>
      </c>
      <c r="BF411" s="2">
        <v>0.02</v>
      </c>
      <c r="BG411" s="2">
        <v>4.4999999999999998E-2</v>
      </c>
      <c r="BH411" s="2">
        <v>0.05</v>
      </c>
      <c r="BI411" s="2">
        <v>7.0000000000000007E-2</v>
      </c>
      <c r="BJ411" s="2">
        <v>0.1</v>
      </c>
      <c r="BK411" s="2">
        <v>0.03</v>
      </c>
      <c r="BL411" s="2">
        <v>0.02</v>
      </c>
      <c r="BM411" s="2">
        <v>0.09</v>
      </c>
      <c r="BN411" s="2">
        <v>0.1</v>
      </c>
      <c r="BO411" s="14">
        <v>0.1</v>
      </c>
      <c r="BP411" s="14">
        <v>0.1</v>
      </c>
      <c r="BQ411" s="14">
        <v>0</v>
      </c>
      <c r="BR411" s="14">
        <v>0</v>
      </c>
      <c r="BS411" s="14">
        <v>0</v>
      </c>
      <c r="BT411" s="19">
        <v>0.5</v>
      </c>
      <c r="BU411" s="14">
        <v>0.5</v>
      </c>
      <c r="BV411" s="6">
        <f>BT411/(BT411+BU411)</f>
        <v>0.5</v>
      </c>
      <c r="BW411" s="6">
        <f>SQRT((BT411*BU411)/((BT411+BU411)^2*(BT411+BU411+1)))</f>
        <v>0.35355339059327379</v>
      </c>
      <c r="BX411" s="15">
        <v>0.25</v>
      </c>
      <c r="BY411" s="15">
        <v>0.25</v>
      </c>
      <c r="BZ411" s="15">
        <v>0.25</v>
      </c>
      <c r="CA411" s="15">
        <v>0.25</v>
      </c>
      <c r="CB411" s="20" t="s">
        <v>47</v>
      </c>
      <c r="CC411" s="14">
        <v>600</v>
      </c>
      <c r="CD411" s="14">
        <v>10</v>
      </c>
      <c r="CE411" s="15" t="s">
        <v>74</v>
      </c>
    </row>
    <row r="412" spans="1:83" s="14" customFormat="1" ht="14.25" x14ac:dyDescent="0.2">
      <c r="A412" s="15">
        <f>A411+1</f>
        <v>411</v>
      </c>
      <c r="B412" s="15">
        <v>3</v>
      </c>
      <c r="C412" s="15">
        <v>133</v>
      </c>
      <c r="D412" s="15">
        <v>1</v>
      </c>
      <c r="E412" s="15">
        <v>1</v>
      </c>
      <c r="F412" s="3" t="s">
        <v>68</v>
      </c>
      <c r="G412" s="3">
        <f>IF(F412="rectangle",B412*C412,IF(F412="hook",B412*C412-(D412*E412),IF(F412="eight",B412*C412-2*(D412*E412),IF(F412="tee",B412*C412-2*(D412*E412),IF(F412="cross",B412*C412-4*(D412*E412),"ERROR")))))</f>
        <v>399</v>
      </c>
      <c r="H412" s="3" t="s">
        <v>75</v>
      </c>
      <c r="I412" s="3">
        <f>IF(F412="rectangle",B412/C412,"NA")</f>
        <v>2.2556390977443608E-2</v>
      </c>
      <c r="J412" s="2">
        <v>1</v>
      </c>
      <c r="K412" s="15">
        <v>120</v>
      </c>
      <c r="L412" s="15">
        <v>4</v>
      </c>
      <c r="M412" s="16">
        <v>5</v>
      </c>
      <c r="N412" s="17">
        <v>5</v>
      </c>
      <c r="O412" s="14">
        <f>N412</f>
        <v>5</v>
      </c>
      <c r="P412" s="4">
        <f>Y412/T412</f>
        <v>99.75</v>
      </c>
      <c r="Q412" s="18">
        <v>1</v>
      </c>
      <c r="R412" s="14">
        <f>Q412</f>
        <v>1</v>
      </c>
      <c r="S412" s="4">
        <f>Z412/U412</f>
        <v>99.75</v>
      </c>
      <c r="T412" s="3">
        <f>ROUND((O412/100)*G412,0)</f>
        <v>20</v>
      </c>
      <c r="U412" s="3">
        <f>ROUND(((R412/100)*G412)/J412,0)</f>
        <v>4</v>
      </c>
      <c r="V412" s="3">
        <f>ROUND(IF(J412&gt;=2,((R412/100)*G412)/J412,0),0)</f>
        <v>0</v>
      </c>
      <c r="W412" s="3">
        <f>ROUND(IF(J412&gt;=3,((R412/100)*G412)/J412,0),0)</f>
        <v>0</v>
      </c>
      <c r="X412" s="3">
        <f>ROUND(IF(J412&gt;=4,((R412/100)*G412)/J412,0),0)</f>
        <v>0</v>
      </c>
      <c r="Y412" s="4">
        <f>G412*N412</f>
        <v>1995</v>
      </c>
      <c r="Z412" s="4">
        <f>(G412*Q412)/J412</f>
        <v>399</v>
      </c>
      <c r="AA412" s="4">
        <f>IF(J412&gt;=2,(G412*Q412)/J412,0)</f>
        <v>0</v>
      </c>
      <c r="AB412" s="4">
        <f>IF(J412&gt;=3,(G412*Q412)/J412,0)</f>
        <v>0</v>
      </c>
      <c r="AC412" s="4">
        <f>IF(J412&gt;=4,(G412*Q412)/J412,0)</f>
        <v>0</v>
      </c>
      <c r="AD412" s="14">
        <v>100</v>
      </c>
      <c r="AE412" s="14">
        <v>0</v>
      </c>
      <c r="AF412" s="14">
        <v>1</v>
      </c>
      <c r="AG412" s="14">
        <v>100</v>
      </c>
      <c r="AH412" s="14">
        <v>0</v>
      </c>
      <c r="AI412" s="14">
        <v>1</v>
      </c>
      <c r="AJ412" s="14">
        <v>0.5</v>
      </c>
      <c r="AK412" s="14">
        <v>0.5</v>
      </c>
      <c r="AL412" s="14">
        <v>0</v>
      </c>
      <c r="AM412" s="14">
        <v>0</v>
      </c>
      <c r="AN412" s="14">
        <v>0</v>
      </c>
      <c r="AO412" s="14">
        <v>0.01</v>
      </c>
      <c r="AP412" s="14">
        <v>0.01</v>
      </c>
      <c r="AQ412" s="14">
        <v>0</v>
      </c>
      <c r="AR412" s="14">
        <v>0</v>
      </c>
      <c r="AS412" s="14">
        <v>0</v>
      </c>
      <c r="AT412" s="14">
        <v>0</v>
      </c>
      <c r="AU412" s="14">
        <v>0.2</v>
      </c>
      <c r="AV412" s="14">
        <v>0</v>
      </c>
      <c r="AW412" s="14">
        <v>0</v>
      </c>
      <c r="AX412" s="14">
        <v>0</v>
      </c>
      <c r="AY412" s="14">
        <v>0.04</v>
      </c>
      <c r="AZ412" s="14">
        <v>0</v>
      </c>
      <c r="BA412" s="2">
        <v>0.05</v>
      </c>
      <c r="BB412" s="2">
        <v>0.05</v>
      </c>
      <c r="BC412" s="2">
        <v>7.0000000000000007E-2</v>
      </c>
      <c r="BD412" s="2">
        <v>0.05</v>
      </c>
      <c r="BE412" s="2">
        <v>0.02</v>
      </c>
      <c r="BF412" s="2">
        <v>0.02</v>
      </c>
      <c r="BG412" s="2">
        <v>4.4999999999999998E-2</v>
      </c>
      <c r="BH412" s="2">
        <v>0.05</v>
      </c>
      <c r="BI412" s="2">
        <v>7.0000000000000007E-2</v>
      </c>
      <c r="BJ412" s="2">
        <v>0.1</v>
      </c>
      <c r="BK412" s="2">
        <v>0.03</v>
      </c>
      <c r="BL412" s="2">
        <v>0.02</v>
      </c>
      <c r="BM412" s="2">
        <v>0.09</v>
      </c>
      <c r="BN412" s="2">
        <v>0.1</v>
      </c>
      <c r="BO412" s="14">
        <v>0.1</v>
      </c>
      <c r="BP412" s="14">
        <v>0.1</v>
      </c>
      <c r="BQ412" s="14">
        <v>0</v>
      </c>
      <c r="BR412" s="14">
        <v>0</v>
      </c>
      <c r="BS412" s="14">
        <v>0</v>
      </c>
      <c r="BT412" s="19">
        <v>0.01</v>
      </c>
      <c r="BU412" s="14">
        <v>0.5</v>
      </c>
      <c r="BV412" s="6">
        <f>BT412/(BT412+BU412)</f>
        <v>1.9607843137254902E-2</v>
      </c>
      <c r="BW412" s="6">
        <f>SQRT((BT412*BU412)/((BT412+BU412)^2*(BT412+BU412+1)))</f>
        <v>0.11283045836243843</v>
      </c>
      <c r="BX412" s="15">
        <v>0.1</v>
      </c>
      <c r="BY412" s="15">
        <v>0.1</v>
      </c>
      <c r="BZ412" s="15">
        <v>0.1</v>
      </c>
      <c r="CA412" s="15">
        <v>0.7</v>
      </c>
      <c r="CB412" s="20" t="s">
        <v>89</v>
      </c>
      <c r="CC412" s="14">
        <v>600</v>
      </c>
      <c r="CD412" s="14">
        <v>10</v>
      </c>
      <c r="CE412" s="15" t="s">
        <v>74</v>
      </c>
    </row>
    <row r="413" spans="1:83" s="14" customFormat="1" ht="14.25" x14ac:dyDescent="0.2">
      <c r="A413" s="15">
        <f>A412+1</f>
        <v>412</v>
      </c>
      <c r="B413" s="15">
        <v>3</v>
      </c>
      <c r="C413" s="15">
        <v>133</v>
      </c>
      <c r="D413" s="15">
        <v>1</v>
      </c>
      <c r="E413" s="15">
        <v>1</v>
      </c>
      <c r="F413" s="3" t="s">
        <v>68</v>
      </c>
      <c r="G413" s="3">
        <f>IF(F413="rectangle",B413*C413,IF(F413="hook",B413*C413-(D413*E413),IF(F413="eight",B413*C413-2*(D413*E413),IF(F413="tee",B413*C413-2*(D413*E413),IF(F413="cross",B413*C413-4*(D413*E413),"ERROR")))))</f>
        <v>399</v>
      </c>
      <c r="H413" s="3" t="s">
        <v>75</v>
      </c>
      <c r="I413" s="3">
        <f>IF(F413="rectangle",B413/C413,"NA")</f>
        <v>2.2556390977443608E-2</v>
      </c>
      <c r="J413" s="2">
        <v>1</v>
      </c>
      <c r="K413" s="15">
        <v>120</v>
      </c>
      <c r="L413" s="15">
        <v>4</v>
      </c>
      <c r="M413" s="16">
        <v>5</v>
      </c>
      <c r="N413" s="17">
        <v>5</v>
      </c>
      <c r="O413" s="14">
        <f>N413</f>
        <v>5</v>
      </c>
      <c r="P413" s="4">
        <f>Y413/T413</f>
        <v>99.75</v>
      </c>
      <c r="Q413" s="18">
        <v>1</v>
      </c>
      <c r="R413" s="14">
        <f>Q413</f>
        <v>1</v>
      </c>
      <c r="S413" s="4">
        <f>Z413/U413</f>
        <v>99.75</v>
      </c>
      <c r="T413" s="3">
        <f>ROUND((O413/100)*G413,0)</f>
        <v>20</v>
      </c>
      <c r="U413" s="3">
        <f>ROUND(((R413/100)*G413)/J413,0)</f>
        <v>4</v>
      </c>
      <c r="V413" s="3">
        <f>ROUND(IF(J413&gt;=2,((R413/100)*G413)/J413,0),0)</f>
        <v>0</v>
      </c>
      <c r="W413" s="3">
        <f>ROUND(IF(J413&gt;=3,((R413/100)*G413)/J413,0),0)</f>
        <v>0</v>
      </c>
      <c r="X413" s="3">
        <f>ROUND(IF(J413&gt;=4,((R413/100)*G413)/J413,0),0)</f>
        <v>0</v>
      </c>
      <c r="Y413" s="4">
        <f>G413*N413</f>
        <v>1995</v>
      </c>
      <c r="Z413" s="4">
        <f>(G413*Q413)/J413</f>
        <v>399</v>
      </c>
      <c r="AA413" s="4">
        <f>IF(J413&gt;=2,(G413*Q413)/J413,0)</f>
        <v>0</v>
      </c>
      <c r="AB413" s="4">
        <f>IF(J413&gt;=3,(G413*Q413)/J413,0)</f>
        <v>0</v>
      </c>
      <c r="AC413" s="4">
        <f>IF(J413&gt;=4,(G413*Q413)/J413,0)</f>
        <v>0</v>
      </c>
      <c r="AD413" s="14">
        <v>100</v>
      </c>
      <c r="AE413" s="14">
        <v>0</v>
      </c>
      <c r="AF413" s="14">
        <v>1</v>
      </c>
      <c r="AG413" s="14">
        <v>100</v>
      </c>
      <c r="AH413" s="14">
        <v>0</v>
      </c>
      <c r="AI413" s="14">
        <v>1</v>
      </c>
      <c r="AJ413" s="14">
        <v>0.5</v>
      </c>
      <c r="AK413" s="14">
        <v>0.5</v>
      </c>
      <c r="AL413" s="14">
        <v>0</v>
      </c>
      <c r="AM413" s="14">
        <v>0</v>
      </c>
      <c r="AN413" s="14">
        <v>0</v>
      </c>
      <c r="AO413" s="14">
        <v>0.01</v>
      </c>
      <c r="AP413" s="14">
        <v>0.01</v>
      </c>
      <c r="AQ413" s="14">
        <v>0</v>
      </c>
      <c r="AR413" s="14">
        <v>0</v>
      </c>
      <c r="AS413" s="14">
        <v>0</v>
      </c>
      <c r="AT413" s="14">
        <v>0</v>
      </c>
      <c r="AU413" s="14">
        <v>0.2</v>
      </c>
      <c r="AV413" s="14">
        <v>0</v>
      </c>
      <c r="AW413" s="14">
        <v>0</v>
      </c>
      <c r="AX413" s="14">
        <v>0</v>
      </c>
      <c r="AY413" s="14">
        <v>0.04</v>
      </c>
      <c r="AZ413" s="14">
        <v>0</v>
      </c>
      <c r="BA413" s="2">
        <v>0.05</v>
      </c>
      <c r="BB413" s="2">
        <v>0.05</v>
      </c>
      <c r="BC413" s="2">
        <v>7.0000000000000007E-2</v>
      </c>
      <c r="BD413" s="2">
        <v>0.05</v>
      </c>
      <c r="BE413" s="2">
        <v>0.02</v>
      </c>
      <c r="BF413" s="2">
        <v>0.02</v>
      </c>
      <c r="BG413" s="2">
        <v>4.4999999999999998E-2</v>
      </c>
      <c r="BH413" s="2">
        <v>0.05</v>
      </c>
      <c r="BI413" s="2">
        <v>7.0000000000000007E-2</v>
      </c>
      <c r="BJ413" s="2">
        <v>0.1</v>
      </c>
      <c r="BK413" s="2">
        <v>0.03</v>
      </c>
      <c r="BL413" s="2">
        <v>0.02</v>
      </c>
      <c r="BM413" s="2">
        <v>0.09</v>
      </c>
      <c r="BN413" s="2">
        <v>0.1</v>
      </c>
      <c r="BO413" s="14">
        <v>0.1</v>
      </c>
      <c r="BP413" s="14">
        <v>0.1</v>
      </c>
      <c r="BQ413" s="14">
        <v>0</v>
      </c>
      <c r="BR413" s="14">
        <v>0</v>
      </c>
      <c r="BS413" s="14">
        <v>0</v>
      </c>
      <c r="BT413" s="19">
        <v>0.5</v>
      </c>
      <c r="BU413" s="14">
        <v>0.5</v>
      </c>
      <c r="BV413" s="6">
        <f>BT413/(BT413+BU413)</f>
        <v>0.5</v>
      </c>
      <c r="BW413" s="6">
        <f>SQRT((BT413*BU413)/((BT413+BU413)^2*(BT413+BU413+1)))</f>
        <v>0.35355339059327379</v>
      </c>
      <c r="BX413" s="15">
        <v>0.1</v>
      </c>
      <c r="BY413" s="15">
        <v>0.1</v>
      </c>
      <c r="BZ413" s="15">
        <v>0.1</v>
      </c>
      <c r="CA413" s="15">
        <v>0.7</v>
      </c>
      <c r="CB413" s="20" t="s">
        <v>89</v>
      </c>
      <c r="CC413" s="14">
        <v>600</v>
      </c>
      <c r="CD413" s="14">
        <v>10</v>
      </c>
      <c r="CE413" s="15" t="s">
        <v>74</v>
      </c>
    </row>
    <row r="414" spans="1:83" s="14" customFormat="1" ht="14.25" x14ac:dyDescent="0.2">
      <c r="A414" s="15">
        <f>A413+1</f>
        <v>413</v>
      </c>
      <c r="B414" s="15">
        <v>3</v>
      </c>
      <c r="C414" s="15">
        <v>133</v>
      </c>
      <c r="D414" s="15">
        <v>1</v>
      </c>
      <c r="E414" s="15">
        <v>1</v>
      </c>
      <c r="F414" s="3" t="s">
        <v>68</v>
      </c>
      <c r="G414" s="3">
        <f>IF(F414="rectangle",B414*C414,IF(F414="hook",B414*C414-(D414*E414),IF(F414="eight",B414*C414-2*(D414*E414),IF(F414="tee",B414*C414-2*(D414*E414),IF(F414="cross",B414*C414-4*(D414*E414),"ERROR")))))</f>
        <v>399</v>
      </c>
      <c r="H414" s="3" t="s">
        <v>75</v>
      </c>
      <c r="I414" s="3">
        <f>IF(F414="rectangle",B414/C414,"NA")</f>
        <v>2.2556390977443608E-2</v>
      </c>
      <c r="J414" s="2">
        <v>1</v>
      </c>
      <c r="K414" s="15">
        <v>120</v>
      </c>
      <c r="L414" s="15">
        <v>4</v>
      </c>
      <c r="M414" s="16">
        <v>5</v>
      </c>
      <c r="N414" s="17">
        <v>5</v>
      </c>
      <c r="O414" s="14">
        <f>N414</f>
        <v>5</v>
      </c>
      <c r="P414" s="4">
        <f>Y414/T414</f>
        <v>99.75</v>
      </c>
      <c r="Q414" s="18">
        <v>1</v>
      </c>
      <c r="R414" s="14">
        <f>Q414</f>
        <v>1</v>
      </c>
      <c r="S414" s="4">
        <f>Z414/U414</f>
        <v>99.75</v>
      </c>
      <c r="T414" s="3">
        <f>ROUND((O414/100)*G414,0)</f>
        <v>20</v>
      </c>
      <c r="U414" s="3">
        <f>ROUND(((R414/100)*G414)/J414,0)</f>
        <v>4</v>
      </c>
      <c r="V414" s="3">
        <f>ROUND(IF(J414&gt;=2,((R414/100)*G414)/J414,0),0)</f>
        <v>0</v>
      </c>
      <c r="W414" s="3">
        <f>ROUND(IF(J414&gt;=3,((R414/100)*G414)/J414,0),0)</f>
        <v>0</v>
      </c>
      <c r="X414" s="3">
        <f>ROUND(IF(J414&gt;=4,((R414/100)*G414)/J414,0),0)</f>
        <v>0</v>
      </c>
      <c r="Y414" s="4">
        <f>G414*N414</f>
        <v>1995</v>
      </c>
      <c r="Z414" s="4">
        <f>(G414*Q414)/J414</f>
        <v>399</v>
      </c>
      <c r="AA414" s="4">
        <f>IF(J414&gt;=2,(G414*Q414)/J414,0)</f>
        <v>0</v>
      </c>
      <c r="AB414" s="4">
        <f>IF(J414&gt;=3,(G414*Q414)/J414,0)</f>
        <v>0</v>
      </c>
      <c r="AC414" s="4">
        <f>IF(J414&gt;=4,(G414*Q414)/J414,0)</f>
        <v>0</v>
      </c>
      <c r="AD414" s="14">
        <v>100</v>
      </c>
      <c r="AE414" s="14">
        <v>0</v>
      </c>
      <c r="AF414" s="14">
        <v>1</v>
      </c>
      <c r="AG414" s="14">
        <v>100</v>
      </c>
      <c r="AH414" s="14">
        <v>0</v>
      </c>
      <c r="AI414" s="14">
        <v>1</v>
      </c>
      <c r="AJ414" s="14">
        <v>0.5</v>
      </c>
      <c r="AK414" s="14">
        <v>0.5</v>
      </c>
      <c r="AL414" s="14">
        <v>0</v>
      </c>
      <c r="AM414" s="14">
        <v>0</v>
      </c>
      <c r="AN414" s="14">
        <v>0</v>
      </c>
      <c r="AO414" s="14">
        <v>0.01</v>
      </c>
      <c r="AP414" s="14">
        <v>0.01</v>
      </c>
      <c r="AQ414" s="14">
        <v>0</v>
      </c>
      <c r="AR414" s="14">
        <v>0</v>
      </c>
      <c r="AS414" s="14">
        <v>0</v>
      </c>
      <c r="AT414" s="14">
        <v>0</v>
      </c>
      <c r="AU414" s="14">
        <v>0.2</v>
      </c>
      <c r="AV414" s="14">
        <v>0</v>
      </c>
      <c r="AW414" s="14">
        <v>0</v>
      </c>
      <c r="AX414" s="14">
        <v>0</v>
      </c>
      <c r="AY414" s="14">
        <v>0.04</v>
      </c>
      <c r="AZ414" s="14">
        <v>0</v>
      </c>
      <c r="BA414" s="2">
        <v>0.05</v>
      </c>
      <c r="BB414" s="2">
        <v>0.05</v>
      </c>
      <c r="BC414" s="2">
        <v>7.0000000000000007E-2</v>
      </c>
      <c r="BD414" s="2">
        <v>0.05</v>
      </c>
      <c r="BE414" s="2">
        <v>0.02</v>
      </c>
      <c r="BF414" s="2">
        <v>0.02</v>
      </c>
      <c r="BG414" s="2">
        <v>4.4999999999999998E-2</v>
      </c>
      <c r="BH414" s="2">
        <v>0.05</v>
      </c>
      <c r="BI414" s="2">
        <v>7.0000000000000007E-2</v>
      </c>
      <c r="BJ414" s="2">
        <v>0.1</v>
      </c>
      <c r="BK414" s="2">
        <v>0.03</v>
      </c>
      <c r="BL414" s="2">
        <v>0.02</v>
      </c>
      <c r="BM414" s="2">
        <v>0.09</v>
      </c>
      <c r="BN414" s="2">
        <v>0.1</v>
      </c>
      <c r="BO414" s="14">
        <v>0.1</v>
      </c>
      <c r="BP414" s="14">
        <v>0.1</v>
      </c>
      <c r="BQ414" s="14">
        <v>0</v>
      </c>
      <c r="BR414" s="14">
        <v>0</v>
      </c>
      <c r="BS414" s="14">
        <v>0</v>
      </c>
      <c r="BT414" s="19">
        <v>0.01</v>
      </c>
      <c r="BU414" s="14">
        <v>0.5</v>
      </c>
      <c r="BV414" s="6">
        <f>BT414/(BT414+BU414)</f>
        <v>1.9607843137254902E-2</v>
      </c>
      <c r="BW414" s="6">
        <f>SQRT((BT414*BU414)/((BT414+BU414)^2*(BT414+BU414+1)))</f>
        <v>0.11283045836243843</v>
      </c>
      <c r="BX414" s="15">
        <v>0.1</v>
      </c>
      <c r="BY414" s="15">
        <v>0.7</v>
      </c>
      <c r="BZ414" s="15">
        <v>0.1</v>
      </c>
      <c r="CA414" s="15">
        <v>0.1</v>
      </c>
      <c r="CB414" s="20" t="s">
        <v>76</v>
      </c>
      <c r="CC414" s="14">
        <v>600</v>
      </c>
      <c r="CD414" s="14">
        <v>10</v>
      </c>
      <c r="CE414" s="15" t="s">
        <v>73</v>
      </c>
    </row>
    <row r="415" spans="1:83" s="14" customFormat="1" ht="14.25" x14ac:dyDescent="0.2">
      <c r="A415" s="15">
        <f>A414+1</f>
        <v>414</v>
      </c>
      <c r="B415" s="15">
        <v>3</v>
      </c>
      <c r="C415" s="15">
        <v>133</v>
      </c>
      <c r="D415" s="15">
        <v>1</v>
      </c>
      <c r="E415" s="15">
        <v>1</v>
      </c>
      <c r="F415" s="3" t="s">
        <v>68</v>
      </c>
      <c r="G415" s="3">
        <f>IF(F415="rectangle",B415*C415,IF(F415="hook",B415*C415-(D415*E415),IF(F415="eight",B415*C415-2*(D415*E415),IF(F415="tee",B415*C415-2*(D415*E415),IF(F415="cross",B415*C415-4*(D415*E415),"ERROR")))))</f>
        <v>399</v>
      </c>
      <c r="H415" s="3" t="s">
        <v>75</v>
      </c>
      <c r="I415" s="3">
        <f>IF(F415="rectangle",B415/C415,"NA")</f>
        <v>2.2556390977443608E-2</v>
      </c>
      <c r="J415" s="2">
        <v>1</v>
      </c>
      <c r="K415" s="15">
        <v>120</v>
      </c>
      <c r="L415" s="15">
        <v>4</v>
      </c>
      <c r="M415" s="16">
        <v>5</v>
      </c>
      <c r="N415" s="17">
        <v>5</v>
      </c>
      <c r="O415" s="14">
        <f>N415</f>
        <v>5</v>
      </c>
      <c r="P415" s="4">
        <f>Y415/T415</f>
        <v>99.75</v>
      </c>
      <c r="Q415" s="18">
        <v>1</v>
      </c>
      <c r="R415" s="14">
        <f>Q415</f>
        <v>1</v>
      </c>
      <c r="S415" s="4">
        <f>Z415/U415</f>
        <v>99.75</v>
      </c>
      <c r="T415" s="3">
        <f>ROUND((O415/100)*G415,0)</f>
        <v>20</v>
      </c>
      <c r="U415" s="3">
        <f>ROUND(((R415/100)*G415)/J415,0)</f>
        <v>4</v>
      </c>
      <c r="V415" s="3">
        <f>ROUND(IF(J415&gt;=2,((R415/100)*G415)/J415,0),0)</f>
        <v>0</v>
      </c>
      <c r="W415" s="3">
        <f>ROUND(IF(J415&gt;=3,((R415/100)*G415)/J415,0),0)</f>
        <v>0</v>
      </c>
      <c r="X415" s="3">
        <f>ROUND(IF(J415&gt;=4,((R415/100)*G415)/J415,0),0)</f>
        <v>0</v>
      </c>
      <c r="Y415" s="4">
        <f>G415*N415</f>
        <v>1995</v>
      </c>
      <c r="Z415" s="4">
        <f>(G415*Q415)/J415</f>
        <v>399</v>
      </c>
      <c r="AA415" s="4">
        <f>IF(J415&gt;=2,(G415*Q415)/J415,0)</f>
        <v>0</v>
      </c>
      <c r="AB415" s="4">
        <f>IF(J415&gt;=3,(G415*Q415)/J415,0)</f>
        <v>0</v>
      </c>
      <c r="AC415" s="4">
        <f>IF(J415&gt;=4,(G415*Q415)/J415,0)</f>
        <v>0</v>
      </c>
      <c r="AD415" s="14">
        <v>100</v>
      </c>
      <c r="AE415" s="14">
        <v>0</v>
      </c>
      <c r="AF415" s="14">
        <v>1</v>
      </c>
      <c r="AG415" s="14">
        <v>100</v>
      </c>
      <c r="AH415" s="14">
        <v>0</v>
      </c>
      <c r="AI415" s="14">
        <v>1</v>
      </c>
      <c r="AJ415" s="14">
        <v>0.5</v>
      </c>
      <c r="AK415" s="14">
        <v>0.5</v>
      </c>
      <c r="AL415" s="14">
        <v>0</v>
      </c>
      <c r="AM415" s="14">
        <v>0</v>
      </c>
      <c r="AN415" s="14">
        <v>0</v>
      </c>
      <c r="AO415" s="14">
        <v>0.01</v>
      </c>
      <c r="AP415" s="14">
        <v>0.01</v>
      </c>
      <c r="AQ415" s="14">
        <v>0</v>
      </c>
      <c r="AR415" s="14">
        <v>0</v>
      </c>
      <c r="AS415" s="14">
        <v>0</v>
      </c>
      <c r="AT415" s="14">
        <v>0</v>
      </c>
      <c r="AU415" s="14">
        <v>0.2</v>
      </c>
      <c r="AV415" s="14">
        <v>0</v>
      </c>
      <c r="AW415" s="14">
        <v>0</v>
      </c>
      <c r="AX415" s="14">
        <v>0</v>
      </c>
      <c r="AY415" s="14">
        <v>0.04</v>
      </c>
      <c r="AZ415" s="14">
        <v>0</v>
      </c>
      <c r="BA415" s="2">
        <v>0.05</v>
      </c>
      <c r="BB415" s="2">
        <v>0.05</v>
      </c>
      <c r="BC415" s="2">
        <v>7.0000000000000007E-2</v>
      </c>
      <c r="BD415" s="2">
        <v>0.05</v>
      </c>
      <c r="BE415" s="2">
        <v>0.02</v>
      </c>
      <c r="BF415" s="2">
        <v>0.02</v>
      </c>
      <c r="BG415" s="2">
        <v>4.4999999999999998E-2</v>
      </c>
      <c r="BH415" s="2">
        <v>0.05</v>
      </c>
      <c r="BI415" s="2">
        <v>7.0000000000000007E-2</v>
      </c>
      <c r="BJ415" s="2">
        <v>0.1</v>
      </c>
      <c r="BK415" s="2">
        <v>0.03</v>
      </c>
      <c r="BL415" s="2">
        <v>0.02</v>
      </c>
      <c r="BM415" s="2">
        <v>0.09</v>
      </c>
      <c r="BN415" s="2">
        <v>0.1</v>
      </c>
      <c r="BO415" s="14">
        <v>0.1</v>
      </c>
      <c r="BP415" s="14">
        <v>0.1</v>
      </c>
      <c r="BQ415" s="14">
        <v>0</v>
      </c>
      <c r="BR415" s="14">
        <v>0</v>
      </c>
      <c r="BS415" s="14">
        <v>0</v>
      </c>
      <c r="BT415" s="19">
        <v>0.5</v>
      </c>
      <c r="BU415" s="14">
        <v>0.5</v>
      </c>
      <c r="BV415" s="6">
        <f>BT415/(BT415+BU415)</f>
        <v>0.5</v>
      </c>
      <c r="BW415" s="6">
        <f>SQRT((BT415*BU415)/((BT415+BU415)^2*(BT415+BU415+1)))</f>
        <v>0.35355339059327379</v>
      </c>
      <c r="BX415" s="15">
        <v>0.1</v>
      </c>
      <c r="BY415" s="15">
        <v>0.7</v>
      </c>
      <c r="BZ415" s="15">
        <v>0.1</v>
      </c>
      <c r="CA415" s="15">
        <v>0.1</v>
      </c>
      <c r="CB415" s="20" t="s">
        <v>76</v>
      </c>
      <c r="CC415" s="14">
        <v>600</v>
      </c>
      <c r="CD415" s="14">
        <v>10</v>
      </c>
      <c r="CE415" s="15" t="s">
        <v>73</v>
      </c>
    </row>
    <row r="416" spans="1:83" s="14" customFormat="1" ht="14.25" x14ac:dyDescent="0.2">
      <c r="A416" s="15">
        <f>A415+1</f>
        <v>415</v>
      </c>
      <c r="B416" s="15">
        <v>3</v>
      </c>
      <c r="C416" s="15">
        <v>133</v>
      </c>
      <c r="D416" s="15">
        <v>1</v>
      </c>
      <c r="E416" s="15">
        <v>1</v>
      </c>
      <c r="F416" s="3" t="s">
        <v>68</v>
      </c>
      <c r="G416" s="3">
        <f>IF(F416="rectangle",B416*C416,IF(F416="hook",B416*C416-(D416*E416),IF(F416="eight",B416*C416-2*(D416*E416),IF(F416="tee",B416*C416-2*(D416*E416),IF(F416="cross",B416*C416-4*(D416*E416),"ERROR")))))</f>
        <v>399</v>
      </c>
      <c r="H416" s="3" t="s">
        <v>75</v>
      </c>
      <c r="I416" s="3">
        <f>IF(F416="rectangle",B416/C416,"NA")</f>
        <v>2.2556390977443608E-2</v>
      </c>
      <c r="J416" s="2">
        <v>1</v>
      </c>
      <c r="K416" s="15">
        <v>120</v>
      </c>
      <c r="L416" s="15">
        <v>4</v>
      </c>
      <c r="M416" s="16">
        <v>5</v>
      </c>
      <c r="N416" s="17">
        <v>5</v>
      </c>
      <c r="O416" s="14">
        <f>N416</f>
        <v>5</v>
      </c>
      <c r="P416" s="4">
        <f>Y416/T416</f>
        <v>99.75</v>
      </c>
      <c r="Q416" s="18">
        <v>5</v>
      </c>
      <c r="R416" s="14">
        <f>Q416</f>
        <v>5</v>
      </c>
      <c r="S416" s="4">
        <f>Z416/U416</f>
        <v>99.75</v>
      </c>
      <c r="T416" s="3">
        <f>ROUND((O416/100)*G416,0)</f>
        <v>20</v>
      </c>
      <c r="U416" s="3">
        <f>ROUND(((R416/100)*G416)/J416,0)</f>
        <v>20</v>
      </c>
      <c r="V416" s="3">
        <f>ROUND(IF(J416&gt;=2,((R416/100)*G416)/J416,0),0)</f>
        <v>0</v>
      </c>
      <c r="W416" s="3">
        <f>ROUND(IF(J416&gt;=3,((R416/100)*G416)/J416,0),0)</f>
        <v>0</v>
      </c>
      <c r="X416" s="3">
        <f>ROUND(IF(J416&gt;=4,((R416/100)*G416)/J416,0),0)</f>
        <v>0</v>
      </c>
      <c r="Y416" s="4">
        <f>G416*N416</f>
        <v>1995</v>
      </c>
      <c r="Z416" s="4">
        <f>(G416*Q416)/J416</f>
        <v>1995</v>
      </c>
      <c r="AA416" s="4">
        <f>IF(J416&gt;=2,(G416*Q416)/J416,0)</f>
        <v>0</v>
      </c>
      <c r="AB416" s="4">
        <f>IF(J416&gt;=3,(G416*Q416)/J416,0)</f>
        <v>0</v>
      </c>
      <c r="AC416" s="4">
        <f>IF(J416&gt;=4,(G416*Q416)/J416,0)</f>
        <v>0</v>
      </c>
      <c r="AD416" s="14">
        <v>100</v>
      </c>
      <c r="AE416" s="14">
        <v>0</v>
      </c>
      <c r="AF416" s="14">
        <v>1</v>
      </c>
      <c r="AG416" s="14">
        <v>100</v>
      </c>
      <c r="AH416" s="14">
        <v>0</v>
      </c>
      <c r="AI416" s="14">
        <v>1</v>
      </c>
      <c r="AJ416" s="14">
        <v>0.5</v>
      </c>
      <c r="AK416" s="14">
        <v>0.5</v>
      </c>
      <c r="AL416" s="14">
        <v>0</v>
      </c>
      <c r="AM416" s="14">
        <v>0</v>
      </c>
      <c r="AN416" s="14">
        <v>0</v>
      </c>
      <c r="AO416" s="14">
        <v>0.01</v>
      </c>
      <c r="AP416" s="14">
        <v>0.01</v>
      </c>
      <c r="AQ416" s="14">
        <v>0</v>
      </c>
      <c r="AR416" s="14">
        <v>0</v>
      </c>
      <c r="AS416" s="14">
        <v>0</v>
      </c>
      <c r="AT416" s="14">
        <v>0</v>
      </c>
      <c r="AU416" s="14">
        <v>0.2</v>
      </c>
      <c r="AV416" s="14">
        <v>0</v>
      </c>
      <c r="AW416" s="14">
        <v>0</v>
      </c>
      <c r="AX416" s="14">
        <v>0</v>
      </c>
      <c r="AY416" s="14">
        <v>0.04</v>
      </c>
      <c r="AZ416" s="14">
        <v>0</v>
      </c>
      <c r="BA416" s="2">
        <v>0.05</v>
      </c>
      <c r="BB416" s="2">
        <v>0.05</v>
      </c>
      <c r="BC416" s="2">
        <v>7.0000000000000007E-2</v>
      </c>
      <c r="BD416" s="2">
        <v>0.05</v>
      </c>
      <c r="BE416" s="2">
        <v>0.02</v>
      </c>
      <c r="BF416" s="2">
        <v>0.02</v>
      </c>
      <c r="BG416" s="2">
        <v>4.4999999999999998E-2</v>
      </c>
      <c r="BH416" s="2">
        <v>0.05</v>
      </c>
      <c r="BI416" s="2">
        <v>7.0000000000000007E-2</v>
      </c>
      <c r="BJ416" s="2">
        <v>0.1</v>
      </c>
      <c r="BK416" s="2">
        <v>0.03</v>
      </c>
      <c r="BL416" s="2">
        <v>0.02</v>
      </c>
      <c r="BM416" s="2">
        <v>0.09</v>
      </c>
      <c r="BN416" s="2">
        <v>0.1</v>
      </c>
      <c r="BO416" s="14">
        <v>0.1</v>
      </c>
      <c r="BP416" s="14">
        <v>0.1</v>
      </c>
      <c r="BQ416" s="14">
        <v>0</v>
      </c>
      <c r="BR416" s="14">
        <v>0</v>
      </c>
      <c r="BS416" s="14">
        <v>0</v>
      </c>
      <c r="BT416" s="19">
        <v>0.01</v>
      </c>
      <c r="BU416" s="14">
        <v>0.5</v>
      </c>
      <c r="BV416" s="6">
        <f>BT416/(BT416+BU416)</f>
        <v>1.9607843137254902E-2</v>
      </c>
      <c r="BW416" s="6">
        <f>SQRT((BT416*BU416)/((BT416+BU416)^2*(BT416+BU416+1)))</f>
        <v>0.11283045836243843</v>
      </c>
      <c r="BX416" s="15">
        <v>0.25</v>
      </c>
      <c r="BY416" s="15">
        <v>0.25</v>
      </c>
      <c r="BZ416" s="15">
        <v>0.25</v>
      </c>
      <c r="CA416" s="15">
        <v>0.25</v>
      </c>
      <c r="CB416" s="20" t="s">
        <v>47</v>
      </c>
      <c r="CC416" s="14">
        <v>600</v>
      </c>
      <c r="CD416" s="14">
        <v>10</v>
      </c>
      <c r="CE416" s="15" t="s">
        <v>73</v>
      </c>
    </row>
    <row r="417" spans="1:83" s="14" customFormat="1" ht="14.25" x14ac:dyDescent="0.2">
      <c r="A417" s="15">
        <f>A416+1</f>
        <v>416</v>
      </c>
      <c r="B417" s="15">
        <v>3</v>
      </c>
      <c r="C417" s="15">
        <v>133</v>
      </c>
      <c r="D417" s="15">
        <v>1</v>
      </c>
      <c r="E417" s="15">
        <v>1</v>
      </c>
      <c r="F417" s="3" t="s">
        <v>68</v>
      </c>
      <c r="G417" s="3">
        <f>IF(F417="rectangle",B417*C417,IF(F417="hook",B417*C417-(D417*E417),IF(F417="eight",B417*C417-2*(D417*E417),IF(F417="tee",B417*C417-2*(D417*E417),IF(F417="cross",B417*C417-4*(D417*E417),"ERROR")))))</f>
        <v>399</v>
      </c>
      <c r="H417" s="3" t="s">
        <v>75</v>
      </c>
      <c r="I417" s="3">
        <f>IF(F417="rectangle",B417/C417,"NA")</f>
        <v>2.2556390977443608E-2</v>
      </c>
      <c r="J417" s="2">
        <v>1</v>
      </c>
      <c r="K417" s="15">
        <v>120</v>
      </c>
      <c r="L417" s="15">
        <v>4</v>
      </c>
      <c r="M417" s="16">
        <v>5</v>
      </c>
      <c r="N417" s="17">
        <v>5</v>
      </c>
      <c r="O417" s="14">
        <f>N417</f>
        <v>5</v>
      </c>
      <c r="P417" s="4">
        <f>Y417/T417</f>
        <v>99.75</v>
      </c>
      <c r="Q417" s="18">
        <v>5</v>
      </c>
      <c r="R417" s="14">
        <f>Q417</f>
        <v>5</v>
      </c>
      <c r="S417" s="4">
        <f>Z417/U417</f>
        <v>99.75</v>
      </c>
      <c r="T417" s="3">
        <f>ROUND((O417/100)*G417,0)</f>
        <v>20</v>
      </c>
      <c r="U417" s="3">
        <f>ROUND(((R417/100)*G417)/J417,0)</f>
        <v>20</v>
      </c>
      <c r="V417" s="3">
        <f>ROUND(IF(J417&gt;=2,((R417/100)*G417)/J417,0),0)</f>
        <v>0</v>
      </c>
      <c r="W417" s="3">
        <f>ROUND(IF(J417&gt;=3,((R417/100)*G417)/J417,0),0)</f>
        <v>0</v>
      </c>
      <c r="X417" s="3">
        <f>ROUND(IF(J417&gt;=4,((R417/100)*G417)/J417,0),0)</f>
        <v>0</v>
      </c>
      <c r="Y417" s="4">
        <f>G417*N417</f>
        <v>1995</v>
      </c>
      <c r="Z417" s="4">
        <f>(G417*Q417)/J417</f>
        <v>1995</v>
      </c>
      <c r="AA417" s="4">
        <f>IF(J417&gt;=2,(G417*Q417)/J417,0)</f>
        <v>0</v>
      </c>
      <c r="AB417" s="4">
        <f>IF(J417&gt;=3,(G417*Q417)/J417,0)</f>
        <v>0</v>
      </c>
      <c r="AC417" s="4">
        <f>IF(J417&gt;=4,(G417*Q417)/J417,0)</f>
        <v>0</v>
      </c>
      <c r="AD417" s="14">
        <v>100</v>
      </c>
      <c r="AE417" s="14">
        <v>0</v>
      </c>
      <c r="AF417" s="14">
        <v>1</v>
      </c>
      <c r="AG417" s="14">
        <v>100</v>
      </c>
      <c r="AH417" s="14">
        <v>0</v>
      </c>
      <c r="AI417" s="14">
        <v>1</v>
      </c>
      <c r="AJ417" s="14">
        <v>0.5</v>
      </c>
      <c r="AK417" s="14">
        <v>0.5</v>
      </c>
      <c r="AL417" s="14">
        <v>0</v>
      </c>
      <c r="AM417" s="14">
        <v>0</v>
      </c>
      <c r="AN417" s="14">
        <v>0</v>
      </c>
      <c r="AO417" s="14">
        <v>0.01</v>
      </c>
      <c r="AP417" s="14">
        <v>0.01</v>
      </c>
      <c r="AQ417" s="14">
        <v>0</v>
      </c>
      <c r="AR417" s="14">
        <v>0</v>
      </c>
      <c r="AS417" s="14">
        <v>0</v>
      </c>
      <c r="AT417" s="14">
        <v>0</v>
      </c>
      <c r="AU417" s="14">
        <v>0.2</v>
      </c>
      <c r="AV417" s="14">
        <v>0</v>
      </c>
      <c r="AW417" s="14">
        <v>0</v>
      </c>
      <c r="AX417" s="14">
        <v>0</v>
      </c>
      <c r="AY417" s="14">
        <v>0.04</v>
      </c>
      <c r="AZ417" s="14">
        <v>0</v>
      </c>
      <c r="BA417" s="2">
        <v>0.05</v>
      </c>
      <c r="BB417" s="2">
        <v>0.05</v>
      </c>
      <c r="BC417" s="2">
        <v>7.0000000000000007E-2</v>
      </c>
      <c r="BD417" s="2">
        <v>0.05</v>
      </c>
      <c r="BE417" s="2">
        <v>0.02</v>
      </c>
      <c r="BF417" s="2">
        <v>0.02</v>
      </c>
      <c r="BG417" s="2">
        <v>4.4999999999999998E-2</v>
      </c>
      <c r="BH417" s="2">
        <v>0.05</v>
      </c>
      <c r="BI417" s="2">
        <v>7.0000000000000007E-2</v>
      </c>
      <c r="BJ417" s="2">
        <v>0.1</v>
      </c>
      <c r="BK417" s="2">
        <v>0.03</v>
      </c>
      <c r="BL417" s="2">
        <v>0.02</v>
      </c>
      <c r="BM417" s="2">
        <v>0.09</v>
      </c>
      <c r="BN417" s="2">
        <v>0.1</v>
      </c>
      <c r="BO417" s="14">
        <v>0.1</v>
      </c>
      <c r="BP417" s="14">
        <v>0.1</v>
      </c>
      <c r="BQ417" s="14">
        <v>0</v>
      </c>
      <c r="BR417" s="14">
        <v>0</v>
      </c>
      <c r="BS417" s="14">
        <v>0</v>
      </c>
      <c r="BT417" s="19">
        <v>0.5</v>
      </c>
      <c r="BU417" s="14">
        <v>0.5</v>
      </c>
      <c r="BV417" s="6">
        <f>BT417/(BT417+BU417)</f>
        <v>0.5</v>
      </c>
      <c r="BW417" s="6">
        <f>SQRT((BT417*BU417)/((BT417+BU417)^2*(BT417+BU417+1)))</f>
        <v>0.35355339059327379</v>
      </c>
      <c r="BX417" s="15">
        <v>0.25</v>
      </c>
      <c r="BY417" s="15">
        <v>0.25</v>
      </c>
      <c r="BZ417" s="15">
        <v>0.25</v>
      </c>
      <c r="CA417" s="15">
        <v>0.25</v>
      </c>
      <c r="CB417" s="20" t="s">
        <v>47</v>
      </c>
      <c r="CC417" s="14">
        <v>600</v>
      </c>
      <c r="CD417" s="14">
        <v>10</v>
      </c>
      <c r="CE417" s="15" t="s">
        <v>73</v>
      </c>
    </row>
    <row r="418" spans="1:83" s="14" customFormat="1" ht="14.25" x14ac:dyDescent="0.2">
      <c r="A418" s="15">
        <f>A417+1</f>
        <v>417</v>
      </c>
      <c r="B418" s="15">
        <v>3</v>
      </c>
      <c r="C418" s="15">
        <v>133</v>
      </c>
      <c r="D418" s="15">
        <v>1</v>
      </c>
      <c r="E418" s="15">
        <v>1</v>
      </c>
      <c r="F418" s="3" t="s">
        <v>68</v>
      </c>
      <c r="G418" s="3">
        <f>IF(F418="rectangle",B418*C418,IF(F418="hook",B418*C418-(D418*E418),IF(F418="eight",B418*C418-2*(D418*E418),IF(F418="tee",B418*C418-2*(D418*E418),IF(F418="cross",B418*C418-4*(D418*E418),"ERROR")))))</f>
        <v>399</v>
      </c>
      <c r="H418" s="3" t="s">
        <v>75</v>
      </c>
      <c r="I418" s="3">
        <f>IF(F418="rectangle",B418/C418,"NA")</f>
        <v>2.2556390977443608E-2</v>
      </c>
      <c r="J418" s="2">
        <v>1</v>
      </c>
      <c r="K418" s="15">
        <v>120</v>
      </c>
      <c r="L418" s="15">
        <v>4</v>
      </c>
      <c r="M418" s="16">
        <v>5</v>
      </c>
      <c r="N418" s="17">
        <v>5</v>
      </c>
      <c r="O418" s="14">
        <f>N418</f>
        <v>5</v>
      </c>
      <c r="P418" s="4">
        <f>Y418/T418</f>
        <v>99.75</v>
      </c>
      <c r="Q418" s="18">
        <v>5</v>
      </c>
      <c r="R418" s="14">
        <f>Q418</f>
        <v>5</v>
      </c>
      <c r="S418" s="4">
        <f>Z418/U418</f>
        <v>99.75</v>
      </c>
      <c r="T418" s="3">
        <f>ROUND((O418/100)*G418,0)</f>
        <v>20</v>
      </c>
      <c r="U418" s="3">
        <f>ROUND(((R418/100)*G418)/J418,0)</f>
        <v>20</v>
      </c>
      <c r="V418" s="3">
        <f>ROUND(IF(J418&gt;=2,((R418/100)*G418)/J418,0),0)</f>
        <v>0</v>
      </c>
      <c r="W418" s="3">
        <f>ROUND(IF(J418&gt;=3,((R418/100)*G418)/J418,0),0)</f>
        <v>0</v>
      </c>
      <c r="X418" s="3">
        <f>ROUND(IF(J418&gt;=4,((R418/100)*G418)/J418,0),0)</f>
        <v>0</v>
      </c>
      <c r="Y418" s="4">
        <f>G418*N418</f>
        <v>1995</v>
      </c>
      <c r="Z418" s="4">
        <f>(G418*Q418)/J418</f>
        <v>1995</v>
      </c>
      <c r="AA418" s="4">
        <f>IF(J418&gt;=2,(G418*Q418)/J418,0)</f>
        <v>0</v>
      </c>
      <c r="AB418" s="4">
        <f>IF(J418&gt;=3,(G418*Q418)/J418,0)</f>
        <v>0</v>
      </c>
      <c r="AC418" s="4">
        <f>IF(J418&gt;=4,(G418*Q418)/J418,0)</f>
        <v>0</v>
      </c>
      <c r="AD418" s="14">
        <v>100</v>
      </c>
      <c r="AE418" s="14">
        <v>0</v>
      </c>
      <c r="AF418" s="14">
        <v>1</v>
      </c>
      <c r="AG418" s="14">
        <v>100</v>
      </c>
      <c r="AH418" s="14">
        <v>0</v>
      </c>
      <c r="AI418" s="14">
        <v>1</v>
      </c>
      <c r="AJ418" s="14">
        <v>0.5</v>
      </c>
      <c r="AK418" s="14">
        <v>0.5</v>
      </c>
      <c r="AL418" s="14">
        <v>0</v>
      </c>
      <c r="AM418" s="14">
        <v>0</v>
      </c>
      <c r="AN418" s="14">
        <v>0</v>
      </c>
      <c r="AO418" s="14">
        <v>0.01</v>
      </c>
      <c r="AP418" s="14">
        <v>0.01</v>
      </c>
      <c r="AQ418" s="14">
        <v>0</v>
      </c>
      <c r="AR418" s="14">
        <v>0</v>
      </c>
      <c r="AS418" s="14">
        <v>0</v>
      </c>
      <c r="AT418" s="14">
        <v>0</v>
      </c>
      <c r="AU418" s="14">
        <v>0.2</v>
      </c>
      <c r="AV418" s="14">
        <v>0</v>
      </c>
      <c r="AW418" s="14">
        <v>0</v>
      </c>
      <c r="AX418" s="14">
        <v>0</v>
      </c>
      <c r="AY418" s="14">
        <v>0.04</v>
      </c>
      <c r="AZ418" s="14">
        <v>0</v>
      </c>
      <c r="BA418" s="2">
        <v>0.05</v>
      </c>
      <c r="BB418" s="2">
        <v>0.05</v>
      </c>
      <c r="BC418" s="2">
        <v>7.0000000000000007E-2</v>
      </c>
      <c r="BD418" s="2">
        <v>0.05</v>
      </c>
      <c r="BE418" s="2">
        <v>0.02</v>
      </c>
      <c r="BF418" s="2">
        <v>0.02</v>
      </c>
      <c r="BG418" s="2">
        <v>4.4999999999999998E-2</v>
      </c>
      <c r="BH418" s="2">
        <v>0.05</v>
      </c>
      <c r="BI418" s="2">
        <v>7.0000000000000007E-2</v>
      </c>
      <c r="BJ418" s="2">
        <v>0.1</v>
      </c>
      <c r="BK418" s="2">
        <v>0.03</v>
      </c>
      <c r="BL418" s="2">
        <v>0.02</v>
      </c>
      <c r="BM418" s="2">
        <v>0.09</v>
      </c>
      <c r="BN418" s="2">
        <v>0.1</v>
      </c>
      <c r="BO418" s="14">
        <v>0.1</v>
      </c>
      <c r="BP418" s="14">
        <v>0.1</v>
      </c>
      <c r="BQ418" s="14">
        <v>0</v>
      </c>
      <c r="BR418" s="14">
        <v>0</v>
      </c>
      <c r="BS418" s="14">
        <v>0</v>
      </c>
      <c r="BT418" s="19">
        <v>0.01</v>
      </c>
      <c r="BU418" s="14">
        <v>0.5</v>
      </c>
      <c r="BV418" s="6">
        <f>BT418/(BT418+BU418)</f>
        <v>1.9607843137254902E-2</v>
      </c>
      <c r="BW418" s="6">
        <f>SQRT((BT418*BU418)/((BT418+BU418)^2*(BT418+BU418+1)))</f>
        <v>0.11283045836243843</v>
      </c>
      <c r="BX418" s="15">
        <v>0.1</v>
      </c>
      <c r="BY418" s="15">
        <v>0.1</v>
      </c>
      <c r="BZ418" s="15">
        <v>0.1</v>
      </c>
      <c r="CA418" s="15">
        <v>0.7</v>
      </c>
      <c r="CB418" s="20" t="s">
        <v>89</v>
      </c>
      <c r="CC418" s="14">
        <v>600</v>
      </c>
      <c r="CD418" s="14">
        <v>10</v>
      </c>
      <c r="CE418" s="15" t="s">
        <v>73</v>
      </c>
    </row>
    <row r="419" spans="1:83" s="14" customFormat="1" ht="14.25" x14ac:dyDescent="0.2">
      <c r="A419" s="15">
        <f>A418+1</f>
        <v>418</v>
      </c>
      <c r="B419" s="15">
        <v>3</v>
      </c>
      <c r="C419" s="15">
        <v>133</v>
      </c>
      <c r="D419" s="15">
        <v>1</v>
      </c>
      <c r="E419" s="15">
        <v>1</v>
      </c>
      <c r="F419" s="3" t="s">
        <v>68</v>
      </c>
      <c r="G419" s="3">
        <f>IF(F419="rectangle",B419*C419,IF(F419="hook",B419*C419-(D419*E419),IF(F419="eight",B419*C419-2*(D419*E419),IF(F419="tee",B419*C419-2*(D419*E419),IF(F419="cross",B419*C419-4*(D419*E419),"ERROR")))))</f>
        <v>399</v>
      </c>
      <c r="H419" s="3" t="s">
        <v>75</v>
      </c>
      <c r="I419" s="3">
        <f>IF(F419="rectangle",B419/C419,"NA")</f>
        <v>2.2556390977443608E-2</v>
      </c>
      <c r="J419" s="2">
        <v>1</v>
      </c>
      <c r="K419" s="15">
        <v>120</v>
      </c>
      <c r="L419" s="15">
        <v>4</v>
      </c>
      <c r="M419" s="16">
        <v>5</v>
      </c>
      <c r="N419" s="17">
        <v>5</v>
      </c>
      <c r="O419" s="14">
        <f>N419</f>
        <v>5</v>
      </c>
      <c r="P419" s="4">
        <f>Y419/T419</f>
        <v>99.75</v>
      </c>
      <c r="Q419" s="18">
        <v>5</v>
      </c>
      <c r="R419" s="14">
        <f>Q419</f>
        <v>5</v>
      </c>
      <c r="S419" s="4">
        <f>Z419/U419</f>
        <v>99.75</v>
      </c>
      <c r="T419" s="3">
        <f>ROUND((O419/100)*G419,0)</f>
        <v>20</v>
      </c>
      <c r="U419" s="3">
        <f>ROUND(((R419/100)*G419)/J419,0)</f>
        <v>20</v>
      </c>
      <c r="V419" s="3">
        <f>ROUND(IF(J419&gt;=2,((R419/100)*G419)/J419,0),0)</f>
        <v>0</v>
      </c>
      <c r="W419" s="3">
        <f>ROUND(IF(J419&gt;=3,((R419/100)*G419)/J419,0),0)</f>
        <v>0</v>
      </c>
      <c r="X419" s="3">
        <f>ROUND(IF(J419&gt;=4,((R419/100)*G419)/J419,0),0)</f>
        <v>0</v>
      </c>
      <c r="Y419" s="4">
        <f>G419*N419</f>
        <v>1995</v>
      </c>
      <c r="Z419" s="4">
        <f>(G419*Q419)/J419</f>
        <v>1995</v>
      </c>
      <c r="AA419" s="4">
        <f>IF(J419&gt;=2,(G419*Q419)/J419,0)</f>
        <v>0</v>
      </c>
      <c r="AB419" s="4">
        <f>IF(J419&gt;=3,(G419*Q419)/J419,0)</f>
        <v>0</v>
      </c>
      <c r="AC419" s="4">
        <f>IF(J419&gt;=4,(G419*Q419)/J419,0)</f>
        <v>0</v>
      </c>
      <c r="AD419" s="14">
        <v>100</v>
      </c>
      <c r="AE419" s="14">
        <v>0</v>
      </c>
      <c r="AF419" s="14">
        <v>1</v>
      </c>
      <c r="AG419" s="14">
        <v>100</v>
      </c>
      <c r="AH419" s="14">
        <v>0</v>
      </c>
      <c r="AI419" s="14">
        <v>1</v>
      </c>
      <c r="AJ419" s="14">
        <v>0.5</v>
      </c>
      <c r="AK419" s="14">
        <v>0.5</v>
      </c>
      <c r="AL419" s="14">
        <v>0</v>
      </c>
      <c r="AM419" s="14">
        <v>0</v>
      </c>
      <c r="AN419" s="14">
        <v>0</v>
      </c>
      <c r="AO419" s="14">
        <v>0.01</v>
      </c>
      <c r="AP419" s="14">
        <v>0.01</v>
      </c>
      <c r="AQ419" s="14">
        <v>0</v>
      </c>
      <c r="AR419" s="14">
        <v>0</v>
      </c>
      <c r="AS419" s="14">
        <v>0</v>
      </c>
      <c r="AT419" s="14">
        <v>0</v>
      </c>
      <c r="AU419" s="14">
        <v>0.2</v>
      </c>
      <c r="AV419" s="14">
        <v>0</v>
      </c>
      <c r="AW419" s="14">
        <v>0</v>
      </c>
      <c r="AX419" s="14">
        <v>0</v>
      </c>
      <c r="AY419" s="14">
        <v>0.04</v>
      </c>
      <c r="AZ419" s="14">
        <v>0</v>
      </c>
      <c r="BA419" s="2">
        <v>0.05</v>
      </c>
      <c r="BB419" s="2">
        <v>0.05</v>
      </c>
      <c r="BC419" s="2">
        <v>7.0000000000000007E-2</v>
      </c>
      <c r="BD419" s="2">
        <v>0.05</v>
      </c>
      <c r="BE419" s="2">
        <v>0.02</v>
      </c>
      <c r="BF419" s="2">
        <v>0.02</v>
      </c>
      <c r="BG419" s="2">
        <v>4.4999999999999998E-2</v>
      </c>
      <c r="BH419" s="2">
        <v>0.05</v>
      </c>
      <c r="BI419" s="2">
        <v>7.0000000000000007E-2</v>
      </c>
      <c r="BJ419" s="2">
        <v>0.1</v>
      </c>
      <c r="BK419" s="2">
        <v>0.03</v>
      </c>
      <c r="BL419" s="2">
        <v>0.02</v>
      </c>
      <c r="BM419" s="2">
        <v>0.09</v>
      </c>
      <c r="BN419" s="2">
        <v>0.1</v>
      </c>
      <c r="BO419" s="14">
        <v>0.1</v>
      </c>
      <c r="BP419" s="14">
        <v>0.1</v>
      </c>
      <c r="BQ419" s="14">
        <v>0</v>
      </c>
      <c r="BR419" s="14">
        <v>0</v>
      </c>
      <c r="BS419" s="14">
        <v>0</v>
      </c>
      <c r="BT419" s="19">
        <v>0.5</v>
      </c>
      <c r="BU419" s="14">
        <v>0.5</v>
      </c>
      <c r="BV419" s="6">
        <f>BT419/(BT419+BU419)</f>
        <v>0.5</v>
      </c>
      <c r="BW419" s="6">
        <f>SQRT((BT419*BU419)/((BT419+BU419)^2*(BT419+BU419+1)))</f>
        <v>0.35355339059327379</v>
      </c>
      <c r="BX419" s="15">
        <v>0.1</v>
      </c>
      <c r="BY419" s="15">
        <v>0.1</v>
      </c>
      <c r="BZ419" s="15">
        <v>0.1</v>
      </c>
      <c r="CA419" s="15">
        <v>0.7</v>
      </c>
      <c r="CB419" s="20" t="s">
        <v>89</v>
      </c>
      <c r="CC419" s="14">
        <v>600</v>
      </c>
      <c r="CD419" s="14">
        <v>10</v>
      </c>
      <c r="CE419" s="15" t="s">
        <v>73</v>
      </c>
    </row>
    <row r="420" spans="1:83" s="14" customFormat="1" ht="14.25" x14ac:dyDescent="0.2">
      <c r="A420" s="15">
        <f>A419+1</f>
        <v>419</v>
      </c>
      <c r="B420" s="15">
        <v>3</v>
      </c>
      <c r="C420" s="15">
        <v>133</v>
      </c>
      <c r="D420" s="15">
        <v>1</v>
      </c>
      <c r="E420" s="15">
        <v>1</v>
      </c>
      <c r="F420" s="3" t="s">
        <v>68</v>
      </c>
      <c r="G420" s="3">
        <f>IF(F420="rectangle",B420*C420,IF(F420="hook",B420*C420-(D420*E420),IF(F420="eight",B420*C420-2*(D420*E420),IF(F420="tee",B420*C420-2*(D420*E420),IF(F420="cross",B420*C420-4*(D420*E420),"ERROR")))))</f>
        <v>399</v>
      </c>
      <c r="H420" s="3" t="s">
        <v>75</v>
      </c>
      <c r="I420" s="3">
        <f>IF(F420="rectangle",B420/C420,"NA")</f>
        <v>2.2556390977443608E-2</v>
      </c>
      <c r="J420" s="2">
        <v>1</v>
      </c>
      <c r="K420" s="15">
        <v>120</v>
      </c>
      <c r="L420" s="15">
        <v>4</v>
      </c>
      <c r="M420" s="16">
        <v>5</v>
      </c>
      <c r="N420" s="17">
        <v>5</v>
      </c>
      <c r="O420" s="14">
        <f>N420</f>
        <v>5</v>
      </c>
      <c r="P420" s="4">
        <f>Y420/T420</f>
        <v>99.75</v>
      </c>
      <c r="Q420" s="18">
        <v>5</v>
      </c>
      <c r="R420" s="14">
        <f>Q420</f>
        <v>5</v>
      </c>
      <c r="S420" s="4">
        <f>Z420/U420</f>
        <v>99.75</v>
      </c>
      <c r="T420" s="3">
        <f>ROUND((O420/100)*G420,0)</f>
        <v>20</v>
      </c>
      <c r="U420" s="3">
        <f>ROUND(((R420/100)*G420)/J420,0)</f>
        <v>20</v>
      </c>
      <c r="V420" s="3">
        <f>ROUND(IF(J420&gt;=2,((R420/100)*G420)/J420,0),0)</f>
        <v>0</v>
      </c>
      <c r="W420" s="3">
        <f>ROUND(IF(J420&gt;=3,((R420/100)*G420)/J420,0),0)</f>
        <v>0</v>
      </c>
      <c r="X420" s="3">
        <f>ROUND(IF(J420&gt;=4,((R420/100)*G420)/J420,0),0)</f>
        <v>0</v>
      </c>
      <c r="Y420" s="4">
        <f>G420*N420</f>
        <v>1995</v>
      </c>
      <c r="Z420" s="4">
        <f>(G420*Q420)/J420</f>
        <v>1995</v>
      </c>
      <c r="AA420" s="4">
        <f>IF(J420&gt;=2,(G420*Q420)/J420,0)</f>
        <v>0</v>
      </c>
      <c r="AB420" s="4">
        <f>IF(J420&gt;=3,(G420*Q420)/J420,0)</f>
        <v>0</v>
      </c>
      <c r="AC420" s="4">
        <f>IF(J420&gt;=4,(G420*Q420)/J420,0)</f>
        <v>0</v>
      </c>
      <c r="AD420" s="14">
        <v>100</v>
      </c>
      <c r="AE420" s="14">
        <v>0</v>
      </c>
      <c r="AF420" s="14">
        <v>1</v>
      </c>
      <c r="AG420" s="14">
        <v>100</v>
      </c>
      <c r="AH420" s="14">
        <v>0</v>
      </c>
      <c r="AI420" s="14">
        <v>1</v>
      </c>
      <c r="AJ420" s="14">
        <v>0.5</v>
      </c>
      <c r="AK420" s="14">
        <v>0.5</v>
      </c>
      <c r="AL420" s="14">
        <v>0</v>
      </c>
      <c r="AM420" s="14">
        <v>0</v>
      </c>
      <c r="AN420" s="14">
        <v>0</v>
      </c>
      <c r="AO420" s="14">
        <v>0.01</v>
      </c>
      <c r="AP420" s="14">
        <v>0.01</v>
      </c>
      <c r="AQ420" s="14">
        <v>0</v>
      </c>
      <c r="AR420" s="14">
        <v>0</v>
      </c>
      <c r="AS420" s="14">
        <v>0</v>
      </c>
      <c r="AT420" s="14">
        <v>0</v>
      </c>
      <c r="AU420" s="14">
        <v>0.2</v>
      </c>
      <c r="AV420" s="14">
        <v>0</v>
      </c>
      <c r="AW420" s="14">
        <v>0</v>
      </c>
      <c r="AX420" s="14">
        <v>0</v>
      </c>
      <c r="AY420" s="14">
        <v>0.04</v>
      </c>
      <c r="AZ420" s="14">
        <v>0</v>
      </c>
      <c r="BA420" s="2">
        <v>0.05</v>
      </c>
      <c r="BB420" s="2">
        <v>0.05</v>
      </c>
      <c r="BC420" s="2">
        <v>7.0000000000000007E-2</v>
      </c>
      <c r="BD420" s="2">
        <v>0.05</v>
      </c>
      <c r="BE420" s="2">
        <v>0.02</v>
      </c>
      <c r="BF420" s="2">
        <v>0.02</v>
      </c>
      <c r="BG420" s="2">
        <v>4.4999999999999998E-2</v>
      </c>
      <c r="BH420" s="2">
        <v>0.05</v>
      </c>
      <c r="BI420" s="2">
        <v>7.0000000000000007E-2</v>
      </c>
      <c r="BJ420" s="2">
        <v>0.1</v>
      </c>
      <c r="BK420" s="2">
        <v>0.03</v>
      </c>
      <c r="BL420" s="2">
        <v>0.02</v>
      </c>
      <c r="BM420" s="2">
        <v>0.09</v>
      </c>
      <c r="BN420" s="2">
        <v>0.1</v>
      </c>
      <c r="BO420" s="14">
        <v>0.1</v>
      </c>
      <c r="BP420" s="14">
        <v>0.1</v>
      </c>
      <c r="BQ420" s="14">
        <v>0</v>
      </c>
      <c r="BR420" s="14">
        <v>0</v>
      </c>
      <c r="BS420" s="14">
        <v>0</v>
      </c>
      <c r="BT420" s="19">
        <v>0.01</v>
      </c>
      <c r="BU420" s="14">
        <v>0.5</v>
      </c>
      <c r="BV420" s="6">
        <f>BT420/(BT420+BU420)</f>
        <v>1.9607843137254902E-2</v>
      </c>
      <c r="BW420" s="6">
        <f>SQRT((BT420*BU420)/((BT420+BU420)^2*(BT420+BU420+1)))</f>
        <v>0.11283045836243843</v>
      </c>
      <c r="BX420" s="15">
        <v>0.1</v>
      </c>
      <c r="BY420" s="15">
        <v>0.7</v>
      </c>
      <c r="BZ420" s="15">
        <v>0.1</v>
      </c>
      <c r="CA420" s="15">
        <v>0.1</v>
      </c>
      <c r="CB420" s="20" t="s">
        <v>76</v>
      </c>
      <c r="CC420" s="14">
        <v>600</v>
      </c>
      <c r="CD420" s="14">
        <v>10</v>
      </c>
      <c r="CE420" s="15" t="s">
        <v>74</v>
      </c>
    </row>
    <row r="421" spans="1:83" s="14" customFormat="1" ht="14.25" x14ac:dyDescent="0.2">
      <c r="A421" s="15">
        <f>A420+1</f>
        <v>420</v>
      </c>
      <c r="B421" s="15">
        <v>3</v>
      </c>
      <c r="C421" s="15">
        <v>133</v>
      </c>
      <c r="D421" s="15">
        <v>1</v>
      </c>
      <c r="E421" s="15">
        <v>1</v>
      </c>
      <c r="F421" s="3" t="s">
        <v>68</v>
      </c>
      <c r="G421" s="3">
        <f>IF(F421="rectangle",B421*C421,IF(F421="hook",B421*C421-(D421*E421),IF(F421="eight",B421*C421-2*(D421*E421),IF(F421="tee",B421*C421-2*(D421*E421),IF(F421="cross",B421*C421-4*(D421*E421),"ERROR")))))</f>
        <v>399</v>
      </c>
      <c r="H421" s="3" t="s">
        <v>75</v>
      </c>
      <c r="I421" s="3">
        <f>IF(F421="rectangle",B421/C421,"NA")</f>
        <v>2.2556390977443608E-2</v>
      </c>
      <c r="J421" s="2">
        <v>1</v>
      </c>
      <c r="K421" s="15">
        <v>120</v>
      </c>
      <c r="L421" s="15">
        <v>4</v>
      </c>
      <c r="M421" s="16">
        <v>5</v>
      </c>
      <c r="N421" s="17">
        <v>5</v>
      </c>
      <c r="O421" s="14">
        <f>N421</f>
        <v>5</v>
      </c>
      <c r="P421" s="4">
        <f>Y421/T421</f>
        <v>99.75</v>
      </c>
      <c r="Q421" s="18">
        <v>5</v>
      </c>
      <c r="R421" s="14">
        <f>Q421</f>
        <v>5</v>
      </c>
      <c r="S421" s="4">
        <f>Z421/U421</f>
        <v>99.75</v>
      </c>
      <c r="T421" s="3">
        <f>ROUND((O421/100)*G421,0)</f>
        <v>20</v>
      </c>
      <c r="U421" s="3">
        <f>ROUND(((R421/100)*G421)/J421,0)</f>
        <v>20</v>
      </c>
      <c r="V421" s="3">
        <f>ROUND(IF(J421&gt;=2,((R421/100)*G421)/J421,0),0)</f>
        <v>0</v>
      </c>
      <c r="W421" s="3">
        <f>ROUND(IF(J421&gt;=3,((R421/100)*G421)/J421,0),0)</f>
        <v>0</v>
      </c>
      <c r="X421" s="3">
        <f>ROUND(IF(J421&gt;=4,((R421/100)*G421)/J421,0),0)</f>
        <v>0</v>
      </c>
      <c r="Y421" s="4">
        <f>G421*N421</f>
        <v>1995</v>
      </c>
      <c r="Z421" s="4">
        <f>(G421*Q421)/J421</f>
        <v>1995</v>
      </c>
      <c r="AA421" s="4">
        <f>IF(J421&gt;=2,(G421*Q421)/J421,0)</f>
        <v>0</v>
      </c>
      <c r="AB421" s="4">
        <f>IF(J421&gt;=3,(G421*Q421)/J421,0)</f>
        <v>0</v>
      </c>
      <c r="AC421" s="4">
        <f>IF(J421&gt;=4,(G421*Q421)/J421,0)</f>
        <v>0</v>
      </c>
      <c r="AD421" s="14">
        <v>100</v>
      </c>
      <c r="AE421" s="14">
        <v>0</v>
      </c>
      <c r="AF421" s="14">
        <v>1</v>
      </c>
      <c r="AG421" s="14">
        <v>100</v>
      </c>
      <c r="AH421" s="14">
        <v>0</v>
      </c>
      <c r="AI421" s="14">
        <v>1</v>
      </c>
      <c r="AJ421" s="14">
        <v>0.5</v>
      </c>
      <c r="AK421" s="14">
        <v>0.5</v>
      </c>
      <c r="AL421" s="14">
        <v>0</v>
      </c>
      <c r="AM421" s="14">
        <v>0</v>
      </c>
      <c r="AN421" s="14">
        <v>0</v>
      </c>
      <c r="AO421" s="14">
        <v>0.01</v>
      </c>
      <c r="AP421" s="14">
        <v>0.01</v>
      </c>
      <c r="AQ421" s="14">
        <v>0</v>
      </c>
      <c r="AR421" s="14">
        <v>0</v>
      </c>
      <c r="AS421" s="14">
        <v>0</v>
      </c>
      <c r="AT421" s="14">
        <v>0</v>
      </c>
      <c r="AU421" s="14">
        <v>0.2</v>
      </c>
      <c r="AV421" s="14">
        <v>0</v>
      </c>
      <c r="AW421" s="14">
        <v>0</v>
      </c>
      <c r="AX421" s="14">
        <v>0</v>
      </c>
      <c r="AY421" s="14">
        <v>0.04</v>
      </c>
      <c r="AZ421" s="14">
        <v>0</v>
      </c>
      <c r="BA421" s="2">
        <v>0.05</v>
      </c>
      <c r="BB421" s="2">
        <v>0.05</v>
      </c>
      <c r="BC421" s="2">
        <v>7.0000000000000007E-2</v>
      </c>
      <c r="BD421" s="2">
        <v>0.05</v>
      </c>
      <c r="BE421" s="2">
        <v>0.02</v>
      </c>
      <c r="BF421" s="2">
        <v>0.02</v>
      </c>
      <c r="BG421" s="2">
        <v>4.4999999999999998E-2</v>
      </c>
      <c r="BH421" s="2">
        <v>0.05</v>
      </c>
      <c r="BI421" s="2">
        <v>7.0000000000000007E-2</v>
      </c>
      <c r="BJ421" s="2">
        <v>0.1</v>
      </c>
      <c r="BK421" s="2">
        <v>0.03</v>
      </c>
      <c r="BL421" s="2">
        <v>0.02</v>
      </c>
      <c r="BM421" s="2">
        <v>0.09</v>
      </c>
      <c r="BN421" s="2">
        <v>0.1</v>
      </c>
      <c r="BO421" s="14">
        <v>0.1</v>
      </c>
      <c r="BP421" s="14">
        <v>0.1</v>
      </c>
      <c r="BQ421" s="14">
        <v>0</v>
      </c>
      <c r="BR421" s="14">
        <v>0</v>
      </c>
      <c r="BS421" s="14">
        <v>0</v>
      </c>
      <c r="BT421" s="19">
        <v>0.5</v>
      </c>
      <c r="BU421" s="14">
        <v>0.5</v>
      </c>
      <c r="BV421" s="6">
        <f>BT421/(BT421+BU421)</f>
        <v>0.5</v>
      </c>
      <c r="BW421" s="6">
        <f>SQRT((BT421*BU421)/((BT421+BU421)^2*(BT421+BU421+1)))</f>
        <v>0.35355339059327379</v>
      </c>
      <c r="BX421" s="15">
        <v>0.1</v>
      </c>
      <c r="BY421" s="15">
        <v>0.7</v>
      </c>
      <c r="BZ421" s="15">
        <v>0.1</v>
      </c>
      <c r="CA421" s="15">
        <v>0.1</v>
      </c>
      <c r="CB421" s="20" t="s">
        <v>76</v>
      </c>
      <c r="CC421" s="14">
        <v>600</v>
      </c>
      <c r="CD421" s="14">
        <v>10</v>
      </c>
      <c r="CE421" s="15" t="s">
        <v>74</v>
      </c>
    </row>
    <row r="422" spans="1:83" s="14" customFormat="1" ht="14.25" x14ac:dyDescent="0.2">
      <c r="A422" s="15">
        <f>A421+1</f>
        <v>421</v>
      </c>
      <c r="B422" s="15">
        <v>3</v>
      </c>
      <c r="C422" s="15">
        <v>133</v>
      </c>
      <c r="D422" s="15">
        <v>1</v>
      </c>
      <c r="E422" s="15">
        <v>1</v>
      </c>
      <c r="F422" s="3" t="s">
        <v>68</v>
      </c>
      <c r="G422" s="3">
        <f>IF(F422="rectangle",B422*C422,IF(F422="hook",B422*C422-(D422*E422),IF(F422="eight",B422*C422-2*(D422*E422),IF(F422="tee",B422*C422-2*(D422*E422),IF(F422="cross",B422*C422-4*(D422*E422),"ERROR")))))</f>
        <v>399</v>
      </c>
      <c r="H422" s="3" t="s">
        <v>75</v>
      </c>
      <c r="I422" s="3">
        <f>IF(F422="rectangle",B422/C422,"NA")</f>
        <v>2.2556390977443608E-2</v>
      </c>
      <c r="J422" s="2">
        <v>1</v>
      </c>
      <c r="K422" s="15">
        <v>120</v>
      </c>
      <c r="L422" s="15">
        <v>4</v>
      </c>
      <c r="M422" s="16">
        <v>5</v>
      </c>
      <c r="N422" s="17">
        <v>5</v>
      </c>
      <c r="O422" s="14">
        <f>N422</f>
        <v>5</v>
      </c>
      <c r="P422" s="4">
        <f>Y422/T422</f>
        <v>99.75</v>
      </c>
      <c r="Q422" s="18">
        <v>15</v>
      </c>
      <c r="R422" s="14">
        <f>Q422</f>
        <v>15</v>
      </c>
      <c r="S422" s="4">
        <f>Z422/U422</f>
        <v>99.75</v>
      </c>
      <c r="T422" s="3">
        <f>ROUND((O422/100)*G422,0)</f>
        <v>20</v>
      </c>
      <c r="U422" s="3">
        <f>ROUND(((R422/100)*G422)/J422,0)</f>
        <v>60</v>
      </c>
      <c r="V422" s="3">
        <f>ROUND(IF(J422&gt;=2,((R422/100)*G422)/J422,0),0)</f>
        <v>0</v>
      </c>
      <c r="W422" s="3">
        <f>ROUND(IF(J422&gt;=3,((R422/100)*G422)/J422,0),0)</f>
        <v>0</v>
      </c>
      <c r="X422" s="3">
        <f>ROUND(IF(J422&gt;=4,((R422/100)*G422)/J422,0),0)</f>
        <v>0</v>
      </c>
      <c r="Y422" s="4">
        <f>G422*N422</f>
        <v>1995</v>
      </c>
      <c r="Z422" s="4">
        <f>(G422*Q422)/J422</f>
        <v>5985</v>
      </c>
      <c r="AA422" s="4">
        <f>IF(J422&gt;=2,(G422*Q422)/J422,0)</f>
        <v>0</v>
      </c>
      <c r="AB422" s="4">
        <f>IF(J422&gt;=3,(G422*Q422)/J422,0)</f>
        <v>0</v>
      </c>
      <c r="AC422" s="4">
        <f>IF(J422&gt;=4,(G422*Q422)/J422,0)</f>
        <v>0</v>
      </c>
      <c r="AD422" s="14">
        <v>100</v>
      </c>
      <c r="AE422" s="14">
        <v>0</v>
      </c>
      <c r="AF422" s="14">
        <v>1</v>
      </c>
      <c r="AG422" s="14">
        <v>100</v>
      </c>
      <c r="AH422" s="14">
        <v>0</v>
      </c>
      <c r="AI422" s="14">
        <v>1</v>
      </c>
      <c r="AJ422" s="14">
        <v>0.5</v>
      </c>
      <c r="AK422" s="14">
        <v>0.5</v>
      </c>
      <c r="AL422" s="14">
        <v>0</v>
      </c>
      <c r="AM422" s="14">
        <v>0</v>
      </c>
      <c r="AN422" s="14">
        <v>0</v>
      </c>
      <c r="AO422" s="14">
        <v>0.01</v>
      </c>
      <c r="AP422" s="14">
        <v>0.01</v>
      </c>
      <c r="AQ422" s="14">
        <v>0</v>
      </c>
      <c r="AR422" s="14">
        <v>0</v>
      </c>
      <c r="AS422" s="14">
        <v>0</v>
      </c>
      <c r="AT422" s="14">
        <v>0</v>
      </c>
      <c r="AU422" s="14">
        <v>0.2</v>
      </c>
      <c r="AV422" s="14">
        <v>0</v>
      </c>
      <c r="AW422" s="14">
        <v>0</v>
      </c>
      <c r="AX422" s="14">
        <v>0</v>
      </c>
      <c r="AY422" s="14">
        <v>0.04</v>
      </c>
      <c r="AZ422" s="14">
        <v>0</v>
      </c>
      <c r="BA422" s="2">
        <v>0.05</v>
      </c>
      <c r="BB422" s="2">
        <v>0.05</v>
      </c>
      <c r="BC422" s="2">
        <v>7.0000000000000007E-2</v>
      </c>
      <c r="BD422" s="2">
        <v>0.05</v>
      </c>
      <c r="BE422" s="2">
        <v>0.02</v>
      </c>
      <c r="BF422" s="2">
        <v>0.02</v>
      </c>
      <c r="BG422" s="2">
        <v>4.4999999999999998E-2</v>
      </c>
      <c r="BH422" s="2">
        <v>0.05</v>
      </c>
      <c r="BI422" s="2">
        <v>7.0000000000000007E-2</v>
      </c>
      <c r="BJ422" s="2">
        <v>0.1</v>
      </c>
      <c r="BK422" s="2">
        <v>0.03</v>
      </c>
      <c r="BL422" s="2">
        <v>0.02</v>
      </c>
      <c r="BM422" s="2">
        <v>0.09</v>
      </c>
      <c r="BN422" s="2">
        <v>0.1</v>
      </c>
      <c r="BO422" s="14">
        <v>0.1</v>
      </c>
      <c r="BP422" s="14">
        <v>0.1</v>
      </c>
      <c r="BQ422" s="14">
        <v>0</v>
      </c>
      <c r="BR422" s="14">
        <v>0</v>
      </c>
      <c r="BS422" s="14">
        <v>0</v>
      </c>
      <c r="BT422" s="19">
        <v>0.01</v>
      </c>
      <c r="BU422" s="14">
        <v>0.5</v>
      </c>
      <c r="BV422" s="6">
        <f>BT422/(BT422+BU422)</f>
        <v>1.9607843137254902E-2</v>
      </c>
      <c r="BW422" s="6">
        <f>SQRT((BT422*BU422)/((BT422+BU422)^2*(BT422+BU422+1)))</f>
        <v>0.11283045836243843</v>
      </c>
      <c r="BX422" s="15">
        <v>0.25</v>
      </c>
      <c r="BY422" s="15">
        <v>0.25</v>
      </c>
      <c r="BZ422" s="15">
        <v>0.25</v>
      </c>
      <c r="CA422" s="15">
        <v>0.25</v>
      </c>
      <c r="CB422" s="20" t="s">
        <v>47</v>
      </c>
      <c r="CC422" s="14">
        <v>600</v>
      </c>
      <c r="CD422" s="14">
        <v>10</v>
      </c>
      <c r="CE422" s="15" t="s">
        <v>74</v>
      </c>
    </row>
    <row r="423" spans="1:83" s="14" customFormat="1" ht="14.25" x14ac:dyDescent="0.2">
      <c r="A423" s="15">
        <f>A422+1</f>
        <v>422</v>
      </c>
      <c r="B423" s="15">
        <v>3</v>
      </c>
      <c r="C423" s="15">
        <v>133</v>
      </c>
      <c r="D423" s="15">
        <v>1</v>
      </c>
      <c r="E423" s="15">
        <v>1</v>
      </c>
      <c r="F423" s="3" t="s">
        <v>68</v>
      </c>
      <c r="G423" s="3">
        <f>IF(F423="rectangle",B423*C423,IF(F423="hook",B423*C423-(D423*E423),IF(F423="eight",B423*C423-2*(D423*E423),IF(F423="tee",B423*C423-2*(D423*E423),IF(F423="cross",B423*C423-4*(D423*E423),"ERROR")))))</f>
        <v>399</v>
      </c>
      <c r="H423" s="3" t="s">
        <v>75</v>
      </c>
      <c r="I423" s="3">
        <f>IF(F423="rectangle",B423/C423,"NA")</f>
        <v>2.2556390977443608E-2</v>
      </c>
      <c r="J423" s="2">
        <v>1</v>
      </c>
      <c r="K423" s="15">
        <v>120</v>
      </c>
      <c r="L423" s="15">
        <v>4</v>
      </c>
      <c r="M423" s="16">
        <v>5</v>
      </c>
      <c r="N423" s="17">
        <v>5</v>
      </c>
      <c r="O423" s="14">
        <f>N423</f>
        <v>5</v>
      </c>
      <c r="P423" s="4">
        <f>Y423/T423</f>
        <v>99.75</v>
      </c>
      <c r="Q423" s="18">
        <v>15</v>
      </c>
      <c r="R423" s="14">
        <f>Q423</f>
        <v>15</v>
      </c>
      <c r="S423" s="4">
        <f>Z423/U423</f>
        <v>99.75</v>
      </c>
      <c r="T423" s="3">
        <f>ROUND((O423/100)*G423,0)</f>
        <v>20</v>
      </c>
      <c r="U423" s="3">
        <f>ROUND(((R423/100)*G423)/J423,0)</f>
        <v>60</v>
      </c>
      <c r="V423" s="3">
        <f>ROUND(IF(J423&gt;=2,((R423/100)*G423)/J423,0),0)</f>
        <v>0</v>
      </c>
      <c r="W423" s="3">
        <f>ROUND(IF(J423&gt;=3,((R423/100)*G423)/J423,0),0)</f>
        <v>0</v>
      </c>
      <c r="X423" s="3">
        <f>ROUND(IF(J423&gt;=4,((R423/100)*G423)/J423,0),0)</f>
        <v>0</v>
      </c>
      <c r="Y423" s="4">
        <f>G423*N423</f>
        <v>1995</v>
      </c>
      <c r="Z423" s="4">
        <f>(G423*Q423)/J423</f>
        <v>5985</v>
      </c>
      <c r="AA423" s="4">
        <f>IF(J423&gt;=2,(G423*Q423)/J423,0)</f>
        <v>0</v>
      </c>
      <c r="AB423" s="4">
        <f>IF(J423&gt;=3,(G423*Q423)/J423,0)</f>
        <v>0</v>
      </c>
      <c r="AC423" s="4">
        <f>IF(J423&gt;=4,(G423*Q423)/J423,0)</f>
        <v>0</v>
      </c>
      <c r="AD423" s="14">
        <v>100</v>
      </c>
      <c r="AE423" s="14">
        <v>0</v>
      </c>
      <c r="AF423" s="14">
        <v>1</v>
      </c>
      <c r="AG423" s="14">
        <v>100</v>
      </c>
      <c r="AH423" s="14">
        <v>0</v>
      </c>
      <c r="AI423" s="14">
        <v>1</v>
      </c>
      <c r="AJ423" s="14">
        <v>0.5</v>
      </c>
      <c r="AK423" s="14">
        <v>0.5</v>
      </c>
      <c r="AL423" s="14">
        <v>0</v>
      </c>
      <c r="AM423" s="14">
        <v>0</v>
      </c>
      <c r="AN423" s="14">
        <v>0</v>
      </c>
      <c r="AO423" s="14">
        <v>0.01</v>
      </c>
      <c r="AP423" s="14">
        <v>0.01</v>
      </c>
      <c r="AQ423" s="14">
        <v>0</v>
      </c>
      <c r="AR423" s="14">
        <v>0</v>
      </c>
      <c r="AS423" s="14">
        <v>0</v>
      </c>
      <c r="AT423" s="14">
        <v>0</v>
      </c>
      <c r="AU423" s="14">
        <v>0.2</v>
      </c>
      <c r="AV423" s="14">
        <v>0</v>
      </c>
      <c r="AW423" s="14">
        <v>0</v>
      </c>
      <c r="AX423" s="14">
        <v>0</v>
      </c>
      <c r="AY423" s="14">
        <v>0.04</v>
      </c>
      <c r="AZ423" s="14">
        <v>0</v>
      </c>
      <c r="BA423" s="2">
        <v>0.05</v>
      </c>
      <c r="BB423" s="2">
        <v>0.05</v>
      </c>
      <c r="BC423" s="2">
        <v>7.0000000000000007E-2</v>
      </c>
      <c r="BD423" s="2">
        <v>0.05</v>
      </c>
      <c r="BE423" s="2">
        <v>0.02</v>
      </c>
      <c r="BF423" s="2">
        <v>0.02</v>
      </c>
      <c r="BG423" s="2">
        <v>4.4999999999999998E-2</v>
      </c>
      <c r="BH423" s="2">
        <v>0.05</v>
      </c>
      <c r="BI423" s="2">
        <v>7.0000000000000007E-2</v>
      </c>
      <c r="BJ423" s="2">
        <v>0.1</v>
      </c>
      <c r="BK423" s="2">
        <v>0.03</v>
      </c>
      <c r="BL423" s="2">
        <v>0.02</v>
      </c>
      <c r="BM423" s="2">
        <v>0.09</v>
      </c>
      <c r="BN423" s="2">
        <v>0.1</v>
      </c>
      <c r="BO423" s="14">
        <v>0.1</v>
      </c>
      <c r="BP423" s="14">
        <v>0.1</v>
      </c>
      <c r="BQ423" s="14">
        <v>0</v>
      </c>
      <c r="BR423" s="14">
        <v>0</v>
      </c>
      <c r="BS423" s="14">
        <v>0</v>
      </c>
      <c r="BT423" s="19">
        <v>0.5</v>
      </c>
      <c r="BU423" s="14">
        <v>0.5</v>
      </c>
      <c r="BV423" s="6">
        <f>BT423/(BT423+BU423)</f>
        <v>0.5</v>
      </c>
      <c r="BW423" s="6">
        <f>SQRT((BT423*BU423)/((BT423+BU423)^2*(BT423+BU423+1)))</f>
        <v>0.35355339059327379</v>
      </c>
      <c r="BX423" s="15">
        <v>0.25</v>
      </c>
      <c r="BY423" s="15">
        <v>0.25</v>
      </c>
      <c r="BZ423" s="15">
        <v>0.25</v>
      </c>
      <c r="CA423" s="15">
        <v>0.25</v>
      </c>
      <c r="CB423" s="20" t="s">
        <v>47</v>
      </c>
      <c r="CC423" s="14">
        <v>600</v>
      </c>
      <c r="CD423" s="14">
        <v>10</v>
      </c>
      <c r="CE423" s="15" t="s">
        <v>74</v>
      </c>
    </row>
    <row r="424" spans="1:83" s="14" customFormat="1" ht="14.25" x14ac:dyDescent="0.2">
      <c r="A424" s="15">
        <f>A423+1</f>
        <v>423</v>
      </c>
      <c r="B424" s="15">
        <v>3</v>
      </c>
      <c r="C424" s="15">
        <v>133</v>
      </c>
      <c r="D424" s="15">
        <v>1</v>
      </c>
      <c r="E424" s="15">
        <v>1</v>
      </c>
      <c r="F424" s="3" t="s">
        <v>68</v>
      </c>
      <c r="G424" s="3">
        <f>IF(F424="rectangle",B424*C424,IF(F424="hook",B424*C424-(D424*E424),IF(F424="eight",B424*C424-2*(D424*E424),IF(F424="tee",B424*C424-2*(D424*E424),IF(F424="cross",B424*C424-4*(D424*E424),"ERROR")))))</f>
        <v>399</v>
      </c>
      <c r="H424" s="3" t="s">
        <v>75</v>
      </c>
      <c r="I424" s="3">
        <f>IF(F424="rectangle",B424/C424,"NA")</f>
        <v>2.2556390977443608E-2</v>
      </c>
      <c r="J424" s="2">
        <v>1</v>
      </c>
      <c r="K424" s="15">
        <v>120</v>
      </c>
      <c r="L424" s="15">
        <v>4</v>
      </c>
      <c r="M424" s="16">
        <v>5</v>
      </c>
      <c r="N424" s="17">
        <v>5</v>
      </c>
      <c r="O424" s="14">
        <f>N424</f>
        <v>5</v>
      </c>
      <c r="P424" s="4">
        <f>Y424/T424</f>
        <v>99.75</v>
      </c>
      <c r="Q424" s="18">
        <v>15</v>
      </c>
      <c r="R424" s="14">
        <f>Q424</f>
        <v>15</v>
      </c>
      <c r="S424" s="4">
        <f>Z424/U424</f>
        <v>99.75</v>
      </c>
      <c r="T424" s="3">
        <f>ROUND((O424/100)*G424,0)</f>
        <v>20</v>
      </c>
      <c r="U424" s="3">
        <f>ROUND(((R424/100)*G424)/J424,0)</f>
        <v>60</v>
      </c>
      <c r="V424" s="3">
        <f>ROUND(IF(J424&gt;=2,((R424/100)*G424)/J424,0),0)</f>
        <v>0</v>
      </c>
      <c r="W424" s="3">
        <f>ROUND(IF(J424&gt;=3,((R424/100)*G424)/J424,0),0)</f>
        <v>0</v>
      </c>
      <c r="X424" s="3">
        <f>ROUND(IF(J424&gt;=4,((R424/100)*G424)/J424,0),0)</f>
        <v>0</v>
      </c>
      <c r="Y424" s="4">
        <f>G424*N424</f>
        <v>1995</v>
      </c>
      <c r="Z424" s="4">
        <f>(G424*Q424)/J424</f>
        <v>5985</v>
      </c>
      <c r="AA424" s="4">
        <f>IF(J424&gt;=2,(G424*Q424)/J424,0)</f>
        <v>0</v>
      </c>
      <c r="AB424" s="4">
        <f>IF(J424&gt;=3,(G424*Q424)/J424,0)</f>
        <v>0</v>
      </c>
      <c r="AC424" s="4">
        <f>IF(J424&gt;=4,(G424*Q424)/J424,0)</f>
        <v>0</v>
      </c>
      <c r="AD424" s="14">
        <v>100</v>
      </c>
      <c r="AE424" s="14">
        <v>0</v>
      </c>
      <c r="AF424" s="14">
        <v>1</v>
      </c>
      <c r="AG424" s="14">
        <v>100</v>
      </c>
      <c r="AH424" s="14">
        <v>0</v>
      </c>
      <c r="AI424" s="14">
        <v>1</v>
      </c>
      <c r="AJ424" s="14">
        <v>0.5</v>
      </c>
      <c r="AK424" s="14">
        <v>0.5</v>
      </c>
      <c r="AL424" s="14">
        <v>0</v>
      </c>
      <c r="AM424" s="14">
        <v>0</v>
      </c>
      <c r="AN424" s="14">
        <v>0</v>
      </c>
      <c r="AO424" s="14">
        <v>0.01</v>
      </c>
      <c r="AP424" s="14">
        <v>0.01</v>
      </c>
      <c r="AQ424" s="14">
        <v>0</v>
      </c>
      <c r="AR424" s="14">
        <v>0</v>
      </c>
      <c r="AS424" s="14">
        <v>0</v>
      </c>
      <c r="AT424" s="14">
        <v>0</v>
      </c>
      <c r="AU424" s="14">
        <v>0.2</v>
      </c>
      <c r="AV424" s="14">
        <v>0</v>
      </c>
      <c r="AW424" s="14">
        <v>0</v>
      </c>
      <c r="AX424" s="14">
        <v>0</v>
      </c>
      <c r="AY424" s="14">
        <v>0.04</v>
      </c>
      <c r="AZ424" s="14">
        <v>0</v>
      </c>
      <c r="BA424" s="2">
        <v>0.05</v>
      </c>
      <c r="BB424" s="2">
        <v>0.05</v>
      </c>
      <c r="BC424" s="2">
        <v>7.0000000000000007E-2</v>
      </c>
      <c r="BD424" s="2">
        <v>0.05</v>
      </c>
      <c r="BE424" s="2">
        <v>0.02</v>
      </c>
      <c r="BF424" s="2">
        <v>0.02</v>
      </c>
      <c r="BG424" s="2">
        <v>4.4999999999999998E-2</v>
      </c>
      <c r="BH424" s="2">
        <v>0.05</v>
      </c>
      <c r="BI424" s="2">
        <v>7.0000000000000007E-2</v>
      </c>
      <c r="BJ424" s="2">
        <v>0.1</v>
      </c>
      <c r="BK424" s="2">
        <v>0.03</v>
      </c>
      <c r="BL424" s="2">
        <v>0.02</v>
      </c>
      <c r="BM424" s="2">
        <v>0.09</v>
      </c>
      <c r="BN424" s="2">
        <v>0.1</v>
      </c>
      <c r="BO424" s="14">
        <v>0.1</v>
      </c>
      <c r="BP424" s="14">
        <v>0.1</v>
      </c>
      <c r="BQ424" s="14">
        <v>0</v>
      </c>
      <c r="BR424" s="14">
        <v>0</v>
      </c>
      <c r="BS424" s="14">
        <v>0</v>
      </c>
      <c r="BT424" s="19">
        <v>0.01</v>
      </c>
      <c r="BU424" s="14">
        <v>0.5</v>
      </c>
      <c r="BV424" s="6">
        <f>BT424/(BT424+BU424)</f>
        <v>1.9607843137254902E-2</v>
      </c>
      <c r="BW424" s="6">
        <f>SQRT((BT424*BU424)/((BT424+BU424)^2*(BT424+BU424+1)))</f>
        <v>0.11283045836243843</v>
      </c>
      <c r="BX424" s="15">
        <v>0.1</v>
      </c>
      <c r="BY424" s="15">
        <v>0.1</v>
      </c>
      <c r="BZ424" s="15">
        <v>0.1</v>
      </c>
      <c r="CA424" s="15">
        <v>0.7</v>
      </c>
      <c r="CB424" s="20" t="s">
        <v>89</v>
      </c>
      <c r="CC424" s="14">
        <v>600</v>
      </c>
      <c r="CD424" s="14">
        <v>10</v>
      </c>
      <c r="CE424" s="15" t="s">
        <v>74</v>
      </c>
    </row>
    <row r="425" spans="1:83" s="14" customFormat="1" ht="14.25" x14ac:dyDescent="0.2">
      <c r="A425" s="15">
        <f>A424+1</f>
        <v>424</v>
      </c>
      <c r="B425" s="15">
        <v>3</v>
      </c>
      <c r="C425" s="15">
        <v>133</v>
      </c>
      <c r="D425" s="15">
        <v>1</v>
      </c>
      <c r="E425" s="15">
        <v>1</v>
      </c>
      <c r="F425" s="3" t="s">
        <v>68</v>
      </c>
      <c r="G425" s="3">
        <f>IF(F425="rectangle",B425*C425,IF(F425="hook",B425*C425-(D425*E425),IF(F425="eight",B425*C425-2*(D425*E425),IF(F425="tee",B425*C425-2*(D425*E425),IF(F425="cross",B425*C425-4*(D425*E425),"ERROR")))))</f>
        <v>399</v>
      </c>
      <c r="H425" s="3" t="s">
        <v>75</v>
      </c>
      <c r="I425" s="3">
        <f>IF(F425="rectangle",B425/C425,"NA")</f>
        <v>2.2556390977443608E-2</v>
      </c>
      <c r="J425" s="2">
        <v>1</v>
      </c>
      <c r="K425" s="15">
        <v>120</v>
      </c>
      <c r="L425" s="15">
        <v>4</v>
      </c>
      <c r="M425" s="16">
        <v>5</v>
      </c>
      <c r="N425" s="17">
        <v>5</v>
      </c>
      <c r="O425" s="14">
        <f>N425</f>
        <v>5</v>
      </c>
      <c r="P425" s="4">
        <f>Y425/T425</f>
        <v>99.75</v>
      </c>
      <c r="Q425" s="18">
        <v>15</v>
      </c>
      <c r="R425" s="14">
        <f>Q425</f>
        <v>15</v>
      </c>
      <c r="S425" s="4">
        <f>Z425/U425</f>
        <v>99.75</v>
      </c>
      <c r="T425" s="3">
        <f>ROUND((O425/100)*G425,0)</f>
        <v>20</v>
      </c>
      <c r="U425" s="3">
        <f>ROUND(((R425/100)*G425)/J425,0)</f>
        <v>60</v>
      </c>
      <c r="V425" s="3">
        <f>ROUND(IF(J425&gt;=2,((R425/100)*G425)/J425,0),0)</f>
        <v>0</v>
      </c>
      <c r="W425" s="3">
        <f>ROUND(IF(J425&gt;=3,((R425/100)*G425)/J425,0),0)</f>
        <v>0</v>
      </c>
      <c r="X425" s="3">
        <f>ROUND(IF(J425&gt;=4,((R425/100)*G425)/J425,0),0)</f>
        <v>0</v>
      </c>
      <c r="Y425" s="4">
        <f>G425*N425</f>
        <v>1995</v>
      </c>
      <c r="Z425" s="4">
        <f>(G425*Q425)/J425</f>
        <v>5985</v>
      </c>
      <c r="AA425" s="4">
        <f>IF(J425&gt;=2,(G425*Q425)/J425,0)</f>
        <v>0</v>
      </c>
      <c r="AB425" s="4">
        <f>IF(J425&gt;=3,(G425*Q425)/J425,0)</f>
        <v>0</v>
      </c>
      <c r="AC425" s="4">
        <f>IF(J425&gt;=4,(G425*Q425)/J425,0)</f>
        <v>0</v>
      </c>
      <c r="AD425" s="14">
        <v>100</v>
      </c>
      <c r="AE425" s="14">
        <v>0</v>
      </c>
      <c r="AF425" s="14">
        <v>1</v>
      </c>
      <c r="AG425" s="14">
        <v>100</v>
      </c>
      <c r="AH425" s="14">
        <v>0</v>
      </c>
      <c r="AI425" s="14">
        <v>1</v>
      </c>
      <c r="AJ425" s="14">
        <v>0.5</v>
      </c>
      <c r="AK425" s="14">
        <v>0.5</v>
      </c>
      <c r="AL425" s="14">
        <v>0</v>
      </c>
      <c r="AM425" s="14">
        <v>0</v>
      </c>
      <c r="AN425" s="14">
        <v>0</v>
      </c>
      <c r="AO425" s="14">
        <v>0.01</v>
      </c>
      <c r="AP425" s="14">
        <v>0.01</v>
      </c>
      <c r="AQ425" s="14">
        <v>0</v>
      </c>
      <c r="AR425" s="14">
        <v>0</v>
      </c>
      <c r="AS425" s="14">
        <v>0</v>
      </c>
      <c r="AT425" s="14">
        <v>0</v>
      </c>
      <c r="AU425" s="14">
        <v>0.2</v>
      </c>
      <c r="AV425" s="14">
        <v>0</v>
      </c>
      <c r="AW425" s="14">
        <v>0</v>
      </c>
      <c r="AX425" s="14">
        <v>0</v>
      </c>
      <c r="AY425" s="14">
        <v>0.04</v>
      </c>
      <c r="AZ425" s="14">
        <v>0</v>
      </c>
      <c r="BA425" s="2">
        <v>0.05</v>
      </c>
      <c r="BB425" s="2">
        <v>0.05</v>
      </c>
      <c r="BC425" s="2">
        <v>7.0000000000000007E-2</v>
      </c>
      <c r="BD425" s="2">
        <v>0.05</v>
      </c>
      <c r="BE425" s="2">
        <v>0.02</v>
      </c>
      <c r="BF425" s="2">
        <v>0.02</v>
      </c>
      <c r="BG425" s="2">
        <v>4.4999999999999998E-2</v>
      </c>
      <c r="BH425" s="2">
        <v>0.05</v>
      </c>
      <c r="BI425" s="2">
        <v>7.0000000000000007E-2</v>
      </c>
      <c r="BJ425" s="2">
        <v>0.1</v>
      </c>
      <c r="BK425" s="2">
        <v>0.03</v>
      </c>
      <c r="BL425" s="2">
        <v>0.02</v>
      </c>
      <c r="BM425" s="2">
        <v>0.09</v>
      </c>
      <c r="BN425" s="2">
        <v>0.1</v>
      </c>
      <c r="BO425" s="14">
        <v>0.1</v>
      </c>
      <c r="BP425" s="14">
        <v>0.1</v>
      </c>
      <c r="BQ425" s="14">
        <v>0</v>
      </c>
      <c r="BR425" s="14">
        <v>0</v>
      </c>
      <c r="BS425" s="14">
        <v>0</v>
      </c>
      <c r="BT425" s="19">
        <v>0.5</v>
      </c>
      <c r="BU425" s="14">
        <v>0.5</v>
      </c>
      <c r="BV425" s="6">
        <f>BT425/(BT425+BU425)</f>
        <v>0.5</v>
      </c>
      <c r="BW425" s="6">
        <f>SQRT((BT425*BU425)/((BT425+BU425)^2*(BT425+BU425+1)))</f>
        <v>0.35355339059327379</v>
      </c>
      <c r="BX425" s="15">
        <v>0.1</v>
      </c>
      <c r="BY425" s="15">
        <v>0.1</v>
      </c>
      <c r="BZ425" s="15">
        <v>0.1</v>
      </c>
      <c r="CA425" s="15">
        <v>0.7</v>
      </c>
      <c r="CB425" s="20" t="s">
        <v>89</v>
      </c>
      <c r="CC425" s="14">
        <v>600</v>
      </c>
      <c r="CD425" s="14">
        <v>10</v>
      </c>
      <c r="CE425" s="15" t="s">
        <v>74</v>
      </c>
    </row>
    <row r="426" spans="1:83" s="14" customFormat="1" ht="14.25" x14ac:dyDescent="0.2">
      <c r="A426" s="15">
        <f>A425+1</f>
        <v>425</v>
      </c>
      <c r="B426" s="15">
        <v>3</v>
      </c>
      <c r="C426" s="15">
        <v>133</v>
      </c>
      <c r="D426" s="15">
        <v>1</v>
      </c>
      <c r="E426" s="15">
        <v>1</v>
      </c>
      <c r="F426" s="3" t="s">
        <v>68</v>
      </c>
      <c r="G426" s="3">
        <f>IF(F426="rectangle",B426*C426,IF(F426="hook",B426*C426-(D426*E426),IF(F426="eight",B426*C426-2*(D426*E426),IF(F426="tee",B426*C426-2*(D426*E426),IF(F426="cross",B426*C426-4*(D426*E426),"ERROR")))))</f>
        <v>399</v>
      </c>
      <c r="H426" s="3" t="s">
        <v>75</v>
      </c>
      <c r="I426" s="3">
        <f>IF(F426="rectangle",B426/C426,"NA")</f>
        <v>2.2556390977443608E-2</v>
      </c>
      <c r="J426" s="2">
        <v>1</v>
      </c>
      <c r="K426" s="15">
        <v>120</v>
      </c>
      <c r="L426" s="15">
        <v>4</v>
      </c>
      <c r="M426" s="16">
        <v>5</v>
      </c>
      <c r="N426" s="17">
        <v>5</v>
      </c>
      <c r="O426" s="14">
        <f>N426</f>
        <v>5</v>
      </c>
      <c r="P426" s="4">
        <f>Y426/T426</f>
        <v>99.75</v>
      </c>
      <c r="Q426" s="18">
        <v>15</v>
      </c>
      <c r="R426" s="14">
        <f>Q426</f>
        <v>15</v>
      </c>
      <c r="S426" s="4">
        <f>Z426/U426</f>
        <v>99.75</v>
      </c>
      <c r="T426" s="3">
        <f>ROUND((O426/100)*G426,0)</f>
        <v>20</v>
      </c>
      <c r="U426" s="3">
        <f>ROUND(((R426/100)*G426)/J426,0)</f>
        <v>60</v>
      </c>
      <c r="V426" s="3">
        <f>ROUND(IF(J426&gt;=2,((R426/100)*G426)/J426,0),0)</f>
        <v>0</v>
      </c>
      <c r="W426" s="3">
        <f>ROUND(IF(J426&gt;=3,((R426/100)*G426)/J426,0),0)</f>
        <v>0</v>
      </c>
      <c r="X426" s="3">
        <f>ROUND(IF(J426&gt;=4,((R426/100)*G426)/J426,0),0)</f>
        <v>0</v>
      </c>
      <c r="Y426" s="4">
        <f>G426*N426</f>
        <v>1995</v>
      </c>
      <c r="Z426" s="4">
        <f>(G426*Q426)/J426</f>
        <v>5985</v>
      </c>
      <c r="AA426" s="4">
        <f>IF(J426&gt;=2,(G426*Q426)/J426,0)</f>
        <v>0</v>
      </c>
      <c r="AB426" s="4">
        <f>IF(J426&gt;=3,(G426*Q426)/J426,0)</f>
        <v>0</v>
      </c>
      <c r="AC426" s="4">
        <f>IF(J426&gt;=4,(G426*Q426)/J426,0)</f>
        <v>0</v>
      </c>
      <c r="AD426" s="14">
        <v>100</v>
      </c>
      <c r="AE426" s="14">
        <v>0</v>
      </c>
      <c r="AF426" s="14">
        <v>1</v>
      </c>
      <c r="AG426" s="14">
        <v>100</v>
      </c>
      <c r="AH426" s="14">
        <v>0</v>
      </c>
      <c r="AI426" s="14">
        <v>1</v>
      </c>
      <c r="AJ426" s="14">
        <v>0.5</v>
      </c>
      <c r="AK426" s="14">
        <v>0.5</v>
      </c>
      <c r="AL426" s="14">
        <v>0</v>
      </c>
      <c r="AM426" s="14">
        <v>0</v>
      </c>
      <c r="AN426" s="14">
        <v>0</v>
      </c>
      <c r="AO426" s="14">
        <v>0.01</v>
      </c>
      <c r="AP426" s="14">
        <v>0.01</v>
      </c>
      <c r="AQ426" s="14">
        <v>0</v>
      </c>
      <c r="AR426" s="14">
        <v>0</v>
      </c>
      <c r="AS426" s="14">
        <v>0</v>
      </c>
      <c r="AT426" s="14">
        <v>0</v>
      </c>
      <c r="AU426" s="14">
        <v>0.2</v>
      </c>
      <c r="AV426" s="14">
        <v>0</v>
      </c>
      <c r="AW426" s="14">
        <v>0</v>
      </c>
      <c r="AX426" s="14">
        <v>0</v>
      </c>
      <c r="AY426" s="14">
        <v>0.04</v>
      </c>
      <c r="AZ426" s="14">
        <v>0</v>
      </c>
      <c r="BA426" s="2">
        <v>0.05</v>
      </c>
      <c r="BB426" s="2">
        <v>0.05</v>
      </c>
      <c r="BC426" s="2">
        <v>7.0000000000000007E-2</v>
      </c>
      <c r="BD426" s="2">
        <v>0.05</v>
      </c>
      <c r="BE426" s="2">
        <v>0.02</v>
      </c>
      <c r="BF426" s="2">
        <v>0.02</v>
      </c>
      <c r="BG426" s="2">
        <v>4.4999999999999998E-2</v>
      </c>
      <c r="BH426" s="2">
        <v>0.05</v>
      </c>
      <c r="BI426" s="2">
        <v>7.0000000000000007E-2</v>
      </c>
      <c r="BJ426" s="2">
        <v>0.1</v>
      </c>
      <c r="BK426" s="2">
        <v>0.03</v>
      </c>
      <c r="BL426" s="2">
        <v>0.02</v>
      </c>
      <c r="BM426" s="2">
        <v>0.09</v>
      </c>
      <c r="BN426" s="2">
        <v>0.1</v>
      </c>
      <c r="BO426" s="14">
        <v>0.1</v>
      </c>
      <c r="BP426" s="14">
        <v>0.1</v>
      </c>
      <c r="BQ426" s="14">
        <v>0</v>
      </c>
      <c r="BR426" s="14">
        <v>0</v>
      </c>
      <c r="BS426" s="14">
        <v>0</v>
      </c>
      <c r="BT426" s="19">
        <v>0.01</v>
      </c>
      <c r="BU426" s="14">
        <v>0.5</v>
      </c>
      <c r="BV426" s="6">
        <f>BT426/(BT426+BU426)</f>
        <v>1.9607843137254902E-2</v>
      </c>
      <c r="BW426" s="6">
        <f>SQRT((BT426*BU426)/((BT426+BU426)^2*(BT426+BU426+1)))</f>
        <v>0.11283045836243843</v>
      </c>
      <c r="BX426" s="15">
        <v>0.1</v>
      </c>
      <c r="BY426" s="15">
        <v>0.7</v>
      </c>
      <c r="BZ426" s="15">
        <v>0.1</v>
      </c>
      <c r="CA426" s="15">
        <v>0.1</v>
      </c>
      <c r="CB426" s="20" t="s">
        <v>76</v>
      </c>
      <c r="CC426" s="14">
        <v>600</v>
      </c>
      <c r="CD426" s="14">
        <v>10</v>
      </c>
      <c r="CE426" s="15" t="s">
        <v>73</v>
      </c>
    </row>
    <row r="427" spans="1:83" s="14" customFormat="1" ht="14.25" x14ac:dyDescent="0.2">
      <c r="A427" s="15">
        <f>A426+1</f>
        <v>426</v>
      </c>
      <c r="B427" s="15">
        <v>3</v>
      </c>
      <c r="C427" s="15">
        <v>133</v>
      </c>
      <c r="D427" s="15">
        <v>1</v>
      </c>
      <c r="E427" s="15">
        <v>1</v>
      </c>
      <c r="F427" s="3" t="s">
        <v>68</v>
      </c>
      <c r="G427" s="3">
        <f>IF(F427="rectangle",B427*C427,IF(F427="hook",B427*C427-(D427*E427),IF(F427="eight",B427*C427-2*(D427*E427),IF(F427="tee",B427*C427-2*(D427*E427),IF(F427="cross",B427*C427-4*(D427*E427),"ERROR")))))</f>
        <v>399</v>
      </c>
      <c r="H427" s="3" t="s">
        <v>75</v>
      </c>
      <c r="I427" s="3">
        <f>IF(F427="rectangle",B427/C427,"NA")</f>
        <v>2.2556390977443608E-2</v>
      </c>
      <c r="J427" s="2">
        <v>1</v>
      </c>
      <c r="K427" s="15">
        <v>120</v>
      </c>
      <c r="L427" s="15">
        <v>4</v>
      </c>
      <c r="M427" s="16">
        <v>5</v>
      </c>
      <c r="N427" s="17">
        <v>5</v>
      </c>
      <c r="O427" s="14">
        <f>N427</f>
        <v>5</v>
      </c>
      <c r="P427" s="4">
        <f>Y427/T427</f>
        <v>99.75</v>
      </c>
      <c r="Q427" s="18">
        <v>15</v>
      </c>
      <c r="R427" s="14">
        <f>Q427</f>
        <v>15</v>
      </c>
      <c r="S427" s="4">
        <f>Z427/U427</f>
        <v>99.75</v>
      </c>
      <c r="T427" s="3">
        <f>ROUND((O427/100)*G427,0)</f>
        <v>20</v>
      </c>
      <c r="U427" s="3">
        <f>ROUND(((R427/100)*G427)/J427,0)</f>
        <v>60</v>
      </c>
      <c r="V427" s="3">
        <f>ROUND(IF(J427&gt;=2,((R427/100)*G427)/J427,0),0)</f>
        <v>0</v>
      </c>
      <c r="W427" s="3">
        <f>ROUND(IF(J427&gt;=3,((R427/100)*G427)/J427,0),0)</f>
        <v>0</v>
      </c>
      <c r="X427" s="3">
        <f>ROUND(IF(J427&gt;=4,((R427/100)*G427)/J427,0),0)</f>
        <v>0</v>
      </c>
      <c r="Y427" s="4">
        <f>G427*N427</f>
        <v>1995</v>
      </c>
      <c r="Z427" s="4">
        <f>(G427*Q427)/J427</f>
        <v>5985</v>
      </c>
      <c r="AA427" s="4">
        <f>IF(J427&gt;=2,(G427*Q427)/J427,0)</f>
        <v>0</v>
      </c>
      <c r="AB427" s="4">
        <f>IF(J427&gt;=3,(G427*Q427)/J427,0)</f>
        <v>0</v>
      </c>
      <c r="AC427" s="4">
        <f>IF(J427&gt;=4,(G427*Q427)/J427,0)</f>
        <v>0</v>
      </c>
      <c r="AD427" s="14">
        <v>100</v>
      </c>
      <c r="AE427" s="14">
        <v>0</v>
      </c>
      <c r="AF427" s="14">
        <v>1</v>
      </c>
      <c r="AG427" s="14">
        <v>100</v>
      </c>
      <c r="AH427" s="14">
        <v>0</v>
      </c>
      <c r="AI427" s="14">
        <v>1</v>
      </c>
      <c r="AJ427" s="14">
        <v>0.5</v>
      </c>
      <c r="AK427" s="14">
        <v>0.5</v>
      </c>
      <c r="AL427" s="14">
        <v>0</v>
      </c>
      <c r="AM427" s="14">
        <v>0</v>
      </c>
      <c r="AN427" s="14">
        <v>0</v>
      </c>
      <c r="AO427" s="14">
        <v>0.01</v>
      </c>
      <c r="AP427" s="14">
        <v>0.01</v>
      </c>
      <c r="AQ427" s="14">
        <v>0</v>
      </c>
      <c r="AR427" s="14">
        <v>0</v>
      </c>
      <c r="AS427" s="14">
        <v>0</v>
      </c>
      <c r="AT427" s="14">
        <v>0</v>
      </c>
      <c r="AU427" s="14">
        <v>0.2</v>
      </c>
      <c r="AV427" s="14">
        <v>0</v>
      </c>
      <c r="AW427" s="14">
        <v>0</v>
      </c>
      <c r="AX427" s="14">
        <v>0</v>
      </c>
      <c r="AY427" s="14">
        <v>0.04</v>
      </c>
      <c r="AZ427" s="14">
        <v>0</v>
      </c>
      <c r="BA427" s="2">
        <v>0.05</v>
      </c>
      <c r="BB427" s="2">
        <v>0.05</v>
      </c>
      <c r="BC427" s="2">
        <v>7.0000000000000007E-2</v>
      </c>
      <c r="BD427" s="2">
        <v>0.05</v>
      </c>
      <c r="BE427" s="2">
        <v>0.02</v>
      </c>
      <c r="BF427" s="2">
        <v>0.02</v>
      </c>
      <c r="BG427" s="2">
        <v>4.4999999999999998E-2</v>
      </c>
      <c r="BH427" s="2">
        <v>0.05</v>
      </c>
      <c r="BI427" s="2">
        <v>7.0000000000000007E-2</v>
      </c>
      <c r="BJ427" s="2">
        <v>0.1</v>
      </c>
      <c r="BK427" s="2">
        <v>0.03</v>
      </c>
      <c r="BL427" s="2">
        <v>0.02</v>
      </c>
      <c r="BM427" s="2">
        <v>0.09</v>
      </c>
      <c r="BN427" s="2">
        <v>0.1</v>
      </c>
      <c r="BO427" s="14">
        <v>0.1</v>
      </c>
      <c r="BP427" s="14">
        <v>0.1</v>
      </c>
      <c r="BQ427" s="14">
        <v>0</v>
      </c>
      <c r="BR427" s="14">
        <v>0</v>
      </c>
      <c r="BS427" s="14">
        <v>0</v>
      </c>
      <c r="BT427" s="19">
        <v>0.5</v>
      </c>
      <c r="BU427" s="14">
        <v>0.5</v>
      </c>
      <c r="BV427" s="6">
        <f>BT427/(BT427+BU427)</f>
        <v>0.5</v>
      </c>
      <c r="BW427" s="6">
        <f>SQRT((BT427*BU427)/((BT427+BU427)^2*(BT427+BU427+1)))</f>
        <v>0.35355339059327379</v>
      </c>
      <c r="BX427" s="15">
        <v>0.1</v>
      </c>
      <c r="BY427" s="15">
        <v>0.7</v>
      </c>
      <c r="BZ427" s="15">
        <v>0.1</v>
      </c>
      <c r="CA427" s="15">
        <v>0.1</v>
      </c>
      <c r="CB427" s="20" t="s">
        <v>76</v>
      </c>
      <c r="CC427" s="14">
        <v>600</v>
      </c>
      <c r="CD427" s="14">
        <v>10</v>
      </c>
      <c r="CE427" s="15" t="s">
        <v>73</v>
      </c>
    </row>
    <row r="428" spans="1:83" s="14" customFormat="1" ht="14.25" x14ac:dyDescent="0.2">
      <c r="A428" s="15">
        <f>A427+1</f>
        <v>427</v>
      </c>
      <c r="B428" s="15">
        <v>3</v>
      </c>
      <c r="C428" s="15">
        <v>133</v>
      </c>
      <c r="D428" s="15">
        <v>1</v>
      </c>
      <c r="E428" s="15">
        <v>1</v>
      </c>
      <c r="F428" s="3" t="s">
        <v>68</v>
      </c>
      <c r="G428" s="3">
        <f>IF(F428="rectangle",B428*C428,IF(F428="hook",B428*C428-(D428*E428),IF(F428="eight",B428*C428-2*(D428*E428),IF(F428="tee",B428*C428-2*(D428*E428),IF(F428="cross",B428*C428-4*(D428*E428),"ERROR")))))</f>
        <v>399</v>
      </c>
      <c r="H428" s="3" t="s">
        <v>75</v>
      </c>
      <c r="I428" s="3">
        <f>IF(F428="rectangle",B428/C428,"NA")</f>
        <v>2.2556390977443608E-2</v>
      </c>
      <c r="J428" s="2">
        <v>1</v>
      </c>
      <c r="K428" s="15">
        <v>120</v>
      </c>
      <c r="L428" s="15">
        <v>4</v>
      </c>
      <c r="M428" s="16">
        <v>5</v>
      </c>
      <c r="N428" s="17">
        <v>5</v>
      </c>
      <c r="O428" s="14">
        <f>N428</f>
        <v>5</v>
      </c>
      <c r="P428" s="4">
        <f>Y428/T428</f>
        <v>99.75</v>
      </c>
      <c r="Q428" s="18">
        <v>30</v>
      </c>
      <c r="R428" s="14">
        <f>Q428</f>
        <v>30</v>
      </c>
      <c r="S428" s="4">
        <f>Z428/U428</f>
        <v>99.75</v>
      </c>
      <c r="T428" s="3">
        <f>ROUND((O428/100)*G428,0)</f>
        <v>20</v>
      </c>
      <c r="U428" s="3">
        <f>ROUND(((R428/100)*G428)/J428,0)</f>
        <v>120</v>
      </c>
      <c r="V428" s="3">
        <f>ROUND(IF(J428&gt;=2,((R428/100)*G428)/J428,0),0)</f>
        <v>0</v>
      </c>
      <c r="W428" s="3">
        <f>ROUND(IF(J428&gt;=3,((R428/100)*G428)/J428,0),0)</f>
        <v>0</v>
      </c>
      <c r="X428" s="3">
        <f>ROUND(IF(J428&gt;=4,((R428/100)*G428)/J428,0),0)</f>
        <v>0</v>
      </c>
      <c r="Y428" s="4">
        <f>G428*N428</f>
        <v>1995</v>
      </c>
      <c r="Z428" s="4">
        <f>(G428*Q428)/J428</f>
        <v>11970</v>
      </c>
      <c r="AA428" s="4">
        <f>IF(J428&gt;=2,(G428*Q428)/J428,0)</f>
        <v>0</v>
      </c>
      <c r="AB428" s="4">
        <f>IF(J428&gt;=3,(G428*Q428)/J428,0)</f>
        <v>0</v>
      </c>
      <c r="AC428" s="4">
        <f>IF(J428&gt;=4,(G428*Q428)/J428,0)</f>
        <v>0</v>
      </c>
      <c r="AD428" s="14">
        <v>100</v>
      </c>
      <c r="AE428" s="14">
        <v>0</v>
      </c>
      <c r="AF428" s="14">
        <v>1</v>
      </c>
      <c r="AG428" s="14">
        <v>100</v>
      </c>
      <c r="AH428" s="14">
        <v>0</v>
      </c>
      <c r="AI428" s="14">
        <v>1</v>
      </c>
      <c r="AJ428" s="14">
        <v>0.5</v>
      </c>
      <c r="AK428" s="14">
        <v>0.5</v>
      </c>
      <c r="AL428" s="14">
        <v>0</v>
      </c>
      <c r="AM428" s="14">
        <v>0</v>
      </c>
      <c r="AN428" s="14">
        <v>0</v>
      </c>
      <c r="AO428" s="14">
        <v>0.01</v>
      </c>
      <c r="AP428" s="14">
        <v>0.01</v>
      </c>
      <c r="AQ428" s="14">
        <v>0</v>
      </c>
      <c r="AR428" s="14">
        <v>0</v>
      </c>
      <c r="AS428" s="14">
        <v>0</v>
      </c>
      <c r="AT428" s="14">
        <v>0</v>
      </c>
      <c r="AU428" s="14">
        <v>0.2</v>
      </c>
      <c r="AV428" s="14">
        <v>0</v>
      </c>
      <c r="AW428" s="14">
        <v>0</v>
      </c>
      <c r="AX428" s="14">
        <v>0</v>
      </c>
      <c r="AY428" s="14">
        <v>0.04</v>
      </c>
      <c r="AZ428" s="14">
        <v>0</v>
      </c>
      <c r="BA428" s="2">
        <v>0.05</v>
      </c>
      <c r="BB428" s="2">
        <v>0.05</v>
      </c>
      <c r="BC428" s="2">
        <v>7.0000000000000007E-2</v>
      </c>
      <c r="BD428" s="2">
        <v>0.05</v>
      </c>
      <c r="BE428" s="2">
        <v>0.02</v>
      </c>
      <c r="BF428" s="2">
        <v>0.02</v>
      </c>
      <c r="BG428" s="2">
        <v>4.4999999999999998E-2</v>
      </c>
      <c r="BH428" s="2">
        <v>0.05</v>
      </c>
      <c r="BI428" s="2">
        <v>7.0000000000000007E-2</v>
      </c>
      <c r="BJ428" s="2">
        <v>0.1</v>
      </c>
      <c r="BK428" s="2">
        <v>0.03</v>
      </c>
      <c r="BL428" s="2">
        <v>0.02</v>
      </c>
      <c r="BM428" s="2">
        <v>0.09</v>
      </c>
      <c r="BN428" s="2">
        <v>0.1</v>
      </c>
      <c r="BO428" s="14">
        <v>0.1</v>
      </c>
      <c r="BP428" s="14">
        <v>0.1</v>
      </c>
      <c r="BQ428" s="14">
        <v>0</v>
      </c>
      <c r="BR428" s="14">
        <v>0</v>
      </c>
      <c r="BS428" s="14">
        <v>0</v>
      </c>
      <c r="BT428" s="19">
        <v>0.01</v>
      </c>
      <c r="BU428" s="14">
        <v>0.5</v>
      </c>
      <c r="BV428" s="6">
        <f>BT428/(BT428+BU428)</f>
        <v>1.9607843137254902E-2</v>
      </c>
      <c r="BW428" s="6">
        <f>SQRT((BT428*BU428)/((BT428+BU428)^2*(BT428+BU428+1)))</f>
        <v>0.11283045836243843</v>
      </c>
      <c r="BX428" s="15">
        <v>0.25</v>
      </c>
      <c r="BY428" s="15">
        <v>0.25</v>
      </c>
      <c r="BZ428" s="15">
        <v>0.25</v>
      </c>
      <c r="CA428" s="15">
        <v>0.25</v>
      </c>
      <c r="CB428" s="20" t="s">
        <v>47</v>
      </c>
      <c r="CC428" s="14">
        <v>600</v>
      </c>
      <c r="CD428" s="14">
        <v>10</v>
      </c>
      <c r="CE428" s="15" t="s">
        <v>73</v>
      </c>
    </row>
    <row r="429" spans="1:83" s="14" customFormat="1" ht="14.25" x14ac:dyDescent="0.2">
      <c r="A429" s="15">
        <f>A428+1</f>
        <v>428</v>
      </c>
      <c r="B429" s="15">
        <v>3</v>
      </c>
      <c r="C429" s="15">
        <v>133</v>
      </c>
      <c r="D429" s="15">
        <v>1</v>
      </c>
      <c r="E429" s="15">
        <v>1</v>
      </c>
      <c r="F429" s="3" t="s">
        <v>68</v>
      </c>
      <c r="G429" s="3">
        <f>IF(F429="rectangle",B429*C429,IF(F429="hook",B429*C429-(D429*E429),IF(F429="eight",B429*C429-2*(D429*E429),IF(F429="tee",B429*C429-2*(D429*E429),IF(F429="cross",B429*C429-4*(D429*E429),"ERROR")))))</f>
        <v>399</v>
      </c>
      <c r="H429" s="3" t="s">
        <v>75</v>
      </c>
      <c r="I429" s="3">
        <f>IF(F429="rectangle",B429/C429,"NA")</f>
        <v>2.2556390977443608E-2</v>
      </c>
      <c r="J429" s="2">
        <v>1</v>
      </c>
      <c r="K429" s="15">
        <v>120</v>
      </c>
      <c r="L429" s="15">
        <v>4</v>
      </c>
      <c r="M429" s="16">
        <v>5</v>
      </c>
      <c r="N429" s="17">
        <v>5</v>
      </c>
      <c r="O429" s="14">
        <f>N429</f>
        <v>5</v>
      </c>
      <c r="P429" s="4">
        <f>Y429/T429</f>
        <v>99.75</v>
      </c>
      <c r="Q429" s="18">
        <v>30</v>
      </c>
      <c r="R429" s="14">
        <f>Q429</f>
        <v>30</v>
      </c>
      <c r="S429" s="4">
        <f>Z429/U429</f>
        <v>99.75</v>
      </c>
      <c r="T429" s="3">
        <f>ROUND((O429/100)*G429,0)</f>
        <v>20</v>
      </c>
      <c r="U429" s="3">
        <f>ROUND(((R429/100)*G429)/J429,0)</f>
        <v>120</v>
      </c>
      <c r="V429" s="3">
        <f>ROUND(IF(J429&gt;=2,((R429/100)*G429)/J429,0),0)</f>
        <v>0</v>
      </c>
      <c r="W429" s="3">
        <f>ROUND(IF(J429&gt;=3,((R429/100)*G429)/J429,0),0)</f>
        <v>0</v>
      </c>
      <c r="X429" s="3">
        <f>ROUND(IF(J429&gt;=4,((R429/100)*G429)/J429,0),0)</f>
        <v>0</v>
      </c>
      <c r="Y429" s="4">
        <f>G429*N429</f>
        <v>1995</v>
      </c>
      <c r="Z429" s="4">
        <f>(G429*Q429)/J429</f>
        <v>11970</v>
      </c>
      <c r="AA429" s="4">
        <f>IF(J429&gt;=2,(G429*Q429)/J429,0)</f>
        <v>0</v>
      </c>
      <c r="AB429" s="4">
        <f>IF(J429&gt;=3,(G429*Q429)/J429,0)</f>
        <v>0</v>
      </c>
      <c r="AC429" s="4">
        <f>IF(J429&gt;=4,(G429*Q429)/J429,0)</f>
        <v>0</v>
      </c>
      <c r="AD429" s="14">
        <v>100</v>
      </c>
      <c r="AE429" s="14">
        <v>0</v>
      </c>
      <c r="AF429" s="14">
        <v>1</v>
      </c>
      <c r="AG429" s="14">
        <v>100</v>
      </c>
      <c r="AH429" s="14">
        <v>0</v>
      </c>
      <c r="AI429" s="14">
        <v>1</v>
      </c>
      <c r="AJ429" s="14">
        <v>0.5</v>
      </c>
      <c r="AK429" s="14">
        <v>0.5</v>
      </c>
      <c r="AL429" s="14">
        <v>0</v>
      </c>
      <c r="AM429" s="14">
        <v>0</v>
      </c>
      <c r="AN429" s="14">
        <v>0</v>
      </c>
      <c r="AO429" s="14">
        <v>0.01</v>
      </c>
      <c r="AP429" s="14">
        <v>0.01</v>
      </c>
      <c r="AQ429" s="14">
        <v>0</v>
      </c>
      <c r="AR429" s="14">
        <v>0</v>
      </c>
      <c r="AS429" s="14">
        <v>0</v>
      </c>
      <c r="AT429" s="14">
        <v>0</v>
      </c>
      <c r="AU429" s="14">
        <v>0.2</v>
      </c>
      <c r="AV429" s="14">
        <v>0</v>
      </c>
      <c r="AW429" s="14">
        <v>0</v>
      </c>
      <c r="AX429" s="14">
        <v>0</v>
      </c>
      <c r="AY429" s="14">
        <v>0.04</v>
      </c>
      <c r="AZ429" s="14">
        <v>0</v>
      </c>
      <c r="BA429" s="2">
        <v>0.05</v>
      </c>
      <c r="BB429" s="2">
        <v>0.05</v>
      </c>
      <c r="BC429" s="2">
        <v>7.0000000000000007E-2</v>
      </c>
      <c r="BD429" s="2">
        <v>0.05</v>
      </c>
      <c r="BE429" s="2">
        <v>0.02</v>
      </c>
      <c r="BF429" s="2">
        <v>0.02</v>
      </c>
      <c r="BG429" s="2">
        <v>4.4999999999999998E-2</v>
      </c>
      <c r="BH429" s="2">
        <v>0.05</v>
      </c>
      <c r="BI429" s="2">
        <v>7.0000000000000007E-2</v>
      </c>
      <c r="BJ429" s="2">
        <v>0.1</v>
      </c>
      <c r="BK429" s="2">
        <v>0.03</v>
      </c>
      <c r="BL429" s="2">
        <v>0.02</v>
      </c>
      <c r="BM429" s="2">
        <v>0.09</v>
      </c>
      <c r="BN429" s="2">
        <v>0.1</v>
      </c>
      <c r="BO429" s="14">
        <v>0.1</v>
      </c>
      <c r="BP429" s="14">
        <v>0.1</v>
      </c>
      <c r="BQ429" s="14">
        <v>0</v>
      </c>
      <c r="BR429" s="14">
        <v>0</v>
      </c>
      <c r="BS429" s="14">
        <v>0</v>
      </c>
      <c r="BT429" s="19">
        <v>0.5</v>
      </c>
      <c r="BU429" s="14">
        <v>0.5</v>
      </c>
      <c r="BV429" s="6">
        <f>BT429/(BT429+BU429)</f>
        <v>0.5</v>
      </c>
      <c r="BW429" s="6">
        <f>SQRT((BT429*BU429)/((BT429+BU429)^2*(BT429+BU429+1)))</f>
        <v>0.35355339059327379</v>
      </c>
      <c r="BX429" s="15">
        <v>0.25</v>
      </c>
      <c r="BY429" s="15">
        <v>0.25</v>
      </c>
      <c r="BZ429" s="15">
        <v>0.25</v>
      </c>
      <c r="CA429" s="15">
        <v>0.25</v>
      </c>
      <c r="CB429" s="20" t="s">
        <v>47</v>
      </c>
      <c r="CC429" s="14">
        <v>600</v>
      </c>
      <c r="CD429" s="14">
        <v>10</v>
      </c>
      <c r="CE429" s="15" t="s">
        <v>73</v>
      </c>
    </row>
    <row r="430" spans="1:83" s="14" customFormat="1" ht="14.25" x14ac:dyDescent="0.2">
      <c r="A430" s="15">
        <f>A429+1</f>
        <v>429</v>
      </c>
      <c r="B430" s="15">
        <v>3</v>
      </c>
      <c r="C430" s="15">
        <v>133</v>
      </c>
      <c r="D430" s="15">
        <v>1</v>
      </c>
      <c r="E430" s="15">
        <v>1</v>
      </c>
      <c r="F430" s="3" t="s">
        <v>68</v>
      </c>
      <c r="G430" s="3">
        <f>IF(F430="rectangle",B430*C430,IF(F430="hook",B430*C430-(D430*E430),IF(F430="eight",B430*C430-2*(D430*E430),IF(F430="tee",B430*C430-2*(D430*E430),IF(F430="cross",B430*C430-4*(D430*E430),"ERROR")))))</f>
        <v>399</v>
      </c>
      <c r="H430" s="3" t="s">
        <v>75</v>
      </c>
      <c r="I430" s="3">
        <f>IF(F430="rectangle",B430/C430,"NA")</f>
        <v>2.2556390977443608E-2</v>
      </c>
      <c r="J430" s="2">
        <v>1</v>
      </c>
      <c r="K430" s="15">
        <v>120</v>
      </c>
      <c r="L430" s="15">
        <v>4</v>
      </c>
      <c r="M430" s="16">
        <v>5</v>
      </c>
      <c r="N430" s="17">
        <v>5</v>
      </c>
      <c r="O430" s="14">
        <f>N430</f>
        <v>5</v>
      </c>
      <c r="P430" s="4">
        <f>Y430/T430</f>
        <v>99.75</v>
      </c>
      <c r="Q430" s="18">
        <v>30</v>
      </c>
      <c r="R430" s="14">
        <f>Q430</f>
        <v>30</v>
      </c>
      <c r="S430" s="4">
        <f>Z430/U430</f>
        <v>99.75</v>
      </c>
      <c r="T430" s="3">
        <f>ROUND((O430/100)*G430,0)</f>
        <v>20</v>
      </c>
      <c r="U430" s="3">
        <f>ROUND(((R430/100)*G430)/J430,0)</f>
        <v>120</v>
      </c>
      <c r="V430" s="3">
        <f>ROUND(IF(J430&gt;=2,((R430/100)*G430)/J430,0),0)</f>
        <v>0</v>
      </c>
      <c r="W430" s="3">
        <f>ROUND(IF(J430&gt;=3,((R430/100)*G430)/J430,0),0)</f>
        <v>0</v>
      </c>
      <c r="X430" s="3">
        <f>ROUND(IF(J430&gt;=4,((R430/100)*G430)/J430,0),0)</f>
        <v>0</v>
      </c>
      <c r="Y430" s="4">
        <f>G430*N430</f>
        <v>1995</v>
      </c>
      <c r="Z430" s="4">
        <f>(G430*Q430)/J430</f>
        <v>11970</v>
      </c>
      <c r="AA430" s="4">
        <f>IF(J430&gt;=2,(G430*Q430)/J430,0)</f>
        <v>0</v>
      </c>
      <c r="AB430" s="4">
        <f>IF(J430&gt;=3,(G430*Q430)/J430,0)</f>
        <v>0</v>
      </c>
      <c r="AC430" s="4">
        <f>IF(J430&gt;=4,(G430*Q430)/J430,0)</f>
        <v>0</v>
      </c>
      <c r="AD430" s="14">
        <v>100</v>
      </c>
      <c r="AE430" s="14">
        <v>0</v>
      </c>
      <c r="AF430" s="14">
        <v>1</v>
      </c>
      <c r="AG430" s="14">
        <v>100</v>
      </c>
      <c r="AH430" s="14">
        <v>0</v>
      </c>
      <c r="AI430" s="14">
        <v>1</v>
      </c>
      <c r="AJ430" s="14">
        <v>0.5</v>
      </c>
      <c r="AK430" s="14">
        <v>0.5</v>
      </c>
      <c r="AL430" s="14">
        <v>0</v>
      </c>
      <c r="AM430" s="14">
        <v>0</v>
      </c>
      <c r="AN430" s="14">
        <v>0</v>
      </c>
      <c r="AO430" s="14">
        <v>0.01</v>
      </c>
      <c r="AP430" s="14">
        <v>0.01</v>
      </c>
      <c r="AQ430" s="14">
        <v>0</v>
      </c>
      <c r="AR430" s="14">
        <v>0</v>
      </c>
      <c r="AS430" s="14">
        <v>0</v>
      </c>
      <c r="AT430" s="14">
        <v>0</v>
      </c>
      <c r="AU430" s="14">
        <v>0.2</v>
      </c>
      <c r="AV430" s="14">
        <v>0</v>
      </c>
      <c r="AW430" s="14">
        <v>0</v>
      </c>
      <c r="AX430" s="14">
        <v>0</v>
      </c>
      <c r="AY430" s="14">
        <v>0.04</v>
      </c>
      <c r="AZ430" s="14">
        <v>0</v>
      </c>
      <c r="BA430" s="2">
        <v>0.05</v>
      </c>
      <c r="BB430" s="2">
        <v>0.05</v>
      </c>
      <c r="BC430" s="2">
        <v>7.0000000000000007E-2</v>
      </c>
      <c r="BD430" s="2">
        <v>0.05</v>
      </c>
      <c r="BE430" s="2">
        <v>0.02</v>
      </c>
      <c r="BF430" s="2">
        <v>0.02</v>
      </c>
      <c r="BG430" s="2">
        <v>4.4999999999999998E-2</v>
      </c>
      <c r="BH430" s="2">
        <v>0.05</v>
      </c>
      <c r="BI430" s="2">
        <v>7.0000000000000007E-2</v>
      </c>
      <c r="BJ430" s="2">
        <v>0.1</v>
      </c>
      <c r="BK430" s="2">
        <v>0.03</v>
      </c>
      <c r="BL430" s="2">
        <v>0.02</v>
      </c>
      <c r="BM430" s="2">
        <v>0.09</v>
      </c>
      <c r="BN430" s="2">
        <v>0.1</v>
      </c>
      <c r="BO430" s="14">
        <v>0.1</v>
      </c>
      <c r="BP430" s="14">
        <v>0.1</v>
      </c>
      <c r="BQ430" s="14">
        <v>0</v>
      </c>
      <c r="BR430" s="14">
        <v>0</v>
      </c>
      <c r="BS430" s="14">
        <v>0</v>
      </c>
      <c r="BT430" s="19">
        <v>0.01</v>
      </c>
      <c r="BU430" s="14">
        <v>0.5</v>
      </c>
      <c r="BV430" s="6">
        <f>BT430/(BT430+BU430)</f>
        <v>1.9607843137254902E-2</v>
      </c>
      <c r="BW430" s="6">
        <f>SQRT((BT430*BU430)/((BT430+BU430)^2*(BT430+BU430+1)))</f>
        <v>0.11283045836243843</v>
      </c>
      <c r="BX430" s="15">
        <v>0.1</v>
      </c>
      <c r="BY430" s="15">
        <v>0.1</v>
      </c>
      <c r="BZ430" s="15">
        <v>0.1</v>
      </c>
      <c r="CA430" s="15">
        <v>0.7</v>
      </c>
      <c r="CB430" s="20" t="s">
        <v>89</v>
      </c>
      <c r="CC430" s="14">
        <v>600</v>
      </c>
      <c r="CD430" s="14">
        <v>10</v>
      </c>
      <c r="CE430" s="15" t="s">
        <v>73</v>
      </c>
    </row>
    <row r="431" spans="1:83" s="14" customFormat="1" ht="14.25" x14ac:dyDescent="0.2">
      <c r="A431" s="15">
        <f>A430+1</f>
        <v>430</v>
      </c>
      <c r="B431" s="15">
        <v>3</v>
      </c>
      <c r="C431" s="15">
        <v>133</v>
      </c>
      <c r="D431" s="15">
        <v>1</v>
      </c>
      <c r="E431" s="15">
        <v>1</v>
      </c>
      <c r="F431" s="3" t="s">
        <v>68</v>
      </c>
      <c r="G431" s="3">
        <f>IF(F431="rectangle",B431*C431,IF(F431="hook",B431*C431-(D431*E431),IF(F431="eight",B431*C431-2*(D431*E431),IF(F431="tee",B431*C431-2*(D431*E431),IF(F431="cross",B431*C431-4*(D431*E431),"ERROR")))))</f>
        <v>399</v>
      </c>
      <c r="H431" s="3" t="s">
        <v>75</v>
      </c>
      <c r="I431" s="3">
        <f>IF(F431="rectangle",B431/C431,"NA")</f>
        <v>2.2556390977443608E-2</v>
      </c>
      <c r="J431" s="2">
        <v>1</v>
      </c>
      <c r="K431" s="15">
        <v>120</v>
      </c>
      <c r="L431" s="15">
        <v>4</v>
      </c>
      <c r="M431" s="16">
        <v>5</v>
      </c>
      <c r="N431" s="17">
        <v>5</v>
      </c>
      <c r="O431" s="14">
        <f>N431</f>
        <v>5</v>
      </c>
      <c r="P431" s="4">
        <f>Y431/T431</f>
        <v>99.75</v>
      </c>
      <c r="Q431" s="18">
        <v>30</v>
      </c>
      <c r="R431" s="14">
        <f>Q431</f>
        <v>30</v>
      </c>
      <c r="S431" s="4">
        <f>Z431/U431</f>
        <v>99.75</v>
      </c>
      <c r="T431" s="3">
        <f>ROUND((O431/100)*G431,0)</f>
        <v>20</v>
      </c>
      <c r="U431" s="3">
        <f>ROUND(((R431/100)*G431)/J431,0)</f>
        <v>120</v>
      </c>
      <c r="V431" s="3">
        <f>ROUND(IF(J431&gt;=2,((R431/100)*G431)/J431,0),0)</f>
        <v>0</v>
      </c>
      <c r="W431" s="3">
        <f>ROUND(IF(J431&gt;=3,((R431/100)*G431)/J431,0),0)</f>
        <v>0</v>
      </c>
      <c r="X431" s="3">
        <f>ROUND(IF(J431&gt;=4,((R431/100)*G431)/J431,0),0)</f>
        <v>0</v>
      </c>
      <c r="Y431" s="4">
        <f>G431*N431</f>
        <v>1995</v>
      </c>
      <c r="Z431" s="4">
        <f>(G431*Q431)/J431</f>
        <v>11970</v>
      </c>
      <c r="AA431" s="4">
        <f>IF(J431&gt;=2,(G431*Q431)/J431,0)</f>
        <v>0</v>
      </c>
      <c r="AB431" s="4">
        <f>IF(J431&gt;=3,(G431*Q431)/J431,0)</f>
        <v>0</v>
      </c>
      <c r="AC431" s="4">
        <f>IF(J431&gt;=4,(G431*Q431)/J431,0)</f>
        <v>0</v>
      </c>
      <c r="AD431" s="14">
        <v>100</v>
      </c>
      <c r="AE431" s="14">
        <v>0</v>
      </c>
      <c r="AF431" s="14">
        <v>1</v>
      </c>
      <c r="AG431" s="14">
        <v>100</v>
      </c>
      <c r="AH431" s="14">
        <v>0</v>
      </c>
      <c r="AI431" s="14">
        <v>1</v>
      </c>
      <c r="AJ431" s="14">
        <v>0.5</v>
      </c>
      <c r="AK431" s="14">
        <v>0.5</v>
      </c>
      <c r="AL431" s="14">
        <v>0</v>
      </c>
      <c r="AM431" s="14">
        <v>0</v>
      </c>
      <c r="AN431" s="14">
        <v>0</v>
      </c>
      <c r="AO431" s="14">
        <v>0.01</v>
      </c>
      <c r="AP431" s="14">
        <v>0.01</v>
      </c>
      <c r="AQ431" s="14">
        <v>0</v>
      </c>
      <c r="AR431" s="14">
        <v>0</v>
      </c>
      <c r="AS431" s="14">
        <v>0</v>
      </c>
      <c r="AT431" s="14">
        <v>0</v>
      </c>
      <c r="AU431" s="14">
        <v>0.2</v>
      </c>
      <c r="AV431" s="14">
        <v>0</v>
      </c>
      <c r="AW431" s="14">
        <v>0</v>
      </c>
      <c r="AX431" s="14">
        <v>0</v>
      </c>
      <c r="AY431" s="14">
        <v>0.04</v>
      </c>
      <c r="AZ431" s="14">
        <v>0</v>
      </c>
      <c r="BA431" s="2">
        <v>0.05</v>
      </c>
      <c r="BB431" s="2">
        <v>0.05</v>
      </c>
      <c r="BC431" s="2">
        <v>7.0000000000000007E-2</v>
      </c>
      <c r="BD431" s="2">
        <v>0.05</v>
      </c>
      <c r="BE431" s="2">
        <v>0.02</v>
      </c>
      <c r="BF431" s="2">
        <v>0.02</v>
      </c>
      <c r="BG431" s="2">
        <v>4.4999999999999998E-2</v>
      </c>
      <c r="BH431" s="2">
        <v>0.05</v>
      </c>
      <c r="BI431" s="2">
        <v>7.0000000000000007E-2</v>
      </c>
      <c r="BJ431" s="2">
        <v>0.1</v>
      </c>
      <c r="BK431" s="2">
        <v>0.03</v>
      </c>
      <c r="BL431" s="2">
        <v>0.02</v>
      </c>
      <c r="BM431" s="2">
        <v>0.09</v>
      </c>
      <c r="BN431" s="2">
        <v>0.1</v>
      </c>
      <c r="BO431" s="14">
        <v>0.1</v>
      </c>
      <c r="BP431" s="14">
        <v>0.1</v>
      </c>
      <c r="BQ431" s="14">
        <v>0</v>
      </c>
      <c r="BR431" s="14">
        <v>0</v>
      </c>
      <c r="BS431" s="14">
        <v>0</v>
      </c>
      <c r="BT431" s="19">
        <v>0.5</v>
      </c>
      <c r="BU431" s="14">
        <v>0.5</v>
      </c>
      <c r="BV431" s="6">
        <f>BT431/(BT431+BU431)</f>
        <v>0.5</v>
      </c>
      <c r="BW431" s="6">
        <f>SQRT((BT431*BU431)/((BT431+BU431)^2*(BT431+BU431+1)))</f>
        <v>0.35355339059327379</v>
      </c>
      <c r="BX431" s="15">
        <v>0.1</v>
      </c>
      <c r="BY431" s="15">
        <v>0.1</v>
      </c>
      <c r="BZ431" s="15">
        <v>0.1</v>
      </c>
      <c r="CA431" s="15">
        <v>0.7</v>
      </c>
      <c r="CB431" s="20" t="s">
        <v>89</v>
      </c>
      <c r="CC431" s="14">
        <v>600</v>
      </c>
      <c r="CD431" s="14">
        <v>10</v>
      </c>
      <c r="CE431" s="15" t="s">
        <v>73</v>
      </c>
    </row>
    <row r="432" spans="1:83" s="14" customFormat="1" ht="14.25" x14ac:dyDescent="0.2">
      <c r="A432" s="15">
        <f>A431+1</f>
        <v>431</v>
      </c>
      <c r="B432" s="15">
        <v>3</v>
      </c>
      <c r="C432" s="15">
        <v>133</v>
      </c>
      <c r="D432" s="15">
        <v>1</v>
      </c>
      <c r="E432" s="15">
        <v>1</v>
      </c>
      <c r="F432" s="3" t="s">
        <v>68</v>
      </c>
      <c r="G432" s="3">
        <f>IF(F432="rectangle",B432*C432,IF(F432="hook",B432*C432-(D432*E432),IF(F432="eight",B432*C432-2*(D432*E432),IF(F432="tee",B432*C432-2*(D432*E432),IF(F432="cross",B432*C432-4*(D432*E432),"ERROR")))))</f>
        <v>399</v>
      </c>
      <c r="H432" s="3" t="s">
        <v>75</v>
      </c>
      <c r="I432" s="3">
        <f>IF(F432="rectangle",B432/C432,"NA")</f>
        <v>2.2556390977443608E-2</v>
      </c>
      <c r="J432" s="2">
        <v>1</v>
      </c>
      <c r="K432" s="15">
        <v>120</v>
      </c>
      <c r="L432" s="15">
        <v>4</v>
      </c>
      <c r="M432" s="16">
        <v>5</v>
      </c>
      <c r="N432" s="17">
        <v>5</v>
      </c>
      <c r="O432" s="14">
        <f>N432</f>
        <v>5</v>
      </c>
      <c r="P432" s="4">
        <f>Y432/T432</f>
        <v>99.75</v>
      </c>
      <c r="Q432" s="18">
        <v>30</v>
      </c>
      <c r="R432" s="14">
        <f>Q432</f>
        <v>30</v>
      </c>
      <c r="S432" s="4">
        <f>Z432/U432</f>
        <v>99.75</v>
      </c>
      <c r="T432" s="3">
        <f>ROUND((O432/100)*G432,0)</f>
        <v>20</v>
      </c>
      <c r="U432" s="3">
        <f>ROUND(((R432/100)*G432)/J432,0)</f>
        <v>120</v>
      </c>
      <c r="V432" s="3">
        <f>ROUND(IF(J432&gt;=2,((R432/100)*G432)/J432,0),0)</f>
        <v>0</v>
      </c>
      <c r="W432" s="3">
        <f>ROUND(IF(J432&gt;=3,((R432/100)*G432)/J432,0),0)</f>
        <v>0</v>
      </c>
      <c r="X432" s="3">
        <f>ROUND(IF(J432&gt;=4,((R432/100)*G432)/J432,0),0)</f>
        <v>0</v>
      </c>
      <c r="Y432" s="4">
        <f>G432*N432</f>
        <v>1995</v>
      </c>
      <c r="Z432" s="4">
        <f>(G432*Q432)/J432</f>
        <v>11970</v>
      </c>
      <c r="AA432" s="4">
        <f>IF(J432&gt;=2,(G432*Q432)/J432,0)</f>
        <v>0</v>
      </c>
      <c r="AB432" s="4">
        <f>IF(J432&gt;=3,(G432*Q432)/J432,0)</f>
        <v>0</v>
      </c>
      <c r="AC432" s="4">
        <f>IF(J432&gt;=4,(G432*Q432)/J432,0)</f>
        <v>0</v>
      </c>
      <c r="AD432" s="14">
        <v>100</v>
      </c>
      <c r="AE432" s="14">
        <v>0</v>
      </c>
      <c r="AF432" s="14">
        <v>1</v>
      </c>
      <c r="AG432" s="14">
        <v>100</v>
      </c>
      <c r="AH432" s="14">
        <v>0</v>
      </c>
      <c r="AI432" s="14">
        <v>1</v>
      </c>
      <c r="AJ432" s="14">
        <v>0.5</v>
      </c>
      <c r="AK432" s="14">
        <v>0.5</v>
      </c>
      <c r="AL432" s="14">
        <v>0</v>
      </c>
      <c r="AM432" s="14">
        <v>0</v>
      </c>
      <c r="AN432" s="14">
        <v>0</v>
      </c>
      <c r="AO432" s="14">
        <v>0.01</v>
      </c>
      <c r="AP432" s="14">
        <v>0.01</v>
      </c>
      <c r="AQ432" s="14">
        <v>0</v>
      </c>
      <c r="AR432" s="14">
        <v>0</v>
      </c>
      <c r="AS432" s="14">
        <v>0</v>
      </c>
      <c r="AT432" s="14">
        <v>0</v>
      </c>
      <c r="AU432" s="14">
        <v>0.2</v>
      </c>
      <c r="AV432" s="14">
        <v>0</v>
      </c>
      <c r="AW432" s="14">
        <v>0</v>
      </c>
      <c r="AX432" s="14">
        <v>0</v>
      </c>
      <c r="AY432" s="14">
        <v>0.04</v>
      </c>
      <c r="AZ432" s="14">
        <v>0</v>
      </c>
      <c r="BA432" s="2">
        <v>0.05</v>
      </c>
      <c r="BB432" s="2">
        <v>0.05</v>
      </c>
      <c r="BC432" s="2">
        <v>7.0000000000000007E-2</v>
      </c>
      <c r="BD432" s="2">
        <v>0.05</v>
      </c>
      <c r="BE432" s="2">
        <v>0.02</v>
      </c>
      <c r="BF432" s="2">
        <v>0.02</v>
      </c>
      <c r="BG432" s="2">
        <v>4.4999999999999998E-2</v>
      </c>
      <c r="BH432" s="2">
        <v>0.05</v>
      </c>
      <c r="BI432" s="2">
        <v>7.0000000000000007E-2</v>
      </c>
      <c r="BJ432" s="2">
        <v>0.1</v>
      </c>
      <c r="BK432" s="2">
        <v>0.03</v>
      </c>
      <c r="BL432" s="2">
        <v>0.02</v>
      </c>
      <c r="BM432" s="2">
        <v>0.09</v>
      </c>
      <c r="BN432" s="2">
        <v>0.1</v>
      </c>
      <c r="BO432" s="14">
        <v>0.1</v>
      </c>
      <c r="BP432" s="14">
        <v>0.1</v>
      </c>
      <c r="BQ432" s="14">
        <v>0</v>
      </c>
      <c r="BR432" s="14">
        <v>0</v>
      </c>
      <c r="BS432" s="14">
        <v>0</v>
      </c>
      <c r="BT432" s="19">
        <v>0.01</v>
      </c>
      <c r="BU432" s="14">
        <v>0.5</v>
      </c>
      <c r="BV432" s="6">
        <f>BT432/(BT432+BU432)</f>
        <v>1.9607843137254902E-2</v>
      </c>
      <c r="BW432" s="6">
        <f>SQRT((BT432*BU432)/((BT432+BU432)^2*(BT432+BU432+1)))</f>
        <v>0.11283045836243843</v>
      </c>
      <c r="BX432" s="15">
        <v>0.1</v>
      </c>
      <c r="BY432" s="15">
        <v>0.7</v>
      </c>
      <c r="BZ432" s="15">
        <v>0.1</v>
      </c>
      <c r="CA432" s="15">
        <v>0.1</v>
      </c>
      <c r="CB432" s="20" t="s">
        <v>76</v>
      </c>
      <c r="CC432" s="14">
        <v>600</v>
      </c>
      <c r="CD432" s="14">
        <v>10</v>
      </c>
      <c r="CE432" s="15" t="s">
        <v>74</v>
      </c>
    </row>
    <row r="433" spans="1:83" s="14" customFormat="1" ht="14.25" x14ac:dyDescent="0.2">
      <c r="A433" s="15">
        <f>A432+1</f>
        <v>432</v>
      </c>
      <c r="B433" s="15">
        <v>3</v>
      </c>
      <c r="C433" s="15">
        <v>133</v>
      </c>
      <c r="D433" s="15">
        <v>1</v>
      </c>
      <c r="E433" s="15">
        <v>1</v>
      </c>
      <c r="F433" s="3" t="s">
        <v>68</v>
      </c>
      <c r="G433" s="3">
        <f>IF(F433="rectangle",B433*C433,IF(F433="hook",B433*C433-(D433*E433),IF(F433="eight",B433*C433-2*(D433*E433),IF(F433="tee",B433*C433-2*(D433*E433),IF(F433="cross",B433*C433-4*(D433*E433),"ERROR")))))</f>
        <v>399</v>
      </c>
      <c r="H433" s="3" t="s">
        <v>75</v>
      </c>
      <c r="I433" s="3">
        <f>IF(F433="rectangle",B433/C433,"NA")</f>
        <v>2.2556390977443608E-2</v>
      </c>
      <c r="J433" s="2">
        <v>1</v>
      </c>
      <c r="K433" s="15">
        <v>120</v>
      </c>
      <c r="L433" s="15">
        <v>4</v>
      </c>
      <c r="M433" s="16">
        <v>5</v>
      </c>
      <c r="N433" s="17">
        <v>5</v>
      </c>
      <c r="O433" s="14">
        <f>N433</f>
        <v>5</v>
      </c>
      <c r="P433" s="4">
        <f>Y433/T433</f>
        <v>99.75</v>
      </c>
      <c r="Q433" s="18">
        <v>30</v>
      </c>
      <c r="R433" s="14">
        <f>Q433</f>
        <v>30</v>
      </c>
      <c r="S433" s="4">
        <f>Z433/U433</f>
        <v>99.75</v>
      </c>
      <c r="T433" s="3">
        <f>ROUND((O433/100)*G433,0)</f>
        <v>20</v>
      </c>
      <c r="U433" s="3">
        <f>ROUND(((R433/100)*G433)/J433,0)</f>
        <v>120</v>
      </c>
      <c r="V433" s="3">
        <f>ROUND(IF(J433&gt;=2,((R433/100)*G433)/J433,0),0)</f>
        <v>0</v>
      </c>
      <c r="W433" s="3">
        <f>ROUND(IF(J433&gt;=3,((R433/100)*G433)/J433,0),0)</f>
        <v>0</v>
      </c>
      <c r="X433" s="3">
        <f>ROUND(IF(J433&gt;=4,((R433/100)*G433)/J433,0),0)</f>
        <v>0</v>
      </c>
      <c r="Y433" s="4">
        <f>G433*N433</f>
        <v>1995</v>
      </c>
      <c r="Z433" s="4">
        <f>(G433*Q433)/J433</f>
        <v>11970</v>
      </c>
      <c r="AA433" s="4">
        <f>IF(J433&gt;=2,(G433*Q433)/J433,0)</f>
        <v>0</v>
      </c>
      <c r="AB433" s="4">
        <f>IF(J433&gt;=3,(G433*Q433)/J433,0)</f>
        <v>0</v>
      </c>
      <c r="AC433" s="4">
        <f>IF(J433&gt;=4,(G433*Q433)/J433,0)</f>
        <v>0</v>
      </c>
      <c r="AD433" s="14">
        <v>100</v>
      </c>
      <c r="AE433" s="14">
        <v>0</v>
      </c>
      <c r="AF433" s="14">
        <v>1</v>
      </c>
      <c r="AG433" s="14">
        <v>100</v>
      </c>
      <c r="AH433" s="14">
        <v>0</v>
      </c>
      <c r="AI433" s="14">
        <v>1</v>
      </c>
      <c r="AJ433" s="14">
        <v>0.5</v>
      </c>
      <c r="AK433" s="14">
        <v>0.5</v>
      </c>
      <c r="AL433" s="14">
        <v>0</v>
      </c>
      <c r="AM433" s="14">
        <v>0</v>
      </c>
      <c r="AN433" s="14">
        <v>0</v>
      </c>
      <c r="AO433" s="14">
        <v>0.01</v>
      </c>
      <c r="AP433" s="14">
        <v>0.01</v>
      </c>
      <c r="AQ433" s="14">
        <v>0</v>
      </c>
      <c r="AR433" s="14">
        <v>0</v>
      </c>
      <c r="AS433" s="14">
        <v>0</v>
      </c>
      <c r="AT433" s="14">
        <v>0</v>
      </c>
      <c r="AU433" s="14">
        <v>0.2</v>
      </c>
      <c r="AV433" s="14">
        <v>0</v>
      </c>
      <c r="AW433" s="14">
        <v>0</v>
      </c>
      <c r="AX433" s="14">
        <v>0</v>
      </c>
      <c r="AY433" s="14">
        <v>0.04</v>
      </c>
      <c r="AZ433" s="14">
        <v>0</v>
      </c>
      <c r="BA433" s="2">
        <v>0.05</v>
      </c>
      <c r="BB433" s="2">
        <v>0.05</v>
      </c>
      <c r="BC433" s="2">
        <v>7.0000000000000007E-2</v>
      </c>
      <c r="BD433" s="2">
        <v>0.05</v>
      </c>
      <c r="BE433" s="2">
        <v>0.02</v>
      </c>
      <c r="BF433" s="2">
        <v>0.02</v>
      </c>
      <c r="BG433" s="2">
        <v>4.4999999999999998E-2</v>
      </c>
      <c r="BH433" s="2">
        <v>0.05</v>
      </c>
      <c r="BI433" s="2">
        <v>7.0000000000000007E-2</v>
      </c>
      <c r="BJ433" s="2">
        <v>0.1</v>
      </c>
      <c r="BK433" s="2">
        <v>0.03</v>
      </c>
      <c r="BL433" s="2">
        <v>0.02</v>
      </c>
      <c r="BM433" s="2">
        <v>0.09</v>
      </c>
      <c r="BN433" s="2">
        <v>0.1</v>
      </c>
      <c r="BO433" s="14">
        <v>0.1</v>
      </c>
      <c r="BP433" s="14">
        <v>0.1</v>
      </c>
      <c r="BQ433" s="14">
        <v>0</v>
      </c>
      <c r="BR433" s="14">
        <v>0</v>
      </c>
      <c r="BS433" s="14">
        <v>0</v>
      </c>
      <c r="BT433" s="19">
        <v>0.5</v>
      </c>
      <c r="BU433" s="14">
        <v>0.5</v>
      </c>
      <c r="BV433" s="6">
        <f>BT433/(BT433+BU433)</f>
        <v>0.5</v>
      </c>
      <c r="BW433" s="6">
        <f>SQRT((BT433*BU433)/((BT433+BU433)^2*(BT433+BU433+1)))</f>
        <v>0.35355339059327379</v>
      </c>
      <c r="BX433" s="15">
        <v>0.1</v>
      </c>
      <c r="BY433" s="15">
        <v>0.7</v>
      </c>
      <c r="BZ433" s="15">
        <v>0.1</v>
      </c>
      <c r="CA433" s="15">
        <v>0.1</v>
      </c>
      <c r="CB433" s="20" t="s">
        <v>76</v>
      </c>
      <c r="CC433" s="14">
        <v>600</v>
      </c>
      <c r="CD433" s="14">
        <v>10</v>
      </c>
      <c r="CE433" s="15" t="s">
        <v>74</v>
      </c>
    </row>
    <row r="434" spans="1:83" s="14" customFormat="1" ht="14.25" x14ac:dyDescent="0.2">
      <c r="A434" s="15">
        <f>A433+1</f>
        <v>433</v>
      </c>
      <c r="B434" s="15">
        <v>3</v>
      </c>
      <c r="C434" s="15">
        <v>133</v>
      </c>
      <c r="D434" s="15">
        <v>1</v>
      </c>
      <c r="E434" s="15">
        <v>1</v>
      </c>
      <c r="F434" s="3" t="s">
        <v>68</v>
      </c>
      <c r="G434" s="3">
        <f>IF(F434="rectangle",B434*C434,IF(F434="hook",B434*C434-(D434*E434),IF(F434="eight",B434*C434-2*(D434*E434),IF(F434="tee",B434*C434-2*(D434*E434),IF(F434="cross",B434*C434-4*(D434*E434),"ERROR")))))</f>
        <v>399</v>
      </c>
      <c r="H434" s="3" t="s">
        <v>75</v>
      </c>
      <c r="I434" s="3">
        <f>IF(F434="rectangle",B434/C434,"NA")</f>
        <v>2.2556390977443608E-2</v>
      </c>
      <c r="J434" s="2">
        <v>1</v>
      </c>
      <c r="K434" s="15">
        <v>120</v>
      </c>
      <c r="L434" s="15">
        <v>4</v>
      </c>
      <c r="M434" s="16">
        <v>5</v>
      </c>
      <c r="N434" s="17">
        <v>15</v>
      </c>
      <c r="O434" s="14">
        <f>N434</f>
        <v>15</v>
      </c>
      <c r="P434" s="4">
        <f>Y434/T434</f>
        <v>99.75</v>
      </c>
      <c r="Q434" s="18">
        <v>1</v>
      </c>
      <c r="R434" s="14">
        <f>Q434</f>
        <v>1</v>
      </c>
      <c r="S434" s="4">
        <f>Z434/U434</f>
        <v>99.75</v>
      </c>
      <c r="T434" s="3">
        <f>ROUND((O434/100)*G434,0)</f>
        <v>60</v>
      </c>
      <c r="U434" s="3">
        <f>ROUND(((R434/100)*G434)/J434,0)</f>
        <v>4</v>
      </c>
      <c r="V434" s="3">
        <f>ROUND(IF(J434&gt;=2,((R434/100)*G434)/J434,0),0)</f>
        <v>0</v>
      </c>
      <c r="W434" s="3">
        <f>ROUND(IF(J434&gt;=3,((R434/100)*G434)/J434,0),0)</f>
        <v>0</v>
      </c>
      <c r="X434" s="3">
        <f>ROUND(IF(J434&gt;=4,((R434/100)*G434)/J434,0),0)</f>
        <v>0</v>
      </c>
      <c r="Y434" s="4">
        <f>G434*N434</f>
        <v>5985</v>
      </c>
      <c r="Z434" s="4">
        <f>(G434*Q434)/J434</f>
        <v>399</v>
      </c>
      <c r="AA434" s="4">
        <f>IF(J434&gt;=2,(G434*Q434)/J434,0)</f>
        <v>0</v>
      </c>
      <c r="AB434" s="4">
        <f>IF(J434&gt;=3,(G434*Q434)/J434,0)</f>
        <v>0</v>
      </c>
      <c r="AC434" s="4">
        <f>IF(J434&gt;=4,(G434*Q434)/J434,0)</f>
        <v>0</v>
      </c>
      <c r="AD434" s="14">
        <v>100</v>
      </c>
      <c r="AE434" s="14">
        <v>0</v>
      </c>
      <c r="AF434" s="14">
        <v>1</v>
      </c>
      <c r="AG434" s="14">
        <v>100</v>
      </c>
      <c r="AH434" s="14">
        <v>0</v>
      </c>
      <c r="AI434" s="14">
        <v>1</v>
      </c>
      <c r="AJ434" s="14">
        <v>0.5</v>
      </c>
      <c r="AK434" s="14">
        <v>0.5</v>
      </c>
      <c r="AL434" s="14">
        <v>0</v>
      </c>
      <c r="AM434" s="14">
        <v>0</v>
      </c>
      <c r="AN434" s="14">
        <v>0</v>
      </c>
      <c r="AO434" s="14">
        <v>0.01</v>
      </c>
      <c r="AP434" s="14">
        <v>0.01</v>
      </c>
      <c r="AQ434" s="14">
        <v>0</v>
      </c>
      <c r="AR434" s="14">
        <v>0</v>
      </c>
      <c r="AS434" s="14">
        <v>0</v>
      </c>
      <c r="AT434" s="14">
        <v>0</v>
      </c>
      <c r="AU434" s="14">
        <v>0.2</v>
      </c>
      <c r="AV434" s="14">
        <v>0</v>
      </c>
      <c r="AW434" s="14">
        <v>0</v>
      </c>
      <c r="AX434" s="14">
        <v>0</v>
      </c>
      <c r="AY434" s="14">
        <v>0.04</v>
      </c>
      <c r="AZ434" s="14">
        <v>0</v>
      </c>
      <c r="BA434" s="2">
        <v>0.05</v>
      </c>
      <c r="BB434" s="2">
        <v>0.05</v>
      </c>
      <c r="BC434" s="2">
        <v>7.0000000000000007E-2</v>
      </c>
      <c r="BD434" s="2">
        <v>0.05</v>
      </c>
      <c r="BE434" s="2">
        <v>0.02</v>
      </c>
      <c r="BF434" s="2">
        <v>0.02</v>
      </c>
      <c r="BG434" s="2">
        <v>4.4999999999999998E-2</v>
      </c>
      <c r="BH434" s="2">
        <v>0.05</v>
      </c>
      <c r="BI434" s="2">
        <v>7.0000000000000007E-2</v>
      </c>
      <c r="BJ434" s="2">
        <v>0.1</v>
      </c>
      <c r="BK434" s="2">
        <v>0.03</v>
      </c>
      <c r="BL434" s="2">
        <v>0.02</v>
      </c>
      <c r="BM434" s="2">
        <v>0.09</v>
      </c>
      <c r="BN434" s="2">
        <v>0.1</v>
      </c>
      <c r="BO434" s="14">
        <v>0.1</v>
      </c>
      <c r="BP434" s="14">
        <v>0.1</v>
      </c>
      <c r="BQ434" s="14">
        <v>0</v>
      </c>
      <c r="BR434" s="14">
        <v>0</v>
      </c>
      <c r="BS434" s="14">
        <v>0</v>
      </c>
      <c r="BT434" s="19">
        <v>0.01</v>
      </c>
      <c r="BU434" s="14">
        <v>0.5</v>
      </c>
      <c r="BV434" s="6">
        <f>BT434/(BT434+BU434)</f>
        <v>1.9607843137254902E-2</v>
      </c>
      <c r="BW434" s="6">
        <f>SQRT((BT434*BU434)/((BT434+BU434)^2*(BT434+BU434+1)))</f>
        <v>0.11283045836243843</v>
      </c>
      <c r="BX434" s="15">
        <v>0.25</v>
      </c>
      <c r="BY434" s="15">
        <v>0.25</v>
      </c>
      <c r="BZ434" s="15">
        <v>0.25</v>
      </c>
      <c r="CA434" s="15">
        <v>0.25</v>
      </c>
      <c r="CB434" s="20" t="s">
        <v>47</v>
      </c>
      <c r="CC434" s="14">
        <v>600</v>
      </c>
      <c r="CD434" s="14">
        <v>10</v>
      </c>
      <c r="CE434" s="15" t="s">
        <v>74</v>
      </c>
    </row>
    <row r="435" spans="1:83" s="14" customFormat="1" ht="14.25" x14ac:dyDescent="0.2">
      <c r="A435" s="15">
        <f>A434+1</f>
        <v>434</v>
      </c>
      <c r="B435" s="15">
        <v>3</v>
      </c>
      <c r="C435" s="15">
        <v>133</v>
      </c>
      <c r="D435" s="15">
        <v>1</v>
      </c>
      <c r="E435" s="15">
        <v>1</v>
      </c>
      <c r="F435" s="3" t="s">
        <v>68</v>
      </c>
      <c r="G435" s="3">
        <f>IF(F435="rectangle",B435*C435,IF(F435="hook",B435*C435-(D435*E435),IF(F435="eight",B435*C435-2*(D435*E435),IF(F435="tee",B435*C435-2*(D435*E435),IF(F435="cross",B435*C435-4*(D435*E435),"ERROR")))))</f>
        <v>399</v>
      </c>
      <c r="H435" s="3" t="s">
        <v>75</v>
      </c>
      <c r="I435" s="3">
        <f>IF(F435="rectangle",B435/C435,"NA")</f>
        <v>2.2556390977443608E-2</v>
      </c>
      <c r="J435" s="2">
        <v>1</v>
      </c>
      <c r="K435" s="15">
        <v>120</v>
      </c>
      <c r="L435" s="15">
        <v>4</v>
      </c>
      <c r="M435" s="16">
        <v>5</v>
      </c>
      <c r="N435" s="17">
        <v>15</v>
      </c>
      <c r="O435" s="14">
        <f>N435</f>
        <v>15</v>
      </c>
      <c r="P435" s="4">
        <f>Y435/T435</f>
        <v>99.75</v>
      </c>
      <c r="Q435" s="18">
        <v>1</v>
      </c>
      <c r="R435" s="14">
        <f>Q435</f>
        <v>1</v>
      </c>
      <c r="S435" s="4">
        <f>Z435/U435</f>
        <v>99.75</v>
      </c>
      <c r="T435" s="3">
        <f>ROUND((O435/100)*G435,0)</f>
        <v>60</v>
      </c>
      <c r="U435" s="3">
        <f>ROUND(((R435/100)*G435)/J435,0)</f>
        <v>4</v>
      </c>
      <c r="V435" s="3">
        <f>ROUND(IF(J435&gt;=2,((R435/100)*G435)/J435,0),0)</f>
        <v>0</v>
      </c>
      <c r="W435" s="3">
        <f>ROUND(IF(J435&gt;=3,((R435/100)*G435)/J435,0),0)</f>
        <v>0</v>
      </c>
      <c r="X435" s="3">
        <f>ROUND(IF(J435&gt;=4,((R435/100)*G435)/J435,0),0)</f>
        <v>0</v>
      </c>
      <c r="Y435" s="4">
        <f>G435*N435</f>
        <v>5985</v>
      </c>
      <c r="Z435" s="4">
        <f>(G435*Q435)/J435</f>
        <v>399</v>
      </c>
      <c r="AA435" s="4">
        <f>IF(J435&gt;=2,(G435*Q435)/J435,0)</f>
        <v>0</v>
      </c>
      <c r="AB435" s="4">
        <f>IF(J435&gt;=3,(G435*Q435)/J435,0)</f>
        <v>0</v>
      </c>
      <c r="AC435" s="4">
        <f>IF(J435&gt;=4,(G435*Q435)/J435,0)</f>
        <v>0</v>
      </c>
      <c r="AD435" s="14">
        <v>100</v>
      </c>
      <c r="AE435" s="14">
        <v>0</v>
      </c>
      <c r="AF435" s="14">
        <v>1</v>
      </c>
      <c r="AG435" s="14">
        <v>100</v>
      </c>
      <c r="AH435" s="14">
        <v>0</v>
      </c>
      <c r="AI435" s="14">
        <v>1</v>
      </c>
      <c r="AJ435" s="14">
        <v>0.5</v>
      </c>
      <c r="AK435" s="14">
        <v>0.5</v>
      </c>
      <c r="AL435" s="14">
        <v>0</v>
      </c>
      <c r="AM435" s="14">
        <v>0</v>
      </c>
      <c r="AN435" s="14">
        <v>0</v>
      </c>
      <c r="AO435" s="14">
        <v>0.01</v>
      </c>
      <c r="AP435" s="14">
        <v>0.01</v>
      </c>
      <c r="AQ435" s="14">
        <v>0</v>
      </c>
      <c r="AR435" s="14">
        <v>0</v>
      </c>
      <c r="AS435" s="14">
        <v>0</v>
      </c>
      <c r="AT435" s="14">
        <v>0</v>
      </c>
      <c r="AU435" s="14">
        <v>0.2</v>
      </c>
      <c r="AV435" s="14">
        <v>0</v>
      </c>
      <c r="AW435" s="14">
        <v>0</v>
      </c>
      <c r="AX435" s="14">
        <v>0</v>
      </c>
      <c r="AY435" s="14">
        <v>0.04</v>
      </c>
      <c r="AZ435" s="14">
        <v>0</v>
      </c>
      <c r="BA435" s="2">
        <v>0.05</v>
      </c>
      <c r="BB435" s="2">
        <v>0.05</v>
      </c>
      <c r="BC435" s="2">
        <v>7.0000000000000007E-2</v>
      </c>
      <c r="BD435" s="2">
        <v>0.05</v>
      </c>
      <c r="BE435" s="2">
        <v>0.02</v>
      </c>
      <c r="BF435" s="2">
        <v>0.02</v>
      </c>
      <c r="BG435" s="2">
        <v>4.4999999999999998E-2</v>
      </c>
      <c r="BH435" s="2">
        <v>0.05</v>
      </c>
      <c r="BI435" s="2">
        <v>7.0000000000000007E-2</v>
      </c>
      <c r="BJ435" s="2">
        <v>0.1</v>
      </c>
      <c r="BK435" s="2">
        <v>0.03</v>
      </c>
      <c r="BL435" s="2">
        <v>0.02</v>
      </c>
      <c r="BM435" s="2">
        <v>0.09</v>
      </c>
      <c r="BN435" s="2">
        <v>0.1</v>
      </c>
      <c r="BO435" s="14">
        <v>0.1</v>
      </c>
      <c r="BP435" s="14">
        <v>0.1</v>
      </c>
      <c r="BQ435" s="14">
        <v>0</v>
      </c>
      <c r="BR435" s="14">
        <v>0</v>
      </c>
      <c r="BS435" s="14">
        <v>0</v>
      </c>
      <c r="BT435" s="19">
        <v>0.5</v>
      </c>
      <c r="BU435" s="14">
        <v>0.5</v>
      </c>
      <c r="BV435" s="6">
        <f>BT435/(BT435+BU435)</f>
        <v>0.5</v>
      </c>
      <c r="BW435" s="6">
        <f>SQRT((BT435*BU435)/((BT435+BU435)^2*(BT435+BU435+1)))</f>
        <v>0.35355339059327379</v>
      </c>
      <c r="BX435" s="15">
        <v>0.25</v>
      </c>
      <c r="BY435" s="15">
        <v>0.25</v>
      </c>
      <c r="BZ435" s="15">
        <v>0.25</v>
      </c>
      <c r="CA435" s="15">
        <v>0.25</v>
      </c>
      <c r="CB435" s="20" t="s">
        <v>47</v>
      </c>
      <c r="CC435" s="14">
        <v>600</v>
      </c>
      <c r="CD435" s="14">
        <v>10</v>
      </c>
      <c r="CE435" s="15" t="s">
        <v>74</v>
      </c>
    </row>
    <row r="436" spans="1:83" s="14" customFormat="1" ht="14.25" x14ac:dyDescent="0.2">
      <c r="A436" s="15">
        <f>A435+1</f>
        <v>435</v>
      </c>
      <c r="B436" s="15">
        <v>3</v>
      </c>
      <c r="C436" s="15">
        <v>133</v>
      </c>
      <c r="D436" s="15">
        <v>1</v>
      </c>
      <c r="E436" s="15">
        <v>1</v>
      </c>
      <c r="F436" s="3" t="s">
        <v>68</v>
      </c>
      <c r="G436" s="3">
        <f>IF(F436="rectangle",B436*C436,IF(F436="hook",B436*C436-(D436*E436),IF(F436="eight",B436*C436-2*(D436*E436),IF(F436="tee",B436*C436-2*(D436*E436),IF(F436="cross",B436*C436-4*(D436*E436),"ERROR")))))</f>
        <v>399</v>
      </c>
      <c r="H436" s="3" t="s">
        <v>75</v>
      </c>
      <c r="I436" s="3">
        <f>IF(F436="rectangle",B436/C436,"NA")</f>
        <v>2.2556390977443608E-2</v>
      </c>
      <c r="J436" s="2">
        <v>1</v>
      </c>
      <c r="K436" s="15">
        <v>120</v>
      </c>
      <c r="L436" s="15">
        <v>4</v>
      </c>
      <c r="M436" s="16">
        <v>5</v>
      </c>
      <c r="N436" s="17">
        <v>15</v>
      </c>
      <c r="O436" s="14">
        <f>N436</f>
        <v>15</v>
      </c>
      <c r="P436" s="4">
        <f>Y436/T436</f>
        <v>99.75</v>
      </c>
      <c r="Q436" s="18">
        <v>1</v>
      </c>
      <c r="R436" s="14">
        <f>Q436</f>
        <v>1</v>
      </c>
      <c r="S436" s="4">
        <f>Z436/U436</f>
        <v>99.75</v>
      </c>
      <c r="T436" s="3">
        <f>ROUND((O436/100)*G436,0)</f>
        <v>60</v>
      </c>
      <c r="U436" s="3">
        <f>ROUND(((R436/100)*G436)/J436,0)</f>
        <v>4</v>
      </c>
      <c r="V436" s="3">
        <f>ROUND(IF(J436&gt;=2,((R436/100)*G436)/J436,0),0)</f>
        <v>0</v>
      </c>
      <c r="W436" s="3">
        <f>ROUND(IF(J436&gt;=3,((R436/100)*G436)/J436,0),0)</f>
        <v>0</v>
      </c>
      <c r="X436" s="3">
        <f>ROUND(IF(J436&gt;=4,((R436/100)*G436)/J436,0),0)</f>
        <v>0</v>
      </c>
      <c r="Y436" s="4">
        <f>G436*N436</f>
        <v>5985</v>
      </c>
      <c r="Z436" s="4">
        <f>(G436*Q436)/J436</f>
        <v>399</v>
      </c>
      <c r="AA436" s="4">
        <f>IF(J436&gt;=2,(G436*Q436)/J436,0)</f>
        <v>0</v>
      </c>
      <c r="AB436" s="4">
        <f>IF(J436&gt;=3,(G436*Q436)/J436,0)</f>
        <v>0</v>
      </c>
      <c r="AC436" s="4">
        <f>IF(J436&gt;=4,(G436*Q436)/J436,0)</f>
        <v>0</v>
      </c>
      <c r="AD436" s="14">
        <v>100</v>
      </c>
      <c r="AE436" s="14">
        <v>0</v>
      </c>
      <c r="AF436" s="14">
        <v>1</v>
      </c>
      <c r="AG436" s="14">
        <v>100</v>
      </c>
      <c r="AH436" s="14">
        <v>0</v>
      </c>
      <c r="AI436" s="14">
        <v>1</v>
      </c>
      <c r="AJ436" s="14">
        <v>0.5</v>
      </c>
      <c r="AK436" s="14">
        <v>0.5</v>
      </c>
      <c r="AL436" s="14">
        <v>0</v>
      </c>
      <c r="AM436" s="14">
        <v>0</v>
      </c>
      <c r="AN436" s="14">
        <v>0</v>
      </c>
      <c r="AO436" s="14">
        <v>0.01</v>
      </c>
      <c r="AP436" s="14">
        <v>0.01</v>
      </c>
      <c r="AQ436" s="14">
        <v>0</v>
      </c>
      <c r="AR436" s="14">
        <v>0</v>
      </c>
      <c r="AS436" s="14">
        <v>0</v>
      </c>
      <c r="AT436" s="14">
        <v>0</v>
      </c>
      <c r="AU436" s="14">
        <v>0.2</v>
      </c>
      <c r="AV436" s="14">
        <v>0</v>
      </c>
      <c r="AW436" s="14">
        <v>0</v>
      </c>
      <c r="AX436" s="14">
        <v>0</v>
      </c>
      <c r="AY436" s="14">
        <v>0.04</v>
      </c>
      <c r="AZ436" s="14">
        <v>0</v>
      </c>
      <c r="BA436" s="2">
        <v>0.05</v>
      </c>
      <c r="BB436" s="2">
        <v>0.05</v>
      </c>
      <c r="BC436" s="2">
        <v>7.0000000000000007E-2</v>
      </c>
      <c r="BD436" s="2">
        <v>0.05</v>
      </c>
      <c r="BE436" s="2">
        <v>0.02</v>
      </c>
      <c r="BF436" s="2">
        <v>0.02</v>
      </c>
      <c r="BG436" s="2">
        <v>4.4999999999999998E-2</v>
      </c>
      <c r="BH436" s="2">
        <v>0.05</v>
      </c>
      <c r="BI436" s="2">
        <v>7.0000000000000007E-2</v>
      </c>
      <c r="BJ436" s="2">
        <v>0.1</v>
      </c>
      <c r="BK436" s="2">
        <v>0.03</v>
      </c>
      <c r="BL436" s="2">
        <v>0.02</v>
      </c>
      <c r="BM436" s="2">
        <v>0.09</v>
      </c>
      <c r="BN436" s="2">
        <v>0.1</v>
      </c>
      <c r="BO436" s="14">
        <v>0.1</v>
      </c>
      <c r="BP436" s="14">
        <v>0.1</v>
      </c>
      <c r="BQ436" s="14">
        <v>0</v>
      </c>
      <c r="BR436" s="14">
        <v>0</v>
      </c>
      <c r="BS436" s="14">
        <v>0</v>
      </c>
      <c r="BT436" s="19">
        <v>0.01</v>
      </c>
      <c r="BU436" s="14">
        <v>0.5</v>
      </c>
      <c r="BV436" s="6">
        <f>BT436/(BT436+BU436)</f>
        <v>1.9607843137254902E-2</v>
      </c>
      <c r="BW436" s="6">
        <f>SQRT((BT436*BU436)/((BT436+BU436)^2*(BT436+BU436+1)))</f>
        <v>0.11283045836243843</v>
      </c>
      <c r="BX436" s="15">
        <v>0.1</v>
      </c>
      <c r="BY436" s="15">
        <v>0.1</v>
      </c>
      <c r="BZ436" s="15">
        <v>0.1</v>
      </c>
      <c r="CA436" s="15">
        <v>0.7</v>
      </c>
      <c r="CB436" s="20" t="s">
        <v>89</v>
      </c>
      <c r="CC436" s="14">
        <v>600</v>
      </c>
      <c r="CD436" s="14">
        <v>10</v>
      </c>
      <c r="CE436" s="15" t="s">
        <v>74</v>
      </c>
    </row>
    <row r="437" spans="1:83" s="14" customFormat="1" ht="14.25" x14ac:dyDescent="0.2">
      <c r="A437" s="15">
        <f>A436+1</f>
        <v>436</v>
      </c>
      <c r="B437" s="15">
        <v>3</v>
      </c>
      <c r="C437" s="15">
        <v>133</v>
      </c>
      <c r="D437" s="15">
        <v>1</v>
      </c>
      <c r="E437" s="15">
        <v>1</v>
      </c>
      <c r="F437" s="3" t="s">
        <v>68</v>
      </c>
      <c r="G437" s="3">
        <f>IF(F437="rectangle",B437*C437,IF(F437="hook",B437*C437-(D437*E437),IF(F437="eight",B437*C437-2*(D437*E437),IF(F437="tee",B437*C437-2*(D437*E437),IF(F437="cross",B437*C437-4*(D437*E437),"ERROR")))))</f>
        <v>399</v>
      </c>
      <c r="H437" s="3" t="s">
        <v>75</v>
      </c>
      <c r="I437" s="3">
        <f>IF(F437="rectangle",B437/C437,"NA")</f>
        <v>2.2556390977443608E-2</v>
      </c>
      <c r="J437" s="2">
        <v>1</v>
      </c>
      <c r="K437" s="15">
        <v>120</v>
      </c>
      <c r="L437" s="15">
        <v>4</v>
      </c>
      <c r="M437" s="16">
        <v>5</v>
      </c>
      <c r="N437" s="17">
        <v>15</v>
      </c>
      <c r="O437" s="14">
        <f>N437</f>
        <v>15</v>
      </c>
      <c r="P437" s="4">
        <f>Y437/T437</f>
        <v>99.75</v>
      </c>
      <c r="Q437" s="18">
        <v>1</v>
      </c>
      <c r="R437" s="14">
        <f>Q437</f>
        <v>1</v>
      </c>
      <c r="S437" s="4">
        <f>Z437/U437</f>
        <v>99.75</v>
      </c>
      <c r="T437" s="3">
        <f>ROUND((O437/100)*G437,0)</f>
        <v>60</v>
      </c>
      <c r="U437" s="3">
        <f>ROUND(((R437/100)*G437)/J437,0)</f>
        <v>4</v>
      </c>
      <c r="V437" s="3">
        <f>ROUND(IF(J437&gt;=2,((R437/100)*G437)/J437,0),0)</f>
        <v>0</v>
      </c>
      <c r="W437" s="3">
        <f>ROUND(IF(J437&gt;=3,((R437/100)*G437)/J437,0),0)</f>
        <v>0</v>
      </c>
      <c r="X437" s="3">
        <f>ROUND(IF(J437&gt;=4,((R437/100)*G437)/J437,0),0)</f>
        <v>0</v>
      </c>
      <c r="Y437" s="4">
        <f>G437*N437</f>
        <v>5985</v>
      </c>
      <c r="Z437" s="4">
        <f>(G437*Q437)/J437</f>
        <v>399</v>
      </c>
      <c r="AA437" s="4">
        <f>IF(J437&gt;=2,(G437*Q437)/J437,0)</f>
        <v>0</v>
      </c>
      <c r="AB437" s="4">
        <f>IF(J437&gt;=3,(G437*Q437)/J437,0)</f>
        <v>0</v>
      </c>
      <c r="AC437" s="4">
        <f>IF(J437&gt;=4,(G437*Q437)/J437,0)</f>
        <v>0</v>
      </c>
      <c r="AD437" s="14">
        <v>100</v>
      </c>
      <c r="AE437" s="14">
        <v>0</v>
      </c>
      <c r="AF437" s="14">
        <v>1</v>
      </c>
      <c r="AG437" s="14">
        <v>100</v>
      </c>
      <c r="AH437" s="14">
        <v>0</v>
      </c>
      <c r="AI437" s="14">
        <v>1</v>
      </c>
      <c r="AJ437" s="14">
        <v>0.5</v>
      </c>
      <c r="AK437" s="14">
        <v>0.5</v>
      </c>
      <c r="AL437" s="14">
        <v>0</v>
      </c>
      <c r="AM437" s="14">
        <v>0</v>
      </c>
      <c r="AN437" s="14">
        <v>0</v>
      </c>
      <c r="AO437" s="14">
        <v>0.01</v>
      </c>
      <c r="AP437" s="14">
        <v>0.01</v>
      </c>
      <c r="AQ437" s="14">
        <v>0</v>
      </c>
      <c r="AR437" s="14">
        <v>0</v>
      </c>
      <c r="AS437" s="14">
        <v>0</v>
      </c>
      <c r="AT437" s="14">
        <v>0</v>
      </c>
      <c r="AU437" s="14">
        <v>0.2</v>
      </c>
      <c r="AV437" s="14">
        <v>0</v>
      </c>
      <c r="AW437" s="14">
        <v>0</v>
      </c>
      <c r="AX437" s="14">
        <v>0</v>
      </c>
      <c r="AY437" s="14">
        <v>0.04</v>
      </c>
      <c r="AZ437" s="14">
        <v>0</v>
      </c>
      <c r="BA437" s="2">
        <v>0.05</v>
      </c>
      <c r="BB437" s="2">
        <v>0.05</v>
      </c>
      <c r="BC437" s="2">
        <v>7.0000000000000007E-2</v>
      </c>
      <c r="BD437" s="2">
        <v>0.05</v>
      </c>
      <c r="BE437" s="2">
        <v>0.02</v>
      </c>
      <c r="BF437" s="2">
        <v>0.02</v>
      </c>
      <c r="BG437" s="2">
        <v>4.4999999999999998E-2</v>
      </c>
      <c r="BH437" s="2">
        <v>0.05</v>
      </c>
      <c r="BI437" s="2">
        <v>7.0000000000000007E-2</v>
      </c>
      <c r="BJ437" s="2">
        <v>0.1</v>
      </c>
      <c r="BK437" s="2">
        <v>0.03</v>
      </c>
      <c r="BL437" s="2">
        <v>0.02</v>
      </c>
      <c r="BM437" s="2">
        <v>0.09</v>
      </c>
      <c r="BN437" s="2">
        <v>0.1</v>
      </c>
      <c r="BO437" s="14">
        <v>0.1</v>
      </c>
      <c r="BP437" s="14">
        <v>0.1</v>
      </c>
      <c r="BQ437" s="14">
        <v>0</v>
      </c>
      <c r="BR437" s="14">
        <v>0</v>
      </c>
      <c r="BS437" s="14">
        <v>0</v>
      </c>
      <c r="BT437" s="19">
        <v>0.5</v>
      </c>
      <c r="BU437" s="14">
        <v>0.5</v>
      </c>
      <c r="BV437" s="6">
        <f>BT437/(BT437+BU437)</f>
        <v>0.5</v>
      </c>
      <c r="BW437" s="6">
        <f>SQRT((BT437*BU437)/((BT437+BU437)^2*(BT437+BU437+1)))</f>
        <v>0.35355339059327379</v>
      </c>
      <c r="BX437" s="15">
        <v>0.1</v>
      </c>
      <c r="BY437" s="15">
        <v>0.1</v>
      </c>
      <c r="BZ437" s="15">
        <v>0.1</v>
      </c>
      <c r="CA437" s="15">
        <v>0.7</v>
      </c>
      <c r="CB437" s="20" t="s">
        <v>89</v>
      </c>
      <c r="CC437" s="14">
        <v>600</v>
      </c>
      <c r="CD437" s="14">
        <v>10</v>
      </c>
      <c r="CE437" s="15" t="s">
        <v>74</v>
      </c>
    </row>
    <row r="438" spans="1:83" s="14" customFormat="1" ht="14.25" x14ac:dyDescent="0.2">
      <c r="A438" s="15">
        <f>A437+1</f>
        <v>437</v>
      </c>
      <c r="B438" s="15">
        <v>3</v>
      </c>
      <c r="C438" s="15">
        <v>133</v>
      </c>
      <c r="D438" s="15">
        <v>1</v>
      </c>
      <c r="E438" s="15">
        <v>1</v>
      </c>
      <c r="F438" s="3" t="s">
        <v>68</v>
      </c>
      <c r="G438" s="3">
        <f>IF(F438="rectangle",B438*C438,IF(F438="hook",B438*C438-(D438*E438),IF(F438="eight",B438*C438-2*(D438*E438),IF(F438="tee",B438*C438-2*(D438*E438),IF(F438="cross",B438*C438-4*(D438*E438),"ERROR")))))</f>
        <v>399</v>
      </c>
      <c r="H438" s="3" t="s">
        <v>75</v>
      </c>
      <c r="I438" s="3">
        <f>IF(F438="rectangle",B438/C438,"NA")</f>
        <v>2.2556390977443608E-2</v>
      </c>
      <c r="J438" s="2">
        <v>1</v>
      </c>
      <c r="K438" s="15">
        <v>120</v>
      </c>
      <c r="L438" s="15">
        <v>4</v>
      </c>
      <c r="M438" s="16">
        <v>5</v>
      </c>
      <c r="N438" s="17">
        <v>15</v>
      </c>
      <c r="O438" s="14">
        <f>N438</f>
        <v>15</v>
      </c>
      <c r="P438" s="4">
        <f>Y438/T438</f>
        <v>99.75</v>
      </c>
      <c r="Q438" s="18">
        <v>1</v>
      </c>
      <c r="R438" s="14">
        <f>Q438</f>
        <v>1</v>
      </c>
      <c r="S438" s="4">
        <f>Z438/U438</f>
        <v>99.75</v>
      </c>
      <c r="T438" s="3">
        <f>ROUND((O438/100)*G438,0)</f>
        <v>60</v>
      </c>
      <c r="U438" s="3">
        <f>ROUND(((R438/100)*G438)/J438,0)</f>
        <v>4</v>
      </c>
      <c r="V438" s="3">
        <f>ROUND(IF(J438&gt;=2,((R438/100)*G438)/J438,0),0)</f>
        <v>0</v>
      </c>
      <c r="W438" s="3">
        <f>ROUND(IF(J438&gt;=3,((R438/100)*G438)/J438,0),0)</f>
        <v>0</v>
      </c>
      <c r="X438" s="3">
        <f>ROUND(IF(J438&gt;=4,((R438/100)*G438)/J438,0),0)</f>
        <v>0</v>
      </c>
      <c r="Y438" s="4">
        <f>G438*N438</f>
        <v>5985</v>
      </c>
      <c r="Z438" s="4">
        <f>(G438*Q438)/J438</f>
        <v>399</v>
      </c>
      <c r="AA438" s="4">
        <f>IF(J438&gt;=2,(G438*Q438)/J438,0)</f>
        <v>0</v>
      </c>
      <c r="AB438" s="4">
        <f>IF(J438&gt;=3,(G438*Q438)/J438,0)</f>
        <v>0</v>
      </c>
      <c r="AC438" s="4">
        <f>IF(J438&gt;=4,(G438*Q438)/J438,0)</f>
        <v>0</v>
      </c>
      <c r="AD438" s="14">
        <v>100</v>
      </c>
      <c r="AE438" s="14">
        <v>0</v>
      </c>
      <c r="AF438" s="14">
        <v>1</v>
      </c>
      <c r="AG438" s="14">
        <v>100</v>
      </c>
      <c r="AH438" s="14">
        <v>0</v>
      </c>
      <c r="AI438" s="14">
        <v>1</v>
      </c>
      <c r="AJ438" s="14">
        <v>0.5</v>
      </c>
      <c r="AK438" s="14">
        <v>0.5</v>
      </c>
      <c r="AL438" s="14">
        <v>0</v>
      </c>
      <c r="AM438" s="14">
        <v>0</v>
      </c>
      <c r="AN438" s="14">
        <v>0</v>
      </c>
      <c r="AO438" s="14">
        <v>0.01</v>
      </c>
      <c r="AP438" s="14">
        <v>0.01</v>
      </c>
      <c r="AQ438" s="14">
        <v>0</v>
      </c>
      <c r="AR438" s="14">
        <v>0</v>
      </c>
      <c r="AS438" s="14">
        <v>0</v>
      </c>
      <c r="AT438" s="14">
        <v>0</v>
      </c>
      <c r="AU438" s="14">
        <v>0.2</v>
      </c>
      <c r="AV438" s="14">
        <v>0</v>
      </c>
      <c r="AW438" s="14">
        <v>0</v>
      </c>
      <c r="AX438" s="14">
        <v>0</v>
      </c>
      <c r="AY438" s="14">
        <v>0.04</v>
      </c>
      <c r="AZ438" s="14">
        <v>0</v>
      </c>
      <c r="BA438" s="2">
        <v>0.05</v>
      </c>
      <c r="BB438" s="2">
        <v>0.05</v>
      </c>
      <c r="BC438" s="2">
        <v>7.0000000000000007E-2</v>
      </c>
      <c r="BD438" s="2">
        <v>0.05</v>
      </c>
      <c r="BE438" s="2">
        <v>0.02</v>
      </c>
      <c r="BF438" s="2">
        <v>0.02</v>
      </c>
      <c r="BG438" s="2">
        <v>4.4999999999999998E-2</v>
      </c>
      <c r="BH438" s="2">
        <v>0.05</v>
      </c>
      <c r="BI438" s="2">
        <v>7.0000000000000007E-2</v>
      </c>
      <c r="BJ438" s="2">
        <v>0.1</v>
      </c>
      <c r="BK438" s="2">
        <v>0.03</v>
      </c>
      <c r="BL438" s="2">
        <v>0.02</v>
      </c>
      <c r="BM438" s="2">
        <v>0.09</v>
      </c>
      <c r="BN438" s="2">
        <v>0.1</v>
      </c>
      <c r="BO438" s="14">
        <v>0.1</v>
      </c>
      <c r="BP438" s="14">
        <v>0.1</v>
      </c>
      <c r="BQ438" s="14">
        <v>0</v>
      </c>
      <c r="BR438" s="14">
        <v>0</v>
      </c>
      <c r="BS438" s="14">
        <v>0</v>
      </c>
      <c r="BT438" s="19">
        <v>0.01</v>
      </c>
      <c r="BU438" s="14">
        <v>0.5</v>
      </c>
      <c r="BV438" s="6">
        <f>BT438/(BT438+BU438)</f>
        <v>1.9607843137254902E-2</v>
      </c>
      <c r="BW438" s="6">
        <f>SQRT((BT438*BU438)/((BT438+BU438)^2*(BT438+BU438+1)))</f>
        <v>0.11283045836243843</v>
      </c>
      <c r="BX438" s="15">
        <v>0.1</v>
      </c>
      <c r="BY438" s="15">
        <v>0.7</v>
      </c>
      <c r="BZ438" s="15">
        <v>0.1</v>
      </c>
      <c r="CA438" s="15">
        <v>0.1</v>
      </c>
      <c r="CB438" s="20" t="s">
        <v>76</v>
      </c>
      <c r="CC438" s="14">
        <v>600</v>
      </c>
      <c r="CD438" s="14">
        <v>10</v>
      </c>
      <c r="CE438" s="15" t="s">
        <v>73</v>
      </c>
    </row>
    <row r="439" spans="1:83" s="14" customFormat="1" ht="14.25" x14ac:dyDescent="0.2">
      <c r="A439" s="15">
        <f>A438+1</f>
        <v>438</v>
      </c>
      <c r="B439" s="15">
        <v>3</v>
      </c>
      <c r="C439" s="15">
        <v>133</v>
      </c>
      <c r="D439" s="15">
        <v>1</v>
      </c>
      <c r="E439" s="15">
        <v>1</v>
      </c>
      <c r="F439" s="3" t="s">
        <v>68</v>
      </c>
      <c r="G439" s="3">
        <f>IF(F439="rectangle",B439*C439,IF(F439="hook",B439*C439-(D439*E439),IF(F439="eight",B439*C439-2*(D439*E439),IF(F439="tee",B439*C439-2*(D439*E439),IF(F439="cross",B439*C439-4*(D439*E439),"ERROR")))))</f>
        <v>399</v>
      </c>
      <c r="H439" s="3" t="s">
        <v>75</v>
      </c>
      <c r="I439" s="3">
        <f>IF(F439="rectangle",B439/C439,"NA")</f>
        <v>2.2556390977443608E-2</v>
      </c>
      <c r="J439" s="2">
        <v>1</v>
      </c>
      <c r="K439" s="15">
        <v>120</v>
      </c>
      <c r="L439" s="15">
        <v>4</v>
      </c>
      <c r="M439" s="16">
        <v>5</v>
      </c>
      <c r="N439" s="17">
        <v>15</v>
      </c>
      <c r="O439" s="14">
        <f>N439</f>
        <v>15</v>
      </c>
      <c r="P439" s="4">
        <f>Y439/T439</f>
        <v>99.75</v>
      </c>
      <c r="Q439" s="18">
        <v>1</v>
      </c>
      <c r="R439" s="14">
        <f>Q439</f>
        <v>1</v>
      </c>
      <c r="S439" s="4">
        <f>Z439/U439</f>
        <v>99.75</v>
      </c>
      <c r="T439" s="3">
        <f>ROUND((O439/100)*G439,0)</f>
        <v>60</v>
      </c>
      <c r="U439" s="3">
        <f>ROUND(((R439/100)*G439)/J439,0)</f>
        <v>4</v>
      </c>
      <c r="V439" s="3">
        <f>ROUND(IF(J439&gt;=2,((R439/100)*G439)/J439,0),0)</f>
        <v>0</v>
      </c>
      <c r="W439" s="3">
        <f>ROUND(IF(J439&gt;=3,((R439/100)*G439)/J439,0),0)</f>
        <v>0</v>
      </c>
      <c r="X439" s="3">
        <f>ROUND(IF(J439&gt;=4,((R439/100)*G439)/J439,0),0)</f>
        <v>0</v>
      </c>
      <c r="Y439" s="4">
        <f>G439*N439</f>
        <v>5985</v>
      </c>
      <c r="Z439" s="4">
        <f>(G439*Q439)/J439</f>
        <v>399</v>
      </c>
      <c r="AA439" s="4">
        <f>IF(J439&gt;=2,(G439*Q439)/J439,0)</f>
        <v>0</v>
      </c>
      <c r="AB439" s="4">
        <f>IF(J439&gt;=3,(G439*Q439)/J439,0)</f>
        <v>0</v>
      </c>
      <c r="AC439" s="4">
        <f>IF(J439&gt;=4,(G439*Q439)/J439,0)</f>
        <v>0</v>
      </c>
      <c r="AD439" s="14">
        <v>100</v>
      </c>
      <c r="AE439" s="14">
        <v>0</v>
      </c>
      <c r="AF439" s="14">
        <v>1</v>
      </c>
      <c r="AG439" s="14">
        <v>100</v>
      </c>
      <c r="AH439" s="14">
        <v>0</v>
      </c>
      <c r="AI439" s="14">
        <v>1</v>
      </c>
      <c r="AJ439" s="14">
        <v>0.5</v>
      </c>
      <c r="AK439" s="14">
        <v>0.5</v>
      </c>
      <c r="AL439" s="14">
        <v>0</v>
      </c>
      <c r="AM439" s="14">
        <v>0</v>
      </c>
      <c r="AN439" s="14">
        <v>0</v>
      </c>
      <c r="AO439" s="14">
        <v>0.01</v>
      </c>
      <c r="AP439" s="14">
        <v>0.01</v>
      </c>
      <c r="AQ439" s="14">
        <v>0</v>
      </c>
      <c r="AR439" s="14">
        <v>0</v>
      </c>
      <c r="AS439" s="14">
        <v>0</v>
      </c>
      <c r="AT439" s="14">
        <v>0</v>
      </c>
      <c r="AU439" s="14">
        <v>0.2</v>
      </c>
      <c r="AV439" s="14">
        <v>0</v>
      </c>
      <c r="AW439" s="14">
        <v>0</v>
      </c>
      <c r="AX439" s="14">
        <v>0</v>
      </c>
      <c r="AY439" s="14">
        <v>0.04</v>
      </c>
      <c r="AZ439" s="14">
        <v>0</v>
      </c>
      <c r="BA439" s="2">
        <v>0.05</v>
      </c>
      <c r="BB439" s="2">
        <v>0.05</v>
      </c>
      <c r="BC439" s="2">
        <v>7.0000000000000007E-2</v>
      </c>
      <c r="BD439" s="2">
        <v>0.05</v>
      </c>
      <c r="BE439" s="2">
        <v>0.02</v>
      </c>
      <c r="BF439" s="2">
        <v>0.02</v>
      </c>
      <c r="BG439" s="2">
        <v>4.4999999999999998E-2</v>
      </c>
      <c r="BH439" s="2">
        <v>0.05</v>
      </c>
      <c r="BI439" s="2">
        <v>7.0000000000000007E-2</v>
      </c>
      <c r="BJ439" s="2">
        <v>0.1</v>
      </c>
      <c r="BK439" s="2">
        <v>0.03</v>
      </c>
      <c r="BL439" s="2">
        <v>0.02</v>
      </c>
      <c r="BM439" s="2">
        <v>0.09</v>
      </c>
      <c r="BN439" s="2">
        <v>0.1</v>
      </c>
      <c r="BO439" s="14">
        <v>0.1</v>
      </c>
      <c r="BP439" s="14">
        <v>0.1</v>
      </c>
      <c r="BQ439" s="14">
        <v>0</v>
      </c>
      <c r="BR439" s="14">
        <v>0</v>
      </c>
      <c r="BS439" s="14">
        <v>0</v>
      </c>
      <c r="BT439" s="19">
        <v>0.5</v>
      </c>
      <c r="BU439" s="14">
        <v>0.5</v>
      </c>
      <c r="BV439" s="6">
        <f>BT439/(BT439+BU439)</f>
        <v>0.5</v>
      </c>
      <c r="BW439" s="6">
        <f>SQRT((BT439*BU439)/((BT439+BU439)^2*(BT439+BU439+1)))</f>
        <v>0.35355339059327379</v>
      </c>
      <c r="BX439" s="15">
        <v>0.1</v>
      </c>
      <c r="BY439" s="15">
        <v>0.7</v>
      </c>
      <c r="BZ439" s="15">
        <v>0.1</v>
      </c>
      <c r="CA439" s="15">
        <v>0.1</v>
      </c>
      <c r="CB439" s="20" t="s">
        <v>76</v>
      </c>
      <c r="CC439" s="14">
        <v>600</v>
      </c>
      <c r="CD439" s="14">
        <v>10</v>
      </c>
      <c r="CE439" s="15" t="s">
        <v>73</v>
      </c>
    </row>
    <row r="440" spans="1:83" s="14" customFormat="1" ht="14.25" x14ac:dyDescent="0.2">
      <c r="A440" s="15">
        <f>A439+1</f>
        <v>439</v>
      </c>
      <c r="B440" s="15">
        <v>3</v>
      </c>
      <c r="C440" s="15">
        <v>133</v>
      </c>
      <c r="D440" s="15">
        <v>1</v>
      </c>
      <c r="E440" s="15">
        <v>1</v>
      </c>
      <c r="F440" s="3" t="s">
        <v>68</v>
      </c>
      <c r="G440" s="3">
        <f>IF(F440="rectangle",B440*C440,IF(F440="hook",B440*C440-(D440*E440),IF(F440="eight",B440*C440-2*(D440*E440),IF(F440="tee",B440*C440-2*(D440*E440),IF(F440="cross",B440*C440-4*(D440*E440),"ERROR")))))</f>
        <v>399</v>
      </c>
      <c r="H440" s="3" t="s">
        <v>75</v>
      </c>
      <c r="I440" s="3">
        <f>IF(F440="rectangle",B440/C440,"NA")</f>
        <v>2.2556390977443608E-2</v>
      </c>
      <c r="J440" s="2">
        <v>1</v>
      </c>
      <c r="K440" s="15">
        <v>120</v>
      </c>
      <c r="L440" s="15">
        <v>4</v>
      </c>
      <c r="M440" s="16">
        <v>5</v>
      </c>
      <c r="N440" s="17">
        <v>15</v>
      </c>
      <c r="O440" s="14">
        <f>N440</f>
        <v>15</v>
      </c>
      <c r="P440" s="4">
        <f>Y440/T440</f>
        <v>99.75</v>
      </c>
      <c r="Q440" s="18">
        <v>5</v>
      </c>
      <c r="R440" s="14">
        <f>Q440</f>
        <v>5</v>
      </c>
      <c r="S440" s="4">
        <f>Z440/U440</f>
        <v>99.75</v>
      </c>
      <c r="T440" s="3">
        <f>ROUND((O440/100)*G440,0)</f>
        <v>60</v>
      </c>
      <c r="U440" s="3">
        <f>ROUND(((R440/100)*G440)/J440,0)</f>
        <v>20</v>
      </c>
      <c r="V440" s="3">
        <f>ROUND(IF(J440&gt;=2,((R440/100)*G440)/J440,0),0)</f>
        <v>0</v>
      </c>
      <c r="W440" s="3">
        <f>ROUND(IF(J440&gt;=3,((R440/100)*G440)/J440,0),0)</f>
        <v>0</v>
      </c>
      <c r="X440" s="3">
        <f>ROUND(IF(J440&gt;=4,((R440/100)*G440)/J440,0),0)</f>
        <v>0</v>
      </c>
      <c r="Y440" s="4">
        <f>G440*N440</f>
        <v>5985</v>
      </c>
      <c r="Z440" s="4">
        <f>(G440*Q440)/J440</f>
        <v>1995</v>
      </c>
      <c r="AA440" s="4">
        <f>IF(J440&gt;=2,(G440*Q440)/J440,0)</f>
        <v>0</v>
      </c>
      <c r="AB440" s="4">
        <f>IF(J440&gt;=3,(G440*Q440)/J440,0)</f>
        <v>0</v>
      </c>
      <c r="AC440" s="4">
        <f>IF(J440&gt;=4,(G440*Q440)/J440,0)</f>
        <v>0</v>
      </c>
      <c r="AD440" s="14">
        <v>100</v>
      </c>
      <c r="AE440" s="14">
        <v>0</v>
      </c>
      <c r="AF440" s="14">
        <v>1</v>
      </c>
      <c r="AG440" s="14">
        <v>100</v>
      </c>
      <c r="AH440" s="14">
        <v>0</v>
      </c>
      <c r="AI440" s="14">
        <v>1</v>
      </c>
      <c r="AJ440" s="14">
        <v>0.5</v>
      </c>
      <c r="AK440" s="14">
        <v>0.5</v>
      </c>
      <c r="AL440" s="14">
        <v>0</v>
      </c>
      <c r="AM440" s="14">
        <v>0</v>
      </c>
      <c r="AN440" s="14">
        <v>0</v>
      </c>
      <c r="AO440" s="14">
        <v>0.01</v>
      </c>
      <c r="AP440" s="14">
        <v>0.01</v>
      </c>
      <c r="AQ440" s="14">
        <v>0</v>
      </c>
      <c r="AR440" s="14">
        <v>0</v>
      </c>
      <c r="AS440" s="14">
        <v>0</v>
      </c>
      <c r="AT440" s="14">
        <v>0</v>
      </c>
      <c r="AU440" s="14">
        <v>0.2</v>
      </c>
      <c r="AV440" s="14">
        <v>0</v>
      </c>
      <c r="AW440" s="14">
        <v>0</v>
      </c>
      <c r="AX440" s="14">
        <v>0</v>
      </c>
      <c r="AY440" s="14">
        <v>0.04</v>
      </c>
      <c r="AZ440" s="14">
        <v>0</v>
      </c>
      <c r="BA440" s="2">
        <v>0.05</v>
      </c>
      <c r="BB440" s="2">
        <v>0.05</v>
      </c>
      <c r="BC440" s="2">
        <v>7.0000000000000007E-2</v>
      </c>
      <c r="BD440" s="2">
        <v>0.05</v>
      </c>
      <c r="BE440" s="2">
        <v>0.02</v>
      </c>
      <c r="BF440" s="2">
        <v>0.02</v>
      </c>
      <c r="BG440" s="2">
        <v>4.4999999999999998E-2</v>
      </c>
      <c r="BH440" s="2">
        <v>0.05</v>
      </c>
      <c r="BI440" s="2">
        <v>7.0000000000000007E-2</v>
      </c>
      <c r="BJ440" s="2">
        <v>0.1</v>
      </c>
      <c r="BK440" s="2">
        <v>0.03</v>
      </c>
      <c r="BL440" s="2">
        <v>0.02</v>
      </c>
      <c r="BM440" s="2">
        <v>0.09</v>
      </c>
      <c r="BN440" s="2">
        <v>0.1</v>
      </c>
      <c r="BO440" s="14">
        <v>0.1</v>
      </c>
      <c r="BP440" s="14">
        <v>0.1</v>
      </c>
      <c r="BQ440" s="14">
        <v>0</v>
      </c>
      <c r="BR440" s="14">
        <v>0</v>
      </c>
      <c r="BS440" s="14">
        <v>0</v>
      </c>
      <c r="BT440" s="19">
        <v>0.01</v>
      </c>
      <c r="BU440" s="14">
        <v>0.5</v>
      </c>
      <c r="BV440" s="6">
        <f>BT440/(BT440+BU440)</f>
        <v>1.9607843137254902E-2</v>
      </c>
      <c r="BW440" s="6">
        <f>SQRT((BT440*BU440)/((BT440+BU440)^2*(BT440+BU440+1)))</f>
        <v>0.11283045836243843</v>
      </c>
      <c r="BX440" s="15">
        <v>0.25</v>
      </c>
      <c r="BY440" s="15">
        <v>0.25</v>
      </c>
      <c r="BZ440" s="15">
        <v>0.25</v>
      </c>
      <c r="CA440" s="15">
        <v>0.25</v>
      </c>
      <c r="CB440" s="20" t="s">
        <v>47</v>
      </c>
      <c r="CC440" s="14">
        <v>600</v>
      </c>
      <c r="CD440" s="14">
        <v>10</v>
      </c>
      <c r="CE440" s="15" t="s">
        <v>73</v>
      </c>
    </row>
    <row r="441" spans="1:83" s="14" customFormat="1" ht="14.25" x14ac:dyDescent="0.2">
      <c r="A441" s="15">
        <f>A440+1</f>
        <v>440</v>
      </c>
      <c r="B441" s="15">
        <v>3</v>
      </c>
      <c r="C441" s="15">
        <v>133</v>
      </c>
      <c r="D441" s="15">
        <v>1</v>
      </c>
      <c r="E441" s="15">
        <v>1</v>
      </c>
      <c r="F441" s="3" t="s">
        <v>68</v>
      </c>
      <c r="G441" s="3">
        <f>IF(F441="rectangle",B441*C441,IF(F441="hook",B441*C441-(D441*E441),IF(F441="eight",B441*C441-2*(D441*E441),IF(F441="tee",B441*C441-2*(D441*E441),IF(F441="cross",B441*C441-4*(D441*E441),"ERROR")))))</f>
        <v>399</v>
      </c>
      <c r="H441" s="3" t="s">
        <v>75</v>
      </c>
      <c r="I441" s="3">
        <f>IF(F441="rectangle",B441/C441,"NA")</f>
        <v>2.2556390977443608E-2</v>
      </c>
      <c r="J441" s="2">
        <v>1</v>
      </c>
      <c r="K441" s="15">
        <v>120</v>
      </c>
      <c r="L441" s="15">
        <v>4</v>
      </c>
      <c r="M441" s="16">
        <v>5</v>
      </c>
      <c r="N441" s="17">
        <v>15</v>
      </c>
      <c r="O441" s="14">
        <f>N441</f>
        <v>15</v>
      </c>
      <c r="P441" s="4">
        <f>Y441/T441</f>
        <v>99.75</v>
      </c>
      <c r="Q441" s="18">
        <v>5</v>
      </c>
      <c r="R441" s="14">
        <f>Q441</f>
        <v>5</v>
      </c>
      <c r="S441" s="4">
        <f>Z441/U441</f>
        <v>99.75</v>
      </c>
      <c r="T441" s="3">
        <f>ROUND((O441/100)*G441,0)</f>
        <v>60</v>
      </c>
      <c r="U441" s="3">
        <f>ROUND(((R441/100)*G441)/J441,0)</f>
        <v>20</v>
      </c>
      <c r="V441" s="3">
        <f>ROUND(IF(J441&gt;=2,((R441/100)*G441)/J441,0),0)</f>
        <v>0</v>
      </c>
      <c r="W441" s="3">
        <f>ROUND(IF(J441&gt;=3,((R441/100)*G441)/J441,0),0)</f>
        <v>0</v>
      </c>
      <c r="X441" s="3">
        <f>ROUND(IF(J441&gt;=4,((R441/100)*G441)/J441,0),0)</f>
        <v>0</v>
      </c>
      <c r="Y441" s="4">
        <f>G441*N441</f>
        <v>5985</v>
      </c>
      <c r="Z441" s="4">
        <f>(G441*Q441)/J441</f>
        <v>1995</v>
      </c>
      <c r="AA441" s="4">
        <f>IF(J441&gt;=2,(G441*Q441)/J441,0)</f>
        <v>0</v>
      </c>
      <c r="AB441" s="4">
        <f>IF(J441&gt;=3,(G441*Q441)/J441,0)</f>
        <v>0</v>
      </c>
      <c r="AC441" s="4">
        <f>IF(J441&gt;=4,(G441*Q441)/J441,0)</f>
        <v>0</v>
      </c>
      <c r="AD441" s="14">
        <v>100</v>
      </c>
      <c r="AE441" s="14">
        <v>0</v>
      </c>
      <c r="AF441" s="14">
        <v>1</v>
      </c>
      <c r="AG441" s="14">
        <v>100</v>
      </c>
      <c r="AH441" s="14">
        <v>0</v>
      </c>
      <c r="AI441" s="14">
        <v>1</v>
      </c>
      <c r="AJ441" s="14">
        <v>0.5</v>
      </c>
      <c r="AK441" s="14">
        <v>0.5</v>
      </c>
      <c r="AL441" s="14">
        <v>0</v>
      </c>
      <c r="AM441" s="14">
        <v>0</v>
      </c>
      <c r="AN441" s="14">
        <v>0</v>
      </c>
      <c r="AO441" s="14">
        <v>0.01</v>
      </c>
      <c r="AP441" s="14">
        <v>0.01</v>
      </c>
      <c r="AQ441" s="14">
        <v>0</v>
      </c>
      <c r="AR441" s="14">
        <v>0</v>
      </c>
      <c r="AS441" s="14">
        <v>0</v>
      </c>
      <c r="AT441" s="14">
        <v>0</v>
      </c>
      <c r="AU441" s="14">
        <v>0.2</v>
      </c>
      <c r="AV441" s="14">
        <v>0</v>
      </c>
      <c r="AW441" s="14">
        <v>0</v>
      </c>
      <c r="AX441" s="14">
        <v>0</v>
      </c>
      <c r="AY441" s="14">
        <v>0.04</v>
      </c>
      <c r="AZ441" s="14">
        <v>0</v>
      </c>
      <c r="BA441" s="2">
        <v>0.05</v>
      </c>
      <c r="BB441" s="2">
        <v>0.05</v>
      </c>
      <c r="BC441" s="2">
        <v>7.0000000000000007E-2</v>
      </c>
      <c r="BD441" s="2">
        <v>0.05</v>
      </c>
      <c r="BE441" s="2">
        <v>0.02</v>
      </c>
      <c r="BF441" s="2">
        <v>0.02</v>
      </c>
      <c r="BG441" s="2">
        <v>4.4999999999999998E-2</v>
      </c>
      <c r="BH441" s="2">
        <v>0.05</v>
      </c>
      <c r="BI441" s="2">
        <v>7.0000000000000007E-2</v>
      </c>
      <c r="BJ441" s="2">
        <v>0.1</v>
      </c>
      <c r="BK441" s="2">
        <v>0.03</v>
      </c>
      <c r="BL441" s="2">
        <v>0.02</v>
      </c>
      <c r="BM441" s="2">
        <v>0.09</v>
      </c>
      <c r="BN441" s="2">
        <v>0.1</v>
      </c>
      <c r="BO441" s="14">
        <v>0.1</v>
      </c>
      <c r="BP441" s="14">
        <v>0.1</v>
      </c>
      <c r="BQ441" s="14">
        <v>0</v>
      </c>
      <c r="BR441" s="14">
        <v>0</v>
      </c>
      <c r="BS441" s="14">
        <v>0</v>
      </c>
      <c r="BT441" s="19">
        <v>0.5</v>
      </c>
      <c r="BU441" s="14">
        <v>0.5</v>
      </c>
      <c r="BV441" s="6">
        <f>BT441/(BT441+BU441)</f>
        <v>0.5</v>
      </c>
      <c r="BW441" s="6">
        <f>SQRT((BT441*BU441)/((BT441+BU441)^2*(BT441+BU441+1)))</f>
        <v>0.35355339059327379</v>
      </c>
      <c r="BX441" s="15">
        <v>0.25</v>
      </c>
      <c r="BY441" s="15">
        <v>0.25</v>
      </c>
      <c r="BZ441" s="15">
        <v>0.25</v>
      </c>
      <c r="CA441" s="15">
        <v>0.25</v>
      </c>
      <c r="CB441" s="20" t="s">
        <v>47</v>
      </c>
      <c r="CC441" s="14">
        <v>600</v>
      </c>
      <c r="CD441" s="14">
        <v>10</v>
      </c>
      <c r="CE441" s="15" t="s">
        <v>73</v>
      </c>
    </row>
    <row r="442" spans="1:83" s="14" customFormat="1" ht="14.25" x14ac:dyDescent="0.2">
      <c r="A442" s="15">
        <f>A441+1</f>
        <v>441</v>
      </c>
      <c r="B442" s="15">
        <v>3</v>
      </c>
      <c r="C442" s="15">
        <v>133</v>
      </c>
      <c r="D442" s="15">
        <v>1</v>
      </c>
      <c r="E442" s="15">
        <v>1</v>
      </c>
      <c r="F442" s="3" t="s">
        <v>68</v>
      </c>
      <c r="G442" s="3">
        <f>IF(F442="rectangle",B442*C442,IF(F442="hook",B442*C442-(D442*E442),IF(F442="eight",B442*C442-2*(D442*E442),IF(F442="tee",B442*C442-2*(D442*E442),IF(F442="cross",B442*C442-4*(D442*E442),"ERROR")))))</f>
        <v>399</v>
      </c>
      <c r="H442" s="3" t="s">
        <v>75</v>
      </c>
      <c r="I442" s="3">
        <f>IF(F442="rectangle",B442/C442,"NA")</f>
        <v>2.2556390977443608E-2</v>
      </c>
      <c r="J442" s="2">
        <v>1</v>
      </c>
      <c r="K442" s="15">
        <v>120</v>
      </c>
      <c r="L442" s="15">
        <v>4</v>
      </c>
      <c r="M442" s="16">
        <v>5</v>
      </c>
      <c r="N442" s="17">
        <v>15</v>
      </c>
      <c r="O442" s="14">
        <f>N442</f>
        <v>15</v>
      </c>
      <c r="P442" s="4">
        <f>Y442/T442</f>
        <v>99.75</v>
      </c>
      <c r="Q442" s="18">
        <v>5</v>
      </c>
      <c r="R442" s="14">
        <f>Q442</f>
        <v>5</v>
      </c>
      <c r="S442" s="4">
        <f>Z442/U442</f>
        <v>99.75</v>
      </c>
      <c r="T442" s="3">
        <f>ROUND((O442/100)*G442,0)</f>
        <v>60</v>
      </c>
      <c r="U442" s="3">
        <f>ROUND(((R442/100)*G442)/J442,0)</f>
        <v>20</v>
      </c>
      <c r="V442" s="3">
        <f>ROUND(IF(J442&gt;=2,((R442/100)*G442)/J442,0),0)</f>
        <v>0</v>
      </c>
      <c r="W442" s="3">
        <f>ROUND(IF(J442&gt;=3,((R442/100)*G442)/J442,0),0)</f>
        <v>0</v>
      </c>
      <c r="X442" s="3">
        <f>ROUND(IF(J442&gt;=4,((R442/100)*G442)/J442,0),0)</f>
        <v>0</v>
      </c>
      <c r="Y442" s="4">
        <f>G442*N442</f>
        <v>5985</v>
      </c>
      <c r="Z442" s="4">
        <f>(G442*Q442)/J442</f>
        <v>1995</v>
      </c>
      <c r="AA442" s="4">
        <f>IF(J442&gt;=2,(G442*Q442)/J442,0)</f>
        <v>0</v>
      </c>
      <c r="AB442" s="4">
        <f>IF(J442&gt;=3,(G442*Q442)/J442,0)</f>
        <v>0</v>
      </c>
      <c r="AC442" s="4">
        <f>IF(J442&gt;=4,(G442*Q442)/J442,0)</f>
        <v>0</v>
      </c>
      <c r="AD442" s="14">
        <v>100</v>
      </c>
      <c r="AE442" s="14">
        <v>0</v>
      </c>
      <c r="AF442" s="14">
        <v>1</v>
      </c>
      <c r="AG442" s="14">
        <v>100</v>
      </c>
      <c r="AH442" s="14">
        <v>0</v>
      </c>
      <c r="AI442" s="14">
        <v>1</v>
      </c>
      <c r="AJ442" s="14">
        <v>0.5</v>
      </c>
      <c r="AK442" s="14">
        <v>0.5</v>
      </c>
      <c r="AL442" s="14">
        <v>0</v>
      </c>
      <c r="AM442" s="14">
        <v>0</v>
      </c>
      <c r="AN442" s="14">
        <v>0</v>
      </c>
      <c r="AO442" s="14">
        <v>0.01</v>
      </c>
      <c r="AP442" s="14">
        <v>0.01</v>
      </c>
      <c r="AQ442" s="14">
        <v>0</v>
      </c>
      <c r="AR442" s="14">
        <v>0</v>
      </c>
      <c r="AS442" s="14">
        <v>0</v>
      </c>
      <c r="AT442" s="14">
        <v>0</v>
      </c>
      <c r="AU442" s="14">
        <v>0.2</v>
      </c>
      <c r="AV442" s="14">
        <v>0</v>
      </c>
      <c r="AW442" s="14">
        <v>0</v>
      </c>
      <c r="AX442" s="14">
        <v>0</v>
      </c>
      <c r="AY442" s="14">
        <v>0.04</v>
      </c>
      <c r="AZ442" s="14">
        <v>0</v>
      </c>
      <c r="BA442" s="2">
        <v>0.05</v>
      </c>
      <c r="BB442" s="2">
        <v>0.05</v>
      </c>
      <c r="BC442" s="2">
        <v>7.0000000000000007E-2</v>
      </c>
      <c r="BD442" s="2">
        <v>0.05</v>
      </c>
      <c r="BE442" s="2">
        <v>0.02</v>
      </c>
      <c r="BF442" s="2">
        <v>0.02</v>
      </c>
      <c r="BG442" s="2">
        <v>4.4999999999999998E-2</v>
      </c>
      <c r="BH442" s="2">
        <v>0.05</v>
      </c>
      <c r="BI442" s="2">
        <v>7.0000000000000007E-2</v>
      </c>
      <c r="BJ442" s="2">
        <v>0.1</v>
      </c>
      <c r="BK442" s="2">
        <v>0.03</v>
      </c>
      <c r="BL442" s="2">
        <v>0.02</v>
      </c>
      <c r="BM442" s="2">
        <v>0.09</v>
      </c>
      <c r="BN442" s="2">
        <v>0.1</v>
      </c>
      <c r="BO442" s="14">
        <v>0.1</v>
      </c>
      <c r="BP442" s="14">
        <v>0.1</v>
      </c>
      <c r="BQ442" s="14">
        <v>0</v>
      </c>
      <c r="BR442" s="14">
        <v>0</v>
      </c>
      <c r="BS442" s="14">
        <v>0</v>
      </c>
      <c r="BT442" s="19">
        <v>0.01</v>
      </c>
      <c r="BU442" s="14">
        <v>0.5</v>
      </c>
      <c r="BV442" s="6">
        <f>BT442/(BT442+BU442)</f>
        <v>1.9607843137254902E-2</v>
      </c>
      <c r="BW442" s="6">
        <f>SQRT((BT442*BU442)/((BT442+BU442)^2*(BT442+BU442+1)))</f>
        <v>0.11283045836243843</v>
      </c>
      <c r="BX442" s="15">
        <v>0.1</v>
      </c>
      <c r="BY442" s="15">
        <v>0.1</v>
      </c>
      <c r="BZ442" s="15">
        <v>0.1</v>
      </c>
      <c r="CA442" s="15">
        <v>0.7</v>
      </c>
      <c r="CB442" s="20" t="s">
        <v>89</v>
      </c>
      <c r="CC442" s="14">
        <v>600</v>
      </c>
      <c r="CD442" s="14">
        <v>10</v>
      </c>
      <c r="CE442" s="15" t="s">
        <v>73</v>
      </c>
    </row>
    <row r="443" spans="1:83" s="14" customFormat="1" ht="14.25" x14ac:dyDescent="0.2">
      <c r="A443" s="15">
        <f>A442+1</f>
        <v>442</v>
      </c>
      <c r="B443" s="15">
        <v>3</v>
      </c>
      <c r="C443" s="15">
        <v>133</v>
      </c>
      <c r="D443" s="15">
        <v>1</v>
      </c>
      <c r="E443" s="15">
        <v>1</v>
      </c>
      <c r="F443" s="3" t="s">
        <v>68</v>
      </c>
      <c r="G443" s="3">
        <f>IF(F443="rectangle",B443*C443,IF(F443="hook",B443*C443-(D443*E443),IF(F443="eight",B443*C443-2*(D443*E443),IF(F443="tee",B443*C443-2*(D443*E443),IF(F443="cross",B443*C443-4*(D443*E443),"ERROR")))))</f>
        <v>399</v>
      </c>
      <c r="H443" s="3" t="s">
        <v>75</v>
      </c>
      <c r="I443" s="3">
        <f>IF(F443="rectangle",B443/C443,"NA")</f>
        <v>2.2556390977443608E-2</v>
      </c>
      <c r="J443" s="2">
        <v>1</v>
      </c>
      <c r="K443" s="15">
        <v>120</v>
      </c>
      <c r="L443" s="15">
        <v>4</v>
      </c>
      <c r="M443" s="16">
        <v>5</v>
      </c>
      <c r="N443" s="17">
        <v>15</v>
      </c>
      <c r="O443" s="14">
        <f>N443</f>
        <v>15</v>
      </c>
      <c r="P443" s="4">
        <f>Y443/T443</f>
        <v>99.75</v>
      </c>
      <c r="Q443" s="18">
        <v>5</v>
      </c>
      <c r="R443" s="14">
        <f>Q443</f>
        <v>5</v>
      </c>
      <c r="S443" s="4">
        <f>Z443/U443</f>
        <v>99.75</v>
      </c>
      <c r="T443" s="3">
        <f>ROUND((O443/100)*G443,0)</f>
        <v>60</v>
      </c>
      <c r="U443" s="3">
        <f>ROUND(((R443/100)*G443)/J443,0)</f>
        <v>20</v>
      </c>
      <c r="V443" s="3">
        <f>ROUND(IF(J443&gt;=2,((R443/100)*G443)/J443,0),0)</f>
        <v>0</v>
      </c>
      <c r="W443" s="3">
        <f>ROUND(IF(J443&gt;=3,((R443/100)*G443)/J443,0),0)</f>
        <v>0</v>
      </c>
      <c r="X443" s="3">
        <f>ROUND(IF(J443&gt;=4,((R443/100)*G443)/J443,0),0)</f>
        <v>0</v>
      </c>
      <c r="Y443" s="4">
        <f>G443*N443</f>
        <v>5985</v>
      </c>
      <c r="Z443" s="4">
        <f>(G443*Q443)/J443</f>
        <v>1995</v>
      </c>
      <c r="AA443" s="4">
        <f>IF(J443&gt;=2,(G443*Q443)/J443,0)</f>
        <v>0</v>
      </c>
      <c r="AB443" s="4">
        <f>IF(J443&gt;=3,(G443*Q443)/J443,0)</f>
        <v>0</v>
      </c>
      <c r="AC443" s="4">
        <f>IF(J443&gt;=4,(G443*Q443)/J443,0)</f>
        <v>0</v>
      </c>
      <c r="AD443" s="14">
        <v>100</v>
      </c>
      <c r="AE443" s="14">
        <v>0</v>
      </c>
      <c r="AF443" s="14">
        <v>1</v>
      </c>
      <c r="AG443" s="14">
        <v>100</v>
      </c>
      <c r="AH443" s="14">
        <v>0</v>
      </c>
      <c r="AI443" s="14">
        <v>1</v>
      </c>
      <c r="AJ443" s="14">
        <v>0.5</v>
      </c>
      <c r="AK443" s="14">
        <v>0.5</v>
      </c>
      <c r="AL443" s="14">
        <v>0</v>
      </c>
      <c r="AM443" s="14">
        <v>0</v>
      </c>
      <c r="AN443" s="14">
        <v>0</v>
      </c>
      <c r="AO443" s="14">
        <v>0.01</v>
      </c>
      <c r="AP443" s="14">
        <v>0.01</v>
      </c>
      <c r="AQ443" s="14">
        <v>0</v>
      </c>
      <c r="AR443" s="14">
        <v>0</v>
      </c>
      <c r="AS443" s="14">
        <v>0</v>
      </c>
      <c r="AT443" s="14">
        <v>0</v>
      </c>
      <c r="AU443" s="14">
        <v>0.2</v>
      </c>
      <c r="AV443" s="14">
        <v>0</v>
      </c>
      <c r="AW443" s="14">
        <v>0</v>
      </c>
      <c r="AX443" s="14">
        <v>0</v>
      </c>
      <c r="AY443" s="14">
        <v>0.04</v>
      </c>
      <c r="AZ443" s="14">
        <v>0</v>
      </c>
      <c r="BA443" s="2">
        <v>0.05</v>
      </c>
      <c r="BB443" s="2">
        <v>0.05</v>
      </c>
      <c r="BC443" s="2">
        <v>7.0000000000000007E-2</v>
      </c>
      <c r="BD443" s="2">
        <v>0.05</v>
      </c>
      <c r="BE443" s="2">
        <v>0.02</v>
      </c>
      <c r="BF443" s="2">
        <v>0.02</v>
      </c>
      <c r="BG443" s="2">
        <v>4.4999999999999998E-2</v>
      </c>
      <c r="BH443" s="2">
        <v>0.05</v>
      </c>
      <c r="BI443" s="2">
        <v>7.0000000000000007E-2</v>
      </c>
      <c r="BJ443" s="2">
        <v>0.1</v>
      </c>
      <c r="BK443" s="2">
        <v>0.03</v>
      </c>
      <c r="BL443" s="2">
        <v>0.02</v>
      </c>
      <c r="BM443" s="2">
        <v>0.09</v>
      </c>
      <c r="BN443" s="2">
        <v>0.1</v>
      </c>
      <c r="BO443" s="14">
        <v>0.1</v>
      </c>
      <c r="BP443" s="14">
        <v>0.1</v>
      </c>
      <c r="BQ443" s="14">
        <v>0</v>
      </c>
      <c r="BR443" s="14">
        <v>0</v>
      </c>
      <c r="BS443" s="14">
        <v>0</v>
      </c>
      <c r="BT443" s="19">
        <v>0.5</v>
      </c>
      <c r="BU443" s="14">
        <v>0.5</v>
      </c>
      <c r="BV443" s="6">
        <f>BT443/(BT443+BU443)</f>
        <v>0.5</v>
      </c>
      <c r="BW443" s="6">
        <f>SQRT((BT443*BU443)/((BT443+BU443)^2*(BT443+BU443+1)))</f>
        <v>0.35355339059327379</v>
      </c>
      <c r="BX443" s="15">
        <v>0.1</v>
      </c>
      <c r="BY443" s="15">
        <v>0.1</v>
      </c>
      <c r="BZ443" s="15">
        <v>0.1</v>
      </c>
      <c r="CA443" s="15">
        <v>0.7</v>
      </c>
      <c r="CB443" s="20" t="s">
        <v>89</v>
      </c>
      <c r="CC443" s="14">
        <v>600</v>
      </c>
      <c r="CD443" s="14">
        <v>10</v>
      </c>
      <c r="CE443" s="15" t="s">
        <v>73</v>
      </c>
    </row>
    <row r="444" spans="1:83" s="14" customFormat="1" ht="14.25" x14ac:dyDescent="0.2">
      <c r="A444" s="15">
        <f>A443+1</f>
        <v>443</v>
      </c>
      <c r="B444" s="15">
        <v>3</v>
      </c>
      <c r="C444" s="15">
        <v>133</v>
      </c>
      <c r="D444" s="15">
        <v>1</v>
      </c>
      <c r="E444" s="15">
        <v>1</v>
      </c>
      <c r="F444" s="3" t="s">
        <v>68</v>
      </c>
      <c r="G444" s="3">
        <f>IF(F444="rectangle",B444*C444,IF(F444="hook",B444*C444-(D444*E444),IF(F444="eight",B444*C444-2*(D444*E444),IF(F444="tee",B444*C444-2*(D444*E444),IF(F444="cross",B444*C444-4*(D444*E444),"ERROR")))))</f>
        <v>399</v>
      </c>
      <c r="H444" s="3" t="s">
        <v>75</v>
      </c>
      <c r="I444" s="3">
        <f>IF(F444="rectangle",B444/C444,"NA")</f>
        <v>2.2556390977443608E-2</v>
      </c>
      <c r="J444" s="2">
        <v>1</v>
      </c>
      <c r="K444" s="15">
        <v>120</v>
      </c>
      <c r="L444" s="15">
        <v>4</v>
      </c>
      <c r="M444" s="16">
        <v>5</v>
      </c>
      <c r="N444" s="17">
        <v>15</v>
      </c>
      <c r="O444" s="14">
        <f>N444</f>
        <v>15</v>
      </c>
      <c r="P444" s="4">
        <f>Y444/T444</f>
        <v>99.75</v>
      </c>
      <c r="Q444" s="18">
        <v>5</v>
      </c>
      <c r="R444" s="14">
        <f>Q444</f>
        <v>5</v>
      </c>
      <c r="S444" s="4">
        <f>Z444/U444</f>
        <v>99.75</v>
      </c>
      <c r="T444" s="3">
        <f>ROUND((O444/100)*G444,0)</f>
        <v>60</v>
      </c>
      <c r="U444" s="3">
        <f>ROUND(((R444/100)*G444)/J444,0)</f>
        <v>20</v>
      </c>
      <c r="V444" s="3">
        <f>ROUND(IF(J444&gt;=2,((R444/100)*G444)/J444,0),0)</f>
        <v>0</v>
      </c>
      <c r="W444" s="3">
        <f>ROUND(IF(J444&gt;=3,((R444/100)*G444)/J444,0),0)</f>
        <v>0</v>
      </c>
      <c r="X444" s="3">
        <f>ROUND(IF(J444&gt;=4,((R444/100)*G444)/J444,0),0)</f>
        <v>0</v>
      </c>
      <c r="Y444" s="4">
        <f>G444*N444</f>
        <v>5985</v>
      </c>
      <c r="Z444" s="4">
        <f>(G444*Q444)/J444</f>
        <v>1995</v>
      </c>
      <c r="AA444" s="4">
        <f>IF(J444&gt;=2,(G444*Q444)/J444,0)</f>
        <v>0</v>
      </c>
      <c r="AB444" s="4">
        <f>IF(J444&gt;=3,(G444*Q444)/J444,0)</f>
        <v>0</v>
      </c>
      <c r="AC444" s="4">
        <f>IF(J444&gt;=4,(G444*Q444)/J444,0)</f>
        <v>0</v>
      </c>
      <c r="AD444" s="14">
        <v>100</v>
      </c>
      <c r="AE444" s="14">
        <v>0</v>
      </c>
      <c r="AF444" s="14">
        <v>1</v>
      </c>
      <c r="AG444" s="14">
        <v>100</v>
      </c>
      <c r="AH444" s="14">
        <v>0</v>
      </c>
      <c r="AI444" s="14">
        <v>1</v>
      </c>
      <c r="AJ444" s="14">
        <v>0.5</v>
      </c>
      <c r="AK444" s="14">
        <v>0.5</v>
      </c>
      <c r="AL444" s="14">
        <v>0</v>
      </c>
      <c r="AM444" s="14">
        <v>0</v>
      </c>
      <c r="AN444" s="14">
        <v>0</v>
      </c>
      <c r="AO444" s="14">
        <v>0.01</v>
      </c>
      <c r="AP444" s="14">
        <v>0.01</v>
      </c>
      <c r="AQ444" s="14">
        <v>0</v>
      </c>
      <c r="AR444" s="14">
        <v>0</v>
      </c>
      <c r="AS444" s="14">
        <v>0</v>
      </c>
      <c r="AT444" s="14">
        <v>0</v>
      </c>
      <c r="AU444" s="14">
        <v>0.2</v>
      </c>
      <c r="AV444" s="14">
        <v>0</v>
      </c>
      <c r="AW444" s="14">
        <v>0</v>
      </c>
      <c r="AX444" s="14">
        <v>0</v>
      </c>
      <c r="AY444" s="14">
        <v>0.04</v>
      </c>
      <c r="AZ444" s="14">
        <v>0</v>
      </c>
      <c r="BA444" s="2">
        <v>0.05</v>
      </c>
      <c r="BB444" s="2">
        <v>0.05</v>
      </c>
      <c r="BC444" s="2">
        <v>7.0000000000000007E-2</v>
      </c>
      <c r="BD444" s="2">
        <v>0.05</v>
      </c>
      <c r="BE444" s="2">
        <v>0.02</v>
      </c>
      <c r="BF444" s="2">
        <v>0.02</v>
      </c>
      <c r="BG444" s="2">
        <v>4.4999999999999998E-2</v>
      </c>
      <c r="BH444" s="2">
        <v>0.05</v>
      </c>
      <c r="BI444" s="2">
        <v>7.0000000000000007E-2</v>
      </c>
      <c r="BJ444" s="2">
        <v>0.1</v>
      </c>
      <c r="BK444" s="2">
        <v>0.03</v>
      </c>
      <c r="BL444" s="2">
        <v>0.02</v>
      </c>
      <c r="BM444" s="2">
        <v>0.09</v>
      </c>
      <c r="BN444" s="2">
        <v>0.1</v>
      </c>
      <c r="BO444" s="14">
        <v>0.1</v>
      </c>
      <c r="BP444" s="14">
        <v>0.1</v>
      </c>
      <c r="BQ444" s="14">
        <v>0</v>
      </c>
      <c r="BR444" s="14">
        <v>0</v>
      </c>
      <c r="BS444" s="14">
        <v>0</v>
      </c>
      <c r="BT444" s="19">
        <v>0.01</v>
      </c>
      <c r="BU444" s="14">
        <v>0.5</v>
      </c>
      <c r="BV444" s="6">
        <f>BT444/(BT444+BU444)</f>
        <v>1.9607843137254902E-2</v>
      </c>
      <c r="BW444" s="6">
        <f>SQRT((BT444*BU444)/((BT444+BU444)^2*(BT444+BU444+1)))</f>
        <v>0.11283045836243843</v>
      </c>
      <c r="BX444" s="15">
        <v>0.1</v>
      </c>
      <c r="BY444" s="15">
        <v>0.7</v>
      </c>
      <c r="BZ444" s="15">
        <v>0.1</v>
      </c>
      <c r="CA444" s="15">
        <v>0.1</v>
      </c>
      <c r="CB444" s="20" t="s">
        <v>76</v>
      </c>
      <c r="CC444" s="14">
        <v>600</v>
      </c>
      <c r="CD444" s="14">
        <v>10</v>
      </c>
      <c r="CE444" s="15" t="s">
        <v>74</v>
      </c>
    </row>
    <row r="445" spans="1:83" s="14" customFormat="1" ht="14.25" x14ac:dyDescent="0.2">
      <c r="A445" s="15">
        <f>A444+1</f>
        <v>444</v>
      </c>
      <c r="B445" s="15">
        <v>3</v>
      </c>
      <c r="C445" s="15">
        <v>133</v>
      </c>
      <c r="D445" s="15">
        <v>1</v>
      </c>
      <c r="E445" s="15">
        <v>1</v>
      </c>
      <c r="F445" s="3" t="s">
        <v>68</v>
      </c>
      <c r="G445" s="3">
        <f>IF(F445="rectangle",B445*C445,IF(F445="hook",B445*C445-(D445*E445),IF(F445="eight",B445*C445-2*(D445*E445),IF(F445="tee",B445*C445-2*(D445*E445),IF(F445="cross",B445*C445-4*(D445*E445),"ERROR")))))</f>
        <v>399</v>
      </c>
      <c r="H445" s="3" t="s">
        <v>75</v>
      </c>
      <c r="I445" s="3">
        <f>IF(F445="rectangle",B445/C445,"NA")</f>
        <v>2.2556390977443608E-2</v>
      </c>
      <c r="J445" s="2">
        <v>1</v>
      </c>
      <c r="K445" s="15">
        <v>120</v>
      </c>
      <c r="L445" s="15">
        <v>4</v>
      </c>
      <c r="M445" s="16">
        <v>5</v>
      </c>
      <c r="N445" s="17">
        <v>15</v>
      </c>
      <c r="O445" s="14">
        <f>N445</f>
        <v>15</v>
      </c>
      <c r="P445" s="4">
        <f>Y445/T445</f>
        <v>99.75</v>
      </c>
      <c r="Q445" s="18">
        <v>5</v>
      </c>
      <c r="R445" s="14">
        <f>Q445</f>
        <v>5</v>
      </c>
      <c r="S445" s="4">
        <f>Z445/U445</f>
        <v>99.75</v>
      </c>
      <c r="T445" s="3">
        <f>ROUND((O445/100)*G445,0)</f>
        <v>60</v>
      </c>
      <c r="U445" s="3">
        <f>ROUND(((R445/100)*G445)/J445,0)</f>
        <v>20</v>
      </c>
      <c r="V445" s="3">
        <f>ROUND(IF(J445&gt;=2,((R445/100)*G445)/J445,0),0)</f>
        <v>0</v>
      </c>
      <c r="W445" s="3">
        <f>ROUND(IF(J445&gt;=3,((R445/100)*G445)/J445,0),0)</f>
        <v>0</v>
      </c>
      <c r="X445" s="3">
        <f>ROUND(IF(J445&gt;=4,((R445/100)*G445)/J445,0),0)</f>
        <v>0</v>
      </c>
      <c r="Y445" s="4">
        <f>G445*N445</f>
        <v>5985</v>
      </c>
      <c r="Z445" s="4">
        <f>(G445*Q445)/J445</f>
        <v>1995</v>
      </c>
      <c r="AA445" s="4">
        <f>IF(J445&gt;=2,(G445*Q445)/J445,0)</f>
        <v>0</v>
      </c>
      <c r="AB445" s="4">
        <f>IF(J445&gt;=3,(G445*Q445)/J445,0)</f>
        <v>0</v>
      </c>
      <c r="AC445" s="4">
        <f>IF(J445&gt;=4,(G445*Q445)/J445,0)</f>
        <v>0</v>
      </c>
      <c r="AD445" s="14">
        <v>100</v>
      </c>
      <c r="AE445" s="14">
        <v>0</v>
      </c>
      <c r="AF445" s="14">
        <v>1</v>
      </c>
      <c r="AG445" s="14">
        <v>100</v>
      </c>
      <c r="AH445" s="14">
        <v>0</v>
      </c>
      <c r="AI445" s="14">
        <v>1</v>
      </c>
      <c r="AJ445" s="14">
        <v>0.5</v>
      </c>
      <c r="AK445" s="14">
        <v>0.5</v>
      </c>
      <c r="AL445" s="14">
        <v>0</v>
      </c>
      <c r="AM445" s="14">
        <v>0</v>
      </c>
      <c r="AN445" s="14">
        <v>0</v>
      </c>
      <c r="AO445" s="14">
        <v>0.01</v>
      </c>
      <c r="AP445" s="14">
        <v>0.01</v>
      </c>
      <c r="AQ445" s="14">
        <v>0</v>
      </c>
      <c r="AR445" s="14">
        <v>0</v>
      </c>
      <c r="AS445" s="14">
        <v>0</v>
      </c>
      <c r="AT445" s="14">
        <v>0</v>
      </c>
      <c r="AU445" s="14">
        <v>0.2</v>
      </c>
      <c r="AV445" s="14">
        <v>0</v>
      </c>
      <c r="AW445" s="14">
        <v>0</v>
      </c>
      <c r="AX445" s="14">
        <v>0</v>
      </c>
      <c r="AY445" s="14">
        <v>0.04</v>
      </c>
      <c r="AZ445" s="14">
        <v>0</v>
      </c>
      <c r="BA445" s="2">
        <v>0.05</v>
      </c>
      <c r="BB445" s="2">
        <v>0.05</v>
      </c>
      <c r="BC445" s="2">
        <v>7.0000000000000007E-2</v>
      </c>
      <c r="BD445" s="2">
        <v>0.05</v>
      </c>
      <c r="BE445" s="2">
        <v>0.02</v>
      </c>
      <c r="BF445" s="2">
        <v>0.02</v>
      </c>
      <c r="BG445" s="2">
        <v>4.4999999999999998E-2</v>
      </c>
      <c r="BH445" s="2">
        <v>0.05</v>
      </c>
      <c r="BI445" s="2">
        <v>7.0000000000000007E-2</v>
      </c>
      <c r="BJ445" s="2">
        <v>0.1</v>
      </c>
      <c r="BK445" s="2">
        <v>0.03</v>
      </c>
      <c r="BL445" s="2">
        <v>0.02</v>
      </c>
      <c r="BM445" s="2">
        <v>0.09</v>
      </c>
      <c r="BN445" s="2">
        <v>0.1</v>
      </c>
      <c r="BO445" s="14">
        <v>0.1</v>
      </c>
      <c r="BP445" s="14">
        <v>0.1</v>
      </c>
      <c r="BQ445" s="14">
        <v>0</v>
      </c>
      <c r="BR445" s="14">
        <v>0</v>
      </c>
      <c r="BS445" s="14">
        <v>0</v>
      </c>
      <c r="BT445" s="19">
        <v>0.5</v>
      </c>
      <c r="BU445" s="14">
        <v>0.5</v>
      </c>
      <c r="BV445" s="6">
        <f>BT445/(BT445+BU445)</f>
        <v>0.5</v>
      </c>
      <c r="BW445" s="6">
        <f>SQRT((BT445*BU445)/((BT445+BU445)^2*(BT445+BU445+1)))</f>
        <v>0.35355339059327379</v>
      </c>
      <c r="BX445" s="15">
        <v>0.1</v>
      </c>
      <c r="BY445" s="15">
        <v>0.7</v>
      </c>
      <c r="BZ445" s="15">
        <v>0.1</v>
      </c>
      <c r="CA445" s="15">
        <v>0.1</v>
      </c>
      <c r="CB445" s="20" t="s">
        <v>76</v>
      </c>
      <c r="CC445" s="14">
        <v>600</v>
      </c>
      <c r="CD445" s="14">
        <v>10</v>
      </c>
      <c r="CE445" s="15" t="s">
        <v>74</v>
      </c>
    </row>
    <row r="446" spans="1:83" s="14" customFormat="1" ht="14.25" x14ac:dyDescent="0.2">
      <c r="A446" s="15">
        <f>A445+1</f>
        <v>445</v>
      </c>
      <c r="B446" s="15">
        <v>3</v>
      </c>
      <c r="C446" s="15">
        <v>133</v>
      </c>
      <c r="D446" s="15">
        <v>1</v>
      </c>
      <c r="E446" s="15">
        <v>1</v>
      </c>
      <c r="F446" s="3" t="s">
        <v>68</v>
      </c>
      <c r="G446" s="3">
        <f>IF(F446="rectangle",B446*C446,IF(F446="hook",B446*C446-(D446*E446),IF(F446="eight",B446*C446-2*(D446*E446),IF(F446="tee",B446*C446-2*(D446*E446),IF(F446="cross",B446*C446-4*(D446*E446),"ERROR")))))</f>
        <v>399</v>
      </c>
      <c r="H446" s="3" t="s">
        <v>75</v>
      </c>
      <c r="I446" s="3">
        <f>IF(F446="rectangle",B446/C446,"NA")</f>
        <v>2.2556390977443608E-2</v>
      </c>
      <c r="J446" s="2">
        <v>1</v>
      </c>
      <c r="K446" s="15">
        <v>120</v>
      </c>
      <c r="L446" s="15">
        <v>4</v>
      </c>
      <c r="M446" s="16">
        <v>5</v>
      </c>
      <c r="N446" s="17">
        <v>15</v>
      </c>
      <c r="O446" s="14">
        <f>N446</f>
        <v>15</v>
      </c>
      <c r="P446" s="4">
        <f>Y446/T446</f>
        <v>99.75</v>
      </c>
      <c r="Q446" s="18">
        <v>15</v>
      </c>
      <c r="R446" s="14">
        <f>Q446</f>
        <v>15</v>
      </c>
      <c r="S446" s="4">
        <f>Z446/U446</f>
        <v>99.75</v>
      </c>
      <c r="T446" s="3">
        <f>ROUND((O446/100)*G446,0)</f>
        <v>60</v>
      </c>
      <c r="U446" s="3">
        <f>ROUND(((R446/100)*G446)/J446,0)</f>
        <v>60</v>
      </c>
      <c r="V446" s="3">
        <f>ROUND(IF(J446&gt;=2,((R446/100)*G446)/J446,0),0)</f>
        <v>0</v>
      </c>
      <c r="W446" s="3">
        <f>ROUND(IF(J446&gt;=3,((R446/100)*G446)/J446,0),0)</f>
        <v>0</v>
      </c>
      <c r="X446" s="3">
        <f>ROUND(IF(J446&gt;=4,((R446/100)*G446)/J446,0),0)</f>
        <v>0</v>
      </c>
      <c r="Y446" s="4">
        <f>G446*N446</f>
        <v>5985</v>
      </c>
      <c r="Z446" s="4">
        <f>(G446*Q446)/J446</f>
        <v>5985</v>
      </c>
      <c r="AA446" s="4">
        <f>IF(J446&gt;=2,(G446*Q446)/J446,0)</f>
        <v>0</v>
      </c>
      <c r="AB446" s="4">
        <f>IF(J446&gt;=3,(G446*Q446)/J446,0)</f>
        <v>0</v>
      </c>
      <c r="AC446" s="4">
        <f>IF(J446&gt;=4,(G446*Q446)/J446,0)</f>
        <v>0</v>
      </c>
      <c r="AD446" s="14">
        <v>100</v>
      </c>
      <c r="AE446" s="14">
        <v>0</v>
      </c>
      <c r="AF446" s="14">
        <v>1</v>
      </c>
      <c r="AG446" s="14">
        <v>100</v>
      </c>
      <c r="AH446" s="14">
        <v>0</v>
      </c>
      <c r="AI446" s="14">
        <v>1</v>
      </c>
      <c r="AJ446" s="14">
        <v>0.5</v>
      </c>
      <c r="AK446" s="14">
        <v>0.5</v>
      </c>
      <c r="AL446" s="14">
        <v>0</v>
      </c>
      <c r="AM446" s="14">
        <v>0</v>
      </c>
      <c r="AN446" s="14">
        <v>0</v>
      </c>
      <c r="AO446" s="14">
        <v>0.01</v>
      </c>
      <c r="AP446" s="14">
        <v>0.01</v>
      </c>
      <c r="AQ446" s="14">
        <v>0</v>
      </c>
      <c r="AR446" s="14">
        <v>0</v>
      </c>
      <c r="AS446" s="14">
        <v>0</v>
      </c>
      <c r="AT446" s="14">
        <v>0</v>
      </c>
      <c r="AU446" s="14">
        <v>0.2</v>
      </c>
      <c r="AV446" s="14">
        <v>0</v>
      </c>
      <c r="AW446" s="14">
        <v>0</v>
      </c>
      <c r="AX446" s="14">
        <v>0</v>
      </c>
      <c r="AY446" s="14">
        <v>0.04</v>
      </c>
      <c r="AZ446" s="14">
        <v>0</v>
      </c>
      <c r="BA446" s="2">
        <v>0.05</v>
      </c>
      <c r="BB446" s="2">
        <v>0.05</v>
      </c>
      <c r="BC446" s="2">
        <v>7.0000000000000007E-2</v>
      </c>
      <c r="BD446" s="2">
        <v>0.05</v>
      </c>
      <c r="BE446" s="2">
        <v>0.02</v>
      </c>
      <c r="BF446" s="2">
        <v>0.02</v>
      </c>
      <c r="BG446" s="2">
        <v>4.4999999999999998E-2</v>
      </c>
      <c r="BH446" s="2">
        <v>0.05</v>
      </c>
      <c r="BI446" s="2">
        <v>7.0000000000000007E-2</v>
      </c>
      <c r="BJ446" s="2">
        <v>0.1</v>
      </c>
      <c r="BK446" s="2">
        <v>0.03</v>
      </c>
      <c r="BL446" s="2">
        <v>0.02</v>
      </c>
      <c r="BM446" s="2">
        <v>0.09</v>
      </c>
      <c r="BN446" s="2">
        <v>0.1</v>
      </c>
      <c r="BO446" s="14">
        <v>0.1</v>
      </c>
      <c r="BP446" s="14">
        <v>0.1</v>
      </c>
      <c r="BQ446" s="14">
        <v>0</v>
      </c>
      <c r="BR446" s="14">
        <v>0</v>
      </c>
      <c r="BS446" s="14">
        <v>0</v>
      </c>
      <c r="BT446" s="19">
        <v>0.01</v>
      </c>
      <c r="BU446" s="14">
        <v>0.5</v>
      </c>
      <c r="BV446" s="6">
        <f>BT446/(BT446+BU446)</f>
        <v>1.9607843137254902E-2</v>
      </c>
      <c r="BW446" s="6">
        <f>SQRT((BT446*BU446)/((BT446+BU446)^2*(BT446+BU446+1)))</f>
        <v>0.11283045836243843</v>
      </c>
      <c r="BX446" s="15">
        <v>0.25</v>
      </c>
      <c r="BY446" s="15">
        <v>0.25</v>
      </c>
      <c r="BZ446" s="15">
        <v>0.25</v>
      </c>
      <c r="CA446" s="15">
        <v>0.25</v>
      </c>
      <c r="CB446" s="20" t="s">
        <v>47</v>
      </c>
      <c r="CC446" s="14">
        <v>600</v>
      </c>
      <c r="CD446" s="14">
        <v>10</v>
      </c>
      <c r="CE446" s="15" t="s">
        <v>74</v>
      </c>
    </row>
    <row r="447" spans="1:83" s="14" customFormat="1" ht="14.25" x14ac:dyDescent="0.2">
      <c r="A447" s="15">
        <f>A446+1</f>
        <v>446</v>
      </c>
      <c r="B447" s="15">
        <v>3</v>
      </c>
      <c r="C447" s="15">
        <v>133</v>
      </c>
      <c r="D447" s="15">
        <v>1</v>
      </c>
      <c r="E447" s="15">
        <v>1</v>
      </c>
      <c r="F447" s="3" t="s">
        <v>68</v>
      </c>
      <c r="G447" s="3">
        <f>IF(F447="rectangle",B447*C447,IF(F447="hook",B447*C447-(D447*E447),IF(F447="eight",B447*C447-2*(D447*E447),IF(F447="tee",B447*C447-2*(D447*E447),IF(F447="cross",B447*C447-4*(D447*E447),"ERROR")))))</f>
        <v>399</v>
      </c>
      <c r="H447" s="3" t="s">
        <v>75</v>
      </c>
      <c r="I447" s="3">
        <f>IF(F447="rectangle",B447/C447,"NA")</f>
        <v>2.2556390977443608E-2</v>
      </c>
      <c r="J447" s="2">
        <v>1</v>
      </c>
      <c r="K447" s="15">
        <v>120</v>
      </c>
      <c r="L447" s="15">
        <v>4</v>
      </c>
      <c r="M447" s="16">
        <v>5</v>
      </c>
      <c r="N447" s="17">
        <v>15</v>
      </c>
      <c r="O447" s="14">
        <f>N447</f>
        <v>15</v>
      </c>
      <c r="P447" s="4">
        <f>Y447/T447</f>
        <v>99.75</v>
      </c>
      <c r="Q447" s="18">
        <v>15</v>
      </c>
      <c r="R447" s="14">
        <f>Q447</f>
        <v>15</v>
      </c>
      <c r="S447" s="4">
        <f>Z447/U447</f>
        <v>99.75</v>
      </c>
      <c r="T447" s="3">
        <f>ROUND((O447/100)*G447,0)</f>
        <v>60</v>
      </c>
      <c r="U447" s="3">
        <f>ROUND(((R447/100)*G447)/J447,0)</f>
        <v>60</v>
      </c>
      <c r="V447" s="3">
        <f>ROUND(IF(J447&gt;=2,((R447/100)*G447)/J447,0),0)</f>
        <v>0</v>
      </c>
      <c r="W447" s="3">
        <f>ROUND(IF(J447&gt;=3,((R447/100)*G447)/J447,0),0)</f>
        <v>0</v>
      </c>
      <c r="X447" s="3">
        <f>ROUND(IF(J447&gt;=4,((R447/100)*G447)/J447,0),0)</f>
        <v>0</v>
      </c>
      <c r="Y447" s="4">
        <f>G447*N447</f>
        <v>5985</v>
      </c>
      <c r="Z447" s="4">
        <f>(G447*Q447)/J447</f>
        <v>5985</v>
      </c>
      <c r="AA447" s="4">
        <f>IF(J447&gt;=2,(G447*Q447)/J447,0)</f>
        <v>0</v>
      </c>
      <c r="AB447" s="4">
        <f>IF(J447&gt;=3,(G447*Q447)/J447,0)</f>
        <v>0</v>
      </c>
      <c r="AC447" s="4">
        <f>IF(J447&gt;=4,(G447*Q447)/J447,0)</f>
        <v>0</v>
      </c>
      <c r="AD447" s="14">
        <v>100</v>
      </c>
      <c r="AE447" s="14">
        <v>0</v>
      </c>
      <c r="AF447" s="14">
        <v>1</v>
      </c>
      <c r="AG447" s="14">
        <v>100</v>
      </c>
      <c r="AH447" s="14">
        <v>0</v>
      </c>
      <c r="AI447" s="14">
        <v>1</v>
      </c>
      <c r="AJ447" s="14">
        <v>0.5</v>
      </c>
      <c r="AK447" s="14">
        <v>0.5</v>
      </c>
      <c r="AL447" s="14">
        <v>0</v>
      </c>
      <c r="AM447" s="14">
        <v>0</v>
      </c>
      <c r="AN447" s="14">
        <v>0</v>
      </c>
      <c r="AO447" s="14">
        <v>0.01</v>
      </c>
      <c r="AP447" s="14">
        <v>0.01</v>
      </c>
      <c r="AQ447" s="14">
        <v>0</v>
      </c>
      <c r="AR447" s="14">
        <v>0</v>
      </c>
      <c r="AS447" s="14">
        <v>0</v>
      </c>
      <c r="AT447" s="14">
        <v>0</v>
      </c>
      <c r="AU447" s="14">
        <v>0.2</v>
      </c>
      <c r="AV447" s="14">
        <v>0</v>
      </c>
      <c r="AW447" s="14">
        <v>0</v>
      </c>
      <c r="AX447" s="14">
        <v>0</v>
      </c>
      <c r="AY447" s="14">
        <v>0.04</v>
      </c>
      <c r="AZ447" s="14">
        <v>0</v>
      </c>
      <c r="BA447" s="2">
        <v>0.05</v>
      </c>
      <c r="BB447" s="2">
        <v>0.05</v>
      </c>
      <c r="BC447" s="2">
        <v>7.0000000000000007E-2</v>
      </c>
      <c r="BD447" s="2">
        <v>0.05</v>
      </c>
      <c r="BE447" s="2">
        <v>0.02</v>
      </c>
      <c r="BF447" s="2">
        <v>0.02</v>
      </c>
      <c r="BG447" s="2">
        <v>4.4999999999999998E-2</v>
      </c>
      <c r="BH447" s="2">
        <v>0.05</v>
      </c>
      <c r="BI447" s="2">
        <v>7.0000000000000007E-2</v>
      </c>
      <c r="BJ447" s="2">
        <v>0.1</v>
      </c>
      <c r="BK447" s="2">
        <v>0.03</v>
      </c>
      <c r="BL447" s="2">
        <v>0.02</v>
      </c>
      <c r="BM447" s="2">
        <v>0.09</v>
      </c>
      <c r="BN447" s="2">
        <v>0.1</v>
      </c>
      <c r="BO447" s="14">
        <v>0.1</v>
      </c>
      <c r="BP447" s="14">
        <v>0.1</v>
      </c>
      <c r="BQ447" s="14">
        <v>0</v>
      </c>
      <c r="BR447" s="14">
        <v>0</v>
      </c>
      <c r="BS447" s="14">
        <v>0</v>
      </c>
      <c r="BT447" s="19">
        <v>0.5</v>
      </c>
      <c r="BU447" s="14">
        <v>0.5</v>
      </c>
      <c r="BV447" s="6">
        <f>BT447/(BT447+BU447)</f>
        <v>0.5</v>
      </c>
      <c r="BW447" s="6">
        <f>SQRT((BT447*BU447)/((BT447+BU447)^2*(BT447+BU447+1)))</f>
        <v>0.35355339059327379</v>
      </c>
      <c r="BX447" s="15">
        <v>0.25</v>
      </c>
      <c r="BY447" s="15">
        <v>0.25</v>
      </c>
      <c r="BZ447" s="15">
        <v>0.25</v>
      </c>
      <c r="CA447" s="15">
        <v>0.25</v>
      </c>
      <c r="CB447" s="20" t="s">
        <v>47</v>
      </c>
      <c r="CC447" s="14">
        <v>600</v>
      </c>
      <c r="CD447" s="14">
        <v>10</v>
      </c>
      <c r="CE447" s="15" t="s">
        <v>74</v>
      </c>
    </row>
    <row r="448" spans="1:83" s="14" customFormat="1" ht="14.25" x14ac:dyDescent="0.2">
      <c r="A448" s="15">
        <f>A447+1</f>
        <v>447</v>
      </c>
      <c r="B448" s="15">
        <v>3</v>
      </c>
      <c r="C448" s="15">
        <v>133</v>
      </c>
      <c r="D448" s="15">
        <v>1</v>
      </c>
      <c r="E448" s="15">
        <v>1</v>
      </c>
      <c r="F448" s="3" t="s">
        <v>68</v>
      </c>
      <c r="G448" s="3">
        <f>IF(F448="rectangle",B448*C448,IF(F448="hook",B448*C448-(D448*E448),IF(F448="eight",B448*C448-2*(D448*E448),IF(F448="tee",B448*C448-2*(D448*E448),IF(F448="cross",B448*C448-4*(D448*E448),"ERROR")))))</f>
        <v>399</v>
      </c>
      <c r="H448" s="3" t="s">
        <v>75</v>
      </c>
      <c r="I448" s="3">
        <f>IF(F448="rectangle",B448/C448,"NA")</f>
        <v>2.2556390977443608E-2</v>
      </c>
      <c r="J448" s="2">
        <v>1</v>
      </c>
      <c r="K448" s="15">
        <v>120</v>
      </c>
      <c r="L448" s="15">
        <v>4</v>
      </c>
      <c r="M448" s="16">
        <v>5</v>
      </c>
      <c r="N448" s="17">
        <v>15</v>
      </c>
      <c r="O448" s="14">
        <f>N448</f>
        <v>15</v>
      </c>
      <c r="P448" s="4">
        <f>Y448/T448</f>
        <v>99.75</v>
      </c>
      <c r="Q448" s="18">
        <v>15</v>
      </c>
      <c r="R448" s="14">
        <f>Q448</f>
        <v>15</v>
      </c>
      <c r="S448" s="4">
        <f>Z448/U448</f>
        <v>99.75</v>
      </c>
      <c r="T448" s="3">
        <f>ROUND((O448/100)*G448,0)</f>
        <v>60</v>
      </c>
      <c r="U448" s="3">
        <f>ROUND(((R448/100)*G448)/J448,0)</f>
        <v>60</v>
      </c>
      <c r="V448" s="3">
        <f>ROUND(IF(J448&gt;=2,((R448/100)*G448)/J448,0),0)</f>
        <v>0</v>
      </c>
      <c r="W448" s="3">
        <f>ROUND(IF(J448&gt;=3,((R448/100)*G448)/J448,0),0)</f>
        <v>0</v>
      </c>
      <c r="X448" s="3">
        <f>ROUND(IF(J448&gt;=4,((R448/100)*G448)/J448,0),0)</f>
        <v>0</v>
      </c>
      <c r="Y448" s="4">
        <f>G448*N448</f>
        <v>5985</v>
      </c>
      <c r="Z448" s="4">
        <f>(G448*Q448)/J448</f>
        <v>5985</v>
      </c>
      <c r="AA448" s="4">
        <f>IF(J448&gt;=2,(G448*Q448)/J448,0)</f>
        <v>0</v>
      </c>
      <c r="AB448" s="4">
        <f>IF(J448&gt;=3,(G448*Q448)/J448,0)</f>
        <v>0</v>
      </c>
      <c r="AC448" s="4">
        <f>IF(J448&gt;=4,(G448*Q448)/J448,0)</f>
        <v>0</v>
      </c>
      <c r="AD448" s="14">
        <v>100</v>
      </c>
      <c r="AE448" s="14">
        <v>0</v>
      </c>
      <c r="AF448" s="14">
        <v>1</v>
      </c>
      <c r="AG448" s="14">
        <v>100</v>
      </c>
      <c r="AH448" s="14">
        <v>0</v>
      </c>
      <c r="AI448" s="14">
        <v>1</v>
      </c>
      <c r="AJ448" s="14">
        <v>0.5</v>
      </c>
      <c r="AK448" s="14">
        <v>0.5</v>
      </c>
      <c r="AL448" s="14">
        <v>0</v>
      </c>
      <c r="AM448" s="14">
        <v>0</v>
      </c>
      <c r="AN448" s="14">
        <v>0</v>
      </c>
      <c r="AO448" s="14">
        <v>0.01</v>
      </c>
      <c r="AP448" s="14">
        <v>0.01</v>
      </c>
      <c r="AQ448" s="14">
        <v>0</v>
      </c>
      <c r="AR448" s="14">
        <v>0</v>
      </c>
      <c r="AS448" s="14">
        <v>0</v>
      </c>
      <c r="AT448" s="14">
        <v>0</v>
      </c>
      <c r="AU448" s="14">
        <v>0.2</v>
      </c>
      <c r="AV448" s="14">
        <v>0</v>
      </c>
      <c r="AW448" s="14">
        <v>0</v>
      </c>
      <c r="AX448" s="14">
        <v>0</v>
      </c>
      <c r="AY448" s="14">
        <v>0.04</v>
      </c>
      <c r="AZ448" s="14">
        <v>0</v>
      </c>
      <c r="BA448" s="2">
        <v>0.05</v>
      </c>
      <c r="BB448" s="2">
        <v>0.05</v>
      </c>
      <c r="BC448" s="2">
        <v>7.0000000000000007E-2</v>
      </c>
      <c r="BD448" s="2">
        <v>0.05</v>
      </c>
      <c r="BE448" s="2">
        <v>0.02</v>
      </c>
      <c r="BF448" s="2">
        <v>0.02</v>
      </c>
      <c r="BG448" s="2">
        <v>4.4999999999999998E-2</v>
      </c>
      <c r="BH448" s="2">
        <v>0.05</v>
      </c>
      <c r="BI448" s="2">
        <v>7.0000000000000007E-2</v>
      </c>
      <c r="BJ448" s="2">
        <v>0.1</v>
      </c>
      <c r="BK448" s="2">
        <v>0.03</v>
      </c>
      <c r="BL448" s="2">
        <v>0.02</v>
      </c>
      <c r="BM448" s="2">
        <v>0.09</v>
      </c>
      <c r="BN448" s="2">
        <v>0.1</v>
      </c>
      <c r="BO448" s="14">
        <v>0.1</v>
      </c>
      <c r="BP448" s="14">
        <v>0.1</v>
      </c>
      <c r="BQ448" s="14">
        <v>0</v>
      </c>
      <c r="BR448" s="14">
        <v>0</v>
      </c>
      <c r="BS448" s="14">
        <v>0</v>
      </c>
      <c r="BT448" s="19">
        <v>0.01</v>
      </c>
      <c r="BU448" s="14">
        <v>0.5</v>
      </c>
      <c r="BV448" s="6">
        <f>BT448/(BT448+BU448)</f>
        <v>1.9607843137254902E-2</v>
      </c>
      <c r="BW448" s="6">
        <f>SQRT((BT448*BU448)/((BT448+BU448)^2*(BT448+BU448+1)))</f>
        <v>0.11283045836243843</v>
      </c>
      <c r="BX448" s="15">
        <v>0.1</v>
      </c>
      <c r="BY448" s="15">
        <v>0.1</v>
      </c>
      <c r="BZ448" s="15">
        <v>0.1</v>
      </c>
      <c r="CA448" s="15">
        <v>0.7</v>
      </c>
      <c r="CB448" s="20" t="s">
        <v>89</v>
      </c>
      <c r="CC448" s="14">
        <v>600</v>
      </c>
      <c r="CD448" s="14">
        <v>10</v>
      </c>
      <c r="CE448" s="15" t="s">
        <v>74</v>
      </c>
    </row>
    <row r="449" spans="1:83" s="14" customFormat="1" ht="14.25" x14ac:dyDescent="0.2">
      <c r="A449" s="15">
        <f>A448+1</f>
        <v>448</v>
      </c>
      <c r="B449" s="15">
        <v>3</v>
      </c>
      <c r="C449" s="15">
        <v>133</v>
      </c>
      <c r="D449" s="15">
        <v>1</v>
      </c>
      <c r="E449" s="15">
        <v>1</v>
      </c>
      <c r="F449" s="3" t="s">
        <v>68</v>
      </c>
      <c r="G449" s="3">
        <f>IF(F449="rectangle",B449*C449,IF(F449="hook",B449*C449-(D449*E449),IF(F449="eight",B449*C449-2*(D449*E449),IF(F449="tee",B449*C449-2*(D449*E449),IF(F449="cross",B449*C449-4*(D449*E449),"ERROR")))))</f>
        <v>399</v>
      </c>
      <c r="H449" s="3" t="s">
        <v>75</v>
      </c>
      <c r="I449" s="3">
        <f>IF(F449="rectangle",B449/C449,"NA")</f>
        <v>2.2556390977443608E-2</v>
      </c>
      <c r="J449" s="2">
        <v>1</v>
      </c>
      <c r="K449" s="15">
        <v>120</v>
      </c>
      <c r="L449" s="15">
        <v>4</v>
      </c>
      <c r="M449" s="16">
        <v>5</v>
      </c>
      <c r="N449" s="17">
        <v>15</v>
      </c>
      <c r="O449" s="14">
        <f>N449</f>
        <v>15</v>
      </c>
      <c r="P449" s="4">
        <f>Y449/T449</f>
        <v>99.75</v>
      </c>
      <c r="Q449" s="18">
        <v>15</v>
      </c>
      <c r="R449" s="14">
        <f>Q449</f>
        <v>15</v>
      </c>
      <c r="S449" s="4">
        <f>Z449/U449</f>
        <v>99.75</v>
      </c>
      <c r="T449" s="3">
        <f>ROUND((O449/100)*G449,0)</f>
        <v>60</v>
      </c>
      <c r="U449" s="3">
        <f>ROUND(((R449/100)*G449)/J449,0)</f>
        <v>60</v>
      </c>
      <c r="V449" s="3">
        <f>ROUND(IF(J449&gt;=2,((R449/100)*G449)/J449,0),0)</f>
        <v>0</v>
      </c>
      <c r="W449" s="3">
        <f>ROUND(IF(J449&gt;=3,((R449/100)*G449)/J449,0),0)</f>
        <v>0</v>
      </c>
      <c r="X449" s="3">
        <f>ROUND(IF(J449&gt;=4,((R449/100)*G449)/J449,0),0)</f>
        <v>0</v>
      </c>
      <c r="Y449" s="4">
        <f>G449*N449</f>
        <v>5985</v>
      </c>
      <c r="Z449" s="4">
        <f>(G449*Q449)/J449</f>
        <v>5985</v>
      </c>
      <c r="AA449" s="4">
        <f>IF(J449&gt;=2,(G449*Q449)/J449,0)</f>
        <v>0</v>
      </c>
      <c r="AB449" s="4">
        <f>IF(J449&gt;=3,(G449*Q449)/J449,0)</f>
        <v>0</v>
      </c>
      <c r="AC449" s="4">
        <f>IF(J449&gt;=4,(G449*Q449)/J449,0)</f>
        <v>0</v>
      </c>
      <c r="AD449" s="14">
        <v>100</v>
      </c>
      <c r="AE449" s="14">
        <v>0</v>
      </c>
      <c r="AF449" s="14">
        <v>1</v>
      </c>
      <c r="AG449" s="14">
        <v>100</v>
      </c>
      <c r="AH449" s="14">
        <v>0</v>
      </c>
      <c r="AI449" s="14">
        <v>1</v>
      </c>
      <c r="AJ449" s="14">
        <v>0.5</v>
      </c>
      <c r="AK449" s="14">
        <v>0.5</v>
      </c>
      <c r="AL449" s="14">
        <v>0</v>
      </c>
      <c r="AM449" s="14">
        <v>0</v>
      </c>
      <c r="AN449" s="14">
        <v>0</v>
      </c>
      <c r="AO449" s="14">
        <v>0.01</v>
      </c>
      <c r="AP449" s="14">
        <v>0.01</v>
      </c>
      <c r="AQ449" s="14">
        <v>0</v>
      </c>
      <c r="AR449" s="14">
        <v>0</v>
      </c>
      <c r="AS449" s="14">
        <v>0</v>
      </c>
      <c r="AT449" s="14">
        <v>0</v>
      </c>
      <c r="AU449" s="14">
        <v>0.2</v>
      </c>
      <c r="AV449" s="14">
        <v>0</v>
      </c>
      <c r="AW449" s="14">
        <v>0</v>
      </c>
      <c r="AX449" s="14">
        <v>0</v>
      </c>
      <c r="AY449" s="14">
        <v>0.04</v>
      </c>
      <c r="AZ449" s="14">
        <v>0</v>
      </c>
      <c r="BA449" s="2">
        <v>0.05</v>
      </c>
      <c r="BB449" s="2">
        <v>0.05</v>
      </c>
      <c r="BC449" s="2">
        <v>7.0000000000000007E-2</v>
      </c>
      <c r="BD449" s="2">
        <v>0.05</v>
      </c>
      <c r="BE449" s="2">
        <v>0.02</v>
      </c>
      <c r="BF449" s="2">
        <v>0.02</v>
      </c>
      <c r="BG449" s="2">
        <v>4.4999999999999998E-2</v>
      </c>
      <c r="BH449" s="2">
        <v>0.05</v>
      </c>
      <c r="BI449" s="2">
        <v>7.0000000000000007E-2</v>
      </c>
      <c r="BJ449" s="2">
        <v>0.1</v>
      </c>
      <c r="BK449" s="2">
        <v>0.03</v>
      </c>
      <c r="BL449" s="2">
        <v>0.02</v>
      </c>
      <c r="BM449" s="2">
        <v>0.09</v>
      </c>
      <c r="BN449" s="2">
        <v>0.1</v>
      </c>
      <c r="BO449" s="14">
        <v>0.1</v>
      </c>
      <c r="BP449" s="14">
        <v>0.1</v>
      </c>
      <c r="BQ449" s="14">
        <v>0</v>
      </c>
      <c r="BR449" s="14">
        <v>0</v>
      </c>
      <c r="BS449" s="14">
        <v>0</v>
      </c>
      <c r="BT449" s="19">
        <v>0.5</v>
      </c>
      <c r="BU449" s="14">
        <v>0.5</v>
      </c>
      <c r="BV449" s="6">
        <f>BT449/(BT449+BU449)</f>
        <v>0.5</v>
      </c>
      <c r="BW449" s="6">
        <f>SQRT((BT449*BU449)/((BT449+BU449)^2*(BT449+BU449+1)))</f>
        <v>0.35355339059327379</v>
      </c>
      <c r="BX449" s="15">
        <v>0.1</v>
      </c>
      <c r="BY449" s="15">
        <v>0.1</v>
      </c>
      <c r="BZ449" s="15">
        <v>0.1</v>
      </c>
      <c r="CA449" s="15">
        <v>0.7</v>
      </c>
      <c r="CB449" s="20" t="s">
        <v>89</v>
      </c>
      <c r="CC449" s="14">
        <v>600</v>
      </c>
      <c r="CD449" s="14">
        <v>10</v>
      </c>
      <c r="CE449" s="15" t="s">
        <v>74</v>
      </c>
    </row>
    <row r="450" spans="1:83" s="14" customFormat="1" ht="14.25" x14ac:dyDescent="0.2">
      <c r="A450" s="15">
        <f>A449+1</f>
        <v>449</v>
      </c>
      <c r="B450" s="15">
        <v>3</v>
      </c>
      <c r="C450" s="15">
        <v>133</v>
      </c>
      <c r="D450" s="15">
        <v>1</v>
      </c>
      <c r="E450" s="15">
        <v>1</v>
      </c>
      <c r="F450" s="3" t="s">
        <v>68</v>
      </c>
      <c r="G450" s="3">
        <f>IF(F450="rectangle",B450*C450,IF(F450="hook",B450*C450-(D450*E450),IF(F450="eight",B450*C450-2*(D450*E450),IF(F450="tee",B450*C450-2*(D450*E450),IF(F450="cross",B450*C450-4*(D450*E450),"ERROR")))))</f>
        <v>399</v>
      </c>
      <c r="H450" s="3" t="s">
        <v>75</v>
      </c>
      <c r="I450" s="3">
        <f>IF(F450="rectangle",B450/C450,"NA")</f>
        <v>2.2556390977443608E-2</v>
      </c>
      <c r="J450" s="2">
        <v>1</v>
      </c>
      <c r="K450" s="15">
        <v>120</v>
      </c>
      <c r="L450" s="15">
        <v>4</v>
      </c>
      <c r="M450" s="16">
        <v>5</v>
      </c>
      <c r="N450" s="17">
        <v>15</v>
      </c>
      <c r="O450" s="14">
        <f>N450</f>
        <v>15</v>
      </c>
      <c r="P450" s="4">
        <f>Y450/T450</f>
        <v>99.75</v>
      </c>
      <c r="Q450" s="18">
        <v>15</v>
      </c>
      <c r="R450" s="14">
        <f>Q450</f>
        <v>15</v>
      </c>
      <c r="S450" s="4">
        <f>Z450/U450</f>
        <v>99.75</v>
      </c>
      <c r="T450" s="3">
        <f>ROUND((O450/100)*G450,0)</f>
        <v>60</v>
      </c>
      <c r="U450" s="3">
        <f>ROUND(((R450/100)*G450)/J450,0)</f>
        <v>60</v>
      </c>
      <c r="V450" s="3">
        <f>ROUND(IF(J450&gt;=2,((R450/100)*G450)/J450,0),0)</f>
        <v>0</v>
      </c>
      <c r="W450" s="3">
        <f>ROUND(IF(J450&gt;=3,((R450/100)*G450)/J450,0),0)</f>
        <v>0</v>
      </c>
      <c r="X450" s="3">
        <f>ROUND(IF(J450&gt;=4,((R450/100)*G450)/J450,0),0)</f>
        <v>0</v>
      </c>
      <c r="Y450" s="4">
        <f>G450*N450</f>
        <v>5985</v>
      </c>
      <c r="Z450" s="4">
        <f>(G450*Q450)/J450</f>
        <v>5985</v>
      </c>
      <c r="AA450" s="4">
        <f>IF(J450&gt;=2,(G450*Q450)/J450,0)</f>
        <v>0</v>
      </c>
      <c r="AB450" s="4">
        <f>IF(J450&gt;=3,(G450*Q450)/J450,0)</f>
        <v>0</v>
      </c>
      <c r="AC450" s="4">
        <f>IF(J450&gt;=4,(G450*Q450)/J450,0)</f>
        <v>0</v>
      </c>
      <c r="AD450" s="14">
        <v>100</v>
      </c>
      <c r="AE450" s="14">
        <v>0</v>
      </c>
      <c r="AF450" s="14">
        <v>1</v>
      </c>
      <c r="AG450" s="14">
        <v>100</v>
      </c>
      <c r="AH450" s="14">
        <v>0</v>
      </c>
      <c r="AI450" s="14">
        <v>1</v>
      </c>
      <c r="AJ450" s="14">
        <v>0.5</v>
      </c>
      <c r="AK450" s="14">
        <v>0.5</v>
      </c>
      <c r="AL450" s="14">
        <v>0</v>
      </c>
      <c r="AM450" s="14">
        <v>0</v>
      </c>
      <c r="AN450" s="14">
        <v>0</v>
      </c>
      <c r="AO450" s="14">
        <v>0.01</v>
      </c>
      <c r="AP450" s="14">
        <v>0.01</v>
      </c>
      <c r="AQ450" s="14">
        <v>0</v>
      </c>
      <c r="AR450" s="14">
        <v>0</v>
      </c>
      <c r="AS450" s="14">
        <v>0</v>
      </c>
      <c r="AT450" s="14">
        <v>0</v>
      </c>
      <c r="AU450" s="14">
        <v>0.2</v>
      </c>
      <c r="AV450" s="14">
        <v>0</v>
      </c>
      <c r="AW450" s="14">
        <v>0</v>
      </c>
      <c r="AX450" s="14">
        <v>0</v>
      </c>
      <c r="AY450" s="14">
        <v>0.04</v>
      </c>
      <c r="AZ450" s="14">
        <v>0</v>
      </c>
      <c r="BA450" s="2">
        <v>0.05</v>
      </c>
      <c r="BB450" s="2">
        <v>0.05</v>
      </c>
      <c r="BC450" s="2">
        <v>7.0000000000000007E-2</v>
      </c>
      <c r="BD450" s="2">
        <v>0.05</v>
      </c>
      <c r="BE450" s="2">
        <v>0.02</v>
      </c>
      <c r="BF450" s="2">
        <v>0.02</v>
      </c>
      <c r="BG450" s="2">
        <v>4.4999999999999998E-2</v>
      </c>
      <c r="BH450" s="2">
        <v>0.05</v>
      </c>
      <c r="BI450" s="2">
        <v>7.0000000000000007E-2</v>
      </c>
      <c r="BJ450" s="2">
        <v>0.1</v>
      </c>
      <c r="BK450" s="2">
        <v>0.03</v>
      </c>
      <c r="BL450" s="2">
        <v>0.02</v>
      </c>
      <c r="BM450" s="2">
        <v>0.09</v>
      </c>
      <c r="BN450" s="2">
        <v>0.1</v>
      </c>
      <c r="BO450" s="14">
        <v>0.1</v>
      </c>
      <c r="BP450" s="14">
        <v>0.1</v>
      </c>
      <c r="BQ450" s="14">
        <v>0</v>
      </c>
      <c r="BR450" s="14">
        <v>0</v>
      </c>
      <c r="BS450" s="14">
        <v>0</v>
      </c>
      <c r="BT450" s="19">
        <v>0.01</v>
      </c>
      <c r="BU450" s="14">
        <v>0.5</v>
      </c>
      <c r="BV450" s="6">
        <f>BT450/(BT450+BU450)</f>
        <v>1.9607843137254902E-2</v>
      </c>
      <c r="BW450" s="6">
        <f>SQRT((BT450*BU450)/((BT450+BU450)^2*(BT450+BU450+1)))</f>
        <v>0.11283045836243843</v>
      </c>
      <c r="BX450" s="15">
        <v>0.1</v>
      </c>
      <c r="BY450" s="15">
        <v>0.7</v>
      </c>
      <c r="BZ450" s="15">
        <v>0.1</v>
      </c>
      <c r="CA450" s="15">
        <v>0.1</v>
      </c>
      <c r="CB450" s="20" t="s">
        <v>76</v>
      </c>
      <c r="CC450" s="14">
        <v>600</v>
      </c>
      <c r="CD450" s="14">
        <v>10</v>
      </c>
      <c r="CE450" s="15" t="s">
        <v>73</v>
      </c>
    </row>
    <row r="451" spans="1:83" s="14" customFormat="1" ht="14.25" x14ac:dyDescent="0.2">
      <c r="A451" s="15">
        <f>A450+1</f>
        <v>450</v>
      </c>
      <c r="B451" s="15">
        <v>3</v>
      </c>
      <c r="C451" s="15">
        <v>133</v>
      </c>
      <c r="D451" s="15">
        <v>1</v>
      </c>
      <c r="E451" s="15">
        <v>1</v>
      </c>
      <c r="F451" s="3" t="s">
        <v>68</v>
      </c>
      <c r="G451" s="3">
        <f>IF(F451="rectangle",B451*C451,IF(F451="hook",B451*C451-(D451*E451),IF(F451="eight",B451*C451-2*(D451*E451),IF(F451="tee",B451*C451-2*(D451*E451),IF(F451="cross",B451*C451-4*(D451*E451),"ERROR")))))</f>
        <v>399</v>
      </c>
      <c r="H451" s="3" t="s">
        <v>75</v>
      </c>
      <c r="I451" s="3">
        <f>IF(F451="rectangle",B451/C451,"NA")</f>
        <v>2.2556390977443608E-2</v>
      </c>
      <c r="J451" s="2">
        <v>1</v>
      </c>
      <c r="K451" s="15">
        <v>120</v>
      </c>
      <c r="L451" s="15">
        <v>4</v>
      </c>
      <c r="M451" s="16">
        <v>5</v>
      </c>
      <c r="N451" s="17">
        <v>15</v>
      </c>
      <c r="O451" s="14">
        <f>N451</f>
        <v>15</v>
      </c>
      <c r="P451" s="4">
        <f>Y451/T451</f>
        <v>99.75</v>
      </c>
      <c r="Q451" s="18">
        <v>15</v>
      </c>
      <c r="R451" s="14">
        <f>Q451</f>
        <v>15</v>
      </c>
      <c r="S451" s="4">
        <f>Z451/U451</f>
        <v>99.75</v>
      </c>
      <c r="T451" s="3">
        <f>ROUND((O451/100)*G451,0)</f>
        <v>60</v>
      </c>
      <c r="U451" s="3">
        <f>ROUND(((R451/100)*G451)/J451,0)</f>
        <v>60</v>
      </c>
      <c r="V451" s="3">
        <f>ROUND(IF(J451&gt;=2,((R451/100)*G451)/J451,0),0)</f>
        <v>0</v>
      </c>
      <c r="W451" s="3">
        <f>ROUND(IF(J451&gt;=3,((R451/100)*G451)/J451,0),0)</f>
        <v>0</v>
      </c>
      <c r="X451" s="3">
        <f>ROUND(IF(J451&gt;=4,((R451/100)*G451)/J451,0),0)</f>
        <v>0</v>
      </c>
      <c r="Y451" s="4">
        <f>G451*N451</f>
        <v>5985</v>
      </c>
      <c r="Z451" s="4">
        <f>(G451*Q451)/J451</f>
        <v>5985</v>
      </c>
      <c r="AA451" s="4">
        <f>IF(J451&gt;=2,(G451*Q451)/J451,0)</f>
        <v>0</v>
      </c>
      <c r="AB451" s="4">
        <f>IF(J451&gt;=3,(G451*Q451)/J451,0)</f>
        <v>0</v>
      </c>
      <c r="AC451" s="4">
        <f>IF(J451&gt;=4,(G451*Q451)/J451,0)</f>
        <v>0</v>
      </c>
      <c r="AD451" s="14">
        <v>100</v>
      </c>
      <c r="AE451" s="14">
        <v>0</v>
      </c>
      <c r="AF451" s="14">
        <v>1</v>
      </c>
      <c r="AG451" s="14">
        <v>100</v>
      </c>
      <c r="AH451" s="14">
        <v>0</v>
      </c>
      <c r="AI451" s="14">
        <v>1</v>
      </c>
      <c r="AJ451" s="14">
        <v>0.5</v>
      </c>
      <c r="AK451" s="14">
        <v>0.5</v>
      </c>
      <c r="AL451" s="14">
        <v>0</v>
      </c>
      <c r="AM451" s="14">
        <v>0</v>
      </c>
      <c r="AN451" s="14">
        <v>0</v>
      </c>
      <c r="AO451" s="14">
        <v>0.01</v>
      </c>
      <c r="AP451" s="14">
        <v>0.01</v>
      </c>
      <c r="AQ451" s="14">
        <v>0</v>
      </c>
      <c r="AR451" s="14">
        <v>0</v>
      </c>
      <c r="AS451" s="14">
        <v>0</v>
      </c>
      <c r="AT451" s="14">
        <v>0</v>
      </c>
      <c r="AU451" s="14">
        <v>0.2</v>
      </c>
      <c r="AV451" s="14">
        <v>0</v>
      </c>
      <c r="AW451" s="14">
        <v>0</v>
      </c>
      <c r="AX451" s="14">
        <v>0</v>
      </c>
      <c r="AY451" s="14">
        <v>0.04</v>
      </c>
      <c r="AZ451" s="14">
        <v>0</v>
      </c>
      <c r="BA451" s="2">
        <v>0.05</v>
      </c>
      <c r="BB451" s="2">
        <v>0.05</v>
      </c>
      <c r="BC451" s="2">
        <v>7.0000000000000007E-2</v>
      </c>
      <c r="BD451" s="2">
        <v>0.05</v>
      </c>
      <c r="BE451" s="2">
        <v>0.02</v>
      </c>
      <c r="BF451" s="2">
        <v>0.02</v>
      </c>
      <c r="BG451" s="2">
        <v>4.4999999999999998E-2</v>
      </c>
      <c r="BH451" s="2">
        <v>0.05</v>
      </c>
      <c r="BI451" s="2">
        <v>7.0000000000000007E-2</v>
      </c>
      <c r="BJ451" s="2">
        <v>0.1</v>
      </c>
      <c r="BK451" s="2">
        <v>0.03</v>
      </c>
      <c r="BL451" s="2">
        <v>0.02</v>
      </c>
      <c r="BM451" s="2">
        <v>0.09</v>
      </c>
      <c r="BN451" s="2">
        <v>0.1</v>
      </c>
      <c r="BO451" s="14">
        <v>0.1</v>
      </c>
      <c r="BP451" s="14">
        <v>0.1</v>
      </c>
      <c r="BQ451" s="14">
        <v>0</v>
      </c>
      <c r="BR451" s="14">
        <v>0</v>
      </c>
      <c r="BS451" s="14">
        <v>0</v>
      </c>
      <c r="BT451" s="19">
        <v>0.5</v>
      </c>
      <c r="BU451" s="14">
        <v>0.5</v>
      </c>
      <c r="BV451" s="6">
        <f>BT451/(BT451+BU451)</f>
        <v>0.5</v>
      </c>
      <c r="BW451" s="6">
        <f>SQRT((BT451*BU451)/((BT451+BU451)^2*(BT451+BU451+1)))</f>
        <v>0.35355339059327379</v>
      </c>
      <c r="BX451" s="15">
        <v>0.1</v>
      </c>
      <c r="BY451" s="15">
        <v>0.7</v>
      </c>
      <c r="BZ451" s="15">
        <v>0.1</v>
      </c>
      <c r="CA451" s="15">
        <v>0.1</v>
      </c>
      <c r="CB451" s="20" t="s">
        <v>76</v>
      </c>
      <c r="CC451" s="14">
        <v>600</v>
      </c>
      <c r="CD451" s="14">
        <v>10</v>
      </c>
      <c r="CE451" s="15" t="s">
        <v>73</v>
      </c>
    </row>
    <row r="452" spans="1:83" s="14" customFormat="1" ht="14.25" x14ac:dyDescent="0.2">
      <c r="A452" s="15">
        <f>A451+1</f>
        <v>451</v>
      </c>
      <c r="B452" s="15">
        <v>3</v>
      </c>
      <c r="C452" s="15">
        <v>133</v>
      </c>
      <c r="D452" s="15">
        <v>1</v>
      </c>
      <c r="E452" s="15">
        <v>1</v>
      </c>
      <c r="F452" s="3" t="s">
        <v>68</v>
      </c>
      <c r="G452" s="3">
        <f>IF(F452="rectangle",B452*C452,IF(F452="hook",B452*C452-(D452*E452),IF(F452="eight",B452*C452-2*(D452*E452),IF(F452="tee",B452*C452-2*(D452*E452),IF(F452="cross",B452*C452-4*(D452*E452),"ERROR")))))</f>
        <v>399</v>
      </c>
      <c r="H452" s="3" t="s">
        <v>75</v>
      </c>
      <c r="I452" s="3">
        <f>IF(F452="rectangle",B452/C452,"NA")</f>
        <v>2.2556390977443608E-2</v>
      </c>
      <c r="J452" s="2">
        <v>1</v>
      </c>
      <c r="K452" s="15">
        <v>120</v>
      </c>
      <c r="L452" s="15">
        <v>4</v>
      </c>
      <c r="M452" s="16">
        <v>5</v>
      </c>
      <c r="N452" s="17">
        <v>15</v>
      </c>
      <c r="O452" s="14">
        <f>N452</f>
        <v>15</v>
      </c>
      <c r="P452" s="4">
        <f>Y452/T452</f>
        <v>99.75</v>
      </c>
      <c r="Q452" s="18">
        <v>30</v>
      </c>
      <c r="R452" s="14">
        <f>Q452</f>
        <v>30</v>
      </c>
      <c r="S452" s="4">
        <f>Z452/U452</f>
        <v>99.75</v>
      </c>
      <c r="T452" s="3">
        <f>ROUND((O452/100)*G452,0)</f>
        <v>60</v>
      </c>
      <c r="U452" s="3">
        <f>ROUND(((R452/100)*G452)/J452,0)</f>
        <v>120</v>
      </c>
      <c r="V452" s="3">
        <f>ROUND(IF(J452&gt;=2,((R452/100)*G452)/J452,0),0)</f>
        <v>0</v>
      </c>
      <c r="W452" s="3">
        <f>ROUND(IF(J452&gt;=3,((R452/100)*G452)/J452,0),0)</f>
        <v>0</v>
      </c>
      <c r="X452" s="3">
        <f>ROUND(IF(J452&gt;=4,((R452/100)*G452)/J452,0),0)</f>
        <v>0</v>
      </c>
      <c r="Y452" s="4">
        <f>G452*N452</f>
        <v>5985</v>
      </c>
      <c r="Z452" s="4">
        <f>(G452*Q452)/J452</f>
        <v>11970</v>
      </c>
      <c r="AA452" s="4">
        <f>IF(J452&gt;=2,(G452*Q452)/J452,0)</f>
        <v>0</v>
      </c>
      <c r="AB452" s="4">
        <f>IF(J452&gt;=3,(G452*Q452)/J452,0)</f>
        <v>0</v>
      </c>
      <c r="AC452" s="4">
        <f>IF(J452&gt;=4,(G452*Q452)/J452,0)</f>
        <v>0</v>
      </c>
      <c r="AD452" s="14">
        <v>100</v>
      </c>
      <c r="AE452" s="14">
        <v>0</v>
      </c>
      <c r="AF452" s="14">
        <v>1</v>
      </c>
      <c r="AG452" s="14">
        <v>100</v>
      </c>
      <c r="AH452" s="14">
        <v>0</v>
      </c>
      <c r="AI452" s="14">
        <v>1</v>
      </c>
      <c r="AJ452" s="14">
        <v>0.5</v>
      </c>
      <c r="AK452" s="14">
        <v>0.5</v>
      </c>
      <c r="AL452" s="14">
        <v>0</v>
      </c>
      <c r="AM452" s="14">
        <v>0</v>
      </c>
      <c r="AN452" s="14">
        <v>0</v>
      </c>
      <c r="AO452" s="14">
        <v>0.01</v>
      </c>
      <c r="AP452" s="14">
        <v>0.01</v>
      </c>
      <c r="AQ452" s="14">
        <v>0</v>
      </c>
      <c r="AR452" s="14">
        <v>0</v>
      </c>
      <c r="AS452" s="14">
        <v>0</v>
      </c>
      <c r="AT452" s="14">
        <v>0</v>
      </c>
      <c r="AU452" s="14">
        <v>0.2</v>
      </c>
      <c r="AV452" s="14">
        <v>0</v>
      </c>
      <c r="AW452" s="14">
        <v>0</v>
      </c>
      <c r="AX452" s="14">
        <v>0</v>
      </c>
      <c r="AY452" s="14">
        <v>0.04</v>
      </c>
      <c r="AZ452" s="14">
        <v>0</v>
      </c>
      <c r="BA452" s="2">
        <v>0.05</v>
      </c>
      <c r="BB452" s="2">
        <v>0.05</v>
      </c>
      <c r="BC452" s="2">
        <v>7.0000000000000007E-2</v>
      </c>
      <c r="BD452" s="2">
        <v>0.05</v>
      </c>
      <c r="BE452" s="2">
        <v>0.02</v>
      </c>
      <c r="BF452" s="2">
        <v>0.02</v>
      </c>
      <c r="BG452" s="2">
        <v>4.4999999999999998E-2</v>
      </c>
      <c r="BH452" s="2">
        <v>0.05</v>
      </c>
      <c r="BI452" s="2">
        <v>7.0000000000000007E-2</v>
      </c>
      <c r="BJ452" s="2">
        <v>0.1</v>
      </c>
      <c r="BK452" s="2">
        <v>0.03</v>
      </c>
      <c r="BL452" s="2">
        <v>0.02</v>
      </c>
      <c r="BM452" s="2">
        <v>0.09</v>
      </c>
      <c r="BN452" s="2">
        <v>0.1</v>
      </c>
      <c r="BO452" s="14">
        <v>0.1</v>
      </c>
      <c r="BP452" s="14">
        <v>0.1</v>
      </c>
      <c r="BQ452" s="14">
        <v>0</v>
      </c>
      <c r="BR452" s="14">
        <v>0</v>
      </c>
      <c r="BS452" s="14">
        <v>0</v>
      </c>
      <c r="BT452" s="19">
        <v>0.01</v>
      </c>
      <c r="BU452" s="14">
        <v>0.5</v>
      </c>
      <c r="BV452" s="6">
        <f>BT452/(BT452+BU452)</f>
        <v>1.9607843137254902E-2</v>
      </c>
      <c r="BW452" s="6">
        <f>SQRT((BT452*BU452)/((BT452+BU452)^2*(BT452+BU452+1)))</f>
        <v>0.11283045836243843</v>
      </c>
      <c r="BX452" s="15">
        <v>0.25</v>
      </c>
      <c r="BY452" s="15">
        <v>0.25</v>
      </c>
      <c r="BZ452" s="15">
        <v>0.25</v>
      </c>
      <c r="CA452" s="15">
        <v>0.25</v>
      </c>
      <c r="CB452" s="20" t="s">
        <v>47</v>
      </c>
      <c r="CC452" s="14">
        <v>600</v>
      </c>
      <c r="CD452" s="14">
        <v>10</v>
      </c>
      <c r="CE452" s="15" t="s">
        <v>73</v>
      </c>
    </row>
    <row r="453" spans="1:83" s="14" customFormat="1" ht="14.25" x14ac:dyDescent="0.2">
      <c r="A453" s="15">
        <f>A452+1</f>
        <v>452</v>
      </c>
      <c r="B453" s="15">
        <v>3</v>
      </c>
      <c r="C453" s="15">
        <v>133</v>
      </c>
      <c r="D453" s="15">
        <v>1</v>
      </c>
      <c r="E453" s="15">
        <v>1</v>
      </c>
      <c r="F453" s="3" t="s">
        <v>68</v>
      </c>
      <c r="G453" s="3">
        <f>IF(F453="rectangle",B453*C453,IF(F453="hook",B453*C453-(D453*E453),IF(F453="eight",B453*C453-2*(D453*E453),IF(F453="tee",B453*C453-2*(D453*E453),IF(F453="cross",B453*C453-4*(D453*E453),"ERROR")))))</f>
        <v>399</v>
      </c>
      <c r="H453" s="3" t="s">
        <v>75</v>
      </c>
      <c r="I453" s="3">
        <f>IF(F453="rectangle",B453/C453,"NA")</f>
        <v>2.2556390977443608E-2</v>
      </c>
      <c r="J453" s="2">
        <v>1</v>
      </c>
      <c r="K453" s="15">
        <v>120</v>
      </c>
      <c r="L453" s="15">
        <v>4</v>
      </c>
      <c r="M453" s="16">
        <v>5</v>
      </c>
      <c r="N453" s="17">
        <v>15</v>
      </c>
      <c r="O453" s="14">
        <f>N453</f>
        <v>15</v>
      </c>
      <c r="P453" s="4">
        <f>Y453/T453</f>
        <v>99.75</v>
      </c>
      <c r="Q453" s="18">
        <v>30</v>
      </c>
      <c r="R453" s="14">
        <f>Q453</f>
        <v>30</v>
      </c>
      <c r="S453" s="4">
        <f>Z453/U453</f>
        <v>99.75</v>
      </c>
      <c r="T453" s="3">
        <f>ROUND((O453/100)*G453,0)</f>
        <v>60</v>
      </c>
      <c r="U453" s="3">
        <f>ROUND(((R453/100)*G453)/J453,0)</f>
        <v>120</v>
      </c>
      <c r="V453" s="3">
        <f>ROUND(IF(J453&gt;=2,((R453/100)*G453)/J453,0),0)</f>
        <v>0</v>
      </c>
      <c r="W453" s="3">
        <f>ROUND(IF(J453&gt;=3,((R453/100)*G453)/J453,0),0)</f>
        <v>0</v>
      </c>
      <c r="X453" s="3">
        <f>ROUND(IF(J453&gt;=4,((R453/100)*G453)/J453,0),0)</f>
        <v>0</v>
      </c>
      <c r="Y453" s="4">
        <f>G453*N453</f>
        <v>5985</v>
      </c>
      <c r="Z453" s="4">
        <f>(G453*Q453)/J453</f>
        <v>11970</v>
      </c>
      <c r="AA453" s="4">
        <f>IF(J453&gt;=2,(G453*Q453)/J453,0)</f>
        <v>0</v>
      </c>
      <c r="AB453" s="4">
        <f>IF(J453&gt;=3,(G453*Q453)/J453,0)</f>
        <v>0</v>
      </c>
      <c r="AC453" s="4">
        <f>IF(J453&gt;=4,(G453*Q453)/J453,0)</f>
        <v>0</v>
      </c>
      <c r="AD453" s="14">
        <v>100</v>
      </c>
      <c r="AE453" s="14">
        <v>0</v>
      </c>
      <c r="AF453" s="14">
        <v>1</v>
      </c>
      <c r="AG453" s="14">
        <v>100</v>
      </c>
      <c r="AH453" s="14">
        <v>0</v>
      </c>
      <c r="AI453" s="14">
        <v>1</v>
      </c>
      <c r="AJ453" s="14">
        <v>0.5</v>
      </c>
      <c r="AK453" s="14">
        <v>0.5</v>
      </c>
      <c r="AL453" s="14">
        <v>0</v>
      </c>
      <c r="AM453" s="14">
        <v>0</v>
      </c>
      <c r="AN453" s="14">
        <v>0</v>
      </c>
      <c r="AO453" s="14">
        <v>0.01</v>
      </c>
      <c r="AP453" s="14">
        <v>0.01</v>
      </c>
      <c r="AQ453" s="14">
        <v>0</v>
      </c>
      <c r="AR453" s="14">
        <v>0</v>
      </c>
      <c r="AS453" s="14">
        <v>0</v>
      </c>
      <c r="AT453" s="14">
        <v>0</v>
      </c>
      <c r="AU453" s="14">
        <v>0.2</v>
      </c>
      <c r="AV453" s="14">
        <v>0</v>
      </c>
      <c r="AW453" s="14">
        <v>0</v>
      </c>
      <c r="AX453" s="14">
        <v>0</v>
      </c>
      <c r="AY453" s="14">
        <v>0.04</v>
      </c>
      <c r="AZ453" s="14">
        <v>0</v>
      </c>
      <c r="BA453" s="2">
        <v>0.05</v>
      </c>
      <c r="BB453" s="2">
        <v>0.05</v>
      </c>
      <c r="BC453" s="2">
        <v>7.0000000000000007E-2</v>
      </c>
      <c r="BD453" s="2">
        <v>0.05</v>
      </c>
      <c r="BE453" s="2">
        <v>0.02</v>
      </c>
      <c r="BF453" s="2">
        <v>0.02</v>
      </c>
      <c r="BG453" s="2">
        <v>4.4999999999999998E-2</v>
      </c>
      <c r="BH453" s="2">
        <v>0.05</v>
      </c>
      <c r="BI453" s="2">
        <v>7.0000000000000007E-2</v>
      </c>
      <c r="BJ453" s="2">
        <v>0.1</v>
      </c>
      <c r="BK453" s="2">
        <v>0.03</v>
      </c>
      <c r="BL453" s="2">
        <v>0.02</v>
      </c>
      <c r="BM453" s="2">
        <v>0.09</v>
      </c>
      <c r="BN453" s="2">
        <v>0.1</v>
      </c>
      <c r="BO453" s="14">
        <v>0.1</v>
      </c>
      <c r="BP453" s="14">
        <v>0.1</v>
      </c>
      <c r="BQ453" s="14">
        <v>0</v>
      </c>
      <c r="BR453" s="14">
        <v>0</v>
      </c>
      <c r="BS453" s="14">
        <v>0</v>
      </c>
      <c r="BT453" s="19">
        <v>0.5</v>
      </c>
      <c r="BU453" s="14">
        <v>0.5</v>
      </c>
      <c r="BV453" s="6">
        <f>BT453/(BT453+BU453)</f>
        <v>0.5</v>
      </c>
      <c r="BW453" s="6">
        <f>SQRT((BT453*BU453)/((BT453+BU453)^2*(BT453+BU453+1)))</f>
        <v>0.35355339059327379</v>
      </c>
      <c r="BX453" s="15">
        <v>0.25</v>
      </c>
      <c r="BY453" s="15">
        <v>0.25</v>
      </c>
      <c r="BZ453" s="15">
        <v>0.25</v>
      </c>
      <c r="CA453" s="15">
        <v>0.25</v>
      </c>
      <c r="CB453" s="20" t="s">
        <v>47</v>
      </c>
      <c r="CC453" s="14">
        <v>600</v>
      </c>
      <c r="CD453" s="14">
        <v>10</v>
      </c>
      <c r="CE453" s="15" t="s">
        <v>73</v>
      </c>
    </row>
    <row r="454" spans="1:83" s="14" customFormat="1" ht="14.25" x14ac:dyDescent="0.2">
      <c r="A454" s="15">
        <f>A453+1</f>
        <v>453</v>
      </c>
      <c r="B454" s="15">
        <v>3</v>
      </c>
      <c r="C454" s="15">
        <v>133</v>
      </c>
      <c r="D454" s="15">
        <v>1</v>
      </c>
      <c r="E454" s="15">
        <v>1</v>
      </c>
      <c r="F454" s="3" t="s">
        <v>68</v>
      </c>
      <c r="G454" s="3">
        <f>IF(F454="rectangle",B454*C454,IF(F454="hook",B454*C454-(D454*E454),IF(F454="eight",B454*C454-2*(D454*E454),IF(F454="tee",B454*C454-2*(D454*E454),IF(F454="cross",B454*C454-4*(D454*E454),"ERROR")))))</f>
        <v>399</v>
      </c>
      <c r="H454" s="3" t="s">
        <v>75</v>
      </c>
      <c r="I454" s="3">
        <f>IF(F454="rectangle",B454/C454,"NA")</f>
        <v>2.2556390977443608E-2</v>
      </c>
      <c r="J454" s="2">
        <v>1</v>
      </c>
      <c r="K454" s="15">
        <v>120</v>
      </c>
      <c r="L454" s="15">
        <v>4</v>
      </c>
      <c r="M454" s="16">
        <v>5</v>
      </c>
      <c r="N454" s="17">
        <v>15</v>
      </c>
      <c r="O454" s="14">
        <f>N454</f>
        <v>15</v>
      </c>
      <c r="P454" s="4">
        <f>Y454/T454</f>
        <v>99.75</v>
      </c>
      <c r="Q454" s="18">
        <v>30</v>
      </c>
      <c r="R454" s="14">
        <f>Q454</f>
        <v>30</v>
      </c>
      <c r="S454" s="4">
        <f>Z454/U454</f>
        <v>99.75</v>
      </c>
      <c r="T454" s="3">
        <f>ROUND((O454/100)*G454,0)</f>
        <v>60</v>
      </c>
      <c r="U454" s="3">
        <f>ROUND(((R454/100)*G454)/J454,0)</f>
        <v>120</v>
      </c>
      <c r="V454" s="3">
        <f>ROUND(IF(J454&gt;=2,((R454/100)*G454)/J454,0),0)</f>
        <v>0</v>
      </c>
      <c r="W454" s="3">
        <f>ROUND(IF(J454&gt;=3,((R454/100)*G454)/J454,0),0)</f>
        <v>0</v>
      </c>
      <c r="X454" s="3">
        <f>ROUND(IF(J454&gt;=4,((R454/100)*G454)/J454,0),0)</f>
        <v>0</v>
      </c>
      <c r="Y454" s="4">
        <f>G454*N454</f>
        <v>5985</v>
      </c>
      <c r="Z454" s="4">
        <f>(G454*Q454)/J454</f>
        <v>11970</v>
      </c>
      <c r="AA454" s="4">
        <f>IF(J454&gt;=2,(G454*Q454)/J454,0)</f>
        <v>0</v>
      </c>
      <c r="AB454" s="4">
        <f>IF(J454&gt;=3,(G454*Q454)/J454,0)</f>
        <v>0</v>
      </c>
      <c r="AC454" s="4">
        <f>IF(J454&gt;=4,(G454*Q454)/J454,0)</f>
        <v>0</v>
      </c>
      <c r="AD454" s="14">
        <v>100</v>
      </c>
      <c r="AE454" s="14">
        <v>0</v>
      </c>
      <c r="AF454" s="14">
        <v>1</v>
      </c>
      <c r="AG454" s="14">
        <v>100</v>
      </c>
      <c r="AH454" s="14">
        <v>0</v>
      </c>
      <c r="AI454" s="14">
        <v>1</v>
      </c>
      <c r="AJ454" s="14">
        <v>0.5</v>
      </c>
      <c r="AK454" s="14">
        <v>0.5</v>
      </c>
      <c r="AL454" s="14">
        <v>0</v>
      </c>
      <c r="AM454" s="14">
        <v>0</v>
      </c>
      <c r="AN454" s="14">
        <v>0</v>
      </c>
      <c r="AO454" s="14">
        <v>0.01</v>
      </c>
      <c r="AP454" s="14">
        <v>0.01</v>
      </c>
      <c r="AQ454" s="14">
        <v>0</v>
      </c>
      <c r="AR454" s="14">
        <v>0</v>
      </c>
      <c r="AS454" s="14">
        <v>0</v>
      </c>
      <c r="AT454" s="14">
        <v>0</v>
      </c>
      <c r="AU454" s="14">
        <v>0.2</v>
      </c>
      <c r="AV454" s="14">
        <v>0</v>
      </c>
      <c r="AW454" s="14">
        <v>0</v>
      </c>
      <c r="AX454" s="14">
        <v>0</v>
      </c>
      <c r="AY454" s="14">
        <v>0.04</v>
      </c>
      <c r="AZ454" s="14">
        <v>0</v>
      </c>
      <c r="BA454" s="2">
        <v>0.05</v>
      </c>
      <c r="BB454" s="2">
        <v>0.05</v>
      </c>
      <c r="BC454" s="2">
        <v>7.0000000000000007E-2</v>
      </c>
      <c r="BD454" s="2">
        <v>0.05</v>
      </c>
      <c r="BE454" s="2">
        <v>0.02</v>
      </c>
      <c r="BF454" s="2">
        <v>0.02</v>
      </c>
      <c r="BG454" s="2">
        <v>4.4999999999999998E-2</v>
      </c>
      <c r="BH454" s="2">
        <v>0.05</v>
      </c>
      <c r="BI454" s="2">
        <v>7.0000000000000007E-2</v>
      </c>
      <c r="BJ454" s="2">
        <v>0.1</v>
      </c>
      <c r="BK454" s="2">
        <v>0.03</v>
      </c>
      <c r="BL454" s="2">
        <v>0.02</v>
      </c>
      <c r="BM454" s="2">
        <v>0.09</v>
      </c>
      <c r="BN454" s="2">
        <v>0.1</v>
      </c>
      <c r="BO454" s="14">
        <v>0.1</v>
      </c>
      <c r="BP454" s="14">
        <v>0.1</v>
      </c>
      <c r="BQ454" s="14">
        <v>0</v>
      </c>
      <c r="BR454" s="14">
        <v>0</v>
      </c>
      <c r="BS454" s="14">
        <v>0</v>
      </c>
      <c r="BT454" s="19">
        <v>0.01</v>
      </c>
      <c r="BU454" s="14">
        <v>0.5</v>
      </c>
      <c r="BV454" s="6">
        <f>BT454/(BT454+BU454)</f>
        <v>1.9607843137254902E-2</v>
      </c>
      <c r="BW454" s="6">
        <f>SQRT((BT454*BU454)/((BT454+BU454)^2*(BT454+BU454+1)))</f>
        <v>0.11283045836243843</v>
      </c>
      <c r="BX454" s="15">
        <v>0.1</v>
      </c>
      <c r="BY454" s="15">
        <v>0.1</v>
      </c>
      <c r="BZ454" s="15">
        <v>0.1</v>
      </c>
      <c r="CA454" s="15">
        <v>0.7</v>
      </c>
      <c r="CB454" s="20" t="s">
        <v>89</v>
      </c>
      <c r="CC454" s="14">
        <v>600</v>
      </c>
      <c r="CD454" s="14">
        <v>10</v>
      </c>
      <c r="CE454" s="15" t="s">
        <v>73</v>
      </c>
    </row>
    <row r="455" spans="1:83" s="14" customFormat="1" ht="14.25" x14ac:dyDescent="0.2">
      <c r="A455" s="15">
        <f>A454+1</f>
        <v>454</v>
      </c>
      <c r="B455" s="15">
        <v>3</v>
      </c>
      <c r="C455" s="15">
        <v>133</v>
      </c>
      <c r="D455" s="15">
        <v>1</v>
      </c>
      <c r="E455" s="15">
        <v>1</v>
      </c>
      <c r="F455" s="3" t="s">
        <v>68</v>
      </c>
      <c r="G455" s="3">
        <f>IF(F455="rectangle",B455*C455,IF(F455="hook",B455*C455-(D455*E455),IF(F455="eight",B455*C455-2*(D455*E455),IF(F455="tee",B455*C455-2*(D455*E455),IF(F455="cross",B455*C455-4*(D455*E455),"ERROR")))))</f>
        <v>399</v>
      </c>
      <c r="H455" s="3" t="s">
        <v>75</v>
      </c>
      <c r="I455" s="3">
        <f>IF(F455="rectangle",B455/C455,"NA")</f>
        <v>2.2556390977443608E-2</v>
      </c>
      <c r="J455" s="2">
        <v>1</v>
      </c>
      <c r="K455" s="15">
        <v>120</v>
      </c>
      <c r="L455" s="15">
        <v>4</v>
      </c>
      <c r="M455" s="16">
        <v>5</v>
      </c>
      <c r="N455" s="17">
        <v>15</v>
      </c>
      <c r="O455" s="14">
        <f>N455</f>
        <v>15</v>
      </c>
      <c r="P455" s="4">
        <f>Y455/T455</f>
        <v>99.75</v>
      </c>
      <c r="Q455" s="18">
        <v>30</v>
      </c>
      <c r="R455" s="14">
        <f>Q455</f>
        <v>30</v>
      </c>
      <c r="S455" s="4">
        <f>Z455/U455</f>
        <v>99.75</v>
      </c>
      <c r="T455" s="3">
        <f>ROUND((O455/100)*G455,0)</f>
        <v>60</v>
      </c>
      <c r="U455" s="3">
        <f>ROUND(((R455/100)*G455)/J455,0)</f>
        <v>120</v>
      </c>
      <c r="V455" s="3">
        <f>ROUND(IF(J455&gt;=2,((R455/100)*G455)/J455,0),0)</f>
        <v>0</v>
      </c>
      <c r="W455" s="3">
        <f>ROUND(IF(J455&gt;=3,((R455/100)*G455)/J455,0),0)</f>
        <v>0</v>
      </c>
      <c r="X455" s="3">
        <f>ROUND(IF(J455&gt;=4,((R455/100)*G455)/J455,0),0)</f>
        <v>0</v>
      </c>
      <c r="Y455" s="4">
        <f>G455*N455</f>
        <v>5985</v>
      </c>
      <c r="Z455" s="4">
        <f>(G455*Q455)/J455</f>
        <v>11970</v>
      </c>
      <c r="AA455" s="4">
        <f>IF(J455&gt;=2,(G455*Q455)/J455,0)</f>
        <v>0</v>
      </c>
      <c r="AB455" s="4">
        <f>IF(J455&gt;=3,(G455*Q455)/J455,0)</f>
        <v>0</v>
      </c>
      <c r="AC455" s="4">
        <f>IF(J455&gt;=4,(G455*Q455)/J455,0)</f>
        <v>0</v>
      </c>
      <c r="AD455" s="14">
        <v>100</v>
      </c>
      <c r="AE455" s="14">
        <v>0</v>
      </c>
      <c r="AF455" s="14">
        <v>1</v>
      </c>
      <c r="AG455" s="14">
        <v>100</v>
      </c>
      <c r="AH455" s="14">
        <v>0</v>
      </c>
      <c r="AI455" s="14">
        <v>1</v>
      </c>
      <c r="AJ455" s="14">
        <v>0.5</v>
      </c>
      <c r="AK455" s="14">
        <v>0.5</v>
      </c>
      <c r="AL455" s="14">
        <v>0</v>
      </c>
      <c r="AM455" s="14">
        <v>0</v>
      </c>
      <c r="AN455" s="14">
        <v>0</v>
      </c>
      <c r="AO455" s="14">
        <v>0.01</v>
      </c>
      <c r="AP455" s="14">
        <v>0.01</v>
      </c>
      <c r="AQ455" s="14">
        <v>0</v>
      </c>
      <c r="AR455" s="14">
        <v>0</v>
      </c>
      <c r="AS455" s="14">
        <v>0</v>
      </c>
      <c r="AT455" s="14">
        <v>0</v>
      </c>
      <c r="AU455" s="14">
        <v>0.2</v>
      </c>
      <c r="AV455" s="14">
        <v>0</v>
      </c>
      <c r="AW455" s="14">
        <v>0</v>
      </c>
      <c r="AX455" s="14">
        <v>0</v>
      </c>
      <c r="AY455" s="14">
        <v>0.04</v>
      </c>
      <c r="AZ455" s="14">
        <v>0</v>
      </c>
      <c r="BA455" s="2">
        <v>0.05</v>
      </c>
      <c r="BB455" s="2">
        <v>0.05</v>
      </c>
      <c r="BC455" s="2">
        <v>7.0000000000000007E-2</v>
      </c>
      <c r="BD455" s="2">
        <v>0.05</v>
      </c>
      <c r="BE455" s="2">
        <v>0.02</v>
      </c>
      <c r="BF455" s="2">
        <v>0.02</v>
      </c>
      <c r="BG455" s="2">
        <v>4.4999999999999998E-2</v>
      </c>
      <c r="BH455" s="2">
        <v>0.05</v>
      </c>
      <c r="BI455" s="2">
        <v>7.0000000000000007E-2</v>
      </c>
      <c r="BJ455" s="2">
        <v>0.1</v>
      </c>
      <c r="BK455" s="2">
        <v>0.03</v>
      </c>
      <c r="BL455" s="2">
        <v>0.02</v>
      </c>
      <c r="BM455" s="2">
        <v>0.09</v>
      </c>
      <c r="BN455" s="2">
        <v>0.1</v>
      </c>
      <c r="BO455" s="14">
        <v>0.1</v>
      </c>
      <c r="BP455" s="14">
        <v>0.1</v>
      </c>
      <c r="BQ455" s="14">
        <v>0</v>
      </c>
      <c r="BR455" s="14">
        <v>0</v>
      </c>
      <c r="BS455" s="14">
        <v>0</v>
      </c>
      <c r="BT455" s="19">
        <v>0.5</v>
      </c>
      <c r="BU455" s="14">
        <v>0.5</v>
      </c>
      <c r="BV455" s="6">
        <f>BT455/(BT455+BU455)</f>
        <v>0.5</v>
      </c>
      <c r="BW455" s="6">
        <f>SQRT((BT455*BU455)/((BT455+BU455)^2*(BT455+BU455+1)))</f>
        <v>0.35355339059327379</v>
      </c>
      <c r="BX455" s="15">
        <v>0.1</v>
      </c>
      <c r="BY455" s="15">
        <v>0.1</v>
      </c>
      <c r="BZ455" s="15">
        <v>0.1</v>
      </c>
      <c r="CA455" s="15">
        <v>0.7</v>
      </c>
      <c r="CB455" s="20" t="s">
        <v>89</v>
      </c>
      <c r="CC455" s="14">
        <v>600</v>
      </c>
      <c r="CD455" s="14">
        <v>10</v>
      </c>
      <c r="CE455" s="15" t="s">
        <v>73</v>
      </c>
    </row>
    <row r="456" spans="1:83" s="14" customFormat="1" ht="14.25" x14ac:dyDescent="0.2">
      <c r="A456" s="15">
        <f>A455+1</f>
        <v>455</v>
      </c>
      <c r="B456" s="15">
        <v>3</v>
      </c>
      <c r="C456" s="15">
        <v>133</v>
      </c>
      <c r="D456" s="15">
        <v>1</v>
      </c>
      <c r="E456" s="15">
        <v>1</v>
      </c>
      <c r="F456" s="3" t="s">
        <v>68</v>
      </c>
      <c r="G456" s="3">
        <f>IF(F456="rectangle",B456*C456,IF(F456="hook",B456*C456-(D456*E456),IF(F456="eight",B456*C456-2*(D456*E456),IF(F456="tee",B456*C456-2*(D456*E456),IF(F456="cross",B456*C456-4*(D456*E456),"ERROR")))))</f>
        <v>399</v>
      </c>
      <c r="H456" s="3" t="s">
        <v>75</v>
      </c>
      <c r="I456" s="3">
        <f>IF(F456="rectangle",B456/C456,"NA")</f>
        <v>2.2556390977443608E-2</v>
      </c>
      <c r="J456" s="2">
        <v>1</v>
      </c>
      <c r="K456" s="15">
        <v>120</v>
      </c>
      <c r="L456" s="15">
        <v>4</v>
      </c>
      <c r="M456" s="16">
        <v>5</v>
      </c>
      <c r="N456" s="17">
        <v>15</v>
      </c>
      <c r="O456" s="14">
        <f>N456</f>
        <v>15</v>
      </c>
      <c r="P456" s="4">
        <f>Y456/T456</f>
        <v>99.75</v>
      </c>
      <c r="Q456" s="18">
        <v>30</v>
      </c>
      <c r="R456" s="14">
        <f>Q456</f>
        <v>30</v>
      </c>
      <c r="S456" s="4">
        <f>Z456/U456</f>
        <v>99.75</v>
      </c>
      <c r="T456" s="3">
        <f>ROUND((O456/100)*G456,0)</f>
        <v>60</v>
      </c>
      <c r="U456" s="3">
        <f>ROUND(((R456/100)*G456)/J456,0)</f>
        <v>120</v>
      </c>
      <c r="V456" s="3">
        <f>ROUND(IF(J456&gt;=2,((R456/100)*G456)/J456,0),0)</f>
        <v>0</v>
      </c>
      <c r="W456" s="3">
        <f>ROUND(IF(J456&gt;=3,((R456/100)*G456)/J456,0),0)</f>
        <v>0</v>
      </c>
      <c r="X456" s="3">
        <f>ROUND(IF(J456&gt;=4,((R456/100)*G456)/J456,0),0)</f>
        <v>0</v>
      </c>
      <c r="Y456" s="4">
        <f>G456*N456</f>
        <v>5985</v>
      </c>
      <c r="Z456" s="4">
        <f>(G456*Q456)/J456</f>
        <v>11970</v>
      </c>
      <c r="AA456" s="4">
        <f>IF(J456&gt;=2,(G456*Q456)/J456,0)</f>
        <v>0</v>
      </c>
      <c r="AB456" s="4">
        <f>IF(J456&gt;=3,(G456*Q456)/J456,0)</f>
        <v>0</v>
      </c>
      <c r="AC456" s="4">
        <f>IF(J456&gt;=4,(G456*Q456)/J456,0)</f>
        <v>0</v>
      </c>
      <c r="AD456" s="14">
        <v>100</v>
      </c>
      <c r="AE456" s="14">
        <v>0</v>
      </c>
      <c r="AF456" s="14">
        <v>1</v>
      </c>
      <c r="AG456" s="14">
        <v>100</v>
      </c>
      <c r="AH456" s="14">
        <v>0</v>
      </c>
      <c r="AI456" s="14">
        <v>1</v>
      </c>
      <c r="AJ456" s="14">
        <v>0.5</v>
      </c>
      <c r="AK456" s="14">
        <v>0.5</v>
      </c>
      <c r="AL456" s="14">
        <v>0</v>
      </c>
      <c r="AM456" s="14">
        <v>0</v>
      </c>
      <c r="AN456" s="14">
        <v>0</v>
      </c>
      <c r="AO456" s="14">
        <v>0.01</v>
      </c>
      <c r="AP456" s="14">
        <v>0.01</v>
      </c>
      <c r="AQ456" s="14">
        <v>0</v>
      </c>
      <c r="AR456" s="14">
        <v>0</v>
      </c>
      <c r="AS456" s="14">
        <v>0</v>
      </c>
      <c r="AT456" s="14">
        <v>0</v>
      </c>
      <c r="AU456" s="14">
        <v>0.2</v>
      </c>
      <c r="AV456" s="14">
        <v>0</v>
      </c>
      <c r="AW456" s="14">
        <v>0</v>
      </c>
      <c r="AX456" s="14">
        <v>0</v>
      </c>
      <c r="AY456" s="14">
        <v>0.04</v>
      </c>
      <c r="AZ456" s="14">
        <v>0</v>
      </c>
      <c r="BA456" s="2">
        <v>0.05</v>
      </c>
      <c r="BB456" s="2">
        <v>0.05</v>
      </c>
      <c r="BC456" s="2">
        <v>7.0000000000000007E-2</v>
      </c>
      <c r="BD456" s="2">
        <v>0.05</v>
      </c>
      <c r="BE456" s="2">
        <v>0.02</v>
      </c>
      <c r="BF456" s="2">
        <v>0.02</v>
      </c>
      <c r="BG456" s="2">
        <v>4.4999999999999998E-2</v>
      </c>
      <c r="BH456" s="2">
        <v>0.05</v>
      </c>
      <c r="BI456" s="2">
        <v>7.0000000000000007E-2</v>
      </c>
      <c r="BJ456" s="2">
        <v>0.1</v>
      </c>
      <c r="BK456" s="2">
        <v>0.03</v>
      </c>
      <c r="BL456" s="2">
        <v>0.02</v>
      </c>
      <c r="BM456" s="2">
        <v>0.09</v>
      </c>
      <c r="BN456" s="2">
        <v>0.1</v>
      </c>
      <c r="BO456" s="14">
        <v>0.1</v>
      </c>
      <c r="BP456" s="14">
        <v>0.1</v>
      </c>
      <c r="BQ456" s="14">
        <v>0</v>
      </c>
      <c r="BR456" s="14">
        <v>0</v>
      </c>
      <c r="BS456" s="14">
        <v>0</v>
      </c>
      <c r="BT456" s="19">
        <v>0.01</v>
      </c>
      <c r="BU456" s="14">
        <v>0.5</v>
      </c>
      <c r="BV456" s="6">
        <f>BT456/(BT456+BU456)</f>
        <v>1.9607843137254902E-2</v>
      </c>
      <c r="BW456" s="6">
        <f>SQRT((BT456*BU456)/((BT456+BU456)^2*(BT456+BU456+1)))</f>
        <v>0.11283045836243843</v>
      </c>
      <c r="BX456" s="15">
        <v>0.1</v>
      </c>
      <c r="BY456" s="15">
        <v>0.7</v>
      </c>
      <c r="BZ456" s="15">
        <v>0.1</v>
      </c>
      <c r="CA456" s="15">
        <v>0.1</v>
      </c>
      <c r="CB456" s="20" t="s">
        <v>76</v>
      </c>
      <c r="CC456" s="14">
        <v>600</v>
      </c>
      <c r="CD456" s="14">
        <v>10</v>
      </c>
      <c r="CE456" s="15" t="s">
        <v>74</v>
      </c>
    </row>
    <row r="457" spans="1:83" s="14" customFormat="1" ht="14.25" x14ac:dyDescent="0.2">
      <c r="A457" s="15">
        <f>A456+1</f>
        <v>456</v>
      </c>
      <c r="B457" s="15">
        <v>3</v>
      </c>
      <c r="C457" s="15">
        <v>133</v>
      </c>
      <c r="D457" s="15">
        <v>1</v>
      </c>
      <c r="E457" s="15">
        <v>1</v>
      </c>
      <c r="F457" s="3" t="s">
        <v>68</v>
      </c>
      <c r="G457" s="3">
        <f>IF(F457="rectangle",B457*C457,IF(F457="hook",B457*C457-(D457*E457),IF(F457="eight",B457*C457-2*(D457*E457),IF(F457="tee",B457*C457-2*(D457*E457),IF(F457="cross",B457*C457-4*(D457*E457),"ERROR")))))</f>
        <v>399</v>
      </c>
      <c r="H457" s="3" t="s">
        <v>75</v>
      </c>
      <c r="I457" s="3">
        <f>IF(F457="rectangle",B457/C457,"NA")</f>
        <v>2.2556390977443608E-2</v>
      </c>
      <c r="J457" s="2">
        <v>1</v>
      </c>
      <c r="K457" s="15">
        <v>120</v>
      </c>
      <c r="L457" s="15">
        <v>4</v>
      </c>
      <c r="M457" s="16">
        <v>5</v>
      </c>
      <c r="N457" s="17">
        <v>15</v>
      </c>
      <c r="O457" s="14">
        <f>N457</f>
        <v>15</v>
      </c>
      <c r="P457" s="4">
        <f>Y457/T457</f>
        <v>99.75</v>
      </c>
      <c r="Q457" s="18">
        <v>30</v>
      </c>
      <c r="R457" s="14">
        <f>Q457</f>
        <v>30</v>
      </c>
      <c r="S457" s="4">
        <f>Z457/U457</f>
        <v>99.75</v>
      </c>
      <c r="T457" s="3">
        <f>ROUND((O457/100)*G457,0)</f>
        <v>60</v>
      </c>
      <c r="U457" s="3">
        <f>ROUND(((R457/100)*G457)/J457,0)</f>
        <v>120</v>
      </c>
      <c r="V457" s="3">
        <f>ROUND(IF(J457&gt;=2,((R457/100)*G457)/J457,0),0)</f>
        <v>0</v>
      </c>
      <c r="W457" s="3">
        <f>ROUND(IF(J457&gt;=3,((R457/100)*G457)/J457,0),0)</f>
        <v>0</v>
      </c>
      <c r="X457" s="3">
        <f>ROUND(IF(J457&gt;=4,((R457/100)*G457)/J457,0),0)</f>
        <v>0</v>
      </c>
      <c r="Y457" s="4">
        <f>G457*N457</f>
        <v>5985</v>
      </c>
      <c r="Z457" s="4">
        <f>(G457*Q457)/J457</f>
        <v>11970</v>
      </c>
      <c r="AA457" s="4">
        <f>IF(J457&gt;=2,(G457*Q457)/J457,0)</f>
        <v>0</v>
      </c>
      <c r="AB457" s="4">
        <f>IF(J457&gt;=3,(G457*Q457)/J457,0)</f>
        <v>0</v>
      </c>
      <c r="AC457" s="4">
        <f>IF(J457&gt;=4,(G457*Q457)/J457,0)</f>
        <v>0</v>
      </c>
      <c r="AD457" s="14">
        <v>100</v>
      </c>
      <c r="AE457" s="14">
        <v>0</v>
      </c>
      <c r="AF457" s="14">
        <v>1</v>
      </c>
      <c r="AG457" s="14">
        <v>100</v>
      </c>
      <c r="AH457" s="14">
        <v>0</v>
      </c>
      <c r="AI457" s="14">
        <v>1</v>
      </c>
      <c r="AJ457" s="14">
        <v>0.5</v>
      </c>
      <c r="AK457" s="14">
        <v>0.5</v>
      </c>
      <c r="AL457" s="14">
        <v>0</v>
      </c>
      <c r="AM457" s="14">
        <v>0</v>
      </c>
      <c r="AN457" s="14">
        <v>0</v>
      </c>
      <c r="AO457" s="14">
        <v>0.01</v>
      </c>
      <c r="AP457" s="14">
        <v>0.01</v>
      </c>
      <c r="AQ457" s="14">
        <v>0</v>
      </c>
      <c r="AR457" s="14">
        <v>0</v>
      </c>
      <c r="AS457" s="14">
        <v>0</v>
      </c>
      <c r="AT457" s="14">
        <v>0</v>
      </c>
      <c r="AU457" s="14">
        <v>0.2</v>
      </c>
      <c r="AV457" s="14">
        <v>0</v>
      </c>
      <c r="AW457" s="14">
        <v>0</v>
      </c>
      <c r="AX457" s="14">
        <v>0</v>
      </c>
      <c r="AY457" s="14">
        <v>0.04</v>
      </c>
      <c r="AZ457" s="14">
        <v>0</v>
      </c>
      <c r="BA457" s="2">
        <v>0.05</v>
      </c>
      <c r="BB457" s="2">
        <v>0.05</v>
      </c>
      <c r="BC457" s="2">
        <v>7.0000000000000007E-2</v>
      </c>
      <c r="BD457" s="2">
        <v>0.05</v>
      </c>
      <c r="BE457" s="2">
        <v>0.02</v>
      </c>
      <c r="BF457" s="2">
        <v>0.02</v>
      </c>
      <c r="BG457" s="2">
        <v>4.4999999999999998E-2</v>
      </c>
      <c r="BH457" s="2">
        <v>0.05</v>
      </c>
      <c r="BI457" s="2">
        <v>7.0000000000000007E-2</v>
      </c>
      <c r="BJ457" s="2">
        <v>0.1</v>
      </c>
      <c r="BK457" s="2">
        <v>0.03</v>
      </c>
      <c r="BL457" s="2">
        <v>0.02</v>
      </c>
      <c r="BM457" s="2">
        <v>0.09</v>
      </c>
      <c r="BN457" s="2">
        <v>0.1</v>
      </c>
      <c r="BO457" s="14">
        <v>0.1</v>
      </c>
      <c r="BP457" s="14">
        <v>0.1</v>
      </c>
      <c r="BQ457" s="14">
        <v>0</v>
      </c>
      <c r="BR457" s="14">
        <v>0</v>
      </c>
      <c r="BS457" s="14">
        <v>0</v>
      </c>
      <c r="BT457" s="19">
        <v>0.5</v>
      </c>
      <c r="BU457" s="14">
        <v>0.5</v>
      </c>
      <c r="BV457" s="6">
        <f>BT457/(BT457+BU457)</f>
        <v>0.5</v>
      </c>
      <c r="BW457" s="6">
        <f>SQRT((BT457*BU457)/((BT457+BU457)^2*(BT457+BU457+1)))</f>
        <v>0.35355339059327379</v>
      </c>
      <c r="BX457" s="15">
        <v>0.1</v>
      </c>
      <c r="BY457" s="15">
        <v>0.7</v>
      </c>
      <c r="BZ457" s="15">
        <v>0.1</v>
      </c>
      <c r="CA457" s="15">
        <v>0.1</v>
      </c>
      <c r="CB457" s="20" t="s">
        <v>76</v>
      </c>
      <c r="CC457" s="14">
        <v>600</v>
      </c>
      <c r="CD457" s="14">
        <v>10</v>
      </c>
      <c r="CE457" s="15" t="s">
        <v>74</v>
      </c>
    </row>
    <row r="458" spans="1:83" s="14" customFormat="1" ht="14.25" x14ac:dyDescent="0.2">
      <c r="A458" s="15">
        <f>A457+1</f>
        <v>457</v>
      </c>
      <c r="B458" s="15">
        <v>3</v>
      </c>
      <c r="C458" s="15">
        <v>133</v>
      </c>
      <c r="D458" s="15">
        <v>1</v>
      </c>
      <c r="E458" s="15">
        <v>1</v>
      </c>
      <c r="F458" s="3" t="s">
        <v>68</v>
      </c>
      <c r="G458" s="3">
        <f>IF(F458="rectangle",B458*C458,IF(F458="hook",B458*C458-(D458*E458),IF(F458="eight",B458*C458-2*(D458*E458),IF(F458="tee",B458*C458-2*(D458*E458),IF(F458="cross",B458*C458-4*(D458*E458),"ERROR")))))</f>
        <v>399</v>
      </c>
      <c r="H458" s="3" t="s">
        <v>75</v>
      </c>
      <c r="I458" s="3">
        <f>IF(F458="rectangle",B458/C458,"NA")</f>
        <v>2.2556390977443608E-2</v>
      </c>
      <c r="J458" s="2">
        <v>1</v>
      </c>
      <c r="K458" s="15">
        <v>120</v>
      </c>
      <c r="L458" s="15">
        <v>4</v>
      </c>
      <c r="M458" s="16">
        <v>5</v>
      </c>
      <c r="N458" s="17">
        <v>30</v>
      </c>
      <c r="O458" s="14">
        <f>N458</f>
        <v>30</v>
      </c>
      <c r="P458" s="4">
        <f>Y458/T458</f>
        <v>99.75</v>
      </c>
      <c r="Q458" s="18">
        <v>1</v>
      </c>
      <c r="R458" s="14">
        <f>Q458</f>
        <v>1</v>
      </c>
      <c r="S458" s="4">
        <f>Z458/U458</f>
        <v>99.75</v>
      </c>
      <c r="T458" s="3">
        <f>ROUND((O458/100)*G458,0)</f>
        <v>120</v>
      </c>
      <c r="U458" s="3">
        <f>ROUND(((R458/100)*G458)/J458,0)</f>
        <v>4</v>
      </c>
      <c r="V458" s="3">
        <f>ROUND(IF(J458&gt;=2,((R458/100)*G458)/J458,0),0)</f>
        <v>0</v>
      </c>
      <c r="W458" s="3">
        <f>ROUND(IF(J458&gt;=3,((R458/100)*G458)/J458,0),0)</f>
        <v>0</v>
      </c>
      <c r="X458" s="3">
        <f>ROUND(IF(J458&gt;=4,((R458/100)*G458)/J458,0),0)</f>
        <v>0</v>
      </c>
      <c r="Y458" s="4">
        <f>G458*N458</f>
        <v>11970</v>
      </c>
      <c r="Z458" s="4">
        <f>(G458*Q458)/J458</f>
        <v>399</v>
      </c>
      <c r="AA458" s="4">
        <f>IF(J458&gt;=2,(G458*Q458)/J458,0)</f>
        <v>0</v>
      </c>
      <c r="AB458" s="4">
        <f>IF(J458&gt;=3,(G458*Q458)/J458,0)</f>
        <v>0</v>
      </c>
      <c r="AC458" s="4">
        <f>IF(J458&gt;=4,(G458*Q458)/J458,0)</f>
        <v>0</v>
      </c>
      <c r="AD458" s="14">
        <v>100</v>
      </c>
      <c r="AE458" s="14">
        <v>0</v>
      </c>
      <c r="AF458" s="14">
        <v>1</v>
      </c>
      <c r="AG458" s="14">
        <v>100</v>
      </c>
      <c r="AH458" s="14">
        <v>0</v>
      </c>
      <c r="AI458" s="14">
        <v>1</v>
      </c>
      <c r="AJ458" s="14">
        <v>0.5</v>
      </c>
      <c r="AK458" s="14">
        <v>0.5</v>
      </c>
      <c r="AL458" s="14">
        <v>0</v>
      </c>
      <c r="AM458" s="14">
        <v>0</v>
      </c>
      <c r="AN458" s="14">
        <v>0</v>
      </c>
      <c r="AO458" s="14">
        <v>0.01</v>
      </c>
      <c r="AP458" s="14">
        <v>0.01</v>
      </c>
      <c r="AQ458" s="14">
        <v>0</v>
      </c>
      <c r="AR458" s="14">
        <v>0</v>
      </c>
      <c r="AS458" s="14">
        <v>0</v>
      </c>
      <c r="AT458" s="14">
        <v>0</v>
      </c>
      <c r="AU458" s="14">
        <v>0.2</v>
      </c>
      <c r="AV458" s="14">
        <v>0</v>
      </c>
      <c r="AW458" s="14">
        <v>0</v>
      </c>
      <c r="AX458" s="14">
        <v>0</v>
      </c>
      <c r="AY458" s="14">
        <v>0.04</v>
      </c>
      <c r="AZ458" s="14">
        <v>0</v>
      </c>
      <c r="BA458" s="2">
        <v>0.05</v>
      </c>
      <c r="BB458" s="2">
        <v>0.05</v>
      </c>
      <c r="BC458" s="2">
        <v>7.0000000000000007E-2</v>
      </c>
      <c r="BD458" s="2">
        <v>0.05</v>
      </c>
      <c r="BE458" s="2">
        <v>0.02</v>
      </c>
      <c r="BF458" s="2">
        <v>0.02</v>
      </c>
      <c r="BG458" s="2">
        <v>4.4999999999999998E-2</v>
      </c>
      <c r="BH458" s="2">
        <v>0.05</v>
      </c>
      <c r="BI458" s="2">
        <v>7.0000000000000007E-2</v>
      </c>
      <c r="BJ458" s="2">
        <v>0.1</v>
      </c>
      <c r="BK458" s="2">
        <v>0.03</v>
      </c>
      <c r="BL458" s="2">
        <v>0.02</v>
      </c>
      <c r="BM458" s="2">
        <v>0.09</v>
      </c>
      <c r="BN458" s="2">
        <v>0.1</v>
      </c>
      <c r="BO458" s="14">
        <v>0.1</v>
      </c>
      <c r="BP458" s="14">
        <v>0.1</v>
      </c>
      <c r="BQ458" s="14">
        <v>0</v>
      </c>
      <c r="BR458" s="14">
        <v>0</v>
      </c>
      <c r="BS458" s="14">
        <v>0</v>
      </c>
      <c r="BT458" s="19">
        <v>0.01</v>
      </c>
      <c r="BU458" s="14">
        <v>0.5</v>
      </c>
      <c r="BV458" s="6">
        <f>BT458/(BT458+BU458)</f>
        <v>1.9607843137254902E-2</v>
      </c>
      <c r="BW458" s="6">
        <f>SQRT((BT458*BU458)/((BT458+BU458)^2*(BT458+BU458+1)))</f>
        <v>0.11283045836243843</v>
      </c>
      <c r="BX458" s="15">
        <v>0.25</v>
      </c>
      <c r="BY458" s="15">
        <v>0.25</v>
      </c>
      <c r="BZ458" s="15">
        <v>0.25</v>
      </c>
      <c r="CA458" s="15">
        <v>0.25</v>
      </c>
      <c r="CB458" s="20" t="s">
        <v>47</v>
      </c>
      <c r="CC458" s="14">
        <v>600</v>
      </c>
      <c r="CD458" s="14">
        <v>10</v>
      </c>
      <c r="CE458" s="15" t="s">
        <v>74</v>
      </c>
    </row>
    <row r="459" spans="1:83" s="14" customFormat="1" ht="14.25" x14ac:dyDescent="0.2">
      <c r="A459" s="15">
        <f>A458+1</f>
        <v>458</v>
      </c>
      <c r="B459" s="15">
        <v>3</v>
      </c>
      <c r="C459" s="15">
        <v>133</v>
      </c>
      <c r="D459" s="15">
        <v>1</v>
      </c>
      <c r="E459" s="15">
        <v>1</v>
      </c>
      <c r="F459" s="3" t="s">
        <v>68</v>
      </c>
      <c r="G459" s="3">
        <f>IF(F459="rectangle",B459*C459,IF(F459="hook",B459*C459-(D459*E459),IF(F459="eight",B459*C459-2*(D459*E459),IF(F459="tee",B459*C459-2*(D459*E459),IF(F459="cross",B459*C459-4*(D459*E459),"ERROR")))))</f>
        <v>399</v>
      </c>
      <c r="H459" s="3" t="s">
        <v>75</v>
      </c>
      <c r="I459" s="3">
        <f>IF(F459="rectangle",B459/C459,"NA")</f>
        <v>2.2556390977443608E-2</v>
      </c>
      <c r="J459" s="2">
        <v>1</v>
      </c>
      <c r="K459" s="15">
        <v>120</v>
      </c>
      <c r="L459" s="15">
        <v>4</v>
      </c>
      <c r="M459" s="16">
        <v>5</v>
      </c>
      <c r="N459" s="17">
        <v>30</v>
      </c>
      <c r="O459" s="14">
        <f>N459</f>
        <v>30</v>
      </c>
      <c r="P459" s="4">
        <f>Y459/T459</f>
        <v>99.75</v>
      </c>
      <c r="Q459" s="18">
        <v>1</v>
      </c>
      <c r="R459" s="14">
        <f>Q459</f>
        <v>1</v>
      </c>
      <c r="S459" s="4">
        <f>Z459/U459</f>
        <v>99.75</v>
      </c>
      <c r="T459" s="3">
        <f>ROUND((O459/100)*G459,0)</f>
        <v>120</v>
      </c>
      <c r="U459" s="3">
        <f>ROUND(((R459/100)*G459)/J459,0)</f>
        <v>4</v>
      </c>
      <c r="V459" s="3">
        <f>ROUND(IF(J459&gt;=2,((R459/100)*G459)/J459,0),0)</f>
        <v>0</v>
      </c>
      <c r="W459" s="3">
        <f>ROUND(IF(J459&gt;=3,((R459/100)*G459)/J459,0),0)</f>
        <v>0</v>
      </c>
      <c r="X459" s="3">
        <f>ROUND(IF(J459&gt;=4,((R459/100)*G459)/J459,0),0)</f>
        <v>0</v>
      </c>
      <c r="Y459" s="4">
        <f>G459*N459</f>
        <v>11970</v>
      </c>
      <c r="Z459" s="4">
        <f>(G459*Q459)/J459</f>
        <v>399</v>
      </c>
      <c r="AA459" s="4">
        <f>IF(J459&gt;=2,(G459*Q459)/J459,0)</f>
        <v>0</v>
      </c>
      <c r="AB459" s="4">
        <f>IF(J459&gt;=3,(G459*Q459)/J459,0)</f>
        <v>0</v>
      </c>
      <c r="AC459" s="4">
        <f>IF(J459&gt;=4,(G459*Q459)/J459,0)</f>
        <v>0</v>
      </c>
      <c r="AD459" s="14">
        <v>100</v>
      </c>
      <c r="AE459" s="14">
        <v>0</v>
      </c>
      <c r="AF459" s="14">
        <v>1</v>
      </c>
      <c r="AG459" s="14">
        <v>100</v>
      </c>
      <c r="AH459" s="14">
        <v>0</v>
      </c>
      <c r="AI459" s="14">
        <v>1</v>
      </c>
      <c r="AJ459" s="14">
        <v>0.5</v>
      </c>
      <c r="AK459" s="14">
        <v>0.5</v>
      </c>
      <c r="AL459" s="14">
        <v>0</v>
      </c>
      <c r="AM459" s="14">
        <v>0</v>
      </c>
      <c r="AN459" s="14">
        <v>0</v>
      </c>
      <c r="AO459" s="14">
        <v>0.01</v>
      </c>
      <c r="AP459" s="14">
        <v>0.01</v>
      </c>
      <c r="AQ459" s="14">
        <v>0</v>
      </c>
      <c r="AR459" s="14">
        <v>0</v>
      </c>
      <c r="AS459" s="14">
        <v>0</v>
      </c>
      <c r="AT459" s="14">
        <v>0</v>
      </c>
      <c r="AU459" s="14">
        <v>0.2</v>
      </c>
      <c r="AV459" s="14">
        <v>0</v>
      </c>
      <c r="AW459" s="14">
        <v>0</v>
      </c>
      <c r="AX459" s="14">
        <v>0</v>
      </c>
      <c r="AY459" s="14">
        <v>0.04</v>
      </c>
      <c r="AZ459" s="14">
        <v>0</v>
      </c>
      <c r="BA459" s="2">
        <v>0.05</v>
      </c>
      <c r="BB459" s="2">
        <v>0.05</v>
      </c>
      <c r="BC459" s="2">
        <v>7.0000000000000007E-2</v>
      </c>
      <c r="BD459" s="2">
        <v>0.05</v>
      </c>
      <c r="BE459" s="2">
        <v>0.02</v>
      </c>
      <c r="BF459" s="2">
        <v>0.02</v>
      </c>
      <c r="BG459" s="2">
        <v>4.4999999999999998E-2</v>
      </c>
      <c r="BH459" s="2">
        <v>0.05</v>
      </c>
      <c r="BI459" s="2">
        <v>7.0000000000000007E-2</v>
      </c>
      <c r="BJ459" s="2">
        <v>0.1</v>
      </c>
      <c r="BK459" s="2">
        <v>0.03</v>
      </c>
      <c r="BL459" s="2">
        <v>0.02</v>
      </c>
      <c r="BM459" s="2">
        <v>0.09</v>
      </c>
      <c r="BN459" s="2">
        <v>0.1</v>
      </c>
      <c r="BO459" s="14">
        <v>0.1</v>
      </c>
      <c r="BP459" s="14">
        <v>0.1</v>
      </c>
      <c r="BQ459" s="14">
        <v>0</v>
      </c>
      <c r="BR459" s="14">
        <v>0</v>
      </c>
      <c r="BS459" s="14">
        <v>0</v>
      </c>
      <c r="BT459" s="19">
        <v>0.5</v>
      </c>
      <c r="BU459" s="14">
        <v>0.5</v>
      </c>
      <c r="BV459" s="6">
        <f>BT459/(BT459+BU459)</f>
        <v>0.5</v>
      </c>
      <c r="BW459" s="6">
        <f>SQRT((BT459*BU459)/((BT459+BU459)^2*(BT459+BU459+1)))</f>
        <v>0.35355339059327379</v>
      </c>
      <c r="BX459" s="15">
        <v>0.25</v>
      </c>
      <c r="BY459" s="15">
        <v>0.25</v>
      </c>
      <c r="BZ459" s="15">
        <v>0.25</v>
      </c>
      <c r="CA459" s="15">
        <v>0.25</v>
      </c>
      <c r="CB459" s="20" t="s">
        <v>47</v>
      </c>
      <c r="CC459" s="14">
        <v>600</v>
      </c>
      <c r="CD459" s="14">
        <v>10</v>
      </c>
      <c r="CE459" s="15" t="s">
        <v>74</v>
      </c>
    </row>
    <row r="460" spans="1:83" s="14" customFormat="1" ht="14.25" x14ac:dyDescent="0.2">
      <c r="A460" s="15">
        <f>A459+1</f>
        <v>459</v>
      </c>
      <c r="B460" s="15">
        <v>3</v>
      </c>
      <c r="C460" s="15">
        <v>133</v>
      </c>
      <c r="D460" s="15">
        <v>1</v>
      </c>
      <c r="E460" s="15">
        <v>1</v>
      </c>
      <c r="F460" s="3" t="s">
        <v>68</v>
      </c>
      <c r="G460" s="3">
        <f>IF(F460="rectangle",B460*C460,IF(F460="hook",B460*C460-(D460*E460),IF(F460="eight",B460*C460-2*(D460*E460),IF(F460="tee",B460*C460-2*(D460*E460),IF(F460="cross",B460*C460-4*(D460*E460),"ERROR")))))</f>
        <v>399</v>
      </c>
      <c r="H460" s="3" t="s">
        <v>75</v>
      </c>
      <c r="I460" s="3">
        <f>IF(F460="rectangle",B460/C460,"NA")</f>
        <v>2.2556390977443608E-2</v>
      </c>
      <c r="J460" s="2">
        <v>1</v>
      </c>
      <c r="K460" s="15">
        <v>120</v>
      </c>
      <c r="L460" s="15">
        <v>4</v>
      </c>
      <c r="M460" s="16">
        <v>5</v>
      </c>
      <c r="N460" s="17">
        <v>30</v>
      </c>
      <c r="O460" s="14">
        <f>N460</f>
        <v>30</v>
      </c>
      <c r="P460" s="4">
        <f>Y460/T460</f>
        <v>99.75</v>
      </c>
      <c r="Q460" s="18">
        <v>1</v>
      </c>
      <c r="R460" s="14">
        <f>Q460</f>
        <v>1</v>
      </c>
      <c r="S460" s="4">
        <f>Z460/U460</f>
        <v>99.75</v>
      </c>
      <c r="T460" s="3">
        <f>ROUND((O460/100)*G460,0)</f>
        <v>120</v>
      </c>
      <c r="U460" s="3">
        <f>ROUND(((R460/100)*G460)/J460,0)</f>
        <v>4</v>
      </c>
      <c r="V460" s="3">
        <f>ROUND(IF(J460&gt;=2,((R460/100)*G460)/J460,0),0)</f>
        <v>0</v>
      </c>
      <c r="W460" s="3">
        <f>ROUND(IF(J460&gt;=3,((R460/100)*G460)/J460,0),0)</f>
        <v>0</v>
      </c>
      <c r="X460" s="3">
        <f>ROUND(IF(J460&gt;=4,((R460/100)*G460)/J460,0),0)</f>
        <v>0</v>
      </c>
      <c r="Y460" s="4">
        <f>G460*N460</f>
        <v>11970</v>
      </c>
      <c r="Z460" s="4">
        <f>(G460*Q460)/J460</f>
        <v>399</v>
      </c>
      <c r="AA460" s="4">
        <f>IF(J460&gt;=2,(G460*Q460)/J460,0)</f>
        <v>0</v>
      </c>
      <c r="AB460" s="4">
        <f>IF(J460&gt;=3,(G460*Q460)/J460,0)</f>
        <v>0</v>
      </c>
      <c r="AC460" s="4">
        <f>IF(J460&gt;=4,(G460*Q460)/J460,0)</f>
        <v>0</v>
      </c>
      <c r="AD460" s="14">
        <v>100</v>
      </c>
      <c r="AE460" s="14">
        <v>0</v>
      </c>
      <c r="AF460" s="14">
        <v>1</v>
      </c>
      <c r="AG460" s="14">
        <v>100</v>
      </c>
      <c r="AH460" s="14">
        <v>0</v>
      </c>
      <c r="AI460" s="14">
        <v>1</v>
      </c>
      <c r="AJ460" s="14">
        <v>0.5</v>
      </c>
      <c r="AK460" s="14">
        <v>0.5</v>
      </c>
      <c r="AL460" s="14">
        <v>0</v>
      </c>
      <c r="AM460" s="14">
        <v>0</v>
      </c>
      <c r="AN460" s="14">
        <v>0</v>
      </c>
      <c r="AO460" s="14">
        <v>0.01</v>
      </c>
      <c r="AP460" s="14">
        <v>0.01</v>
      </c>
      <c r="AQ460" s="14">
        <v>0</v>
      </c>
      <c r="AR460" s="14">
        <v>0</v>
      </c>
      <c r="AS460" s="14">
        <v>0</v>
      </c>
      <c r="AT460" s="14">
        <v>0</v>
      </c>
      <c r="AU460" s="14">
        <v>0.2</v>
      </c>
      <c r="AV460" s="14">
        <v>0</v>
      </c>
      <c r="AW460" s="14">
        <v>0</v>
      </c>
      <c r="AX460" s="14">
        <v>0</v>
      </c>
      <c r="AY460" s="14">
        <v>0.04</v>
      </c>
      <c r="AZ460" s="14">
        <v>0</v>
      </c>
      <c r="BA460" s="2">
        <v>0.05</v>
      </c>
      <c r="BB460" s="2">
        <v>0.05</v>
      </c>
      <c r="BC460" s="2">
        <v>7.0000000000000007E-2</v>
      </c>
      <c r="BD460" s="2">
        <v>0.05</v>
      </c>
      <c r="BE460" s="2">
        <v>0.02</v>
      </c>
      <c r="BF460" s="2">
        <v>0.02</v>
      </c>
      <c r="BG460" s="2">
        <v>4.4999999999999998E-2</v>
      </c>
      <c r="BH460" s="2">
        <v>0.05</v>
      </c>
      <c r="BI460" s="2">
        <v>7.0000000000000007E-2</v>
      </c>
      <c r="BJ460" s="2">
        <v>0.1</v>
      </c>
      <c r="BK460" s="2">
        <v>0.03</v>
      </c>
      <c r="BL460" s="2">
        <v>0.02</v>
      </c>
      <c r="BM460" s="2">
        <v>0.09</v>
      </c>
      <c r="BN460" s="2">
        <v>0.1</v>
      </c>
      <c r="BO460" s="14">
        <v>0.1</v>
      </c>
      <c r="BP460" s="14">
        <v>0.1</v>
      </c>
      <c r="BQ460" s="14">
        <v>0</v>
      </c>
      <c r="BR460" s="14">
        <v>0</v>
      </c>
      <c r="BS460" s="14">
        <v>0</v>
      </c>
      <c r="BT460" s="19">
        <v>0.01</v>
      </c>
      <c r="BU460" s="14">
        <v>0.5</v>
      </c>
      <c r="BV460" s="6">
        <f>BT460/(BT460+BU460)</f>
        <v>1.9607843137254902E-2</v>
      </c>
      <c r="BW460" s="6">
        <f>SQRT((BT460*BU460)/((BT460+BU460)^2*(BT460+BU460+1)))</f>
        <v>0.11283045836243843</v>
      </c>
      <c r="BX460" s="15">
        <v>0.1</v>
      </c>
      <c r="BY460" s="15">
        <v>0.1</v>
      </c>
      <c r="BZ460" s="15">
        <v>0.1</v>
      </c>
      <c r="CA460" s="15">
        <v>0.7</v>
      </c>
      <c r="CB460" s="20" t="s">
        <v>89</v>
      </c>
      <c r="CC460" s="14">
        <v>600</v>
      </c>
      <c r="CD460" s="14">
        <v>10</v>
      </c>
      <c r="CE460" s="15" t="s">
        <v>74</v>
      </c>
    </row>
    <row r="461" spans="1:83" s="14" customFormat="1" ht="14.25" x14ac:dyDescent="0.2">
      <c r="A461" s="15">
        <f>A460+1</f>
        <v>460</v>
      </c>
      <c r="B461" s="15">
        <v>3</v>
      </c>
      <c r="C461" s="15">
        <v>133</v>
      </c>
      <c r="D461" s="15">
        <v>1</v>
      </c>
      <c r="E461" s="15">
        <v>1</v>
      </c>
      <c r="F461" s="3" t="s">
        <v>68</v>
      </c>
      <c r="G461" s="3">
        <f>IF(F461="rectangle",B461*C461,IF(F461="hook",B461*C461-(D461*E461),IF(F461="eight",B461*C461-2*(D461*E461),IF(F461="tee",B461*C461-2*(D461*E461),IF(F461="cross",B461*C461-4*(D461*E461),"ERROR")))))</f>
        <v>399</v>
      </c>
      <c r="H461" s="3" t="s">
        <v>75</v>
      </c>
      <c r="I461" s="3">
        <f>IF(F461="rectangle",B461/C461,"NA")</f>
        <v>2.2556390977443608E-2</v>
      </c>
      <c r="J461" s="2">
        <v>1</v>
      </c>
      <c r="K461" s="15">
        <v>120</v>
      </c>
      <c r="L461" s="15">
        <v>4</v>
      </c>
      <c r="M461" s="16">
        <v>5</v>
      </c>
      <c r="N461" s="17">
        <v>30</v>
      </c>
      <c r="O461" s="14">
        <f>N461</f>
        <v>30</v>
      </c>
      <c r="P461" s="4">
        <f>Y461/T461</f>
        <v>99.75</v>
      </c>
      <c r="Q461" s="18">
        <v>1</v>
      </c>
      <c r="R461" s="14">
        <f>Q461</f>
        <v>1</v>
      </c>
      <c r="S461" s="4">
        <f>Z461/U461</f>
        <v>99.75</v>
      </c>
      <c r="T461" s="3">
        <f>ROUND((O461/100)*G461,0)</f>
        <v>120</v>
      </c>
      <c r="U461" s="3">
        <f>ROUND(((R461/100)*G461)/J461,0)</f>
        <v>4</v>
      </c>
      <c r="V461" s="3">
        <f>ROUND(IF(J461&gt;=2,((R461/100)*G461)/J461,0),0)</f>
        <v>0</v>
      </c>
      <c r="W461" s="3">
        <f>ROUND(IF(J461&gt;=3,((R461/100)*G461)/J461,0),0)</f>
        <v>0</v>
      </c>
      <c r="X461" s="3">
        <f>ROUND(IF(J461&gt;=4,((R461/100)*G461)/J461,0),0)</f>
        <v>0</v>
      </c>
      <c r="Y461" s="4">
        <f>G461*N461</f>
        <v>11970</v>
      </c>
      <c r="Z461" s="4">
        <f>(G461*Q461)/J461</f>
        <v>399</v>
      </c>
      <c r="AA461" s="4">
        <f>IF(J461&gt;=2,(G461*Q461)/J461,0)</f>
        <v>0</v>
      </c>
      <c r="AB461" s="4">
        <f>IF(J461&gt;=3,(G461*Q461)/J461,0)</f>
        <v>0</v>
      </c>
      <c r="AC461" s="4">
        <f>IF(J461&gt;=4,(G461*Q461)/J461,0)</f>
        <v>0</v>
      </c>
      <c r="AD461" s="14">
        <v>100</v>
      </c>
      <c r="AE461" s="14">
        <v>0</v>
      </c>
      <c r="AF461" s="14">
        <v>1</v>
      </c>
      <c r="AG461" s="14">
        <v>100</v>
      </c>
      <c r="AH461" s="14">
        <v>0</v>
      </c>
      <c r="AI461" s="14">
        <v>1</v>
      </c>
      <c r="AJ461" s="14">
        <v>0.5</v>
      </c>
      <c r="AK461" s="14">
        <v>0.5</v>
      </c>
      <c r="AL461" s="14">
        <v>0</v>
      </c>
      <c r="AM461" s="14">
        <v>0</v>
      </c>
      <c r="AN461" s="14">
        <v>0</v>
      </c>
      <c r="AO461" s="14">
        <v>0.01</v>
      </c>
      <c r="AP461" s="14">
        <v>0.01</v>
      </c>
      <c r="AQ461" s="14">
        <v>0</v>
      </c>
      <c r="AR461" s="14">
        <v>0</v>
      </c>
      <c r="AS461" s="14">
        <v>0</v>
      </c>
      <c r="AT461" s="14">
        <v>0</v>
      </c>
      <c r="AU461" s="14">
        <v>0.2</v>
      </c>
      <c r="AV461" s="14">
        <v>0</v>
      </c>
      <c r="AW461" s="14">
        <v>0</v>
      </c>
      <c r="AX461" s="14">
        <v>0</v>
      </c>
      <c r="AY461" s="14">
        <v>0.04</v>
      </c>
      <c r="AZ461" s="14">
        <v>0</v>
      </c>
      <c r="BA461" s="2">
        <v>0.05</v>
      </c>
      <c r="BB461" s="2">
        <v>0.05</v>
      </c>
      <c r="BC461" s="2">
        <v>7.0000000000000007E-2</v>
      </c>
      <c r="BD461" s="2">
        <v>0.05</v>
      </c>
      <c r="BE461" s="2">
        <v>0.02</v>
      </c>
      <c r="BF461" s="2">
        <v>0.02</v>
      </c>
      <c r="BG461" s="2">
        <v>4.4999999999999998E-2</v>
      </c>
      <c r="BH461" s="2">
        <v>0.05</v>
      </c>
      <c r="BI461" s="2">
        <v>7.0000000000000007E-2</v>
      </c>
      <c r="BJ461" s="2">
        <v>0.1</v>
      </c>
      <c r="BK461" s="2">
        <v>0.03</v>
      </c>
      <c r="BL461" s="2">
        <v>0.02</v>
      </c>
      <c r="BM461" s="2">
        <v>0.09</v>
      </c>
      <c r="BN461" s="2">
        <v>0.1</v>
      </c>
      <c r="BO461" s="14">
        <v>0.1</v>
      </c>
      <c r="BP461" s="14">
        <v>0.1</v>
      </c>
      <c r="BQ461" s="14">
        <v>0</v>
      </c>
      <c r="BR461" s="14">
        <v>0</v>
      </c>
      <c r="BS461" s="14">
        <v>0</v>
      </c>
      <c r="BT461" s="19">
        <v>0.5</v>
      </c>
      <c r="BU461" s="14">
        <v>0.5</v>
      </c>
      <c r="BV461" s="6">
        <f>BT461/(BT461+BU461)</f>
        <v>0.5</v>
      </c>
      <c r="BW461" s="6">
        <f>SQRT((BT461*BU461)/((BT461+BU461)^2*(BT461+BU461+1)))</f>
        <v>0.35355339059327379</v>
      </c>
      <c r="BX461" s="15">
        <v>0.1</v>
      </c>
      <c r="BY461" s="15">
        <v>0.1</v>
      </c>
      <c r="BZ461" s="15">
        <v>0.1</v>
      </c>
      <c r="CA461" s="15">
        <v>0.7</v>
      </c>
      <c r="CB461" s="20" t="s">
        <v>89</v>
      </c>
      <c r="CC461" s="14">
        <v>600</v>
      </c>
      <c r="CD461" s="14">
        <v>10</v>
      </c>
      <c r="CE461" s="15" t="s">
        <v>74</v>
      </c>
    </row>
    <row r="462" spans="1:83" s="14" customFormat="1" ht="14.25" x14ac:dyDescent="0.2">
      <c r="A462" s="15">
        <f>A461+1</f>
        <v>461</v>
      </c>
      <c r="B462" s="15">
        <v>3</v>
      </c>
      <c r="C462" s="15">
        <v>133</v>
      </c>
      <c r="D462" s="15">
        <v>1</v>
      </c>
      <c r="E462" s="15">
        <v>1</v>
      </c>
      <c r="F462" s="3" t="s">
        <v>68</v>
      </c>
      <c r="G462" s="3">
        <f>IF(F462="rectangle",B462*C462,IF(F462="hook",B462*C462-(D462*E462),IF(F462="eight",B462*C462-2*(D462*E462),IF(F462="tee",B462*C462-2*(D462*E462),IF(F462="cross",B462*C462-4*(D462*E462),"ERROR")))))</f>
        <v>399</v>
      </c>
      <c r="H462" s="3" t="s">
        <v>75</v>
      </c>
      <c r="I462" s="3">
        <f>IF(F462="rectangle",B462/C462,"NA")</f>
        <v>2.2556390977443608E-2</v>
      </c>
      <c r="J462" s="2">
        <v>1</v>
      </c>
      <c r="K462" s="15">
        <v>120</v>
      </c>
      <c r="L462" s="15">
        <v>4</v>
      </c>
      <c r="M462" s="16">
        <v>5</v>
      </c>
      <c r="N462" s="17">
        <v>30</v>
      </c>
      <c r="O462" s="14">
        <f>N462</f>
        <v>30</v>
      </c>
      <c r="P462" s="4">
        <f>Y462/T462</f>
        <v>99.75</v>
      </c>
      <c r="Q462" s="18">
        <v>1</v>
      </c>
      <c r="R462" s="14">
        <f>Q462</f>
        <v>1</v>
      </c>
      <c r="S462" s="4">
        <f>Z462/U462</f>
        <v>99.75</v>
      </c>
      <c r="T462" s="3">
        <f>ROUND((O462/100)*G462,0)</f>
        <v>120</v>
      </c>
      <c r="U462" s="3">
        <f>ROUND(((R462/100)*G462)/J462,0)</f>
        <v>4</v>
      </c>
      <c r="V462" s="3">
        <f>ROUND(IF(J462&gt;=2,((R462/100)*G462)/J462,0),0)</f>
        <v>0</v>
      </c>
      <c r="W462" s="3">
        <f>ROUND(IF(J462&gt;=3,((R462/100)*G462)/J462,0),0)</f>
        <v>0</v>
      </c>
      <c r="X462" s="3">
        <f>ROUND(IF(J462&gt;=4,((R462/100)*G462)/J462,0),0)</f>
        <v>0</v>
      </c>
      <c r="Y462" s="4">
        <f>G462*N462</f>
        <v>11970</v>
      </c>
      <c r="Z462" s="4">
        <f>(G462*Q462)/J462</f>
        <v>399</v>
      </c>
      <c r="AA462" s="4">
        <f>IF(J462&gt;=2,(G462*Q462)/J462,0)</f>
        <v>0</v>
      </c>
      <c r="AB462" s="4">
        <f>IF(J462&gt;=3,(G462*Q462)/J462,0)</f>
        <v>0</v>
      </c>
      <c r="AC462" s="4">
        <f>IF(J462&gt;=4,(G462*Q462)/J462,0)</f>
        <v>0</v>
      </c>
      <c r="AD462" s="14">
        <v>100</v>
      </c>
      <c r="AE462" s="14">
        <v>0</v>
      </c>
      <c r="AF462" s="14">
        <v>1</v>
      </c>
      <c r="AG462" s="14">
        <v>100</v>
      </c>
      <c r="AH462" s="14">
        <v>0</v>
      </c>
      <c r="AI462" s="14">
        <v>1</v>
      </c>
      <c r="AJ462" s="14">
        <v>0.5</v>
      </c>
      <c r="AK462" s="14">
        <v>0.5</v>
      </c>
      <c r="AL462" s="14">
        <v>0</v>
      </c>
      <c r="AM462" s="14">
        <v>0</v>
      </c>
      <c r="AN462" s="14">
        <v>0</v>
      </c>
      <c r="AO462" s="14">
        <v>0.01</v>
      </c>
      <c r="AP462" s="14">
        <v>0.01</v>
      </c>
      <c r="AQ462" s="14">
        <v>0</v>
      </c>
      <c r="AR462" s="14">
        <v>0</v>
      </c>
      <c r="AS462" s="14">
        <v>0</v>
      </c>
      <c r="AT462" s="14">
        <v>0</v>
      </c>
      <c r="AU462" s="14">
        <v>0.2</v>
      </c>
      <c r="AV462" s="14">
        <v>0</v>
      </c>
      <c r="AW462" s="14">
        <v>0</v>
      </c>
      <c r="AX462" s="14">
        <v>0</v>
      </c>
      <c r="AY462" s="14">
        <v>0.04</v>
      </c>
      <c r="AZ462" s="14">
        <v>0</v>
      </c>
      <c r="BA462" s="2">
        <v>0.05</v>
      </c>
      <c r="BB462" s="2">
        <v>0.05</v>
      </c>
      <c r="BC462" s="2">
        <v>7.0000000000000007E-2</v>
      </c>
      <c r="BD462" s="2">
        <v>0.05</v>
      </c>
      <c r="BE462" s="2">
        <v>0.02</v>
      </c>
      <c r="BF462" s="2">
        <v>0.02</v>
      </c>
      <c r="BG462" s="2">
        <v>4.4999999999999998E-2</v>
      </c>
      <c r="BH462" s="2">
        <v>0.05</v>
      </c>
      <c r="BI462" s="2">
        <v>7.0000000000000007E-2</v>
      </c>
      <c r="BJ462" s="2">
        <v>0.1</v>
      </c>
      <c r="BK462" s="2">
        <v>0.03</v>
      </c>
      <c r="BL462" s="2">
        <v>0.02</v>
      </c>
      <c r="BM462" s="2">
        <v>0.09</v>
      </c>
      <c r="BN462" s="2">
        <v>0.1</v>
      </c>
      <c r="BO462" s="14">
        <v>0.1</v>
      </c>
      <c r="BP462" s="14">
        <v>0.1</v>
      </c>
      <c r="BQ462" s="14">
        <v>0</v>
      </c>
      <c r="BR462" s="14">
        <v>0</v>
      </c>
      <c r="BS462" s="14">
        <v>0</v>
      </c>
      <c r="BT462" s="19">
        <v>0.01</v>
      </c>
      <c r="BU462" s="14">
        <v>0.5</v>
      </c>
      <c r="BV462" s="6">
        <f>BT462/(BT462+BU462)</f>
        <v>1.9607843137254902E-2</v>
      </c>
      <c r="BW462" s="6">
        <f>SQRT((BT462*BU462)/((BT462+BU462)^2*(BT462+BU462+1)))</f>
        <v>0.11283045836243843</v>
      </c>
      <c r="BX462" s="15">
        <v>0.1</v>
      </c>
      <c r="BY462" s="15">
        <v>0.7</v>
      </c>
      <c r="BZ462" s="15">
        <v>0.1</v>
      </c>
      <c r="CA462" s="15">
        <v>0.1</v>
      </c>
      <c r="CB462" s="20" t="s">
        <v>76</v>
      </c>
      <c r="CC462" s="14">
        <v>600</v>
      </c>
      <c r="CD462" s="14">
        <v>10</v>
      </c>
      <c r="CE462" s="15" t="s">
        <v>73</v>
      </c>
    </row>
    <row r="463" spans="1:83" s="14" customFormat="1" ht="14.25" x14ac:dyDescent="0.2">
      <c r="A463" s="15">
        <f>A462+1</f>
        <v>462</v>
      </c>
      <c r="B463" s="15">
        <v>3</v>
      </c>
      <c r="C463" s="15">
        <v>133</v>
      </c>
      <c r="D463" s="15">
        <v>1</v>
      </c>
      <c r="E463" s="15">
        <v>1</v>
      </c>
      <c r="F463" s="3" t="s">
        <v>68</v>
      </c>
      <c r="G463" s="3">
        <f>IF(F463="rectangle",B463*C463,IF(F463="hook",B463*C463-(D463*E463),IF(F463="eight",B463*C463-2*(D463*E463),IF(F463="tee",B463*C463-2*(D463*E463),IF(F463="cross",B463*C463-4*(D463*E463),"ERROR")))))</f>
        <v>399</v>
      </c>
      <c r="H463" s="3" t="s">
        <v>75</v>
      </c>
      <c r="I463" s="3">
        <f>IF(F463="rectangle",B463/C463,"NA")</f>
        <v>2.2556390977443608E-2</v>
      </c>
      <c r="J463" s="2">
        <v>1</v>
      </c>
      <c r="K463" s="15">
        <v>120</v>
      </c>
      <c r="L463" s="15">
        <v>4</v>
      </c>
      <c r="M463" s="16">
        <v>5</v>
      </c>
      <c r="N463" s="17">
        <v>30</v>
      </c>
      <c r="O463" s="14">
        <f>N463</f>
        <v>30</v>
      </c>
      <c r="P463" s="4">
        <f>Y463/T463</f>
        <v>99.75</v>
      </c>
      <c r="Q463" s="18">
        <v>1</v>
      </c>
      <c r="R463" s="14">
        <f>Q463</f>
        <v>1</v>
      </c>
      <c r="S463" s="4">
        <f>Z463/U463</f>
        <v>99.75</v>
      </c>
      <c r="T463" s="3">
        <f>ROUND((O463/100)*G463,0)</f>
        <v>120</v>
      </c>
      <c r="U463" s="3">
        <f>ROUND(((R463/100)*G463)/J463,0)</f>
        <v>4</v>
      </c>
      <c r="V463" s="3">
        <f>ROUND(IF(J463&gt;=2,((R463/100)*G463)/J463,0),0)</f>
        <v>0</v>
      </c>
      <c r="W463" s="3">
        <f>ROUND(IF(J463&gt;=3,((R463/100)*G463)/J463,0),0)</f>
        <v>0</v>
      </c>
      <c r="X463" s="3">
        <f>ROUND(IF(J463&gt;=4,((R463/100)*G463)/J463,0),0)</f>
        <v>0</v>
      </c>
      <c r="Y463" s="4">
        <f>G463*N463</f>
        <v>11970</v>
      </c>
      <c r="Z463" s="4">
        <f>(G463*Q463)/J463</f>
        <v>399</v>
      </c>
      <c r="AA463" s="4">
        <f>IF(J463&gt;=2,(G463*Q463)/J463,0)</f>
        <v>0</v>
      </c>
      <c r="AB463" s="4">
        <f>IF(J463&gt;=3,(G463*Q463)/J463,0)</f>
        <v>0</v>
      </c>
      <c r="AC463" s="4">
        <f>IF(J463&gt;=4,(G463*Q463)/J463,0)</f>
        <v>0</v>
      </c>
      <c r="AD463" s="14">
        <v>100</v>
      </c>
      <c r="AE463" s="14">
        <v>0</v>
      </c>
      <c r="AF463" s="14">
        <v>1</v>
      </c>
      <c r="AG463" s="14">
        <v>100</v>
      </c>
      <c r="AH463" s="14">
        <v>0</v>
      </c>
      <c r="AI463" s="14">
        <v>1</v>
      </c>
      <c r="AJ463" s="14">
        <v>0.5</v>
      </c>
      <c r="AK463" s="14">
        <v>0.5</v>
      </c>
      <c r="AL463" s="14">
        <v>0</v>
      </c>
      <c r="AM463" s="14">
        <v>0</v>
      </c>
      <c r="AN463" s="14">
        <v>0</v>
      </c>
      <c r="AO463" s="14">
        <v>0.01</v>
      </c>
      <c r="AP463" s="14">
        <v>0.01</v>
      </c>
      <c r="AQ463" s="14">
        <v>0</v>
      </c>
      <c r="AR463" s="14">
        <v>0</v>
      </c>
      <c r="AS463" s="14">
        <v>0</v>
      </c>
      <c r="AT463" s="14">
        <v>0</v>
      </c>
      <c r="AU463" s="14">
        <v>0.2</v>
      </c>
      <c r="AV463" s="14">
        <v>0</v>
      </c>
      <c r="AW463" s="14">
        <v>0</v>
      </c>
      <c r="AX463" s="14">
        <v>0</v>
      </c>
      <c r="AY463" s="14">
        <v>0.04</v>
      </c>
      <c r="AZ463" s="14">
        <v>0</v>
      </c>
      <c r="BA463" s="2">
        <v>0.05</v>
      </c>
      <c r="BB463" s="2">
        <v>0.05</v>
      </c>
      <c r="BC463" s="2">
        <v>7.0000000000000007E-2</v>
      </c>
      <c r="BD463" s="2">
        <v>0.05</v>
      </c>
      <c r="BE463" s="2">
        <v>0.02</v>
      </c>
      <c r="BF463" s="2">
        <v>0.02</v>
      </c>
      <c r="BG463" s="2">
        <v>4.4999999999999998E-2</v>
      </c>
      <c r="BH463" s="2">
        <v>0.05</v>
      </c>
      <c r="BI463" s="2">
        <v>7.0000000000000007E-2</v>
      </c>
      <c r="BJ463" s="2">
        <v>0.1</v>
      </c>
      <c r="BK463" s="2">
        <v>0.03</v>
      </c>
      <c r="BL463" s="2">
        <v>0.02</v>
      </c>
      <c r="BM463" s="2">
        <v>0.09</v>
      </c>
      <c r="BN463" s="2">
        <v>0.1</v>
      </c>
      <c r="BO463" s="14">
        <v>0.1</v>
      </c>
      <c r="BP463" s="14">
        <v>0.1</v>
      </c>
      <c r="BQ463" s="14">
        <v>0</v>
      </c>
      <c r="BR463" s="14">
        <v>0</v>
      </c>
      <c r="BS463" s="14">
        <v>0</v>
      </c>
      <c r="BT463" s="19">
        <v>0.5</v>
      </c>
      <c r="BU463" s="14">
        <v>0.5</v>
      </c>
      <c r="BV463" s="6">
        <f>BT463/(BT463+BU463)</f>
        <v>0.5</v>
      </c>
      <c r="BW463" s="6">
        <f>SQRT((BT463*BU463)/((BT463+BU463)^2*(BT463+BU463+1)))</f>
        <v>0.35355339059327379</v>
      </c>
      <c r="BX463" s="15">
        <v>0.1</v>
      </c>
      <c r="BY463" s="15">
        <v>0.7</v>
      </c>
      <c r="BZ463" s="15">
        <v>0.1</v>
      </c>
      <c r="CA463" s="15">
        <v>0.1</v>
      </c>
      <c r="CB463" s="20" t="s">
        <v>76</v>
      </c>
      <c r="CC463" s="14">
        <v>600</v>
      </c>
      <c r="CD463" s="14">
        <v>10</v>
      </c>
      <c r="CE463" s="15" t="s">
        <v>73</v>
      </c>
    </row>
    <row r="464" spans="1:83" s="14" customFormat="1" ht="14.25" x14ac:dyDescent="0.2">
      <c r="A464" s="15">
        <f>A463+1</f>
        <v>463</v>
      </c>
      <c r="B464" s="15">
        <v>3</v>
      </c>
      <c r="C464" s="15">
        <v>133</v>
      </c>
      <c r="D464" s="15">
        <v>1</v>
      </c>
      <c r="E464" s="15">
        <v>1</v>
      </c>
      <c r="F464" s="3" t="s">
        <v>68</v>
      </c>
      <c r="G464" s="3">
        <f>IF(F464="rectangle",B464*C464,IF(F464="hook",B464*C464-(D464*E464),IF(F464="eight",B464*C464-2*(D464*E464),IF(F464="tee",B464*C464-2*(D464*E464),IF(F464="cross",B464*C464-4*(D464*E464),"ERROR")))))</f>
        <v>399</v>
      </c>
      <c r="H464" s="3" t="s">
        <v>75</v>
      </c>
      <c r="I464" s="3">
        <f>IF(F464="rectangle",B464/C464,"NA")</f>
        <v>2.2556390977443608E-2</v>
      </c>
      <c r="J464" s="2">
        <v>1</v>
      </c>
      <c r="K464" s="15">
        <v>120</v>
      </c>
      <c r="L464" s="15">
        <v>4</v>
      </c>
      <c r="M464" s="16">
        <v>5</v>
      </c>
      <c r="N464" s="17">
        <v>30</v>
      </c>
      <c r="O464" s="14">
        <f>N464</f>
        <v>30</v>
      </c>
      <c r="P464" s="4">
        <f>Y464/T464</f>
        <v>99.75</v>
      </c>
      <c r="Q464" s="18">
        <v>5</v>
      </c>
      <c r="R464" s="14">
        <f>Q464</f>
        <v>5</v>
      </c>
      <c r="S464" s="4">
        <f>Z464/U464</f>
        <v>99.75</v>
      </c>
      <c r="T464" s="3">
        <f>ROUND((O464/100)*G464,0)</f>
        <v>120</v>
      </c>
      <c r="U464" s="3">
        <f>ROUND(((R464/100)*G464)/J464,0)</f>
        <v>20</v>
      </c>
      <c r="V464" s="3">
        <f>ROUND(IF(J464&gt;=2,((R464/100)*G464)/J464,0),0)</f>
        <v>0</v>
      </c>
      <c r="W464" s="3">
        <f>ROUND(IF(J464&gt;=3,((R464/100)*G464)/J464,0),0)</f>
        <v>0</v>
      </c>
      <c r="X464" s="3">
        <f>ROUND(IF(J464&gt;=4,((R464/100)*G464)/J464,0),0)</f>
        <v>0</v>
      </c>
      <c r="Y464" s="4">
        <f>G464*N464</f>
        <v>11970</v>
      </c>
      <c r="Z464" s="4">
        <f>(G464*Q464)/J464</f>
        <v>1995</v>
      </c>
      <c r="AA464" s="4">
        <f>IF(J464&gt;=2,(G464*Q464)/J464,0)</f>
        <v>0</v>
      </c>
      <c r="AB464" s="4">
        <f>IF(J464&gt;=3,(G464*Q464)/J464,0)</f>
        <v>0</v>
      </c>
      <c r="AC464" s="4">
        <f>IF(J464&gt;=4,(G464*Q464)/J464,0)</f>
        <v>0</v>
      </c>
      <c r="AD464" s="14">
        <v>100</v>
      </c>
      <c r="AE464" s="14">
        <v>0</v>
      </c>
      <c r="AF464" s="14">
        <v>1</v>
      </c>
      <c r="AG464" s="14">
        <v>100</v>
      </c>
      <c r="AH464" s="14">
        <v>0</v>
      </c>
      <c r="AI464" s="14">
        <v>1</v>
      </c>
      <c r="AJ464" s="14">
        <v>0.5</v>
      </c>
      <c r="AK464" s="14">
        <v>0.5</v>
      </c>
      <c r="AL464" s="14">
        <v>0</v>
      </c>
      <c r="AM464" s="14">
        <v>0</v>
      </c>
      <c r="AN464" s="14">
        <v>0</v>
      </c>
      <c r="AO464" s="14">
        <v>0.01</v>
      </c>
      <c r="AP464" s="14">
        <v>0.01</v>
      </c>
      <c r="AQ464" s="14">
        <v>0</v>
      </c>
      <c r="AR464" s="14">
        <v>0</v>
      </c>
      <c r="AS464" s="14">
        <v>0</v>
      </c>
      <c r="AT464" s="14">
        <v>0</v>
      </c>
      <c r="AU464" s="14">
        <v>0.2</v>
      </c>
      <c r="AV464" s="14">
        <v>0</v>
      </c>
      <c r="AW464" s="14">
        <v>0</v>
      </c>
      <c r="AX464" s="14">
        <v>0</v>
      </c>
      <c r="AY464" s="14">
        <v>0.04</v>
      </c>
      <c r="AZ464" s="14">
        <v>0</v>
      </c>
      <c r="BA464" s="2">
        <v>0.05</v>
      </c>
      <c r="BB464" s="2">
        <v>0.05</v>
      </c>
      <c r="BC464" s="2">
        <v>7.0000000000000007E-2</v>
      </c>
      <c r="BD464" s="2">
        <v>0.05</v>
      </c>
      <c r="BE464" s="2">
        <v>0.02</v>
      </c>
      <c r="BF464" s="2">
        <v>0.02</v>
      </c>
      <c r="BG464" s="2">
        <v>4.4999999999999998E-2</v>
      </c>
      <c r="BH464" s="2">
        <v>0.05</v>
      </c>
      <c r="BI464" s="2">
        <v>7.0000000000000007E-2</v>
      </c>
      <c r="BJ464" s="2">
        <v>0.1</v>
      </c>
      <c r="BK464" s="2">
        <v>0.03</v>
      </c>
      <c r="BL464" s="2">
        <v>0.02</v>
      </c>
      <c r="BM464" s="2">
        <v>0.09</v>
      </c>
      <c r="BN464" s="2">
        <v>0.1</v>
      </c>
      <c r="BO464" s="14">
        <v>0.1</v>
      </c>
      <c r="BP464" s="14">
        <v>0.1</v>
      </c>
      <c r="BQ464" s="14">
        <v>0</v>
      </c>
      <c r="BR464" s="14">
        <v>0</v>
      </c>
      <c r="BS464" s="14">
        <v>0</v>
      </c>
      <c r="BT464" s="19">
        <v>0.01</v>
      </c>
      <c r="BU464" s="14">
        <v>0.5</v>
      </c>
      <c r="BV464" s="6">
        <f>BT464/(BT464+BU464)</f>
        <v>1.9607843137254902E-2</v>
      </c>
      <c r="BW464" s="6">
        <f>SQRT((BT464*BU464)/((BT464+BU464)^2*(BT464+BU464+1)))</f>
        <v>0.11283045836243843</v>
      </c>
      <c r="BX464" s="15">
        <v>0.25</v>
      </c>
      <c r="BY464" s="15">
        <v>0.25</v>
      </c>
      <c r="BZ464" s="15">
        <v>0.25</v>
      </c>
      <c r="CA464" s="15">
        <v>0.25</v>
      </c>
      <c r="CB464" s="20" t="s">
        <v>47</v>
      </c>
      <c r="CC464" s="14">
        <v>600</v>
      </c>
      <c r="CD464" s="14">
        <v>10</v>
      </c>
      <c r="CE464" s="15" t="s">
        <v>73</v>
      </c>
    </row>
    <row r="465" spans="1:83" s="14" customFormat="1" ht="14.25" x14ac:dyDescent="0.2">
      <c r="A465" s="15">
        <f>A464+1</f>
        <v>464</v>
      </c>
      <c r="B465" s="15">
        <v>3</v>
      </c>
      <c r="C465" s="15">
        <v>133</v>
      </c>
      <c r="D465" s="15">
        <v>1</v>
      </c>
      <c r="E465" s="15">
        <v>1</v>
      </c>
      <c r="F465" s="3" t="s">
        <v>68</v>
      </c>
      <c r="G465" s="3">
        <f>IF(F465="rectangle",B465*C465,IF(F465="hook",B465*C465-(D465*E465),IF(F465="eight",B465*C465-2*(D465*E465),IF(F465="tee",B465*C465-2*(D465*E465),IF(F465="cross",B465*C465-4*(D465*E465),"ERROR")))))</f>
        <v>399</v>
      </c>
      <c r="H465" s="3" t="s">
        <v>75</v>
      </c>
      <c r="I465" s="3">
        <f>IF(F465="rectangle",B465/C465,"NA")</f>
        <v>2.2556390977443608E-2</v>
      </c>
      <c r="J465" s="2">
        <v>1</v>
      </c>
      <c r="K465" s="15">
        <v>120</v>
      </c>
      <c r="L465" s="15">
        <v>4</v>
      </c>
      <c r="M465" s="16">
        <v>5</v>
      </c>
      <c r="N465" s="17">
        <v>30</v>
      </c>
      <c r="O465" s="14">
        <f>N465</f>
        <v>30</v>
      </c>
      <c r="P465" s="4">
        <f>Y465/T465</f>
        <v>99.75</v>
      </c>
      <c r="Q465" s="18">
        <v>5</v>
      </c>
      <c r="R465" s="14">
        <f>Q465</f>
        <v>5</v>
      </c>
      <c r="S465" s="4">
        <f>Z465/U465</f>
        <v>99.75</v>
      </c>
      <c r="T465" s="3">
        <f>ROUND((O465/100)*G465,0)</f>
        <v>120</v>
      </c>
      <c r="U465" s="3">
        <f>ROUND(((R465/100)*G465)/J465,0)</f>
        <v>20</v>
      </c>
      <c r="V465" s="3">
        <f>ROUND(IF(J465&gt;=2,((R465/100)*G465)/J465,0),0)</f>
        <v>0</v>
      </c>
      <c r="W465" s="3">
        <f>ROUND(IF(J465&gt;=3,((R465/100)*G465)/J465,0),0)</f>
        <v>0</v>
      </c>
      <c r="X465" s="3">
        <f>ROUND(IF(J465&gt;=4,((R465/100)*G465)/J465,0),0)</f>
        <v>0</v>
      </c>
      <c r="Y465" s="4">
        <f>G465*N465</f>
        <v>11970</v>
      </c>
      <c r="Z465" s="4">
        <f>(G465*Q465)/J465</f>
        <v>1995</v>
      </c>
      <c r="AA465" s="4">
        <f>IF(J465&gt;=2,(G465*Q465)/J465,0)</f>
        <v>0</v>
      </c>
      <c r="AB465" s="4">
        <f>IF(J465&gt;=3,(G465*Q465)/J465,0)</f>
        <v>0</v>
      </c>
      <c r="AC465" s="4">
        <f>IF(J465&gt;=4,(G465*Q465)/J465,0)</f>
        <v>0</v>
      </c>
      <c r="AD465" s="14">
        <v>100</v>
      </c>
      <c r="AE465" s="14">
        <v>0</v>
      </c>
      <c r="AF465" s="14">
        <v>1</v>
      </c>
      <c r="AG465" s="14">
        <v>100</v>
      </c>
      <c r="AH465" s="14">
        <v>0</v>
      </c>
      <c r="AI465" s="14">
        <v>1</v>
      </c>
      <c r="AJ465" s="14">
        <v>0.5</v>
      </c>
      <c r="AK465" s="14">
        <v>0.5</v>
      </c>
      <c r="AL465" s="14">
        <v>0</v>
      </c>
      <c r="AM465" s="14">
        <v>0</v>
      </c>
      <c r="AN465" s="14">
        <v>0</v>
      </c>
      <c r="AO465" s="14">
        <v>0.01</v>
      </c>
      <c r="AP465" s="14">
        <v>0.01</v>
      </c>
      <c r="AQ465" s="14">
        <v>0</v>
      </c>
      <c r="AR465" s="14">
        <v>0</v>
      </c>
      <c r="AS465" s="14">
        <v>0</v>
      </c>
      <c r="AT465" s="14">
        <v>0</v>
      </c>
      <c r="AU465" s="14">
        <v>0.2</v>
      </c>
      <c r="AV465" s="14">
        <v>0</v>
      </c>
      <c r="AW465" s="14">
        <v>0</v>
      </c>
      <c r="AX465" s="14">
        <v>0</v>
      </c>
      <c r="AY465" s="14">
        <v>0.04</v>
      </c>
      <c r="AZ465" s="14">
        <v>0</v>
      </c>
      <c r="BA465" s="2">
        <v>0.05</v>
      </c>
      <c r="BB465" s="2">
        <v>0.05</v>
      </c>
      <c r="BC465" s="2">
        <v>7.0000000000000007E-2</v>
      </c>
      <c r="BD465" s="2">
        <v>0.05</v>
      </c>
      <c r="BE465" s="2">
        <v>0.02</v>
      </c>
      <c r="BF465" s="2">
        <v>0.02</v>
      </c>
      <c r="BG465" s="2">
        <v>4.4999999999999998E-2</v>
      </c>
      <c r="BH465" s="2">
        <v>0.05</v>
      </c>
      <c r="BI465" s="2">
        <v>7.0000000000000007E-2</v>
      </c>
      <c r="BJ465" s="2">
        <v>0.1</v>
      </c>
      <c r="BK465" s="2">
        <v>0.03</v>
      </c>
      <c r="BL465" s="2">
        <v>0.02</v>
      </c>
      <c r="BM465" s="2">
        <v>0.09</v>
      </c>
      <c r="BN465" s="2">
        <v>0.1</v>
      </c>
      <c r="BO465" s="14">
        <v>0.1</v>
      </c>
      <c r="BP465" s="14">
        <v>0.1</v>
      </c>
      <c r="BQ465" s="14">
        <v>0</v>
      </c>
      <c r="BR465" s="14">
        <v>0</v>
      </c>
      <c r="BS465" s="14">
        <v>0</v>
      </c>
      <c r="BT465" s="19">
        <v>0.5</v>
      </c>
      <c r="BU465" s="14">
        <v>0.5</v>
      </c>
      <c r="BV465" s="6">
        <f>BT465/(BT465+BU465)</f>
        <v>0.5</v>
      </c>
      <c r="BW465" s="6">
        <f>SQRT((BT465*BU465)/((BT465+BU465)^2*(BT465+BU465+1)))</f>
        <v>0.35355339059327379</v>
      </c>
      <c r="BX465" s="15">
        <v>0.25</v>
      </c>
      <c r="BY465" s="15">
        <v>0.25</v>
      </c>
      <c r="BZ465" s="15">
        <v>0.25</v>
      </c>
      <c r="CA465" s="15">
        <v>0.25</v>
      </c>
      <c r="CB465" s="20" t="s">
        <v>47</v>
      </c>
      <c r="CC465" s="14">
        <v>600</v>
      </c>
      <c r="CD465" s="14">
        <v>10</v>
      </c>
      <c r="CE465" s="15" t="s">
        <v>73</v>
      </c>
    </row>
    <row r="466" spans="1:83" s="14" customFormat="1" ht="14.25" x14ac:dyDescent="0.2">
      <c r="A466" s="15">
        <f>A465+1</f>
        <v>465</v>
      </c>
      <c r="B466" s="15">
        <v>3</v>
      </c>
      <c r="C466" s="15">
        <v>133</v>
      </c>
      <c r="D466" s="15">
        <v>1</v>
      </c>
      <c r="E466" s="15">
        <v>1</v>
      </c>
      <c r="F466" s="3" t="s">
        <v>68</v>
      </c>
      <c r="G466" s="3">
        <f>IF(F466="rectangle",B466*C466,IF(F466="hook",B466*C466-(D466*E466),IF(F466="eight",B466*C466-2*(D466*E466),IF(F466="tee",B466*C466-2*(D466*E466),IF(F466="cross",B466*C466-4*(D466*E466),"ERROR")))))</f>
        <v>399</v>
      </c>
      <c r="H466" s="3" t="s">
        <v>75</v>
      </c>
      <c r="I466" s="3">
        <f>IF(F466="rectangle",B466/C466,"NA")</f>
        <v>2.2556390977443608E-2</v>
      </c>
      <c r="J466" s="2">
        <v>1</v>
      </c>
      <c r="K466" s="15">
        <v>120</v>
      </c>
      <c r="L466" s="15">
        <v>4</v>
      </c>
      <c r="M466" s="16">
        <v>5</v>
      </c>
      <c r="N466" s="17">
        <v>30</v>
      </c>
      <c r="O466" s="14">
        <f>N466</f>
        <v>30</v>
      </c>
      <c r="P466" s="4">
        <f>Y466/T466</f>
        <v>99.75</v>
      </c>
      <c r="Q466" s="18">
        <v>5</v>
      </c>
      <c r="R466" s="14">
        <f>Q466</f>
        <v>5</v>
      </c>
      <c r="S466" s="4">
        <f>Z466/U466</f>
        <v>99.75</v>
      </c>
      <c r="T466" s="3">
        <f>ROUND((O466/100)*G466,0)</f>
        <v>120</v>
      </c>
      <c r="U466" s="3">
        <f>ROUND(((R466/100)*G466)/J466,0)</f>
        <v>20</v>
      </c>
      <c r="V466" s="3">
        <f>ROUND(IF(J466&gt;=2,((R466/100)*G466)/J466,0),0)</f>
        <v>0</v>
      </c>
      <c r="W466" s="3">
        <f>ROUND(IF(J466&gt;=3,((R466/100)*G466)/J466,0),0)</f>
        <v>0</v>
      </c>
      <c r="X466" s="3">
        <f>ROUND(IF(J466&gt;=4,((R466/100)*G466)/J466,0),0)</f>
        <v>0</v>
      </c>
      <c r="Y466" s="4">
        <f>G466*N466</f>
        <v>11970</v>
      </c>
      <c r="Z466" s="4">
        <f>(G466*Q466)/J466</f>
        <v>1995</v>
      </c>
      <c r="AA466" s="4">
        <f>IF(J466&gt;=2,(G466*Q466)/J466,0)</f>
        <v>0</v>
      </c>
      <c r="AB466" s="4">
        <f>IF(J466&gt;=3,(G466*Q466)/J466,0)</f>
        <v>0</v>
      </c>
      <c r="AC466" s="4">
        <f>IF(J466&gt;=4,(G466*Q466)/J466,0)</f>
        <v>0</v>
      </c>
      <c r="AD466" s="14">
        <v>100</v>
      </c>
      <c r="AE466" s="14">
        <v>0</v>
      </c>
      <c r="AF466" s="14">
        <v>1</v>
      </c>
      <c r="AG466" s="14">
        <v>100</v>
      </c>
      <c r="AH466" s="14">
        <v>0</v>
      </c>
      <c r="AI466" s="14">
        <v>1</v>
      </c>
      <c r="AJ466" s="14">
        <v>0.5</v>
      </c>
      <c r="AK466" s="14">
        <v>0.5</v>
      </c>
      <c r="AL466" s="14">
        <v>0</v>
      </c>
      <c r="AM466" s="14">
        <v>0</v>
      </c>
      <c r="AN466" s="14">
        <v>0</v>
      </c>
      <c r="AO466" s="14">
        <v>0.01</v>
      </c>
      <c r="AP466" s="14">
        <v>0.01</v>
      </c>
      <c r="AQ466" s="14">
        <v>0</v>
      </c>
      <c r="AR466" s="14">
        <v>0</v>
      </c>
      <c r="AS466" s="14">
        <v>0</v>
      </c>
      <c r="AT466" s="14">
        <v>0</v>
      </c>
      <c r="AU466" s="14">
        <v>0.2</v>
      </c>
      <c r="AV466" s="14">
        <v>0</v>
      </c>
      <c r="AW466" s="14">
        <v>0</v>
      </c>
      <c r="AX466" s="14">
        <v>0</v>
      </c>
      <c r="AY466" s="14">
        <v>0.04</v>
      </c>
      <c r="AZ466" s="14">
        <v>0</v>
      </c>
      <c r="BA466" s="2">
        <v>0.05</v>
      </c>
      <c r="BB466" s="2">
        <v>0.05</v>
      </c>
      <c r="BC466" s="2">
        <v>7.0000000000000007E-2</v>
      </c>
      <c r="BD466" s="2">
        <v>0.05</v>
      </c>
      <c r="BE466" s="2">
        <v>0.02</v>
      </c>
      <c r="BF466" s="2">
        <v>0.02</v>
      </c>
      <c r="BG466" s="2">
        <v>4.4999999999999998E-2</v>
      </c>
      <c r="BH466" s="2">
        <v>0.05</v>
      </c>
      <c r="BI466" s="2">
        <v>7.0000000000000007E-2</v>
      </c>
      <c r="BJ466" s="2">
        <v>0.1</v>
      </c>
      <c r="BK466" s="2">
        <v>0.03</v>
      </c>
      <c r="BL466" s="2">
        <v>0.02</v>
      </c>
      <c r="BM466" s="2">
        <v>0.09</v>
      </c>
      <c r="BN466" s="2">
        <v>0.1</v>
      </c>
      <c r="BO466" s="14">
        <v>0.1</v>
      </c>
      <c r="BP466" s="14">
        <v>0.1</v>
      </c>
      <c r="BQ466" s="14">
        <v>0</v>
      </c>
      <c r="BR466" s="14">
        <v>0</v>
      </c>
      <c r="BS466" s="14">
        <v>0</v>
      </c>
      <c r="BT466" s="19">
        <v>0.01</v>
      </c>
      <c r="BU466" s="14">
        <v>0.5</v>
      </c>
      <c r="BV466" s="6">
        <f>BT466/(BT466+BU466)</f>
        <v>1.9607843137254902E-2</v>
      </c>
      <c r="BW466" s="6">
        <f>SQRT((BT466*BU466)/((BT466+BU466)^2*(BT466+BU466+1)))</f>
        <v>0.11283045836243843</v>
      </c>
      <c r="BX466" s="15">
        <v>0.1</v>
      </c>
      <c r="BY466" s="15">
        <v>0.1</v>
      </c>
      <c r="BZ466" s="15">
        <v>0.1</v>
      </c>
      <c r="CA466" s="15">
        <v>0.7</v>
      </c>
      <c r="CB466" s="20" t="s">
        <v>89</v>
      </c>
      <c r="CC466" s="14">
        <v>600</v>
      </c>
      <c r="CD466" s="14">
        <v>10</v>
      </c>
      <c r="CE466" s="15" t="s">
        <v>73</v>
      </c>
    </row>
    <row r="467" spans="1:83" s="14" customFormat="1" ht="14.25" x14ac:dyDescent="0.2">
      <c r="A467" s="15">
        <f>A466+1</f>
        <v>466</v>
      </c>
      <c r="B467" s="15">
        <v>3</v>
      </c>
      <c r="C467" s="15">
        <v>133</v>
      </c>
      <c r="D467" s="15">
        <v>1</v>
      </c>
      <c r="E467" s="15">
        <v>1</v>
      </c>
      <c r="F467" s="3" t="s">
        <v>68</v>
      </c>
      <c r="G467" s="3">
        <f>IF(F467="rectangle",B467*C467,IF(F467="hook",B467*C467-(D467*E467),IF(F467="eight",B467*C467-2*(D467*E467),IF(F467="tee",B467*C467-2*(D467*E467),IF(F467="cross",B467*C467-4*(D467*E467),"ERROR")))))</f>
        <v>399</v>
      </c>
      <c r="H467" s="3" t="s">
        <v>75</v>
      </c>
      <c r="I467" s="3">
        <f>IF(F467="rectangle",B467/C467,"NA")</f>
        <v>2.2556390977443608E-2</v>
      </c>
      <c r="J467" s="2">
        <v>1</v>
      </c>
      <c r="K467" s="15">
        <v>120</v>
      </c>
      <c r="L467" s="15">
        <v>4</v>
      </c>
      <c r="M467" s="16">
        <v>5</v>
      </c>
      <c r="N467" s="17">
        <v>30</v>
      </c>
      <c r="O467" s="14">
        <f>N467</f>
        <v>30</v>
      </c>
      <c r="P467" s="4">
        <f>Y467/T467</f>
        <v>99.75</v>
      </c>
      <c r="Q467" s="18">
        <v>5</v>
      </c>
      <c r="R467" s="14">
        <f>Q467</f>
        <v>5</v>
      </c>
      <c r="S467" s="4">
        <f>Z467/U467</f>
        <v>99.75</v>
      </c>
      <c r="T467" s="3">
        <f>ROUND((O467/100)*G467,0)</f>
        <v>120</v>
      </c>
      <c r="U467" s="3">
        <f>ROUND(((R467/100)*G467)/J467,0)</f>
        <v>20</v>
      </c>
      <c r="V467" s="3">
        <f>ROUND(IF(J467&gt;=2,((R467/100)*G467)/J467,0),0)</f>
        <v>0</v>
      </c>
      <c r="W467" s="3">
        <f>ROUND(IF(J467&gt;=3,((R467/100)*G467)/J467,0),0)</f>
        <v>0</v>
      </c>
      <c r="X467" s="3">
        <f>ROUND(IF(J467&gt;=4,((R467/100)*G467)/J467,0),0)</f>
        <v>0</v>
      </c>
      <c r="Y467" s="4">
        <f>G467*N467</f>
        <v>11970</v>
      </c>
      <c r="Z467" s="4">
        <f>(G467*Q467)/J467</f>
        <v>1995</v>
      </c>
      <c r="AA467" s="4">
        <f>IF(J467&gt;=2,(G467*Q467)/J467,0)</f>
        <v>0</v>
      </c>
      <c r="AB467" s="4">
        <f>IF(J467&gt;=3,(G467*Q467)/J467,0)</f>
        <v>0</v>
      </c>
      <c r="AC467" s="4">
        <f>IF(J467&gt;=4,(G467*Q467)/J467,0)</f>
        <v>0</v>
      </c>
      <c r="AD467" s="14">
        <v>100</v>
      </c>
      <c r="AE467" s="14">
        <v>0</v>
      </c>
      <c r="AF467" s="14">
        <v>1</v>
      </c>
      <c r="AG467" s="14">
        <v>100</v>
      </c>
      <c r="AH467" s="14">
        <v>0</v>
      </c>
      <c r="AI467" s="14">
        <v>1</v>
      </c>
      <c r="AJ467" s="14">
        <v>0.5</v>
      </c>
      <c r="AK467" s="14">
        <v>0.5</v>
      </c>
      <c r="AL467" s="14">
        <v>0</v>
      </c>
      <c r="AM467" s="14">
        <v>0</v>
      </c>
      <c r="AN467" s="14">
        <v>0</v>
      </c>
      <c r="AO467" s="14">
        <v>0.01</v>
      </c>
      <c r="AP467" s="14">
        <v>0.01</v>
      </c>
      <c r="AQ467" s="14">
        <v>0</v>
      </c>
      <c r="AR467" s="14">
        <v>0</v>
      </c>
      <c r="AS467" s="14">
        <v>0</v>
      </c>
      <c r="AT467" s="14">
        <v>0</v>
      </c>
      <c r="AU467" s="14">
        <v>0.2</v>
      </c>
      <c r="AV467" s="14">
        <v>0</v>
      </c>
      <c r="AW467" s="14">
        <v>0</v>
      </c>
      <c r="AX467" s="14">
        <v>0</v>
      </c>
      <c r="AY467" s="14">
        <v>0.04</v>
      </c>
      <c r="AZ467" s="14">
        <v>0</v>
      </c>
      <c r="BA467" s="2">
        <v>0.05</v>
      </c>
      <c r="BB467" s="2">
        <v>0.05</v>
      </c>
      <c r="BC467" s="2">
        <v>7.0000000000000007E-2</v>
      </c>
      <c r="BD467" s="2">
        <v>0.05</v>
      </c>
      <c r="BE467" s="2">
        <v>0.02</v>
      </c>
      <c r="BF467" s="2">
        <v>0.02</v>
      </c>
      <c r="BG467" s="2">
        <v>4.4999999999999998E-2</v>
      </c>
      <c r="BH467" s="2">
        <v>0.05</v>
      </c>
      <c r="BI467" s="2">
        <v>7.0000000000000007E-2</v>
      </c>
      <c r="BJ467" s="2">
        <v>0.1</v>
      </c>
      <c r="BK467" s="2">
        <v>0.03</v>
      </c>
      <c r="BL467" s="2">
        <v>0.02</v>
      </c>
      <c r="BM467" s="2">
        <v>0.09</v>
      </c>
      <c r="BN467" s="2">
        <v>0.1</v>
      </c>
      <c r="BO467" s="14">
        <v>0.1</v>
      </c>
      <c r="BP467" s="14">
        <v>0.1</v>
      </c>
      <c r="BQ467" s="14">
        <v>0</v>
      </c>
      <c r="BR467" s="14">
        <v>0</v>
      </c>
      <c r="BS467" s="14">
        <v>0</v>
      </c>
      <c r="BT467" s="19">
        <v>0.5</v>
      </c>
      <c r="BU467" s="14">
        <v>0.5</v>
      </c>
      <c r="BV467" s="6">
        <f>BT467/(BT467+BU467)</f>
        <v>0.5</v>
      </c>
      <c r="BW467" s="6">
        <f>SQRT((BT467*BU467)/((BT467+BU467)^2*(BT467+BU467+1)))</f>
        <v>0.35355339059327379</v>
      </c>
      <c r="BX467" s="15">
        <v>0.1</v>
      </c>
      <c r="BY467" s="15">
        <v>0.1</v>
      </c>
      <c r="BZ467" s="15">
        <v>0.1</v>
      </c>
      <c r="CA467" s="15">
        <v>0.7</v>
      </c>
      <c r="CB467" s="20" t="s">
        <v>89</v>
      </c>
      <c r="CC467" s="14">
        <v>600</v>
      </c>
      <c r="CD467" s="14">
        <v>10</v>
      </c>
      <c r="CE467" s="15" t="s">
        <v>73</v>
      </c>
    </row>
    <row r="468" spans="1:83" s="14" customFormat="1" ht="14.25" x14ac:dyDescent="0.2">
      <c r="A468" s="15">
        <f>A467+1</f>
        <v>467</v>
      </c>
      <c r="B468" s="15">
        <v>3</v>
      </c>
      <c r="C468" s="15">
        <v>133</v>
      </c>
      <c r="D468" s="15">
        <v>1</v>
      </c>
      <c r="E468" s="15">
        <v>1</v>
      </c>
      <c r="F468" s="3" t="s">
        <v>68</v>
      </c>
      <c r="G468" s="3">
        <f>IF(F468="rectangle",B468*C468,IF(F468="hook",B468*C468-(D468*E468),IF(F468="eight",B468*C468-2*(D468*E468),IF(F468="tee",B468*C468-2*(D468*E468),IF(F468="cross",B468*C468-4*(D468*E468),"ERROR")))))</f>
        <v>399</v>
      </c>
      <c r="H468" s="3" t="s">
        <v>75</v>
      </c>
      <c r="I468" s="3">
        <f>IF(F468="rectangle",B468/C468,"NA")</f>
        <v>2.2556390977443608E-2</v>
      </c>
      <c r="J468" s="2">
        <v>1</v>
      </c>
      <c r="K468" s="15">
        <v>120</v>
      </c>
      <c r="L468" s="15">
        <v>4</v>
      </c>
      <c r="M468" s="16">
        <v>5</v>
      </c>
      <c r="N468" s="17">
        <v>30</v>
      </c>
      <c r="O468" s="14">
        <f>N468</f>
        <v>30</v>
      </c>
      <c r="P468" s="4">
        <f>Y468/T468</f>
        <v>99.75</v>
      </c>
      <c r="Q468" s="18">
        <v>5</v>
      </c>
      <c r="R468" s="14">
        <f>Q468</f>
        <v>5</v>
      </c>
      <c r="S468" s="4">
        <f>Z468/U468</f>
        <v>99.75</v>
      </c>
      <c r="T468" s="3">
        <f>ROUND((O468/100)*G468,0)</f>
        <v>120</v>
      </c>
      <c r="U468" s="3">
        <f>ROUND(((R468/100)*G468)/J468,0)</f>
        <v>20</v>
      </c>
      <c r="V468" s="3">
        <f>ROUND(IF(J468&gt;=2,((R468/100)*G468)/J468,0),0)</f>
        <v>0</v>
      </c>
      <c r="W468" s="3">
        <f>ROUND(IF(J468&gt;=3,((R468/100)*G468)/J468,0),0)</f>
        <v>0</v>
      </c>
      <c r="X468" s="3">
        <f>ROUND(IF(J468&gt;=4,((R468/100)*G468)/J468,0),0)</f>
        <v>0</v>
      </c>
      <c r="Y468" s="4">
        <f>G468*N468</f>
        <v>11970</v>
      </c>
      <c r="Z468" s="4">
        <f>(G468*Q468)/J468</f>
        <v>1995</v>
      </c>
      <c r="AA468" s="4">
        <f>IF(J468&gt;=2,(G468*Q468)/J468,0)</f>
        <v>0</v>
      </c>
      <c r="AB468" s="4">
        <f>IF(J468&gt;=3,(G468*Q468)/J468,0)</f>
        <v>0</v>
      </c>
      <c r="AC468" s="4">
        <f>IF(J468&gt;=4,(G468*Q468)/J468,0)</f>
        <v>0</v>
      </c>
      <c r="AD468" s="14">
        <v>100</v>
      </c>
      <c r="AE468" s="14">
        <v>0</v>
      </c>
      <c r="AF468" s="14">
        <v>1</v>
      </c>
      <c r="AG468" s="14">
        <v>100</v>
      </c>
      <c r="AH468" s="14">
        <v>0</v>
      </c>
      <c r="AI468" s="14">
        <v>1</v>
      </c>
      <c r="AJ468" s="14">
        <v>0.5</v>
      </c>
      <c r="AK468" s="14">
        <v>0.5</v>
      </c>
      <c r="AL468" s="14">
        <v>0</v>
      </c>
      <c r="AM468" s="14">
        <v>0</v>
      </c>
      <c r="AN468" s="14">
        <v>0</v>
      </c>
      <c r="AO468" s="14">
        <v>0.01</v>
      </c>
      <c r="AP468" s="14">
        <v>0.01</v>
      </c>
      <c r="AQ468" s="14">
        <v>0</v>
      </c>
      <c r="AR468" s="14">
        <v>0</v>
      </c>
      <c r="AS468" s="14">
        <v>0</v>
      </c>
      <c r="AT468" s="14">
        <v>0</v>
      </c>
      <c r="AU468" s="14">
        <v>0.2</v>
      </c>
      <c r="AV468" s="14">
        <v>0</v>
      </c>
      <c r="AW468" s="14">
        <v>0</v>
      </c>
      <c r="AX468" s="14">
        <v>0</v>
      </c>
      <c r="AY468" s="14">
        <v>0.04</v>
      </c>
      <c r="AZ468" s="14">
        <v>0</v>
      </c>
      <c r="BA468" s="2">
        <v>0.05</v>
      </c>
      <c r="BB468" s="2">
        <v>0.05</v>
      </c>
      <c r="BC468" s="2">
        <v>7.0000000000000007E-2</v>
      </c>
      <c r="BD468" s="2">
        <v>0.05</v>
      </c>
      <c r="BE468" s="2">
        <v>0.02</v>
      </c>
      <c r="BF468" s="2">
        <v>0.02</v>
      </c>
      <c r="BG468" s="2">
        <v>4.4999999999999998E-2</v>
      </c>
      <c r="BH468" s="2">
        <v>0.05</v>
      </c>
      <c r="BI468" s="2">
        <v>7.0000000000000007E-2</v>
      </c>
      <c r="BJ468" s="2">
        <v>0.1</v>
      </c>
      <c r="BK468" s="2">
        <v>0.03</v>
      </c>
      <c r="BL468" s="2">
        <v>0.02</v>
      </c>
      <c r="BM468" s="2">
        <v>0.09</v>
      </c>
      <c r="BN468" s="2">
        <v>0.1</v>
      </c>
      <c r="BO468" s="14">
        <v>0.1</v>
      </c>
      <c r="BP468" s="14">
        <v>0.1</v>
      </c>
      <c r="BQ468" s="14">
        <v>0</v>
      </c>
      <c r="BR468" s="14">
        <v>0</v>
      </c>
      <c r="BS468" s="14">
        <v>0</v>
      </c>
      <c r="BT468" s="19">
        <v>0.01</v>
      </c>
      <c r="BU468" s="14">
        <v>0.5</v>
      </c>
      <c r="BV468" s="6">
        <f>BT468/(BT468+BU468)</f>
        <v>1.9607843137254902E-2</v>
      </c>
      <c r="BW468" s="6">
        <f>SQRT((BT468*BU468)/((BT468+BU468)^2*(BT468+BU468+1)))</f>
        <v>0.11283045836243843</v>
      </c>
      <c r="BX468" s="15">
        <v>0.1</v>
      </c>
      <c r="BY468" s="15">
        <v>0.7</v>
      </c>
      <c r="BZ468" s="15">
        <v>0.1</v>
      </c>
      <c r="CA468" s="15">
        <v>0.1</v>
      </c>
      <c r="CB468" s="20" t="s">
        <v>76</v>
      </c>
      <c r="CC468" s="14">
        <v>600</v>
      </c>
      <c r="CD468" s="14">
        <v>10</v>
      </c>
      <c r="CE468" s="15" t="s">
        <v>74</v>
      </c>
    </row>
    <row r="469" spans="1:83" s="14" customFormat="1" ht="14.25" x14ac:dyDescent="0.2">
      <c r="A469" s="15">
        <f>A468+1</f>
        <v>468</v>
      </c>
      <c r="B469" s="15">
        <v>3</v>
      </c>
      <c r="C469" s="15">
        <v>133</v>
      </c>
      <c r="D469" s="15">
        <v>1</v>
      </c>
      <c r="E469" s="15">
        <v>1</v>
      </c>
      <c r="F469" s="3" t="s">
        <v>68</v>
      </c>
      <c r="G469" s="3">
        <f>IF(F469="rectangle",B469*C469,IF(F469="hook",B469*C469-(D469*E469),IF(F469="eight",B469*C469-2*(D469*E469),IF(F469="tee",B469*C469-2*(D469*E469),IF(F469="cross",B469*C469-4*(D469*E469),"ERROR")))))</f>
        <v>399</v>
      </c>
      <c r="H469" s="3" t="s">
        <v>75</v>
      </c>
      <c r="I469" s="3">
        <f>IF(F469="rectangle",B469/C469,"NA")</f>
        <v>2.2556390977443608E-2</v>
      </c>
      <c r="J469" s="2">
        <v>1</v>
      </c>
      <c r="K469" s="15">
        <v>120</v>
      </c>
      <c r="L469" s="15">
        <v>4</v>
      </c>
      <c r="M469" s="16">
        <v>5</v>
      </c>
      <c r="N469" s="17">
        <v>30</v>
      </c>
      <c r="O469" s="14">
        <f>N469</f>
        <v>30</v>
      </c>
      <c r="P469" s="4">
        <f>Y469/T469</f>
        <v>99.75</v>
      </c>
      <c r="Q469" s="18">
        <v>5</v>
      </c>
      <c r="R469" s="14">
        <f>Q469</f>
        <v>5</v>
      </c>
      <c r="S469" s="4">
        <f>Z469/U469</f>
        <v>99.75</v>
      </c>
      <c r="T469" s="3">
        <f>ROUND((O469/100)*G469,0)</f>
        <v>120</v>
      </c>
      <c r="U469" s="3">
        <f>ROUND(((R469/100)*G469)/J469,0)</f>
        <v>20</v>
      </c>
      <c r="V469" s="3">
        <f>ROUND(IF(J469&gt;=2,((R469/100)*G469)/J469,0),0)</f>
        <v>0</v>
      </c>
      <c r="W469" s="3">
        <f>ROUND(IF(J469&gt;=3,((R469/100)*G469)/J469,0),0)</f>
        <v>0</v>
      </c>
      <c r="X469" s="3">
        <f>ROUND(IF(J469&gt;=4,((R469/100)*G469)/J469,0),0)</f>
        <v>0</v>
      </c>
      <c r="Y469" s="4">
        <f>G469*N469</f>
        <v>11970</v>
      </c>
      <c r="Z469" s="4">
        <f>(G469*Q469)/J469</f>
        <v>1995</v>
      </c>
      <c r="AA469" s="4">
        <f>IF(J469&gt;=2,(G469*Q469)/J469,0)</f>
        <v>0</v>
      </c>
      <c r="AB469" s="4">
        <f>IF(J469&gt;=3,(G469*Q469)/J469,0)</f>
        <v>0</v>
      </c>
      <c r="AC469" s="4">
        <f>IF(J469&gt;=4,(G469*Q469)/J469,0)</f>
        <v>0</v>
      </c>
      <c r="AD469" s="14">
        <v>100</v>
      </c>
      <c r="AE469" s="14">
        <v>0</v>
      </c>
      <c r="AF469" s="14">
        <v>1</v>
      </c>
      <c r="AG469" s="14">
        <v>100</v>
      </c>
      <c r="AH469" s="14">
        <v>0</v>
      </c>
      <c r="AI469" s="14">
        <v>1</v>
      </c>
      <c r="AJ469" s="14">
        <v>0.5</v>
      </c>
      <c r="AK469" s="14">
        <v>0.5</v>
      </c>
      <c r="AL469" s="14">
        <v>0</v>
      </c>
      <c r="AM469" s="14">
        <v>0</v>
      </c>
      <c r="AN469" s="14">
        <v>0</v>
      </c>
      <c r="AO469" s="14">
        <v>0.01</v>
      </c>
      <c r="AP469" s="14">
        <v>0.01</v>
      </c>
      <c r="AQ469" s="14">
        <v>0</v>
      </c>
      <c r="AR469" s="14">
        <v>0</v>
      </c>
      <c r="AS469" s="14">
        <v>0</v>
      </c>
      <c r="AT469" s="14">
        <v>0</v>
      </c>
      <c r="AU469" s="14">
        <v>0.2</v>
      </c>
      <c r="AV469" s="14">
        <v>0</v>
      </c>
      <c r="AW469" s="14">
        <v>0</v>
      </c>
      <c r="AX469" s="14">
        <v>0</v>
      </c>
      <c r="AY469" s="14">
        <v>0.04</v>
      </c>
      <c r="AZ469" s="14">
        <v>0</v>
      </c>
      <c r="BA469" s="2">
        <v>0.05</v>
      </c>
      <c r="BB469" s="2">
        <v>0.05</v>
      </c>
      <c r="BC469" s="2">
        <v>7.0000000000000007E-2</v>
      </c>
      <c r="BD469" s="2">
        <v>0.05</v>
      </c>
      <c r="BE469" s="2">
        <v>0.02</v>
      </c>
      <c r="BF469" s="2">
        <v>0.02</v>
      </c>
      <c r="BG469" s="2">
        <v>4.4999999999999998E-2</v>
      </c>
      <c r="BH469" s="2">
        <v>0.05</v>
      </c>
      <c r="BI469" s="2">
        <v>7.0000000000000007E-2</v>
      </c>
      <c r="BJ469" s="2">
        <v>0.1</v>
      </c>
      <c r="BK469" s="2">
        <v>0.03</v>
      </c>
      <c r="BL469" s="2">
        <v>0.02</v>
      </c>
      <c r="BM469" s="2">
        <v>0.09</v>
      </c>
      <c r="BN469" s="2">
        <v>0.1</v>
      </c>
      <c r="BO469" s="14">
        <v>0.1</v>
      </c>
      <c r="BP469" s="14">
        <v>0.1</v>
      </c>
      <c r="BQ469" s="14">
        <v>0</v>
      </c>
      <c r="BR469" s="14">
        <v>0</v>
      </c>
      <c r="BS469" s="14">
        <v>0</v>
      </c>
      <c r="BT469" s="19">
        <v>0.5</v>
      </c>
      <c r="BU469" s="14">
        <v>0.5</v>
      </c>
      <c r="BV469" s="6">
        <f>BT469/(BT469+BU469)</f>
        <v>0.5</v>
      </c>
      <c r="BW469" s="6">
        <f>SQRT((BT469*BU469)/((BT469+BU469)^2*(BT469+BU469+1)))</f>
        <v>0.35355339059327379</v>
      </c>
      <c r="BX469" s="15">
        <v>0.1</v>
      </c>
      <c r="BY469" s="15">
        <v>0.7</v>
      </c>
      <c r="BZ469" s="15">
        <v>0.1</v>
      </c>
      <c r="CA469" s="15">
        <v>0.1</v>
      </c>
      <c r="CB469" s="20" t="s">
        <v>76</v>
      </c>
      <c r="CC469" s="14">
        <v>600</v>
      </c>
      <c r="CD469" s="14">
        <v>10</v>
      </c>
      <c r="CE469" s="15" t="s">
        <v>74</v>
      </c>
    </row>
    <row r="470" spans="1:83" s="14" customFormat="1" ht="14.25" x14ac:dyDescent="0.2">
      <c r="A470" s="15">
        <f>A469+1</f>
        <v>469</v>
      </c>
      <c r="B470" s="15">
        <v>3</v>
      </c>
      <c r="C470" s="15">
        <v>133</v>
      </c>
      <c r="D470" s="15">
        <v>1</v>
      </c>
      <c r="E470" s="15">
        <v>1</v>
      </c>
      <c r="F470" s="3" t="s">
        <v>68</v>
      </c>
      <c r="G470" s="3">
        <f>IF(F470="rectangle",B470*C470,IF(F470="hook",B470*C470-(D470*E470),IF(F470="eight",B470*C470-2*(D470*E470),IF(F470="tee",B470*C470-2*(D470*E470),IF(F470="cross",B470*C470-4*(D470*E470),"ERROR")))))</f>
        <v>399</v>
      </c>
      <c r="H470" s="3" t="s">
        <v>75</v>
      </c>
      <c r="I470" s="3">
        <f>IF(F470="rectangle",B470/C470,"NA")</f>
        <v>2.2556390977443608E-2</v>
      </c>
      <c r="J470" s="2">
        <v>1</v>
      </c>
      <c r="K470" s="15">
        <v>120</v>
      </c>
      <c r="L470" s="15">
        <v>4</v>
      </c>
      <c r="M470" s="16">
        <v>5</v>
      </c>
      <c r="N470" s="17">
        <v>30</v>
      </c>
      <c r="O470" s="14">
        <f>N470</f>
        <v>30</v>
      </c>
      <c r="P470" s="4">
        <f>Y470/T470</f>
        <v>99.75</v>
      </c>
      <c r="Q470" s="18">
        <v>15</v>
      </c>
      <c r="R470" s="14">
        <f>Q470</f>
        <v>15</v>
      </c>
      <c r="S470" s="4">
        <f>Z470/U470</f>
        <v>99.75</v>
      </c>
      <c r="T470" s="3">
        <f>ROUND((O470/100)*G470,0)</f>
        <v>120</v>
      </c>
      <c r="U470" s="3">
        <f>ROUND(((R470/100)*G470)/J470,0)</f>
        <v>60</v>
      </c>
      <c r="V470" s="3">
        <f>ROUND(IF(J470&gt;=2,((R470/100)*G470)/J470,0),0)</f>
        <v>0</v>
      </c>
      <c r="W470" s="3">
        <f>ROUND(IF(J470&gt;=3,((R470/100)*G470)/J470,0),0)</f>
        <v>0</v>
      </c>
      <c r="X470" s="3">
        <f>ROUND(IF(J470&gt;=4,((R470/100)*G470)/J470,0),0)</f>
        <v>0</v>
      </c>
      <c r="Y470" s="4">
        <f>G470*N470</f>
        <v>11970</v>
      </c>
      <c r="Z470" s="4">
        <f>(G470*Q470)/J470</f>
        <v>5985</v>
      </c>
      <c r="AA470" s="4">
        <f>IF(J470&gt;=2,(G470*Q470)/J470,0)</f>
        <v>0</v>
      </c>
      <c r="AB470" s="4">
        <f>IF(J470&gt;=3,(G470*Q470)/J470,0)</f>
        <v>0</v>
      </c>
      <c r="AC470" s="4">
        <f>IF(J470&gt;=4,(G470*Q470)/J470,0)</f>
        <v>0</v>
      </c>
      <c r="AD470" s="14">
        <v>100</v>
      </c>
      <c r="AE470" s="14">
        <v>0</v>
      </c>
      <c r="AF470" s="14">
        <v>1</v>
      </c>
      <c r="AG470" s="14">
        <v>100</v>
      </c>
      <c r="AH470" s="14">
        <v>0</v>
      </c>
      <c r="AI470" s="14">
        <v>1</v>
      </c>
      <c r="AJ470" s="14">
        <v>0.5</v>
      </c>
      <c r="AK470" s="14">
        <v>0.5</v>
      </c>
      <c r="AL470" s="14">
        <v>0</v>
      </c>
      <c r="AM470" s="14">
        <v>0</v>
      </c>
      <c r="AN470" s="14">
        <v>0</v>
      </c>
      <c r="AO470" s="14">
        <v>0.01</v>
      </c>
      <c r="AP470" s="14">
        <v>0.01</v>
      </c>
      <c r="AQ470" s="14">
        <v>0</v>
      </c>
      <c r="AR470" s="14">
        <v>0</v>
      </c>
      <c r="AS470" s="14">
        <v>0</v>
      </c>
      <c r="AT470" s="14">
        <v>0</v>
      </c>
      <c r="AU470" s="14">
        <v>0.2</v>
      </c>
      <c r="AV470" s="14">
        <v>0</v>
      </c>
      <c r="AW470" s="14">
        <v>0</v>
      </c>
      <c r="AX470" s="14">
        <v>0</v>
      </c>
      <c r="AY470" s="14">
        <v>0.04</v>
      </c>
      <c r="AZ470" s="14">
        <v>0</v>
      </c>
      <c r="BA470" s="2">
        <v>0.05</v>
      </c>
      <c r="BB470" s="2">
        <v>0.05</v>
      </c>
      <c r="BC470" s="2">
        <v>7.0000000000000007E-2</v>
      </c>
      <c r="BD470" s="2">
        <v>0.05</v>
      </c>
      <c r="BE470" s="2">
        <v>0.02</v>
      </c>
      <c r="BF470" s="2">
        <v>0.02</v>
      </c>
      <c r="BG470" s="2">
        <v>4.4999999999999998E-2</v>
      </c>
      <c r="BH470" s="2">
        <v>0.05</v>
      </c>
      <c r="BI470" s="2">
        <v>7.0000000000000007E-2</v>
      </c>
      <c r="BJ470" s="2">
        <v>0.1</v>
      </c>
      <c r="BK470" s="2">
        <v>0.03</v>
      </c>
      <c r="BL470" s="2">
        <v>0.02</v>
      </c>
      <c r="BM470" s="2">
        <v>0.09</v>
      </c>
      <c r="BN470" s="2">
        <v>0.1</v>
      </c>
      <c r="BO470" s="14">
        <v>0.1</v>
      </c>
      <c r="BP470" s="14">
        <v>0.1</v>
      </c>
      <c r="BQ470" s="14">
        <v>0</v>
      </c>
      <c r="BR470" s="14">
        <v>0</v>
      </c>
      <c r="BS470" s="14">
        <v>0</v>
      </c>
      <c r="BT470" s="19">
        <v>0.01</v>
      </c>
      <c r="BU470" s="14">
        <v>0.5</v>
      </c>
      <c r="BV470" s="6">
        <f>BT470/(BT470+BU470)</f>
        <v>1.9607843137254902E-2</v>
      </c>
      <c r="BW470" s="6">
        <f>SQRT((BT470*BU470)/((BT470+BU470)^2*(BT470+BU470+1)))</f>
        <v>0.11283045836243843</v>
      </c>
      <c r="BX470" s="15">
        <v>0.25</v>
      </c>
      <c r="BY470" s="15">
        <v>0.25</v>
      </c>
      <c r="BZ470" s="15">
        <v>0.25</v>
      </c>
      <c r="CA470" s="15">
        <v>0.25</v>
      </c>
      <c r="CB470" s="20" t="s">
        <v>47</v>
      </c>
      <c r="CC470" s="14">
        <v>600</v>
      </c>
      <c r="CD470" s="14">
        <v>10</v>
      </c>
      <c r="CE470" s="15" t="s">
        <v>74</v>
      </c>
    </row>
    <row r="471" spans="1:83" s="14" customFormat="1" ht="14.25" x14ac:dyDescent="0.2">
      <c r="A471" s="15">
        <f>A470+1</f>
        <v>470</v>
      </c>
      <c r="B471" s="15">
        <v>3</v>
      </c>
      <c r="C471" s="15">
        <v>133</v>
      </c>
      <c r="D471" s="15">
        <v>1</v>
      </c>
      <c r="E471" s="15">
        <v>1</v>
      </c>
      <c r="F471" s="3" t="s">
        <v>68</v>
      </c>
      <c r="G471" s="3">
        <f>IF(F471="rectangle",B471*C471,IF(F471="hook",B471*C471-(D471*E471),IF(F471="eight",B471*C471-2*(D471*E471),IF(F471="tee",B471*C471-2*(D471*E471),IF(F471="cross",B471*C471-4*(D471*E471),"ERROR")))))</f>
        <v>399</v>
      </c>
      <c r="H471" s="3" t="s">
        <v>75</v>
      </c>
      <c r="I471" s="3">
        <f>IF(F471="rectangle",B471/C471,"NA")</f>
        <v>2.2556390977443608E-2</v>
      </c>
      <c r="J471" s="2">
        <v>1</v>
      </c>
      <c r="K471" s="15">
        <v>120</v>
      </c>
      <c r="L471" s="15">
        <v>4</v>
      </c>
      <c r="M471" s="16">
        <v>5</v>
      </c>
      <c r="N471" s="17">
        <v>30</v>
      </c>
      <c r="O471" s="14">
        <f>N471</f>
        <v>30</v>
      </c>
      <c r="P471" s="4">
        <f>Y471/T471</f>
        <v>99.75</v>
      </c>
      <c r="Q471" s="18">
        <v>15</v>
      </c>
      <c r="R471" s="14">
        <f>Q471</f>
        <v>15</v>
      </c>
      <c r="S471" s="4">
        <f>Z471/U471</f>
        <v>99.75</v>
      </c>
      <c r="T471" s="3">
        <f>ROUND((O471/100)*G471,0)</f>
        <v>120</v>
      </c>
      <c r="U471" s="3">
        <f>ROUND(((R471/100)*G471)/J471,0)</f>
        <v>60</v>
      </c>
      <c r="V471" s="3">
        <f>ROUND(IF(J471&gt;=2,((R471/100)*G471)/J471,0),0)</f>
        <v>0</v>
      </c>
      <c r="W471" s="3">
        <f>ROUND(IF(J471&gt;=3,((R471/100)*G471)/J471,0),0)</f>
        <v>0</v>
      </c>
      <c r="X471" s="3">
        <f>ROUND(IF(J471&gt;=4,((R471/100)*G471)/J471,0),0)</f>
        <v>0</v>
      </c>
      <c r="Y471" s="4">
        <f>G471*N471</f>
        <v>11970</v>
      </c>
      <c r="Z471" s="4">
        <f>(G471*Q471)/J471</f>
        <v>5985</v>
      </c>
      <c r="AA471" s="4">
        <f>IF(J471&gt;=2,(G471*Q471)/J471,0)</f>
        <v>0</v>
      </c>
      <c r="AB471" s="4">
        <f>IF(J471&gt;=3,(G471*Q471)/J471,0)</f>
        <v>0</v>
      </c>
      <c r="AC471" s="4">
        <f>IF(J471&gt;=4,(G471*Q471)/J471,0)</f>
        <v>0</v>
      </c>
      <c r="AD471" s="14">
        <v>100</v>
      </c>
      <c r="AE471" s="14">
        <v>0</v>
      </c>
      <c r="AF471" s="14">
        <v>1</v>
      </c>
      <c r="AG471" s="14">
        <v>100</v>
      </c>
      <c r="AH471" s="14">
        <v>0</v>
      </c>
      <c r="AI471" s="14">
        <v>1</v>
      </c>
      <c r="AJ471" s="14">
        <v>0.5</v>
      </c>
      <c r="AK471" s="14">
        <v>0.5</v>
      </c>
      <c r="AL471" s="14">
        <v>0</v>
      </c>
      <c r="AM471" s="14">
        <v>0</v>
      </c>
      <c r="AN471" s="14">
        <v>0</v>
      </c>
      <c r="AO471" s="14">
        <v>0.01</v>
      </c>
      <c r="AP471" s="14">
        <v>0.01</v>
      </c>
      <c r="AQ471" s="14">
        <v>0</v>
      </c>
      <c r="AR471" s="14">
        <v>0</v>
      </c>
      <c r="AS471" s="14">
        <v>0</v>
      </c>
      <c r="AT471" s="14">
        <v>0</v>
      </c>
      <c r="AU471" s="14">
        <v>0.2</v>
      </c>
      <c r="AV471" s="14">
        <v>0</v>
      </c>
      <c r="AW471" s="14">
        <v>0</v>
      </c>
      <c r="AX471" s="14">
        <v>0</v>
      </c>
      <c r="AY471" s="14">
        <v>0.04</v>
      </c>
      <c r="AZ471" s="14">
        <v>0</v>
      </c>
      <c r="BA471" s="2">
        <v>0.05</v>
      </c>
      <c r="BB471" s="2">
        <v>0.05</v>
      </c>
      <c r="BC471" s="2">
        <v>7.0000000000000007E-2</v>
      </c>
      <c r="BD471" s="2">
        <v>0.05</v>
      </c>
      <c r="BE471" s="2">
        <v>0.02</v>
      </c>
      <c r="BF471" s="2">
        <v>0.02</v>
      </c>
      <c r="BG471" s="2">
        <v>4.4999999999999998E-2</v>
      </c>
      <c r="BH471" s="2">
        <v>0.05</v>
      </c>
      <c r="BI471" s="2">
        <v>7.0000000000000007E-2</v>
      </c>
      <c r="BJ471" s="2">
        <v>0.1</v>
      </c>
      <c r="BK471" s="2">
        <v>0.03</v>
      </c>
      <c r="BL471" s="2">
        <v>0.02</v>
      </c>
      <c r="BM471" s="2">
        <v>0.09</v>
      </c>
      <c r="BN471" s="2">
        <v>0.1</v>
      </c>
      <c r="BO471" s="14">
        <v>0.1</v>
      </c>
      <c r="BP471" s="14">
        <v>0.1</v>
      </c>
      <c r="BQ471" s="14">
        <v>0</v>
      </c>
      <c r="BR471" s="14">
        <v>0</v>
      </c>
      <c r="BS471" s="14">
        <v>0</v>
      </c>
      <c r="BT471" s="19">
        <v>0.5</v>
      </c>
      <c r="BU471" s="14">
        <v>0.5</v>
      </c>
      <c r="BV471" s="6">
        <f>BT471/(BT471+BU471)</f>
        <v>0.5</v>
      </c>
      <c r="BW471" s="6">
        <f>SQRT((BT471*BU471)/((BT471+BU471)^2*(BT471+BU471+1)))</f>
        <v>0.35355339059327379</v>
      </c>
      <c r="BX471" s="15">
        <v>0.25</v>
      </c>
      <c r="BY471" s="15">
        <v>0.25</v>
      </c>
      <c r="BZ471" s="15">
        <v>0.25</v>
      </c>
      <c r="CA471" s="15">
        <v>0.25</v>
      </c>
      <c r="CB471" s="20" t="s">
        <v>47</v>
      </c>
      <c r="CC471" s="14">
        <v>600</v>
      </c>
      <c r="CD471" s="14">
        <v>10</v>
      </c>
      <c r="CE471" s="15" t="s">
        <v>74</v>
      </c>
    </row>
    <row r="472" spans="1:83" s="14" customFormat="1" ht="14.25" x14ac:dyDescent="0.2">
      <c r="A472" s="15">
        <f>A471+1</f>
        <v>471</v>
      </c>
      <c r="B472" s="15">
        <v>3</v>
      </c>
      <c r="C472" s="15">
        <v>133</v>
      </c>
      <c r="D472" s="15">
        <v>1</v>
      </c>
      <c r="E472" s="15">
        <v>1</v>
      </c>
      <c r="F472" s="3" t="s">
        <v>68</v>
      </c>
      <c r="G472" s="3">
        <f>IF(F472="rectangle",B472*C472,IF(F472="hook",B472*C472-(D472*E472),IF(F472="eight",B472*C472-2*(D472*E472),IF(F472="tee",B472*C472-2*(D472*E472),IF(F472="cross",B472*C472-4*(D472*E472),"ERROR")))))</f>
        <v>399</v>
      </c>
      <c r="H472" s="3" t="s">
        <v>75</v>
      </c>
      <c r="I472" s="3">
        <f>IF(F472="rectangle",B472/C472,"NA")</f>
        <v>2.2556390977443608E-2</v>
      </c>
      <c r="J472" s="2">
        <v>1</v>
      </c>
      <c r="K472" s="15">
        <v>120</v>
      </c>
      <c r="L472" s="15">
        <v>4</v>
      </c>
      <c r="M472" s="16">
        <v>5</v>
      </c>
      <c r="N472" s="17">
        <v>30</v>
      </c>
      <c r="O472" s="14">
        <f>N472</f>
        <v>30</v>
      </c>
      <c r="P472" s="4">
        <f>Y472/T472</f>
        <v>99.75</v>
      </c>
      <c r="Q472" s="18">
        <v>15</v>
      </c>
      <c r="R472" s="14">
        <f>Q472</f>
        <v>15</v>
      </c>
      <c r="S472" s="4">
        <f>Z472/U472</f>
        <v>99.75</v>
      </c>
      <c r="T472" s="3">
        <f>ROUND((O472/100)*G472,0)</f>
        <v>120</v>
      </c>
      <c r="U472" s="3">
        <f>ROUND(((R472/100)*G472)/J472,0)</f>
        <v>60</v>
      </c>
      <c r="V472" s="3">
        <f>ROUND(IF(J472&gt;=2,((R472/100)*G472)/J472,0),0)</f>
        <v>0</v>
      </c>
      <c r="W472" s="3">
        <f>ROUND(IF(J472&gt;=3,((R472/100)*G472)/J472,0),0)</f>
        <v>0</v>
      </c>
      <c r="X472" s="3">
        <f>ROUND(IF(J472&gt;=4,((R472/100)*G472)/J472,0),0)</f>
        <v>0</v>
      </c>
      <c r="Y472" s="4">
        <f>G472*N472</f>
        <v>11970</v>
      </c>
      <c r="Z472" s="4">
        <f>(G472*Q472)/J472</f>
        <v>5985</v>
      </c>
      <c r="AA472" s="4">
        <f>IF(J472&gt;=2,(G472*Q472)/J472,0)</f>
        <v>0</v>
      </c>
      <c r="AB472" s="4">
        <f>IF(J472&gt;=3,(G472*Q472)/J472,0)</f>
        <v>0</v>
      </c>
      <c r="AC472" s="4">
        <f>IF(J472&gt;=4,(G472*Q472)/J472,0)</f>
        <v>0</v>
      </c>
      <c r="AD472" s="14">
        <v>100</v>
      </c>
      <c r="AE472" s="14">
        <v>0</v>
      </c>
      <c r="AF472" s="14">
        <v>1</v>
      </c>
      <c r="AG472" s="14">
        <v>100</v>
      </c>
      <c r="AH472" s="14">
        <v>0</v>
      </c>
      <c r="AI472" s="14">
        <v>1</v>
      </c>
      <c r="AJ472" s="14">
        <v>0.5</v>
      </c>
      <c r="AK472" s="14">
        <v>0.5</v>
      </c>
      <c r="AL472" s="14">
        <v>0</v>
      </c>
      <c r="AM472" s="14">
        <v>0</v>
      </c>
      <c r="AN472" s="14">
        <v>0</v>
      </c>
      <c r="AO472" s="14">
        <v>0.01</v>
      </c>
      <c r="AP472" s="14">
        <v>0.01</v>
      </c>
      <c r="AQ472" s="14">
        <v>0</v>
      </c>
      <c r="AR472" s="14">
        <v>0</v>
      </c>
      <c r="AS472" s="14">
        <v>0</v>
      </c>
      <c r="AT472" s="14">
        <v>0</v>
      </c>
      <c r="AU472" s="14">
        <v>0.2</v>
      </c>
      <c r="AV472" s="14">
        <v>0</v>
      </c>
      <c r="AW472" s="14">
        <v>0</v>
      </c>
      <c r="AX472" s="14">
        <v>0</v>
      </c>
      <c r="AY472" s="14">
        <v>0.04</v>
      </c>
      <c r="AZ472" s="14">
        <v>0</v>
      </c>
      <c r="BA472" s="2">
        <v>0.05</v>
      </c>
      <c r="BB472" s="2">
        <v>0.05</v>
      </c>
      <c r="BC472" s="2">
        <v>7.0000000000000007E-2</v>
      </c>
      <c r="BD472" s="2">
        <v>0.05</v>
      </c>
      <c r="BE472" s="2">
        <v>0.02</v>
      </c>
      <c r="BF472" s="2">
        <v>0.02</v>
      </c>
      <c r="BG472" s="2">
        <v>4.4999999999999998E-2</v>
      </c>
      <c r="BH472" s="2">
        <v>0.05</v>
      </c>
      <c r="BI472" s="2">
        <v>7.0000000000000007E-2</v>
      </c>
      <c r="BJ472" s="2">
        <v>0.1</v>
      </c>
      <c r="BK472" s="2">
        <v>0.03</v>
      </c>
      <c r="BL472" s="2">
        <v>0.02</v>
      </c>
      <c r="BM472" s="2">
        <v>0.09</v>
      </c>
      <c r="BN472" s="2">
        <v>0.1</v>
      </c>
      <c r="BO472" s="14">
        <v>0.1</v>
      </c>
      <c r="BP472" s="14">
        <v>0.1</v>
      </c>
      <c r="BQ472" s="14">
        <v>0</v>
      </c>
      <c r="BR472" s="14">
        <v>0</v>
      </c>
      <c r="BS472" s="14">
        <v>0</v>
      </c>
      <c r="BT472" s="19">
        <v>0.01</v>
      </c>
      <c r="BU472" s="14">
        <v>0.5</v>
      </c>
      <c r="BV472" s="6">
        <f>BT472/(BT472+BU472)</f>
        <v>1.9607843137254902E-2</v>
      </c>
      <c r="BW472" s="6">
        <f>SQRT((BT472*BU472)/((BT472+BU472)^2*(BT472+BU472+1)))</f>
        <v>0.11283045836243843</v>
      </c>
      <c r="BX472" s="15">
        <v>0.1</v>
      </c>
      <c r="BY472" s="15">
        <v>0.1</v>
      </c>
      <c r="BZ472" s="15">
        <v>0.1</v>
      </c>
      <c r="CA472" s="15">
        <v>0.7</v>
      </c>
      <c r="CB472" s="20" t="s">
        <v>89</v>
      </c>
      <c r="CC472" s="14">
        <v>600</v>
      </c>
      <c r="CD472" s="14">
        <v>10</v>
      </c>
      <c r="CE472" s="15" t="s">
        <v>74</v>
      </c>
    </row>
    <row r="473" spans="1:83" s="14" customFormat="1" ht="14.25" x14ac:dyDescent="0.2">
      <c r="A473" s="15">
        <f>A472+1</f>
        <v>472</v>
      </c>
      <c r="B473" s="15">
        <v>3</v>
      </c>
      <c r="C473" s="15">
        <v>133</v>
      </c>
      <c r="D473" s="15">
        <v>1</v>
      </c>
      <c r="E473" s="15">
        <v>1</v>
      </c>
      <c r="F473" s="3" t="s">
        <v>68</v>
      </c>
      <c r="G473" s="3">
        <f>IF(F473="rectangle",B473*C473,IF(F473="hook",B473*C473-(D473*E473),IF(F473="eight",B473*C473-2*(D473*E473),IF(F473="tee",B473*C473-2*(D473*E473),IF(F473="cross",B473*C473-4*(D473*E473),"ERROR")))))</f>
        <v>399</v>
      </c>
      <c r="H473" s="3" t="s">
        <v>75</v>
      </c>
      <c r="I473" s="3">
        <f>IF(F473="rectangle",B473/C473,"NA")</f>
        <v>2.2556390977443608E-2</v>
      </c>
      <c r="J473" s="2">
        <v>1</v>
      </c>
      <c r="K473" s="15">
        <v>120</v>
      </c>
      <c r="L473" s="15">
        <v>4</v>
      </c>
      <c r="M473" s="16">
        <v>5</v>
      </c>
      <c r="N473" s="17">
        <v>30</v>
      </c>
      <c r="O473" s="14">
        <f>N473</f>
        <v>30</v>
      </c>
      <c r="P473" s="4">
        <f>Y473/T473</f>
        <v>99.75</v>
      </c>
      <c r="Q473" s="18">
        <v>15</v>
      </c>
      <c r="R473" s="14">
        <f>Q473</f>
        <v>15</v>
      </c>
      <c r="S473" s="4">
        <f>Z473/U473</f>
        <v>99.75</v>
      </c>
      <c r="T473" s="3">
        <f>ROUND((O473/100)*G473,0)</f>
        <v>120</v>
      </c>
      <c r="U473" s="3">
        <f>ROUND(((R473/100)*G473)/J473,0)</f>
        <v>60</v>
      </c>
      <c r="V473" s="3">
        <f>ROUND(IF(J473&gt;=2,((R473/100)*G473)/J473,0),0)</f>
        <v>0</v>
      </c>
      <c r="W473" s="3">
        <f>ROUND(IF(J473&gt;=3,((R473/100)*G473)/J473,0),0)</f>
        <v>0</v>
      </c>
      <c r="X473" s="3">
        <f>ROUND(IF(J473&gt;=4,((R473/100)*G473)/J473,0),0)</f>
        <v>0</v>
      </c>
      <c r="Y473" s="4">
        <f>G473*N473</f>
        <v>11970</v>
      </c>
      <c r="Z473" s="4">
        <f>(G473*Q473)/J473</f>
        <v>5985</v>
      </c>
      <c r="AA473" s="4">
        <f>IF(J473&gt;=2,(G473*Q473)/J473,0)</f>
        <v>0</v>
      </c>
      <c r="AB473" s="4">
        <f>IF(J473&gt;=3,(G473*Q473)/J473,0)</f>
        <v>0</v>
      </c>
      <c r="AC473" s="4">
        <f>IF(J473&gt;=4,(G473*Q473)/J473,0)</f>
        <v>0</v>
      </c>
      <c r="AD473" s="14">
        <v>100</v>
      </c>
      <c r="AE473" s="14">
        <v>0</v>
      </c>
      <c r="AF473" s="14">
        <v>1</v>
      </c>
      <c r="AG473" s="14">
        <v>100</v>
      </c>
      <c r="AH473" s="14">
        <v>0</v>
      </c>
      <c r="AI473" s="14">
        <v>1</v>
      </c>
      <c r="AJ473" s="14">
        <v>0.5</v>
      </c>
      <c r="AK473" s="14">
        <v>0.5</v>
      </c>
      <c r="AL473" s="14">
        <v>0</v>
      </c>
      <c r="AM473" s="14">
        <v>0</v>
      </c>
      <c r="AN473" s="14">
        <v>0</v>
      </c>
      <c r="AO473" s="14">
        <v>0.01</v>
      </c>
      <c r="AP473" s="14">
        <v>0.01</v>
      </c>
      <c r="AQ473" s="14">
        <v>0</v>
      </c>
      <c r="AR473" s="14">
        <v>0</v>
      </c>
      <c r="AS473" s="14">
        <v>0</v>
      </c>
      <c r="AT473" s="14">
        <v>0</v>
      </c>
      <c r="AU473" s="14">
        <v>0.2</v>
      </c>
      <c r="AV473" s="14">
        <v>0</v>
      </c>
      <c r="AW473" s="14">
        <v>0</v>
      </c>
      <c r="AX473" s="14">
        <v>0</v>
      </c>
      <c r="AY473" s="14">
        <v>0.04</v>
      </c>
      <c r="AZ473" s="14">
        <v>0</v>
      </c>
      <c r="BA473" s="2">
        <v>0.05</v>
      </c>
      <c r="BB473" s="2">
        <v>0.05</v>
      </c>
      <c r="BC473" s="2">
        <v>7.0000000000000007E-2</v>
      </c>
      <c r="BD473" s="2">
        <v>0.05</v>
      </c>
      <c r="BE473" s="2">
        <v>0.02</v>
      </c>
      <c r="BF473" s="2">
        <v>0.02</v>
      </c>
      <c r="BG473" s="2">
        <v>4.4999999999999998E-2</v>
      </c>
      <c r="BH473" s="2">
        <v>0.05</v>
      </c>
      <c r="BI473" s="2">
        <v>7.0000000000000007E-2</v>
      </c>
      <c r="BJ473" s="2">
        <v>0.1</v>
      </c>
      <c r="BK473" s="2">
        <v>0.03</v>
      </c>
      <c r="BL473" s="2">
        <v>0.02</v>
      </c>
      <c r="BM473" s="2">
        <v>0.09</v>
      </c>
      <c r="BN473" s="2">
        <v>0.1</v>
      </c>
      <c r="BO473" s="14">
        <v>0.1</v>
      </c>
      <c r="BP473" s="14">
        <v>0.1</v>
      </c>
      <c r="BQ473" s="14">
        <v>0</v>
      </c>
      <c r="BR473" s="14">
        <v>0</v>
      </c>
      <c r="BS473" s="14">
        <v>0</v>
      </c>
      <c r="BT473" s="19">
        <v>0.5</v>
      </c>
      <c r="BU473" s="14">
        <v>0.5</v>
      </c>
      <c r="BV473" s="6">
        <f>BT473/(BT473+BU473)</f>
        <v>0.5</v>
      </c>
      <c r="BW473" s="6">
        <f>SQRT((BT473*BU473)/((BT473+BU473)^2*(BT473+BU473+1)))</f>
        <v>0.35355339059327379</v>
      </c>
      <c r="BX473" s="15">
        <v>0.1</v>
      </c>
      <c r="BY473" s="15">
        <v>0.1</v>
      </c>
      <c r="BZ473" s="15">
        <v>0.1</v>
      </c>
      <c r="CA473" s="15">
        <v>0.7</v>
      </c>
      <c r="CB473" s="20" t="s">
        <v>89</v>
      </c>
      <c r="CC473" s="14">
        <v>600</v>
      </c>
      <c r="CD473" s="14">
        <v>10</v>
      </c>
      <c r="CE473" s="15" t="s">
        <v>74</v>
      </c>
    </row>
    <row r="474" spans="1:83" s="14" customFormat="1" ht="14.25" x14ac:dyDescent="0.2">
      <c r="A474" s="15">
        <f>A473+1</f>
        <v>473</v>
      </c>
      <c r="B474" s="15">
        <v>3</v>
      </c>
      <c r="C474" s="15">
        <v>133</v>
      </c>
      <c r="D474" s="15">
        <v>1</v>
      </c>
      <c r="E474" s="15">
        <v>1</v>
      </c>
      <c r="F474" s="3" t="s">
        <v>68</v>
      </c>
      <c r="G474" s="3">
        <f>IF(F474="rectangle",B474*C474,IF(F474="hook",B474*C474-(D474*E474),IF(F474="eight",B474*C474-2*(D474*E474),IF(F474="tee",B474*C474-2*(D474*E474),IF(F474="cross",B474*C474-4*(D474*E474),"ERROR")))))</f>
        <v>399</v>
      </c>
      <c r="H474" s="3" t="s">
        <v>75</v>
      </c>
      <c r="I474" s="3">
        <f>IF(F474="rectangle",B474/C474,"NA")</f>
        <v>2.2556390977443608E-2</v>
      </c>
      <c r="J474" s="2">
        <v>1</v>
      </c>
      <c r="K474" s="15">
        <v>120</v>
      </c>
      <c r="L474" s="15">
        <v>4</v>
      </c>
      <c r="M474" s="16">
        <v>5</v>
      </c>
      <c r="N474" s="17">
        <v>30</v>
      </c>
      <c r="O474" s="14">
        <f>N474</f>
        <v>30</v>
      </c>
      <c r="P474" s="4">
        <f>Y474/T474</f>
        <v>99.75</v>
      </c>
      <c r="Q474" s="18">
        <v>15</v>
      </c>
      <c r="R474" s="14">
        <f>Q474</f>
        <v>15</v>
      </c>
      <c r="S474" s="4">
        <f>Z474/U474</f>
        <v>99.75</v>
      </c>
      <c r="T474" s="3">
        <f>ROUND((O474/100)*G474,0)</f>
        <v>120</v>
      </c>
      <c r="U474" s="3">
        <f>ROUND(((R474/100)*G474)/J474,0)</f>
        <v>60</v>
      </c>
      <c r="V474" s="3">
        <f>ROUND(IF(J474&gt;=2,((R474/100)*G474)/J474,0),0)</f>
        <v>0</v>
      </c>
      <c r="W474" s="3">
        <f>ROUND(IF(J474&gt;=3,((R474/100)*G474)/J474,0),0)</f>
        <v>0</v>
      </c>
      <c r="X474" s="3">
        <f>ROUND(IF(J474&gt;=4,((R474/100)*G474)/J474,0),0)</f>
        <v>0</v>
      </c>
      <c r="Y474" s="4">
        <f>G474*N474</f>
        <v>11970</v>
      </c>
      <c r="Z474" s="4">
        <f>(G474*Q474)/J474</f>
        <v>5985</v>
      </c>
      <c r="AA474" s="4">
        <f>IF(J474&gt;=2,(G474*Q474)/J474,0)</f>
        <v>0</v>
      </c>
      <c r="AB474" s="4">
        <f>IF(J474&gt;=3,(G474*Q474)/J474,0)</f>
        <v>0</v>
      </c>
      <c r="AC474" s="4">
        <f>IF(J474&gt;=4,(G474*Q474)/J474,0)</f>
        <v>0</v>
      </c>
      <c r="AD474" s="14">
        <v>100</v>
      </c>
      <c r="AE474" s="14">
        <v>0</v>
      </c>
      <c r="AF474" s="14">
        <v>1</v>
      </c>
      <c r="AG474" s="14">
        <v>100</v>
      </c>
      <c r="AH474" s="14">
        <v>0</v>
      </c>
      <c r="AI474" s="14">
        <v>1</v>
      </c>
      <c r="AJ474" s="14">
        <v>0.5</v>
      </c>
      <c r="AK474" s="14">
        <v>0.5</v>
      </c>
      <c r="AL474" s="14">
        <v>0</v>
      </c>
      <c r="AM474" s="14">
        <v>0</v>
      </c>
      <c r="AN474" s="14">
        <v>0</v>
      </c>
      <c r="AO474" s="14">
        <v>0.01</v>
      </c>
      <c r="AP474" s="14">
        <v>0.01</v>
      </c>
      <c r="AQ474" s="14">
        <v>0</v>
      </c>
      <c r="AR474" s="14">
        <v>0</v>
      </c>
      <c r="AS474" s="14">
        <v>0</v>
      </c>
      <c r="AT474" s="14">
        <v>0</v>
      </c>
      <c r="AU474" s="14">
        <v>0.2</v>
      </c>
      <c r="AV474" s="14">
        <v>0</v>
      </c>
      <c r="AW474" s="14">
        <v>0</v>
      </c>
      <c r="AX474" s="14">
        <v>0</v>
      </c>
      <c r="AY474" s="14">
        <v>0.04</v>
      </c>
      <c r="AZ474" s="14">
        <v>0</v>
      </c>
      <c r="BA474" s="2">
        <v>0.05</v>
      </c>
      <c r="BB474" s="2">
        <v>0.05</v>
      </c>
      <c r="BC474" s="2">
        <v>7.0000000000000007E-2</v>
      </c>
      <c r="BD474" s="2">
        <v>0.05</v>
      </c>
      <c r="BE474" s="2">
        <v>0.02</v>
      </c>
      <c r="BF474" s="2">
        <v>0.02</v>
      </c>
      <c r="BG474" s="2">
        <v>4.4999999999999998E-2</v>
      </c>
      <c r="BH474" s="2">
        <v>0.05</v>
      </c>
      <c r="BI474" s="2">
        <v>7.0000000000000007E-2</v>
      </c>
      <c r="BJ474" s="2">
        <v>0.1</v>
      </c>
      <c r="BK474" s="2">
        <v>0.03</v>
      </c>
      <c r="BL474" s="2">
        <v>0.02</v>
      </c>
      <c r="BM474" s="2">
        <v>0.09</v>
      </c>
      <c r="BN474" s="2">
        <v>0.1</v>
      </c>
      <c r="BO474" s="14">
        <v>0.1</v>
      </c>
      <c r="BP474" s="14">
        <v>0.1</v>
      </c>
      <c r="BQ474" s="14">
        <v>0</v>
      </c>
      <c r="BR474" s="14">
        <v>0</v>
      </c>
      <c r="BS474" s="14">
        <v>0</v>
      </c>
      <c r="BT474" s="19">
        <v>0.01</v>
      </c>
      <c r="BU474" s="14">
        <v>0.5</v>
      </c>
      <c r="BV474" s="6">
        <f>BT474/(BT474+BU474)</f>
        <v>1.9607843137254902E-2</v>
      </c>
      <c r="BW474" s="6">
        <f>SQRT((BT474*BU474)/((BT474+BU474)^2*(BT474+BU474+1)))</f>
        <v>0.11283045836243843</v>
      </c>
      <c r="BX474" s="15">
        <v>0.1</v>
      </c>
      <c r="BY474" s="15">
        <v>0.7</v>
      </c>
      <c r="BZ474" s="15">
        <v>0.1</v>
      </c>
      <c r="CA474" s="15">
        <v>0.1</v>
      </c>
      <c r="CB474" s="20" t="s">
        <v>76</v>
      </c>
      <c r="CC474" s="14">
        <v>600</v>
      </c>
      <c r="CD474" s="14">
        <v>10</v>
      </c>
      <c r="CE474" s="15" t="s">
        <v>73</v>
      </c>
    </row>
    <row r="475" spans="1:83" s="14" customFormat="1" ht="14.25" x14ac:dyDescent="0.2">
      <c r="A475" s="15">
        <f>A474+1</f>
        <v>474</v>
      </c>
      <c r="B475" s="15">
        <v>3</v>
      </c>
      <c r="C475" s="15">
        <v>133</v>
      </c>
      <c r="D475" s="15">
        <v>1</v>
      </c>
      <c r="E475" s="15">
        <v>1</v>
      </c>
      <c r="F475" s="3" t="s">
        <v>68</v>
      </c>
      <c r="G475" s="3">
        <f>IF(F475="rectangle",B475*C475,IF(F475="hook",B475*C475-(D475*E475),IF(F475="eight",B475*C475-2*(D475*E475),IF(F475="tee",B475*C475-2*(D475*E475),IF(F475="cross",B475*C475-4*(D475*E475),"ERROR")))))</f>
        <v>399</v>
      </c>
      <c r="H475" s="3" t="s">
        <v>75</v>
      </c>
      <c r="I475" s="3">
        <f>IF(F475="rectangle",B475/C475,"NA")</f>
        <v>2.2556390977443608E-2</v>
      </c>
      <c r="J475" s="2">
        <v>1</v>
      </c>
      <c r="K475" s="15">
        <v>120</v>
      </c>
      <c r="L475" s="15">
        <v>4</v>
      </c>
      <c r="M475" s="16">
        <v>5</v>
      </c>
      <c r="N475" s="17">
        <v>30</v>
      </c>
      <c r="O475" s="14">
        <f>N475</f>
        <v>30</v>
      </c>
      <c r="P475" s="4">
        <f>Y475/T475</f>
        <v>99.75</v>
      </c>
      <c r="Q475" s="18">
        <v>15</v>
      </c>
      <c r="R475" s="14">
        <f>Q475</f>
        <v>15</v>
      </c>
      <c r="S475" s="4">
        <f>Z475/U475</f>
        <v>99.75</v>
      </c>
      <c r="T475" s="3">
        <f>ROUND((O475/100)*G475,0)</f>
        <v>120</v>
      </c>
      <c r="U475" s="3">
        <f>ROUND(((R475/100)*G475)/J475,0)</f>
        <v>60</v>
      </c>
      <c r="V475" s="3">
        <f>ROUND(IF(J475&gt;=2,((R475/100)*G475)/J475,0),0)</f>
        <v>0</v>
      </c>
      <c r="W475" s="3">
        <f>ROUND(IF(J475&gt;=3,((R475/100)*G475)/J475,0),0)</f>
        <v>0</v>
      </c>
      <c r="X475" s="3">
        <f>ROUND(IF(J475&gt;=4,((R475/100)*G475)/J475,0),0)</f>
        <v>0</v>
      </c>
      <c r="Y475" s="4">
        <f>G475*N475</f>
        <v>11970</v>
      </c>
      <c r="Z475" s="4">
        <f>(G475*Q475)/J475</f>
        <v>5985</v>
      </c>
      <c r="AA475" s="4">
        <f>IF(J475&gt;=2,(G475*Q475)/J475,0)</f>
        <v>0</v>
      </c>
      <c r="AB475" s="4">
        <f>IF(J475&gt;=3,(G475*Q475)/J475,0)</f>
        <v>0</v>
      </c>
      <c r="AC475" s="4">
        <f>IF(J475&gt;=4,(G475*Q475)/J475,0)</f>
        <v>0</v>
      </c>
      <c r="AD475" s="14">
        <v>100</v>
      </c>
      <c r="AE475" s="14">
        <v>0</v>
      </c>
      <c r="AF475" s="14">
        <v>1</v>
      </c>
      <c r="AG475" s="14">
        <v>100</v>
      </c>
      <c r="AH475" s="14">
        <v>0</v>
      </c>
      <c r="AI475" s="14">
        <v>1</v>
      </c>
      <c r="AJ475" s="14">
        <v>0.5</v>
      </c>
      <c r="AK475" s="14">
        <v>0.5</v>
      </c>
      <c r="AL475" s="14">
        <v>0</v>
      </c>
      <c r="AM475" s="14">
        <v>0</v>
      </c>
      <c r="AN475" s="14">
        <v>0</v>
      </c>
      <c r="AO475" s="14">
        <v>0.01</v>
      </c>
      <c r="AP475" s="14">
        <v>0.01</v>
      </c>
      <c r="AQ475" s="14">
        <v>0</v>
      </c>
      <c r="AR475" s="14">
        <v>0</v>
      </c>
      <c r="AS475" s="14">
        <v>0</v>
      </c>
      <c r="AT475" s="14">
        <v>0</v>
      </c>
      <c r="AU475" s="14">
        <v>0.2</v>
      </c>
      <c r="AV475" s="14">
        <v>0</v>
      </c>
      <c r="AW475" s="14">
        <v>0</v>
      </c>
      <c r="AX475" s="14">
        <v>0</v>
      </c>
      <c r="AY475" s="14">
        <v>0.04</v>
      </c>
      <c r="AZ475" s="14">
        <v>0</v>
      </c>
      <c r="BA475" s="2">
        <v>0.05</v>
      </c>
      <c r="BB475" s="2">
        <v>0.05</v>
      </c>
      <c r="BC475" s="2">
        <v>7.0000000000000007E-2</v>
      </c>
      <c r="BD475" s="2">
        <v>0.05</v>
      </c>
      <c r="BE475" s="2">
        <v>0.02</v>
      </c>
      <c r="BF475" s="2">
        <v>0.02</v>
      </c>
      <c r="BG475" s="2">
        <v>4.4999999999999998E-2</v>
      </c>
      <c r="BH475" s="2">
        <v>0.05</v>
      </c>
      <c r="BI475" s="2">
        <v>7.0000000000000007E-2</v>
      </c>
      <c r="BJ475" s="2">
        <v>0.1</v>
      </c>
      <c r="BK475" s="2">
        <v>0.03</v>
      </c>
      <c r="BL475" s="2">
        <v>0.02</v>
      </c>
      <c r="BM475" s="2">
        <v>0.09</v>
      </c>
      <c r="BN475" s="2">
        <v>0.1</v>
      </c>
      <c r="BO475" s="14">
        <v>0.1</v>
      </c>
      <c r="BP475" s="14">
        <v>0.1</v>
      </c>
      <c r="BQ475" s="14">
        <v>0</v>
      </c>
      <c r="BR475" s="14">
        <v>0</v>
      </c>
      <c r="BS475" s="14">
        <v>0</v>
      </c>
      <c r="BT475" s="19">
        <v>0.5</v>
      </c>
      <c r="BU475" s="14">
        <v>0.5</v>
      </c>
      <c r="BV475" s="6">
        <f>BT475/(BT475+BU475)</f>
        <v>0.5</v>
      </c>
      <c r="BW475" s="6">
        <f>SQRT((BT475*BU475)/((BT475+BU475)^2*(BT475+BU475+1)))</f>
        <v>0.35355339059327379</v>
      </c>
      <c r="BX475" s="15">
        <v>0.1</v>
      </c>
      <c r="BY475" s="15">
        <v>0.7</v>
      </c>
      <c r="BZ475" s="15">
        <v>0.1</v>
      </c>
      <c r="CA475" s="15">
        <v>0.1</v>
      </c>
      <c r="CB475" s="20" t="s">
        <v>76</v>
      </c>
      <c r="CC475" s="14">
        <v>600</v>
      </c>
      <c r="CD475" s="14">
        <v>10</v>
      </c>
      <c r="CE475" s="15" t="s">
        <v>73</v>
      </c>
    </row>
    <row r="476" spans="1:83" s="14" customFormat="1" ht="14.25" x14ac:dyDescent="0.2">
      <c r="A476" s="15">
        <f>A475+1</f>
        <v>475</v>
      </c>
      <c r="B476" s="15">
        <v>3</v>
      </c>
      <c r="C476" s="15">
        <v>133</v>
      </c>
      <c r="D476" s="15">
        <v>1</v>
      </c>
      <c r="E476" s="15">
        <v>1</v>
      </c>
      <c r="F476" s="3" t="s">
        <v>68</v>
      </c>
      <c r="G476" s="3">
        <f>IF(F476="rectangle",B476*C476,IF(F476="hook",B476*C476-(D476*E476),IF(F476="eight",B476*C476-2*(D476*E476),IF(F476="tee",B476*C476-2*(D476*E476),IF(F476="cross",B476*C476-4*(D476*E476),"ERROR")))))</f>
        <v>399</v>
      </c>
      <c r="H476" s="3" t="s">
        <v>75</v>
      </c>
      <c r="I476" s="3">
        <f>IF(F476="rectangle",B476/C476,"NA")</f>
        <v>2.2556390977443608E-2</v>
      </c>
      <c r="J476" s="2">
        <v>1</v>
      </c>
      <c r="K476" s="15">
        <v>120</v>
      </c>
      <c r="L476" s="15">
        <v>4</v>
      </c>
      <c r="M476" s="16">
        <v>5</v>
      </c>
      <c r="N476" s="17">
        <v>30</v>
      </c>
      <c r="O476" s="14">
        <f>N476</f>
        <v>30</v>
      </c>
      <c r="P476" s="4">
        <f>Y476/T476</f>
        <v>99.75</v>
      </c>
      <c r="Q476" s="18">
        <v>30</v>
      </c>
      <c r="R476" s="14">
        <f>Q476</f>
        <v>30</v>
      </c>
      <c r="S476" s="4">
        <f>Z476/U476</f>
        <v>99.75</v>
      </c>
      <c r="T476" s="3">
        <f>ROUND((O476/100)*G476,0)</f>
        <v>120</v>
      </c>
      <c r="U476" s="3">
        <f>ROUND(((R476/100)*G476)/J476,0)</f>
        <v>120</v>
      </c>
      <c r="V476" s="3">
        <f>ROUND(IF(J476&gt;=2,((R476/100)*G476)/J476,0),0)</f>
        <v>0</v>
      </c>
      <c r="W476" s="3">
        <f>ROUND(IF(J476&gt;=3,((R476/100)*G476)/J476,0),0)</f>
        <v>0</v>
      </c>
      <c r="X476" s="3">
        <f>ROUND(IF(J476&gt;=4,((R476/100)*G476)/J476,0),0)</f>
        <v>0</v>
      </c>
      <c r="Y476" s="4">
        <f>G476*N476</f>
        <v>11970</v>
      </c>
      <c r="Z476" s="4">
        <f>(G476*Q476)/J476</f>
        <v>11970</v>
      </c>
      <c r="AA476" s="4">
        <f>IF(J476&gt;=2,(G476*Q476)/J476,0)</f>
        <v>0</v>
      </c>
      <c r="AB476" s="4">
        <f>IF(J476&gt;=3,(G476*Q476)/J476,0)</f>
        <v>0</v>
      </c>
      <c r="AC476" s="4">
        <f>IF(J476&gt;=4,(G476*Q476)/J476,0)</f>
        <v>0</v>
      </c>
      <c r="AD476" s="14">
        <v>100</v>
      </c>
      <c r="AE476" s="14">
        <v>0</v>
      </c>
      <c r="AF476" s="14">
        <v>1</v>
      </c>
      <c r="AG476" s="14">
        <v>100</v>
      </c>
      <c r="AH476" s="14">
        <v>0</v>
      </c>
      <c r="AI476" s="14">
        <v>1</v>
      </c>
      <c r="AJ476" s="14">
        <v>0.5</v>
      </c>
      <c r="AK476" s="14">
        <v>0.5</v>
      </c>
      <c r="AL476" s="14">
        <v>0</v>
      </c>
      <c r="AM476" s="14">
        <v>0</v>
      </c>
      <c r="AN476" s="14">
        <v>0</v>
      </c>
      <c r="AO476" s="14">
        <v>0.01</v>
      </c>
      <c r="AP476" s="14">
        <v>0.01</v>
      </c>
      <c r="AQ476" s="14">
        <v>0</v>
      </c>
      <c r="AR476" s="14">
        <v>0</v>
      </c>
      <c r="AS476" s="14">
        <v>0</v>
      </c>
      <c r="AT476" s="14">
        <v>0</v>
      </c>
      <c r="AU476" s="14">
        <v>0.2</v>
      </c>
      <c r="AV476" s="14">
        <v>0</v>
      </c>
      <c r="AW476" s="14">
        <v>0</v>
      </c>
      <c r="AX476" s="14">
        <v>0</v>
      </c>
      <c r="AY476" s="14">
        <v>0.04</v>
      </c>
      <c r="AZ476" s="14">
        <v>0</v>
      </c>
      <c r="BA476" s="2">
        <v>0.05</v>
      </c>
      <c r="BB476" s="2">
        <v>0.05</v>
      </c>
      <c r="BC476" s="2">
        <v>7.0000000000000007E-2</v>
      </c>
      <c r="BD476" s="2">
        <v>0.05</v>
      </c>
      <c r="BE476" s="2">
        <v>0.02</v>
      </c>
      <c r="BF476" s="2">
        <v>0.02</v>
      </c>
      <c r="BG476" s="2">
        <v>4.4999999999999998E-2</v>
      </c>
      <c r="BH476" s="2">
        <v>0.05</v>
      </c>
      <c r="BI476" s="2">
        <v>7.0000000000000007E-2</v>
      </c>
      <c r="BJ476" s="2">
        <v>0.1</v>
      </c>
      <c r="BK476" s="2">
        <v>0.03</v>
      </c>
      <c r="BL476" s="2">
        <v>0.02</v>
      </c>
      <c r="BM476" s="2">
        <v>0.09</v>
      </c>
      <c r="BN476" s="2">
        <v>0.1</v>
      </c>
      <c r="BO476" s="14">
        <v>0.1</v>
      </c>
      <c r="BP476" s="14">
        <v>0.1</v>
      </c>
      <c r="BQ476" s="14">
        <v>0</v>
      </c>
      <c r="BR476" s="14">
        <v>0</v>
      </c>
      <c r="BS476" s="14">
        <v>0</v>
      </c>
      <c r="BT476" s="19">
        <v>0.01</v>
      </c>
      <c r="BU476" s="14">
        <v>0.5</v>
      </c>
      <c r="BV476" s="6">
        <f>BT476/(BT476+BU476)</f>
        <v>1.9607843137254902E-2</v>
      </c>
      <c r="BW476" s="6">
        <f>SQRT((BT476*BU476)/((BT476+BU476)^2*(BT476+BU476+1)))</f>
        <v>0.11283045836243843</v>
      </c>
      <c r="BX476" s="15">
        <v>0.25</v>
      </c>
      <c r="BY476" s="15">
        <v>0.25</v>
      </c>
      <c r="BZ476" s="15">
        <v>0.25</v>
      </c>
      <c r="CA476" s="15">
        <v>0.25</v>
      </c>
      <c r="CB476" s="20" t="s">
        <v>47</v>
      </c>
      <c r="CC476" s="14">
        <v>600</v>
      </c>
      <c r="CD476" s="14">
        <v>10</v>
      </c>
      <c r="CE476" s="15" t="s">
        <v>73</v>
      </c>
    </row>
    <row r="477" spans="1:83" s="14" customFormat="1" ht="14.25" x14ac:dyDescent="0.2">
      <c r="A477" s="15">
        <f>A476+1</f>
        <v>476</v>
      </c>
      <c r="B477" s="15">
        <v>3</v>
      </c>
      <c r="C477" s="15">
        <v>133</v>
      </c>
      <c r="D477" s="15">
        <v>1</v>
      </c>
      <c r="E477" s="15">
        <v>1</v>
      </c>
      <c r="F477" s="3" t="s">
        <v>68</v>
      </c>
      <c r="G477" s="3">
        <f>IF(F477="rectangle",B477*C477,IF(F477="hook",B477*C477-(D477*E477),IF(F477="eight",B477*C477-2*(D477*E477),IF(F477="tee",B477*C477-2*(D477*E477),IF(F477="cross",B477*C477-4*(D477*E477),"ERROR")))))</f>
        <v>399</v>
      </c>
      <c r="H477" s="3" t="s">
        <v>75</v>
      </c>
      <c r="I477" s="3">
        <f>IF(F477="rectangle",B477/C477,"NA")</f>
        <v>2.2556390977443608E-2</v>
      </c>
      <c r="J477" s="2">
        <v>1</v>
      </c>
      <c r="K477" s="15">
        <v>120</v>
      </c>
      <c r="L477" s="15">
        <v>4</v>
      </c>
      <c r="M477" s="16">
        <v>5</v>
      </c>
      <c r="N477" s="17">
        <v>30</v>
      </c>
      <c r="O477" s="14">
        <f>N477</f>
        <v>30</v>
      </c>
      <c r="P477" s="4">
        <f>Y477/T477</f>
        <v>99.75</v>
      </c>
      <c r="Q477" s="18">
        <v>30</v>
      </c>
      <c r="R477" s="14">
        <f>Q477</f>
        <v>30</v>
      </c>
      <c r="S477" s="4">
        <f>Z477/U477</f>
        <v>99.75</v>
      </c>
      <c r="T477" s="3">
        <f>ROUND((O477/100)*G477,0)</f>
        <v>120</v>
      </c>
      <c r="U477" s="3">
        <f>ROUND(((R477/100)*G477)/J477,0)</f>
        <v>120</v>
      </c>
      <c r="V477" s="3">
        <f>ROUND(IF(J477&gt;=2,((R477/100)*G477)/J477,0),0)</f>
        <v>0</v>
      </c>
      <c r="W477" s="3">
        <f>ROUND(IF(J477&gt;=3,((R477/100)*G477)/J477,0),0)</f>
        <v>0</v>
      </c>
      <c r="X477" s="3">
        <f>ROUND(IF(J477&gt;=4,((R477/100)*G477)/J477,0),0)</f>
        <v>0</v>
      </c>
      <c r="Y477" s="4">
        <f>G477*N477</f>
        <v>11970</v>
      </c>
      <c r="Z477" s="4">
        <f>(G477*Q477)/J477</f>
        <v>11970</v>
      </c>
      <c r="AA477" s="4">
        <f>IF(J477&gt;=2,(G477*Q477)/J477,0)</f>
        <v>0</v>
      </c>
      <c r="AB477" s="4">
        <f>IF(J477&gt;=3,(G477*Q477)/J477,0)</f>
        <v>0</v>
      </c>
      <c r="AC477" s="4">
        <f>IF(J477&gt;=4,(G477*Q477)/J477,0)</f>
        <v>0</v>
      </c>
      <c r="AD477" s="14">
        <v>100</v>
      </c>
      <c r="AE477" s="14">
        <v>0</v>
      </c>
      <c r="AF477" s="14">
        <v>1</v>
      </c>
      <c r="AG477" s="14">
        <v>100</v>
      </c>
      <c r="AH477" s="14">
        <v>0</v>
      </c>
      <c r="AI477" s="14">
        <v>1</v>
      </c>
      <c r="AJ477" s="14">
        <v>0.5</v>
      </c>
      <c r="AK477" s="14">
        <v>0.5</v>
      </c>
      <c r="AL477" s="14">
        <v>0</v>
      </c>
      <c r="AM477" s="14">
        <v>0</v>
      </c>
      <c r="AN477" s="14">
        <v>0</v>
      </c>
      <c r="AO477" s="14">
        <v>0.01</v>
      </c>
      <c r="AP477" s="14">
        <v>0.01</v>
      </c>
      <c r="AQ477" s="14">
        <v>0</v>
      </c>
      <c r="AR477" s="14">
        <v>0</v>
      </c>
      <c r="AS477" s="14">
        <v>0</v>
      </c>
      <c r="AT477" s="14">
        <v>0</v>
      </c>
      <c r="AU477" s="14">
        <v>0.2</v>
      </c>
      <c r="AV477" s="14">
        <v>0</v>
      </c>
      <c r="AW477" s="14">
        <v>0</v>
      </c>
      <c r="AX477" s="14">
        <v>0</v>
      </c>
      <c r="AY477" s="14">
        <v>0.04</v>
      </c>
      <c r="AZ477" s="14">
        <v>0</v>
      </c>
      <c r="BA477" s="2">
        <v>0.05</v>
      </c>
      <c r="BB477" s="2">
        <v>0.05</v>
      </c>
      <c r="BC477" s="2">
        <v>7.0000000000000007E-2</v>
      </c>
      <c r="BD477" s="2">
        <v>0.05</v>
      </c>
      <c r="BE477" s="2">
        <v>0.02</v>
      </c>
      <c r="BF477" s="2">
        <v>0.02</v>
      </c>
      <c r="BG477" s="2">
        <v>4.4999999999999998E-2</v>
      </c>
      <c r="BH477" s="2">
        <v>0.05</v>
      </c>
      <c r="BI477" s="2">
        <v>7.0000000000000007E-2</v>
      </c>
      <c r="BJ477" s="2">
        <v>0.1</v>
      </c>
      <c r="BK477" s="2">
        <v>0.03</v>
      </c>
      <c r="BL477" s="2">
        <v>0.02</v>
      </c>
      <c r="BM477" s="2">
        <v>0.09</v>
      </c>
      <c r="BN477" s="2">
        <v>0.1</v>
      </c>
      <c r="BO477" s="14">
        <v>0.1</v>
      </c>
      <c r="BP477" s="14">
        <v>0.1</v>
      </c>
      <c r="BQ477" s="14">
        <v>0</v>
      </c>
      <c r="BR477" s="14">
        <v>0</v>
      </c>
      <c r="BS477" s="14">
        <v>0</v>
      </c>
      <c r="BT477" s="19">
        <v>0.5</v>
      </c>
      <c r="BU477" s="14">
        <v>0.5</v>
      </c>
      <c r="BV477" s="6">
        <f>BT477/(BT477+BU477)</f>
        <v>0.5</v>
      </c>
      <c r="BW477" s="6">
        <f>SQRT((BT477*BU477)/((BT477+BU477)^2*(BT477+BU477+1)))</f>
        <v>0.35355339059327379</v>
      </c>
      <c r="BX477" s="15">
        <v>0.25</v>
      </c>
      <c r="BY477" s="15">
        <v>0.25</v>
      </c>
      <c r="BZ477" s="15">
        <v>0.25</v>
      </c>
      <c r="CA477" s="15">
        <v>0.25</v>
      </c>
      <c r="CB477" s="20" t="s">
        <v>47</v>
      </c>
      <c r="CC477" s="14">
        <v>600</v>
      </c>
      <c r="CD477" s="14">
        <v>10</v>
      </c>
      <c r="CE477" s="15" t="s">
        <v>73</v>
      </c>
    </row>
    <row r="478" spans="1:83" s="14" customFormat="1" ht="14.25" x14ac:dyDescent="0.2">
      <c r="A478" s="15">
        <f>A477+1</f>
        <v>477</v>
      </c>
      <c r="B478" s="15">
        <v>3</v>
      </c>
      <c r="C478" s="15">
        <v>133</v>
      </c>
      <c r="D478" s="15">
        <v>1</v>
      </c>
      <c r="E478" s="15">
        <v>1</v>
      </c>
      <c r="F478" s="3" t="s">
        <v>68</v>
      </c>
      <c r="G478" s="3">
        <f>IF(F478="rectangle",B478*C478,IF(F478="hook",B478*C478-(D478*E478),IF(F478="eight",B478*C478-2*(D478*E478),IF(F478="tee",B478*C478-2*(D478*E478),IF(F478="cross",B478*C478-4*(D478*E478),"ERROR")))))</f>
        <v>399</v>
      </c>
      <c r="H478" s="3" t="s">
        <v>75</v>
      </c>
      <c r="I478" s="3">
        <f>IF(F478="rectangle",B478/C478,"NA")</f>
        <v>2.2556390977443608E-2</v>
      </c>
      <c r="J478" s="2">
        <v>1</v>
      </c>
      <c r="K478" s="15">
        <v>120</v>
      </c>
      <c r="L478" s="15">
        <v>4</v>
      </c>
      <c r="M478" s="16">
        <v>5</v>
      </c>
      <c r="N478" s="17">
        <v>30</v>
      </c>
      <c r="O478" s="14">
        <f>N478</f>
        <v>30</v>
      </c>
      <c r="P478" s="4">
        <f>Y478/T478</f>
        <v>99.75</v>
      </c>
      <c r="Q478" s="18">
        <v>30</v>
      </c>
      <c r="R478" s="14">
        <f>Q478</f>
        <v>30</v>
      </c>
      <c r="S478" s="4">
        <f>Z478/U478</f>
        <v>99.75</v>
      </c>
      <c r="T478" s="3">
        <f>ROUND((O478/100)*G478,0)</f>
        <v>120</v>
      </c>
      <c r="U478" s="3">
        <f>ROUND(((R478/100)*G478)/J478,0)</f>
        <v>120</v>
      </c>
      <c r="V478" s="3">
        <f>ROUND(IF(J478&gt;=2,((R478/100)*G478)/J478,0),0)</f>
        <v>0</v>
      </c>
      <c r="W478" s="3">
        <f>ROUND(IF(J478&gt;=3,((R478/100)*G478)/J478,0),0)</f>
        <v>0</v>
      </c>
      <c r="X478" s="3">
        <f>ROUND(IF(J478&gt;=4,((R478/100)*G478)/J478,0),0)</f>
        <v>0</v>
      </c>
      <c r="Y478" s="4">
        <f>G478*N478</f>
        <v>11970</v>
      </c>
      <c r="Z478" s="4">
        <f>(G478*Q478)/J478</f>
        <v>11970</v>
      </c>
      <c r="AA478" s="4">
        <f>IF(J478&gt;=2,(G478*Q478)/J478,0)</f>
        <v>0</v>
      </c>
      <c r="AB478" s="4">
        <f>IF(J478&gt;=3,(G478*Q478)/J478,0)</f>
        <v>0</v>
      </c>
      <c r="AC478" s="4">
        <f>IF(J478&gt;=4,(G478*Q478)/J478,0)</f>
        <v>0</v>
      </c>
      <c r="AD478" s="14">
        <v>100</v>
      </c>
      <c r="AE478" s="14">
        <v>0</v>
      </c>
      <c r="AF478" s="14">
        <v>1</v>
      </c>
      <c r="AG478" s="14">
        <v>100</v>
      </c>
      <c r="AH478" s="14">
        <v>0</v>
      </c>
      <c r="AI478" s="14">
        <v>1</v>
      </c>
      <c r="AJ478" s="14">
        <v>0.5</v>
      </c>
      <c r="AK478" s="14">
        <v>0.5</v>
      </c>
      <c r="AL478" s="14">
        <v>0</v>
      </c>
      <c r="AM478" s="14">
        <v>0</v>
      </c>
      <c r="AN478" s="14">
        <v>0</v>
      </c>
      <c r="AO478" s="14">
        <v>0.01</v>
      </c>
      <c r="AP478" s="14">
        <v>0.01</v>
      </c>
      <c r="AQ478" s="14">
        <v>0</v>
      </c>
      <c r="AR478" s="14">
        <v>0</v>
      </c>
      <c r="AS478" s="14">
        <v>0</v>
      </c>
      <c r="AT478" s="14">
        <v>0</v>
      </c>
      <c r="AU478" s="14">
        <v>0.2</v>
      </c>
      <c r="AV478" s="14">
        <v>0</v>
      </c>
      <c r="AW478" s="14">
        <v>0</v>
      </c>
      <c r="AX478" s="14">
        <v>0</v>
      </c>
      <c r="AY478" s="14">
        <v>0.04</v>
      </c>
      <c r="AZ478" s="14">
        <v>0</v>
      </c>
      <c r="BA478" s="2">
        <v>0.05</v>
      </c>
      <c r="BB478" s="2">
        <v>0.05</v>
      </c>
      <c r="BC478" s="2">
        <v>7.0000000000000007E-2</v>
      </c>
      <c r="BD478" s="2">
        <v>0.05</v>
      </c>
      <c r="BE478" s="2">
        <v>0.02</v>
      </c>
      <c r="BF478" s="2">
        <v>0.02</v>
      </c>
      <c r="BG478" s="2">
        <v>4.4999999999999998E-2</v>
      </c>
      <c r="BH478" s="2">
        <v>0.05</v>
      </c>
      <c r="BI478" s="2">
        <v>7.0000000000000007E-2</v>
      </c>
      <c r="BJ478" s="2">
        <v>0.1</v>
      </c>
      <c r="BK478" s="2">
        <v>0.03</v>
      </c>
      <c r="BL478" s="2">
        <v>0.02</v>
      </c>
      <c r="BM478" s="2">
        <v>0.09</v>
      </c>
      <c r="BN478" s="2">
        <v>0.1</v>
      </c>
      <c r="BO478" s="14">
        <v>0.1</v>
      </c>
      <c r="BP478" s="14">
        <v>0.1</v>
      </c>
      <c r="BQ478" s="14">
        <v>0</v>
      </c>
      <c r="BR478" s="14">
        <v>0</v>
      </c>
      <c r="BS478" s="14">
        <v>0</v>
      </c>
      <c r="BT478" s="19">
        <v>0.01</v>
      </c>
      <c r="BU478" s="14">
        <v>0.5</v>
      </c>
      <c r="BV478" s="6">
        <f>BT478/(BT478+BU478)</f>
        <v>1.9607843137254902E-2</v>
      </c>
      <c r="BW478" s="6">
        <f>SQRT((BT478*BU478)/((BT478+BU478)^2*(BT478+BU478+1)))</f>
        <v>0.11283045836243843</v>
      </c>
      <c r="BX478" s="15">
        <v>0.1</v>
      </c>
      <c r="BY478" s="15">
        <v>0.1</v>
      </c>
      <c r="BZ478" s="15">
        <v>0.1</v>
      </c>
      <c r="CA478" s="15">
        <v>0.7</v>
      </c>
      <c r="CB478" s="20" t="s">
        <v>89</v>
      </c>
      <c r="CC478" s="14">
        <v>600</v>
      </c>
      <c r="CD478" s="14">
        <v>10</v>
      </c>
      <c r="CE478" s="15" t="s">
        <v>73</v>
      </c>
    </row>
    <row r="479" spans="1:83" s="14" customFormat="1" ht="14.25" x14ac:dyDescent="0.2">
      <c r="A479" s="15">
        <f>A478+1</f>
        <v>478</v>
      </c>
      <c r="B479" s="15">
        <v>3</v>
      </c>
      <c r="C479" s="15">
        <v>133</v>
      </c>
      <c r="D479" s="15">
        <v>1</v>
      </c>
      <c r="E479" s="15">
        <v>1</v>
      </c>
      <c r="F479" s="3" t="s">
        <v>68</v>
      </c>
      <c r="G479" s="3">
        <f>IF(F479="rectangle",B479*C479,IF(F479="hook",B479*C479-(D479*E479),IF(F479="eight",B479*C479-2*(D479*E479),IF(F479="tee",B479*C479-2*(D479*E479),IF(F479="cross",B479*C479-4*(D479*E479),"ERROR")))))</f>
        <v>399</v>
      </c>
      <c r="H479" s="3" t="s">
        <v>75</v>
      </c>
      <c r="I479" s="3">
        <f>IF(F479="rectangle",B479/C479,"NA")</f>
        <v>2.2556390977443608E-2</v>
      </c>
      <c r="J479" s="2">
        <v>1</v>
      </c>
      <c r="K479" s="15">
        <v>120</v>
      </c>
      <c r="L479" s="15">
        <v>4</v>
      </c>
      <c r="M479" s="16">
        <v>5</v>
      </c>
      <c r="N479" s="17">
        <v>30</v>
      </c>
      <c r="O479" s="14">
        <f>N479</f>
        <v>30</v>
      </c>
      <c r="P479" s="4">
        <f>Y479/T479</f>
        <v>99.75</v>
      </c>
      <c r="Q479" s="18">
        <v>30</v>
      </c>
      <c r="R479" s="14">
        <f>Q479</f>
        <v>30</v>
      </c>
      <c r="S479" s="4">
        <f>Z479/U479</f>
        <v>99.75</v>
      </c>
      <c r="T479" s="3">
        <f>ROUND((O479/100)*G479,0)</f>
        <v>120</v>
      </c>
      <c r="U479" s="3">
        <f>ROUND(((R479/100)*G479)/J479,0)</f>
        <v>120</v>
      </c>
      <c r="V479" s="3">
        <f>ROUND(IF(J479&gt;=2,((R479/100)*G479)/J479,0),0)</f>
        <v>0</v>
      </c>
      <c r="W479" s="3">
        <f>ROUND(IF(J479&gt;=3,((R479/100)*G479)/J479,0),0)</f>
        <v>0</v>
      </c>
      <c r="X479" s="3">
        <f>ROUND(IF(J479&gt;=4,((R479/100)*G479)/J479,0),0)</f>
        <v>0</v>
      </c>
      <c r="Y479" s="4">
        <f>G479*N479</f>
        <v>11970</v>
      </c>
      <c r="Z479" s="4">
        <f>(G479*Q479)/J479</f>
        <v>11970</v>
      </c>
      <c r="AA479" s="4">
        <f>IF(J479&gt;=2,(G479*Q479)/J479,0)</f>
        <v>0</v>
      </c>
      <c r="AB479" s="4">
        <f>IF(J479&gt;=3,(G479*Q479)/J479,0)</f>
        <v>0</v>
      </c>
      <c r="AC479" s="4">
        <f>IF(J479&gt;=4,(G479*Q479)/J479,0)</f>
        <v>0</v>
      </c>
      <c r="AD479" s="14">
        <v>100</v>
      </c>
      <c r="AE479" s="14">
        <v>0</v>
      </c>
      <c r="AF479" s="14">
        <v>1</v>
      </c>
      <c r="AG479" s="14">
        <v>100</v>
      </c>
      <c r="AH479" s="14">
        <v>0</v>
      </c>
      <c r="AI479" s="14">
        <v>1</v>
      </c>
      <c r="AJ479" s="14">
        <v>0.5</v>
      </c>
      <c r="AK479" s="14">
        <v>0.5</v>
      </c>
      <c r="AL479" s="14">
        <v>0</v>
      </c>
      <c r="AM479" s="14">
        <v>0</v>
      </c>
      <c r="AN479" s="14">
        <v>0</v>
      </c>
      <c r="AO479" s="14">
        <v>0.01</v>
      </c>
      <c r="AP479" s="14">
        <v>0.01</v>
      </c>
      <c r="AQ479" s="14">
        <v>0</v>
      </c>
      <c r="AR479" s="14">
        <v>0</v>
      </c>
      <c r="AS479" s="14">
        <v>0</v>
      </c>
      <c r="AT479" s="14">
        <v>0</v>
      </c>
      <c r="AU479" s="14">
        <v>0.2</v>
      </c>
      <c r="AV479" s="14">
        <v>0</v>
      </c>
      <c r="AW479" s="14">
        <v>0</v>
      </c>
      <c r="AX479" s="14">
        <v>0</v>
      </c>
      <c r="AY479" s="14">
        <v>0.04</v>
      </c>
      <c r="AZ479" s="14">
        <v>0</v>
      </c>
      <c r="BA479" s="2">
        <v>0.05</v>
      </c>
      <c r="BB479" s="2">
        <v>0.05</v>
      </c>
      <c r="BC479" s="2">
        <v>7.0000000000000007E-2</v>
      </c>
      <c r="BD479" s="2">
        <v>0.05</v>
      </c>
      <c r="BE479" s="2">
        <v>0.02</v>
      </c>
      <c r="BF479" s="2">
        <v>0.02</v>
      </c>
      <c r="BG479" s="2">
        <v>4.4999999999999998E-2</v>
      </c>
      <c r="BH479" s="2">
        <v>0.05</v>
      </c>
      <c r="BI479" s="2">
        <v>7.0000000000000007E-2</v>
      </c>
      <c r="BJ479" s="2">
        <v>0.1</v>
      </c>
      <c r="BK479" s="2">
        <v>0.03</v>
      </c>
      <c r="BL479" s="2">
        <v>0.02</v>
      </c>
      <c r="BM479" s="2">
        <v>0.09</v>
      </c>
      <c r="BN479" s="2">
        <v>0.1</v>
      </c>
      <c r="BO479" s="14">
        <v>0.1</v>
      </c>
      <c r="BP479" s="14">
        <v>0.1</v>
      </c>
      <c r="BQ479" s="14">
        <v>0</v>
      </c>
      <c r="BR479" s="14">
        <v>0</v>
      </c>
      <c r="BS479" s="14">
        <v>0</v>
      </c>
      <c r="BT479" s="19">
        <v>0.5</v>
      </c>
      <c r="BU479" s="14">
        <v>0.5</v>
      </c>
      <c r="BV479" s="6">
        <f>BT479/(BT479+BU479)</f>
        <v>0.5</v>
      </c>
      <c r="BW479" s="6">
        <f>SQRT((BT479*BU479)/((BT479+BU479)^2*(BT479+BU479+1)))</f>
        <v>0.35355339059327379</v>
      </c>
      <c r="BX479" s="15">
        <v>0.1</v>
      </c>
      <c r="BY479" s="15">
        <v>0.1</v>
      </c>
      <c r="BZ479" s="15">
        <v>0.1</v>
      </c>
      <c r="CA479" s="15">
        <v>0.7</v>
      </c>
      <c r="CB479" s="20" t="s">
        <v>89</v>
      </c>
      <c r="CC479" s="14">
        <v>600</v>
      </c>
      <c r="CD479" s="14">
        <v>10</v>
      </c>
      <c r="CE479" s="15" t="s">
        <v>73</v>
      </c>
    </row>
    <row r="480" spans="1:83" s="14" customFormat="1" ht="14.25" x14ac:dyDescent="0.2">
      <c r="A480" s="15">
        <f>A479+1</f>
        <v>479</v>
      </c>
      <c r="B480" s="15">
        <v>3</v>
      </c>
      <c r="C480" s="15">
        <v>133</v>
      </c>
      <c r="D480" s="15">
        <v>1</v>
      </c>
      <c r="E480" s="15">
        <v>1</v>
      </c>
      <c r="F480" s="3" t="s">
        <v>68</v>
      </c>
      <c r="G480" s="3">
        <f>IF(F480="rectangle",B480*C480,IF(F480="hook",B480*C480-(D480*E480),IF(F480="eight",B480*C480-2*(D480*E480),IF(F480="tee",B480*C480-2*(D480*E480),IF(F480="cross",B480*C480-4*(D480*E480),"ERROR")))))</f>
        <v>399</v>
      </c>
      <c r="H480" s="3" t="s">
        <v>75</v>
      </c>
      <c r="I480" s="3">
        <f>IF(F480="rectangle",B480/C480,"NA")</f>
        <v>2.2556390977443608E-2</v>
      </c>
      <c r="J480" s="2">
        <v>1</v>
      </c>
      <c r="K480" s="15">
        <v>120</v>
      </c>
      <c r="L480" s="15">
        <v>4</v>
      </c>
      <c r="M480" s="16">
        <v>5</v>
      </c>
      <c r="N480" s="17">
        <v>30</v>
      </c>
      <c r="O480" s="14">
        <f>N480</f>
        <v>30</v>
      </c>
      <c r="P480" s="4">
        <f>Y480/T480</f>
        <v>99.75</v>
      </c>
      <c r="Q480" s="18">
        <v>30</v>
      </c>
      <c r="R480" s="14">
        <f>Q480</f>
        <v>30</v>
      </c>
      <c r="S480" s="4">
        <f>Z480/U480</f>
        <v>99.75</v>
      </c>
      <c r="T480" s="3">
        <f>ROUND((O480/100)*G480,0)</f>
        <v>120</v>
      </c>
      <c r="U480" s="3">
        <f>ROUND(((R480/100)*G480)/J480,0)</f>
        <v>120</v>
      </c>
      <c r="V480" s="3">
        <f>ROUND(IF(J480&gt;=2,((R480/100)*G480)/J480,0),0)</f>
        <v>0</v>
      </c>
      <c r="W480" s="3">
        <f>ROUND(IF(J480&gt;=3,((R480/100)*G480)/J480,0),0)</f>
        <v>0</v>
      </c>
      <c r="X480" s="3">
        <f>ROUND(IF(J480&gt;=4,((R480/100)*G480)/J480,0),0)</f>
        <v>0</v>
      </c>
      <c r="Y480" s="4">
        <f>G480*N480</f>
        <v>11970</v>
      </c>
      <c r="Z480" s="4">
        <f>(G480*Q480)/J480</f>
        <v>11970</v>
      </c>
      <c r="AA480" s="4">
        <f>IF(J480&gt;=2,(G480*Q480)/J480,0)</f>
        <v>0</v>
      </c>
      <c r="AB480" s="4">
        <f>IF(J480&gt;=3,(G480*Q480)/J480,0)</f>
        <v>0</v>
      </c>
      <c r="AC480" s="4">
        <f>IF(J480&gt;=4,(G480*Q480)/J480,0)</f>
        <v>0</v>
      </c>
      <c r="AD480" s="14">
        <v>100</v>
      </c>
      <c r="AE480" s="14">
        <v>0</v>
      </c>
      <c r="AF480" s="14">
        <v>1</v>
      </c>
      <c r="AG480" s="14">
        <v>100</v>
      </c>
      <c r="AH480" s="14">
        <v>0</v>
      </c>
      <c r="AI480" s="14">
        <v>1</v>
      </c>
      <c r="AJ480" s="14">
        <v>0.5</v>
      </c>
      <c r="AK480" s="14">
        <v>0.5</v>
      </c>
      <c r="AL480" s="14">
        <v>0</v>
      </c>
      <c r="AM480" s="14">
        <v>0</v>
      </c>
      <c r="AN480" s="14">
        <v>0</v>
      </c>
      <c r="AO480" s="14">
        <v>0.01</v>
      </c>
      <c r="AP480" s="14">
        <v>0.01</v>
      </c>
      <c r="AQ480" s="14">
        <v>0</v>
      </c>
      <c r="AR480" s="14">
        <v>0</v>
      </c>
      <c r="AS480" s="14">
        <v>0</v>
      </c>
      <c r="AT480" s="14">
        <v>0</v>
      </c>
      <c r="AU480" s="14">
        <v>0.2</v>
      </c>
      <c r="AV480" s="14">
        <v>0</v>
      </c>
      <c r="AW480" s="14">
        <v>0</v>
      </c>
      <c r="AX480" s="14">
        <v>0</v>
      </c>
      <c r="AY480" s="14">
        <v>0.04</v>
      </c>
      <c r="AZ480" s="14">
        <v>0</v>
      </c>
      <c r="BA480" s="2">
        <v>0.05</v>
      </c>
      <c r="BB480" s="2">
        <v>0.05</v>
      </c>
      <c r="BC480" s="2">
        <v>7.0000000000000007E-2</v>
      </c>
      <c r="BD480" s="2">
        <v>0.05</v>
      </c>
      <c r="BE480" s="2">
        <v>0.02</v>
      </c>
      <c r="BF480" s="2">
        <v>0.02</v>
      </c>
      <c r="BG480" s="2">
        <v>4.4999999999999998E-2</v>
      </c>
      <c r="BH480" s="2">
        <v>0.05</v>
      </c>
      <c r="BI480" s="2">
        <v>7.0000000000000007E-2</v>
      </c>
      <c r="BJ480" s="2">
        <v>0.1</v>
      </c>
      <c r="BK480" s="2">
        <v>0.03</v>
      </c>
      <c r="BL480" s="2">
        <v>0.02</v>
      </c>
      <c r="BM480" s="2">
        <v>0.09</v>
      </c>
      <c r="BN480" s="2">
        <v>0.1</v>
      </c>
      <c r="BO480" s="14">
        <v>0.1</v>
      </c>
      <c r="BP480" s="14">
        <v>0.1</v>
      </c>
      <c r="BQ480" s="14">
        <v>0</v>
      </c>
      <c r="BR480" s="14">
        <v>0</v>
      </c>
      <c r="BS480" s="14">
        <v>0</v>
      </c>
      <c r="BT480" s="19">
        <v>0.01</v>
      </c>
      <c r="BU480" s="14">
        <v>0.5</v>
      </c>
      <c r="BV480" s="6">
        <f>BT480/(BT480+BU480)</f>
        <v>1.9607843137254902E-2</v>
      </c>
      <c r="BW480" s="6">
        <f>SQRT((BT480*BU480)/((BT480+BU480)^2*(BT480+BU480+1)))</f>
        <v>0.11283045836243843</v>
      </c>
      <c r="BX480" s="15">
        <v>0.1</v>
      </c>
      <c r="BY480" s="15">
        <v>0.7</v>
      </c>
      <c r="BZ480" s="15">
        <v>0.1</v>
      </c>
      <c r="CA480" s="15">
        <v>0.1</v>
      </c>
      <c r="CB480" s="20" t="s">
        <v>76</v>
      </c>
      <c r="CC480" s="14">
        <v>600</v>
      </c>
      <c r="CD480" s="14">
        <v>10</v>
      </c>
      <c r="CE480" s="15" t="s">
        <v>74</v>
      </c>
    </row>
    <row r="481" spans="1:83" s="14" customFormat="1" ht="14.25" x14ac:dyDescent="0.2">
      <c r="A481" s="15">
        <f>A480+1</f>
        <v>480</v>
      </c>
      <c r="B481" s="15">
        <v>3</v>
      </c>
      <c r="C481" s="15">
        <v>133</v>
      </c>
      <c r="D481" s="15">
        <v>1</v>
      </c>
      <c r="E481" s="15">
        <v>1</v>
      </c>
      <c r="F481" s="3" t="s">
        <v>68</v>
      </c>
      <c r="G481" s="3">
        <f>IF(F481="rectangle",B481*C481,IF(F481="hook",B481*C481-(D481*E481),IF(F481="eight",B481*C481-2*(D481*E481),IF(F481="tee",B481*C481-2*(D481*E481),IF(F481="cross",B481*C481-4*(D481*E481),"ERROR")))))</f>
        <v>399</v>
      </c>
      <c r="H481" s="3" t="s">
        <v>75</v>
      </c>
      <c r="I481" s="3">
        <f>IF(F481="rectangle",B481/C481,"NA")</f>
        <v>2.2556390977443608E-2</v>
      </c>
      <c r="J481" s="2">
        <v>1</v>
      </c>
      <c r="K481" s="15">
        <v>120</v>
      </c>
      <c r="L481" s="15">
        <v>4</v>
      </c>
      <c r="M481" s="16">
        <v>5</v>
      </c>
      <c r="N481" s="17">
        <v>30</v>
      </c>
      <c r="O481" s="14">
        <f>N481</f>
        <v>30</v>
      </c>
      <c r="P481" s="4">
        <f>Y481/T481</f>
        <v>99.75</v>
      </c>
      <c r="Q481" s="18">
        <v>30</v>
      </c>
      <c r="R481" s="14">
        <f>Q481</f>
        <v>30</v>
      </c>
      <c r="S481" s="4">
        <f>Z481/U481</f>
        <v>99.75</v>
      </c>
      <c r="T481" s="3">
        <f>ROUND((O481/100)*G481,0)</f>
        <v>120</v>
      </c>
      <c r="U481" s="3">
        <f>ROUND(((R481/100)*G481)/J481,0)</f>
        <v>120</v>
      </c>
      <c r="V481" s="3">
        <f>ROUND(IF(J481&gt;=2,((R481/100)*G481)/J481,0),0)</f>
        <v>0</v>
      </c>
      <c r="W481" s="3">
        <f>ROUND(IF(J481&gt;=3,((R481/100)*G481)/J481,0),0)</f>
        <v>0</v>
      </c>
      <c r="X481" s="3">
        <f>ROUND(IF(J481&gt;=4,((R481/100)*G481)/J481,0),0)</f>
        <v>0</v>
      </c>
      <c r="Y481" s="4">
        <f>G481*N481</f>
        <v>11970</v>
      </c>
      <c r="Z481" s="4">
        <f>(G481*Q481)/J481</f>
        <v>11970</v>
      </c>
      <c r="AA481" s="4">
        <f>IF(J481&gt;=2,(G481*Q481)/J481,0)</f>
        <v>0</v>
      </c>
      <c r="AB481" s="4">
        <f>IF(J481&gt;=3,(G481*Q481)/J481,0)</f>
        <v>0</v>
      </c>
      <c r="AC481" s="4">
        <f>IF(J481&gt;=4,(G481*Q481)/J481,0)</f>
        <v>0</v>
      </c>
      <c r="AD481" s="14">
        <v>100</v>
      </c>
      <c r="AE481" s="14">
        <v>0</v>
      </c>
      <c r="AF481" s="14">
        <v>1</v>
      </c>
      <c r="AG481" s="14">
        <v>100</v>
      </c>
      <c r="AH481" s="14">
        <v>0</v>
      </c>
      <c r="AI481" s="14">
        <v>1</v>
      </c>
      <c r="AJ481" s="14">
        <v>0.5</v>
      </c>
      <c r="AK481" s="14">
        <v>0.5</v>
      </c>
      <c r="AL481" s="14">
        <v>0</v>
      </c>
      <c r="AM481" s="14">
        <v>0</v>
      </c>
      <c r="AN481" s="14">
        <v>0</v>
      </c>
      <c r="AO481" s="14">
        <v>0.01</v>
      </c>
      <c r="AP481" s="14">
        <v>0.01</v>
      </c>
      <c r="AQ481" s="14">
        <v>0</v>
      </c>
      <c r="AR481" s="14">
        <v>0</v>
      </c>
      <c r="AS481" s="14">
        <v>0</v>
      </c>
      <c r="AT481" s="14">
        <v>0</v>
      </c>
      <c r="AU481" s="14">
        <v>0.2</v>
      </c>
      <c r="AV481" s="14">
        <v>0</v>
      </c>
      <c r="AW481" s="14">
        <v>0</v>
      </c>
      <c r="AX481" s="14">
        <v>0</v>
      </c>
      <c r="AY481" s="14">
        <v>0.04</v>
      </c>
      <c r="AZ481" s="14">
        <v>0</v>
      </c>
      <c r="BA481" s="2">
        <v>0.05</v>
      </c>
      <c r="BB481" s="2">
        <v>0.05</v>
      </c>
      <c r="BC481" s="2">
        <v>7.0000000000000007E-2</v>
      </c>
      <c r="BD481" s="2">
        <v>0.05</v>
      </c>
      <c r="BE481" s="2">
        <v>0.02</v>
      </c>
      <c r="BF481" s="2">
        <v>0.02</v>
      </c>
      <c r="BG481" s="2">
        <v>4.4999999999999998E-2</v>
      </c>
      <c r="BH481" s="2">
        <v>0.05</v>
      </c>
      <c r="BI481" s="2">
        <v>7.0000000000000007E-2</v>
      </c>
      <c r="BJ481" s="2">
        <v>0.1</v>
      </c>
      <c r="BK481" s="2">
        <v>0.03</v>
      </c>
      <c r="BL481" s="2">
        <v>0.02</v>
      </c>
      <c r="BM481" s="2">
        <v>0.09</v>
      </c>
      <c r="BN481" s="2">
        <v>0.1</v>
      </c>
      <c r="BO481" s="14">
        <v>0.1</v>
      </c>
      <c r="BP481" s="14">
        <v>0.1</v>
      </c>
      <c r="BQ481" s="14">
        <v>0</v>
      </c>
      <c r="BR481" s="14">
        <v>0</v>
      </c>
      <c r="BS481" s="14">
        <v>0</v>
      </c>
      <c r="BT481" s="19">
        <v>0.5</v>
      </c>
      <c r="BU481" s="14">
        <v>0.5</v>
      </c>
      <c r="BV481" s="6">
        <f>BT481/(BT481+BU481)</f>
        <v>0.5</v>
      </c>
      <c r="BW481" s="6">
        <f>SQRT((BT481*BU481)/((BT481+BU481)^2*(BT481+BU481+1)))</f>
        <v>0.35355339059327379</v>
      </c>
      <c r="BX481" s="15">
        <v>0.1</v>
      </c>
      <c r="BY481" s="15">
        <v>0.7</v>
      </c>
      <c r="BZ481" s="15">
        <v>0.1</v>
      </c>
      <c r="CA481" s="15">
        <v>0.1</v>
      </c>
      <c r="CB481" s="20" t="s">
        <v>76</v>
      </c>
      <c r="CC481" s="14">
        <v>600</v>
      </c>
      <c r="CD481" s="14">
        <v>10</v>
      </c>
      <c r="CE481" s="15" t="s">
        <v>74</v>
      </c>
    </row>
    <row r="482" spans="1:83" s="14" customFormat="1" ht="14.25" x14ac:dyDescent="0.2">
      <c r="A482" s="15">
        <f>A481+1</f>
        <v>481</v>
      </c>
      <c r="B482" s="15">
        <v>3</v>
      </c>
      <c r="C482" s="15">
        <v>133</v>
      </c>
      <c r="D482" s="15">
        <v>1</v>
      </c>
      <c r="E482" s="15">
        <v>1</v>
      </c>
      <c r="F482" s="3" t="s">
        <v>68</v>
      </c>
      <c r="G482" s="3">
        <f>IF(F482="rectangle",B482*C482,IF(F482="hook",B482*C482-(D482*E482),IF(F482="eight",B482*C482-2*(D482*E482),IF(F482="tee",B482*C482-2*(D482*E482),IF(F482="cross",B482*C482-4*(D482*E482),"ERROR")))))</f>
        <v>399</v>
      </c>
      <c r="H482" s="3" t="s">
        <v>75</v>
      </c>
      <c r="I482" s="3">
        <f>IF(F482="rectangle",B482/C482,"NA")</f>
        <v>2.2556390977443608E-2</v>
      </c>
      <c r="J482" s="2">
        <v>1</v>
      </c>
      <c r="K482" s="15">
        <v>120</v>
      </c>
      <c r="L482" s="15">
        <v>4</v>
      </c>
      <c r="M482" s="16">
        <v>6</v>
      </c>
      <c r="N482" s="17">
        <v>1</v>
      </c>
      <c r="O482" s="14">
        <f>N482</f>
        <v>1</v>
      </c>
      <c r="P482" s="4">
        <f>Y482/T482</f>
        <v>99.75</v>
      </c>
      <c r="Q482" s="18">
        <v>1</v>
      </c>
      <c r="R482" s="14">
        <f>Q482</f>
        <v>1</v>
      </c>
      <c r="S482" s="4">
        <f>Z482/U482</f>
        <v>99.75</v>
      </c>
      <c r="T482" s="3">
        <f>ROUND((O482/100)*G482,0)</f>
        <v>4</v>
      </c>
      <c r="U482" s="3">
        <f>ROUND(((R482/100)*G482)/J482,0)</f>
        <v>4</v>
      </c>
      <c r="V482" s="3">
        <f>ROUND(IF(J482&gt;=2,((R482/100)*G482)/J482,0),0)</f>
        <v>0</v>
      </c>
      <c r="W482" s="3">
        <f>ROUND(IF(J482&gt;=3,((R482/100)*G482)/J482,0),0)</f>
        <v>0</v>
      </c>
      <c r="X482" s="3">
        <f>ROUND(IF(J482&gt;=4,((R482/100)*G482)/J482,0),0)</f>
        <v>0</v>
      </c>
      <c r="Y482" s="4">
        <f>G482*N482</f>
        <v>399</v>
      </c>
      <c r="Z482" s="4">
        <f>(G482*Q482)/J482</f>
        <v>399</v>
      </c>
      <c r="AA482" s="4">
        <f>IF(J482&gt;=2,(G482*Q482)/J482,0)</f>
        <v>0</v>
      </c>
      <c r="AB482" s="4">
        <f>IF(J482&gt;=3,(G482*Q482)/J482,0)</f>
        <v>0</v>
      </c>
      <c r="AC482" s="4">
        <f>IF(J482&gt;=4,(G482*Q482)/J482,0)</f>
        <v>0</v>
      </c>
      <c r="AD482" s="14">
        <v>100</v>
      </c>
      <c r="AE482" s="14">
        <v>0</v>
      </c>
      <c r="AF482" s="14">
        <v>1</v>
      </c>
      <c r="AG482" s="14">
        <v>100</v>
      </c>
      <c r="AH482" s="14">
        <v>0</v>
      </c>
      <c r="AI482" s="14">
        <v>1</v>
      </c>
      <c r="AJ482" s="14">
        <v>0.5</v>
      </c>
      <c r="AK482" s="14">
        <v>0.5</v>
      </c>
      <c r="AL482" s="14">
        <v>0</v>
      </c>
      <c r="AM482" s="14">
        <v>0</v>
      </c>
      <c r="AN482" s="14">
        <v>0</v>
      </c>
      <c r="AO482" s="14">
        <v>0.01</v>
      </c>
      <c r="AP482" s="14">
        <v>0.01</v>
      </c>
      <c r="AQ482" s="14">
        <v>0</v>
      </c>
      <c r="AR482" s="14">
        <v>0</v>
      </c>
      <c r="AS482" s="14">
        <v>0</v>
      </c>
      <c r="AT482" s="14">
        <v>0</v>
      </c>
      <c r="AU482" s="14">
        <v>0.2</v>
      </c>
      <c r="AV482" s="14">
        <v>0</v>
      </c>
      <c r="AW482" s="14">
        <v>0</v>
      </c>
      <c r="AX482" s="14">
        <v>0</v>
      </c>
      <c r="AY482" s="14">
        <v>0.04</v>
      </c>
      <c r="AZ482" s="14">
        <v>0</v>
      </c>
      <c r="BA482" s="2">
        <v>0.05</v>
      </c>
      <c r="BB482" s="2">
        <v>0.05</v>
      </c>
      <c r="BC482" s="2">
        <v>7.0000000000000007E-2</v>
      </c>
      <c r="BD482" s="2">
        <v>0.05</v>
      </c>
      <c r="BE482" s="2">
        <v>0.02</v>
      </c>
      <c r="BF482" s="2">
        <v>0.02</v>
      </c>
      <c r="BG482" s="2">
        <v>4.4999999999999998E-2</v>
      </c>
      <c r="BH482" s="2">
        <v>0.05</v>
      </c>
      <c r="BI482" s="2">
        <v>7.0000000000000007E-2</v>
      </c>
      <c r="BJ482" s="2">
        <v>0.1</v>
      </c>
      <c r="BK482" s="2">
        <v>0.03</v>
      </c>
      <c r="BL482" s="2">
        <v>0.02</v>
      </c>
      <c r="BM482" s="2">
        <v>0.09</v>
      </c>
      <c r="BN482" s="2">
        <v>0.1</v>
      </c>
      <c r="BO482" s="14">
        <v>0.1</v>
      </c>
      <c r="BP482" s="14">
        <v>0.1</v>
      </c>
      <c r="BQ482" s="14">
        <v>0</v>
      </c>
      <c r="BR482" s="14">
        <v>0</v>
      </c>
      <c r="BS482" s="14">
        <v>0</v>
      </c>
      <c r="BT482" s="19">
        <v>0.01</v>
      </c>
      <c r="BU482" s="14">
        <v>0.5</v>
      </c>
      <c r="BV482" s="6">
        <f>BT482/(BT482+BU482)</f>
        <v>1.9607843137254902E-2</v>
      </c>
      <c r="BW482" s="6">
        <f>SQRT((BT482*BU482)/((BT482+BU482)^2*(BT482+BU482+1)))</f>
        <v>0.11283045836243843</v>
      </c>
      <c r="BX482" s="15">
        <v>0.25</v>
      </c>
      <c r="BY482" s="15">
        <v>0.25</v>
      </c>
      <c r="BZ482" s="15">
        <v>0.25</v>
      </c>
      <c r="CA482" s="15">
        <v>0.25</v>
      </c>
      <c r="CB482" s="20" t="s">
        <v>47</v>
      </c>
      <c r="CC482" s="14">
        <v>600</v>
      </c>
      <c r="CD482" s="14">
        <v>10</v>
      </c>
      <c r="CE482" s="15" t="s">
        <v>74</v>
      </c>
    </row>
    <row r="483" spans="1:83" s="14" customFormat="1" ht="14.25" x14ac:dyDescent="0.2">
      <c r="A483" s="15">
        <f>A482+1</f>
        <v>482</v>
      </c>
      <c r="B483" s="15">
        <v>3</v>
      </c>
      <c r="C483" s="15">
        <v>133</v>
      </c>
      <c r="D483" s="15">
        <v>1</v>
      </c>
      <c r="E483" s="15">
        <v>1</v>
      </c>
      <c r="F483" s="3" t="s">
        <v>68</v>
      </c>
      <c r="G483" s="3">
        <f>IF(F483="rectangle",B483*C483,IF(F483="hook",B483*C483-(D483*E483),IF(F483="eight",B483*C483-2*(D483*E483),IF(F483="tee",B483*C483-2*(D483*E483),IF(F483="cross",B483*C483-4*(D483*E483),"ERROR")))))</f>
        <v>399</v>
      </c>
      <c r="H483" s="3" t="s">
        <v>75</v>
      </c>
      <c r="I483" s="3">
        <f>IF(F483="rectangle",B483/C483,"NA")</f>
        <v>2.2556390977443608E-2</v>
      </c>
      <c r="J483" s="2">
        <v>1</v>
      </c>
      <c r="K483" s="15">
        <v>120</v>
      </c>
      <c r="L483" s="15">
        <v>4</v>
      </c>
      <c r="M483" s="16">
        <v>6</v>
      </c>
      <c r="N483" s="17">
        <v>1</v>
      </c>
      <c r="O483" s="14">
        <f>N483</f>
        <v>1</v>
      </c>
      <c r="P483" s="4">
        <f>Y483/T483</f>
        <v>99.75</v>
      </c>
      <c r="Q483" s="18">
        <v>1</v>
      </c>
      <c r="R483" s="14">
        <f>Q483</f>
        <v>1</v>
      </c>
      <c r="S483" s="4">
        <f>Z483/U483</f>
        <v>99.75</v>
      </c>
      <c r="T483" s="3">
        <f>ROUND((O483/100)*G483,0)</f>
        <v>4</v>
      </c>
      <c r="U483" s="3">
        <f>ROUND(((R483/100)*G483)/J483,0)</f>
        <v>4</v>
      </c>
      <c r="V483" s="3">
        <f>ROUND(IF(J483&gt;=2,((R483/100)*G483)/J483,0),0)</f>
        <v>0</v>
      </c>
      <c r="W483" s="3">
        <f>ROUND(IF(J483&gt;=3,((R483/100)*G483)/J483,0),0)</f>
        <v>0</v>
      </c>
      <c r="X483" s="3">
        <f>ROUND(IF(J483&gt;=4,((R483/100)*G483)/J483,0),0)</f>
        <v>0</v>
      </c>
      <c r="Y483" s="4">
        <f>G483*N483</f>
        <v>399</v>
      </c>
      <c r="Z483" s="4">
        <f>(G483*Q483)/J483</f>
        <v>399</v>
      </c>
      <c r="AA483" s="4">
        <f>IF(J483&gt;=2,(G483*Q483)/J483,0)</f>
        <v>0</v>
      </c>
      <c r="AB483" s="4">
        <f>IF(J483&gt;=3,(G483*Q483)/J483,0)</f>
        <v>0</v>
      </c>
      <c r="AC483" s="4">
        <f>IF(J483&gt;=4,(G483*Q483)/J483,0)</f>
        <v>0</v>
      </c>
      <c r="AD483" s="14">
        <v>100</v>
      </c>
      <c r="AE483" s="14">
        <v>0</v>
      </c>
      <c r="AF483" s="14">
        <v>1</v>
      </c>
      <c r="AG483" s="14">
        <v>100</v>
      </c>
      <c r="AH483" s="14">
        <v>0</v>
      </c>
      <c r="AI483" s="14">
        <v>1</v>
      </c>
      <c r="AJ483" s="14">
        <v>0.5</v>
      </c>
      <c r="AK483" s="14">
        <v>0.5</v>
      </c>
      <c r="AL483" s="14">
        <v>0</v>
      </c>
      <c r="AM483" s="14">
        <v>0</v>
      </c>
      <c r="AN483" s="14">
        <v>0</v>
      </c>
      <c r="AO483" s="14">
        <v>0.01</v>
      </c>
      <c r="AP483" s="14">
        <v>0.01</v>
      </c>
      <c r="AQ483" s="14">
        <v>0</v>
      </c>
      <c r="AR483" s="14">
        <v>0</v>
      </c>
      <c r="AS483" s="14">
        <v>0</v>
      </c>
      <c r="AT483" s="14">
        <v>0</v>
      </c>
      <c r="AU483" s="14">
        <v>0.2</v>
      </c>
      <c r="AV483" s="14">
        <v>0</v>
      </c>
      <c r="AW483" s="14">
        <v>0</v>
      </c>
      <c r="AX483" s="14">
        <v>0</v>
      </c>
      <c r="AY483" s="14">
        <v>0.04</v>
      </c>
      <c r="AZ483" s="14">
        <v>0</v>
      </c>
      <c r="BA483" s="2">
        <v>0.05</v>
      </c>
      <c r="BB483" s="2">
        <v>0.05</v>
      </c>
      <c r="BC483" s="2">
        <v>7.0000000000000007E-2</v>
      </c>
      <c r="BD483" s="2">
        <v>0.05</v>
      </c>
      <c r="BE483" s="2">
        <v>0.02</v>
      </c>
      <c r="BF483" s="2">
        <v>0.02</v>
      </c>
      <c r="BG483" s="2">
        <v>4.4999999999999998E-2</v>
      </c>
      <c r="BH483" s="2">
        <v>0.05</v>
      </c>
      <c r="BI483" s="2">
        <v>7.0000000000000007E-2</v>
      </c>
      <c r="BJ483" s="2">
        <v>0.1</v>
      </c>
      <c r="BK483" s="2">
        <v>0.03</v>
      </c>
      <c r="BL483" s="2">
        <v>0.02</v>
      </c>
      <c r="BM483" s="2">
        <v>0.09</v>
      </c>
      <c r="BN483" s="2">
        <v>0.1</v>
      </c>
      <c r="BO483" s="14">
        <v>0.1</v>
      </c>
      <c r="BP483" s="14">
        <v>0.1</v>
      </c>
      <c r="BQ483" s="14">
        <v>0</v>
      </c>
      <c r="BR483" s="14">
        <v>0</v>
      </c>
      <c r="BS483" s="14">
        <v>0</v>
      </c>
      <c r="BT483" s="19">
        <v>0.5</v>
      </c>
      <c r="BU483" s="14">
        <v>0.5</v>
      </c>
      <c r="BV483" s="6">
        <f>BT483/(BT483+BU483)</f>
        <v>0.5</v>
      </c>
      <c r="BW483" s="6">
        <f>SQRT((BT483*BU483)/((BT483+BU483)^2*(BT483+BU483+1)))</f>
        <v>0.35355339059327379</v>
      </c>
      <c r="BX483" s="15">
        <v>0.25</v>
      </c>
      <c r="BY483" s="15">
        <v>0.25</v>
      </c>
      <c r="BZ483" s="15">
        <v>0.25</v>
      </c>
      <c r="CA483" s="15">
        <v>0.25</v>
      </c>
      <c r="CB483" s="20" t="s">
        <v>47</v>
      </c>
      <c r="CC483" s="14">
        <v>600</v>
      </c>
      <c r="CD483" s="14">
        <v>10</v>
      </c>
      <c r="CE483" s="15" t="s">
        <v>74</v>
      </c>
    </row>
    <row r="484" spans="1:83" s="14" customFormat="1" ht="14.25" x14ac:dyDescent="0.2">
      <c r="A484" s="15">
        <f>A483+1</f>
        <v>483</v>
      </c>
      <c r="B484" s="15">
        <v>3</v>
      </c>
      <c r="C484" s="15">
        <v>133</v>
      </c>
      <c r="D484" s="15">
        <v>1</v>
      </c>
      <c r="E484" s="15">
        <v>1</v>
      </c>
      <c r="F484" s="3" t="s">
        <v>68</v>
      </c>
      <c r="G484" s="3">
        <f>IF(F484="rectangle",B484*C484,IF(F484="hook",B484*C484-(D484*E484),IF(F484="eight",B484*C484-2*(D484*E484),IF(F484="tee",B484*C484-2*(D484*E484),IF(F484="cross",B484*C484-4*(D484*E484),"ERROR")))))</f>
        <v>399</v>
      </c>
      <c r="H484" s="3" t="s">
        <v>75</v>
      </c>
      <c r="I484" s="3">
        <f>IF(F484="rectangle",B484/C484,"NA")</f>
        <v>2.2556390977443608E-2</v>
      </c>
      <c r="J484" s="2">
        <v>1</v>
      </c>
      <c r="K484" s="15">
        <v>120</v>
      </c>
      <c r="L484" s="15">
        <v>4</v>
      </c>
      <c r="M484" s="16">
        <v>6</v>
      </c>
      <c r="N484" s="17">
        <v>1</v>
      </c>
      <c r="O484" s="14">
        <f>N484</f>
        <v>1</v>
      </c>
      <c r="P484" s="4">
        <f>Y484/T484</f>
        <v>99.75</v>
      </c>
      <c r="Q484" s="18">
        <v>1</v>
      </c>
      <c r="R484" s="14">
        <f>Q484</f>
        <v>1</v>
      </c>
      <c r="S484" s="4">
        <f>Z484/U484</f>
        <v>99.75</v>
      </c>
      <c r="T484" s="3">
        <f>ROUND((O484/100)*G484,0)</f>
        <v>4</v>
      </c>
      <c r="U484" s="3">
        <f>ROUND(((R484/100)*G484)/J484,0)</f>
        <v>4</v>
      </c>
      <c r="V484" s="3">
        <f>ROUND(IF(J484&gt;=2,((R484/100)*G484)/J484,0),0)</f>
        <v>0</v>
      </c>
      <c r="W484" s="3">
        <f>ROUND(IF(J484&gt;=3,((R484/100)*G484)/J484,0),0)</f>
        <v>0</v>
      </c>
      <c r="X484" s="3">
        <f>ROUND(IF(J484&gt;=4,((R484/100)*G484)/J484,0),0)</f>
        <v>0</v>
      </c>
      <c r="Y484" s="4">
        <f>G484*N484</f>
        <v>399</v>
      </c>
      <c r="Z484" s="4">
        <f>(G484*Q484)/J484</f>
        <v>399</v>
      </c>
      <c r="AA484" s="4">
        <f>IF(J484&gt;=2,(G484*Q484)/J484,0)</f>
        <v>0</v>
      </c>
      <c r="AB484" s="4">
        <f>IF(J484&gt;=3,(G484*Q484)/J484,0)</f>
        <v>0</v>
      </c>
      <c r="AC484" s="4">
        <f>IF(J484&gt;=4,(G484*Q484)/J484,0)</f>
        <v>0</v>
      </c>
      <c r="AD484" s="14">
        <v>100</v>
      </c>
      <c r="AE484" s="14">
        <v>0</v>
      </c>
      <c r="AF484" s="14">
        <v>1</v>
      </c>
      <c r="AG484" s="14">
        <v>100</v>
      </c>
      <c r="AH484" s="14">
        <v>0</v>
      </c>
      <c r="AI484" s="14">
        <v>1</v>
      </c>
      <c r="AJ484" s="14">
        <v>0.5</v>
      </c>
      <c r="AK484" s="14">
        <v>0.5</v>
      </c>
      <c r="AL484" s="14">
        <v>0</v>
      </c>
      <c r="AM484" s="14">
        <v>0</v>
      </c>
      <c r="AN484" s="14">
        <v>0</v>
      </c>
      <c r="AO484" s="14">
        <v>0.01</v>
      </c>
      <c r="AP484" s="14">
        <v>0.01</v>
      </c>
      <c r="AQ484" s="14">
        <v>0</v>
      </c>
      <c r="AR484" s="14">
        <v>0</v>
      </c>
      <c r="AS484" s="14">
        <v>0</v>
      </c>
      <c r="AT484" s="14">
        <v>0</v>
      </c>
      <c r="AU484" s="14">
        <v>0.2</v>
      </c>
      <c r="AV484" s="14">
        <v>0</v>
      </c>
      <c r="AW484" s="14">
        <v>0</v>
      </c>
      <c r="AX484" s="14">
        <v>0</v>
      </c>
      <c r="AY484" s="14">
        <v>0.04</v>
      </c>
      <c r="AZ484" s="14">
        <v>0</v>
      </c>
      <c r="BA484" s="2">
        <v>0.05</v>
      </c>
      <c r="BB484" s="2">
        <v>0.05</v>
      </c>
      <c r="BC484" s="2">
        <v>7.0000000000000007E-2</v>
      </c>
      <c r="BD484" s="2">
        <v>0.05</v>
      </c>
      <c r="BE484" s="2">
        <v>0.02</v>
      </c>
      <c r="BF484" s="2">
        <v>0.02</v>
      </c>
      <c r="BG484" s="2">
        <v>4.4999999999999998E-2</v>
      </c>
      <c r="BH484" s="2">
        <v>0.05</v>
      </c>
      <c r="BI484" s="2">
        <v>7.0000000000000007E-2</v>
      </c>
      <c r="BJ484" s="2">
        <v>0.1</v>
      </c>
      <c r="BK484" s="2">
        <v>0.03</v>
      </c>
      <c r="BL484" s="2">
        <v>0.02</v>
      </c>
      <c r="BM484" s="2">
        <v>0.09</v>
      </c>
      <c r="BN484" s="2">
        <v>0.1</v>
      </c>
      <c r="BO484" s="14">
        <v>0.1</v>
      </c>
      <c r="BP484" s="14">
        <v>0.1</v>
      </c>
      <c r="BQ484" s="14">
        <v>0</v>
      </c>
      <c r="BR484" s="14">
        <v>0</v>
      </c>
      <c r="BS484" s="14">
        <v>0</v>
      </c>
      <c r="BT484" s="19">
        <v>0.01</v>
      </c>
      <c r="BU484" s="14">
        <v>0.5</v>
      </c>
      <c r="BV484" s="6">
        <f>BT484/(BT484+BU484)</f>
        <v>1.9607843137254902E-2</v>
      </c>
      <c r="BW484" s="6">
        <f>SQRT((BT484*BU484)/((BT484+BU484)^2*(BT484+BU484+1)))</f>
        <v>0.11283045836243843</v>
      </c>
      <c r="BX484" s="15">
        <v>0.1</v>
      </c>
      <c r="BY484" s="15">
        <v>0.1</v>
      </c>
      <c r="BZ484" s="15">
        <v>0.1</v>
      </c>
      <c r="CA484" s="15">
        <v>0.7</v>
      </c>
      <c r="CB484" s="20" t="s">
        <v>89</v>
      </c>
      <c r="CC484" s="14">
        <v>600</v>
      </c>
      <c r="CD484" s="14">
        <v>10</v>
      </c>
      <c r="CE484" s="15" t="s">
        <v>74</v>
      </c>
    </row>
    <row r="485" spans="1:83" s="14" customFormat="1" ht="14.25" x14ac:dyDescent="0.2">
      <c r="A485" s="15">
        <f>A484+1</f>
        <v>484</v>
      </c>
      <c r="B485" s="15">
        <v>3</v>
      </c>
      <c r="C485" s="15">
        <v>133</v>
      </c>
      <c r="D485" s="15">
        <v>1</v>
      </c>
      <c r="E485" s="15">
        <v>1</v>
      </c>
      <c r="F485" s="3" t="s">
        <v>68</v>
      </c>
      <c r="G485" s="3">
        <f>IF(F485="rectangle",B485*C485,IF(F485="hook",B485*C485-(D485*E485),IF(F485="eight",B485*C485-2*(D485*E485),IF(F485="tee",B485*C485-2*(D485*E485),IF(F485="cross",B485*C485-4*(D485*E485),"ERROR")))))</f>
        <v>399</v>
      </c>
      <c r="H485" s="3" t="s">
        <v>75</v>
      </c>
      <c r="I485" s="3">
        <f>IF(F485="rectangle",B485/C485,"NA")</f>
        <v>2.2556390977443608E-2</v>
      </c>
      <c r="J485" s="2">
        <v>1</v>
      </c>
      <c r="K485" s="15">
        <v>120</v>
      </c>
      <c r="L485" s="15">
        <v>4</v>
      </c>
      <c r="M485" s="16">
        <v>6</v>
      </c>
      <c r="N485" s="17">
        <v>1</v>
      </c>
      <c r="O485" s="14">
        <f>N485</f>
        <v>1</v>
      </c>
      <c r="P485" s="4">
        <f>Y485/T485</f>
        <v>99.75</v>
      </c>
      <c r="Q485" s="18">
        <v>1</v>
      </c>
      <c r="R485" s="14">
        <f>Q485</f>
        <v>1</v>
      </c>
      <c r="S485" s="4">
        <f>Z485/U485</f>
        <v>99.75</v>
      </c>
      <c r="T485" s="3">
        <f>ROUND((O485/100)*G485,0)</f>
        <v>4</v>
      </c>
      <c r="U485" s="3">
        <f>ROUND(((R485/100)*G485)/J485,0)</f>
        <v>4</v>
      </c>
      <c r="V485" s="3">
        <f>ROUND(IF(J485&gt;=2,((R485/100)*G485)/J485,0),0)</f>
        <v>0</v>
      </c>
      <c r="W485" s="3">
        <f>ROUND(IF(J485&gt;=3,((R485/100)*G485)/J485,0),0)</f>
        <v>0</v>
      </c>
      <c r="X485" s="3">
        <f>ROUND(IF(J485&gt;=4,((R485/100)*G485)/J485,0),0)</f>
        <v>0</v>
      </c>
      <c r="Y485" s="4">
        <f>G485*N485</f>
        <v>399</v>
      </c>
      <c r="Z485" s="4">
        <f>(G485*Q485)/J485</f>
        <v>399</v>
      </c>
      <c r="AA485" s="4">
        <f>IF(J485&gt;=2,(G485*Q485)/J485,0)</f>
        <v>0</v>
      </c>
      <c r="AB485" s="4">
        <f>IF(J485&gt;=3,(G485*Q485)/J485,0)</f>
        <v>0</v>
      </c>
      <c r="AC485" s="4">
        <f>IF(J485&gt;=4,(G485*Q485)/J485,0)</f>
        <v>0</v>
      </c>
      <c r="AD485" s="14">
        <v>100</v>
      </c>
      <c r="AE485" s="14">
        <v>0</v>
      </c>
      <c r="AF485" s="14">
        <v>1</v>
      </c>
      <c r="AG485" s="14">
        <v>100</v>
      </c>
      <c r="AH485" s="14">
        <v>0</v>
      </c>
      <c r="AI485" s="14">
        <v>1</v>
      </c>
      <c r="AJ485" s="14">
        <v>0.5</v>
      </c>
      <c r="AK485" s="14">
        <v>0.5</v>
      </c>
      <c r="AL485" s="14">
        <v>0</v>
      </c>
      <c r="AM485" s="14">
        <v>0</v>
      </c>
      <c r="AN485" s="14">
        <v>0</v>
      </c>
      <c r="AO485" s="14">
        <v>0.01</v>
      </c>
      <c r="AP485" s="14">
        <v>0.01</v>
      </c>
      <c r="AQ485" s="14">
        <v>0</v>
      </c>
      <c r="AR485" s="14">
        <v>0</v>
      </c>
      <c r="AS485" s="14">
        <v>0</v>
      </c>
      <c r="AT485" s="14">
        <v>0</v>
      </c>
      <c r="AU485" s="14">
        <v>0.2</v>
      </c>
      <c r="AV485" s="14">
        <v>0</v>
      </c>
      <c r="AW485" s="14">
        <v>0</v>
      </c>
      <c r="AX485" s="14">
        <v>0</v>
      </c>
      <c r="AY485" s="14">
        <v>0.04</v>
      </c>
      <c r="AZ485" s="14">
        <v>0</v>
      </c>
      <c r="BA485" s="2">
        <v>0.05</v>
      </c>
      <c r="BB485" s="2">
        <v>0.05</v>
      </c>
      <c r="BC485" s="2">
        <v>7.0000000000000007E-2</v>
      </c>
      <c r="BD485" s="2">
        <v>0.05</v>
      </c>
      <c r="BE485" s="2">
        <v>0.02</v>
      </c>
      <c r="BF485" s="2">
        <v>0.02</v>
      </c>
      <c r="BG485" s="2">
        <v>4.4999999999999998E-2</v>
      </c>
      <c r="BH485" s="2">
        <v>0.05</v>
      </c>
      <c r="BI485" s="2">
        <v>7.0000000000000007E-2</v>
      </c>
      <c r="BJ485" s="2">
        <v>0.1</v>
      </c>
      <c r="BK485" s="2">
        <v>0.03</v>
      </c>
      <c r="BL485" s="2">
        <v>0.02</v>
      </c>
      <c r="BM485" s="2">
        <v>0.09</v>
      </c>
      <c r="BN485" s="2">
        <v>0.1</v>
      </c>
      <c r="BO485" s="14">
        <v>0.1</v>
      </c>
      <c r="BP485" s="14">
        <v>0.1</v>
      </c>
      <c r="BQ485" s="14">
        <v>0</v>
      </c>
      <c r="BR485" s="14">
        <v>0</v>
      </c>
      <c r="BS485" s="14">
        <v>0</v>
      </c>
      <c r="BT485" s="19">
        <v>0.5</v>
      </c>
      <c r="BU485" s="14">
        <v>0.5</v>
      </c>
      <c r="BV485" s="6">
        <f>BT485/(BT485+BU485)</f>
        <v>0.5</v>
      </c>
      <c r="BW485" s="6">
        <f>SQRT((BT485*BU485)/((BT485+BU485)^2*(BT485+BU485+1)))</f>
        <v>0.35355339059327379</v>
      </c>
      <c r="BX485" s="15">
        <v>0.1</v>
      </c>
      <c r="BY485" s="15">
        <v>0.1</v>
      </c>
      <c r="BZ485" s="15">
        <v>0.1</v>
      </c>
      <c r="CA485" s="15">
        <v>0.7</v>
      </c>
      <c r="CB485" s="20" t="s">
        <v>89</v>
      </c>
      <c r="CC485" s="14">
        <v>600</v>
      </c>
      <c r="CD485" s="14">
        <v>10</v>
      </c>
      <c r="CE485" s="15" t="s">
        <v>74</v>
      </c>
    </row>
    <row r="486" spans="1:83" s="14" customFormat="1" ht="14.25" x14ac:dyDescent="0.2">
      <c r="A486" s="15">
        <f>A485+1</f>
        <v>485</v>
      </c>
      <c r="B486" s="15">
        <v>3</v>
      </c>
      <c r="C486" s="15">
        <v>133</v>
      </c>
      <c r="D486" s="15">
        <v>1</v>
      </c>
      <c r="E486" s="15">
        <v>1</v>
      </c>
      <c r="F486" s="3" t="s">
        <v>68</v>
      </c>
      <c r="G486" s="3">
        <f>IF(F486="rectangle",B486*C486,IF(F486="hook",B486*C486-(D486*E486),IF(F486="eight",B486*C486-2*(D486*E486),IF(F486="tee",B486*C486-2*(D486*E486),IF(F486="cross",B486*C486-4*(D486*E486),"ERROR")))))</f>
        <v>399</v>
      </c>
      <c r="H486" s="3" t="s">
        <v>75</v>
      </c>
      <c r="I486" s="3">
        <f>IF(F486="rectangle",B486/C486,"NA")</f>
        <v>2.2556390977443608E-2</v>
      </c>
      <c r="J486" s="2">
        <v>1</v>
      </c>
      <c r="K486" s="15">
        <v>120</v>
      </c>
      <c r="L486" s="15">
        <v>4</v>
      </c>
      <c r="M486" s="16">
        <v>6</v>
      </c>
      <c r="N486" s="17">
        <v>1</v>
      </c>
      <c r="O486" s="14">
        <f>N486</f>
        <v>1</v>
      </c>
      <c r="P486" s="4">
        <f>Y486/T486</f>
        <v>99.75</v>
      </c>
      <c r="Q486" s="18">
        <v>1</v>
      </c>
      <c r="R486" s="14">
        <f>Q486</f>
        <v>1</v>
      </c>
      <c r="S486" s="4">
        <f>Z486/U486</f>
        <v>99.75</v>
      </c>
      <c r="T486" s="3">
        <f>ROUND((O486/100)*G486,0)</f>
        <v>4</v>
      </c>
      <c r="U486" s="3">
        <f>ROUND(((R486/100)*G486)/J486,0)</f>
        <v>4</v>
      </c>
      <c r="V486" s="3">
        <f>ROUND(IF(J486&gt;=2,((R486/100)*G486)/J486,0),0)</f>
        <v>0</v>
      </c>
      <c r="W486" s="3">
        <f>ROUND(IF(J486&gt;=3,((R486/100)*G486)/J486,0),0)</f>
        <v>0</v>
      </c>
      <c r="X486" s="3">
        <f>ROUND(IF(J486&gt;=4,((R486/100)*G486)/J486,0),0)</f>
        <v>0</v>
      </c>
      <c r="Y486" s="4">
        <f>G486*N486</f>
        <v>399</v>
      </c>
      <c r="Z486" s="4">
        <f>(G486*Q486)/J486</f>
        <v>399</v>
      </c>
      <c r="AA486" s="4">
        <f>IF(J486&gt;=2,(G486*Q486)/J486,0)</f>
        <v>0</v>
      </c>
      <c r="AB486" s="4">
        <f>IF(J486&gt;=3,(G486*Q486)/J486,0)</f>
        <v>0</v>
      </c>
      <c r="AC486" s="4">
        <f>IF(J486&gt;=4,(G486*Q486)/J486,0)</f>
        <v>0</v>
      </c>
      <c r="AD486" s="14">
        <v>100</v>
      </c>
      <c r="AE486" s="14">
        <v>0</v>
      </c>
      <c r="AF486" s="14">
        <v>1</v>
      </c>
      <c r="AG486" s="14">
        <v>100</v>
      </c>
      <c r="AH486" s="14">
        <v>0</v>
      </c>
      <c r="AI486" s="14">
        <v>1</v>
      </c>
      <c r="AJ486" s="14">
        <v>0.5</v>
      </c>
      <c r="AK486" s="14">
        <v>0.5</v>
      </c>
      <c r="AL486" s="14">
        <v>0</v>
      </c>
      <c r="AM486" s="14">
        <v>0</v>
      </c>
      <c r="AN486" s="14">
        <v>0</v>
      </c>
      <c r="AO486" s="14">
        <v>0.01</v>
      </c>
      <c r="AP486" s="14">
        <v>0.01</v>
      </c>
      <c r="AQ486" s="14">
        <v>0</v>
      </c>
      <c r="AR486" s="14">
        <v>0</v>
      </c>
      <c r="AS486" s="14">
        <v>0</v>
      </c>
      <c r="AT486" s="14">
        <v>0</v>
      </c>
      <c r="AU486" s="14">
        <v>0.2</v>
      </c>
      <c r="AV486" s="14">
        <v>0</v>
      </c>
      <c r="AW486" s="14">
        <v>0</v>
      </c>
      <c r="AX486" s="14">
        <v>0</v>
      </c>
      <c r="AY486" s="14">
        <v>0.04</v>
      </c>
      <c r="AZ486" s="14">
        <v>0</v>
      </c>
      <c r="BA486" s="2">
        <v>0.05</v>
      </c>
      <c r="BB486" s="2">
        <v>0.05</v>
      </c>
      <c r="BC486" s="2">
        <v>7.0000000000000007E-2</v>
      </c>
      <c r="BD486" s="2">
        <v>0.05</v>
      </c>
      <c r="BE486" s="2">
        <v>0.02</v>
      </c>
      <c r="BF486" s="2">
        <v>0.02</v>
      </c>
      <c r="BG486" s="2">
        <v>4.4999999999999998E-2</v>
      </c>
      <c r="BH486" s="2">
        <v>0.05</v>
      </c>
      <c r="BI486" s="2">
        <v>7.0000000000000007E-2</v>
      </c>
      <c r="BJ486" s="2">
        <v>0.1</v>
      </c>
      <c r="BK486" s="2">
        <v>0.03</v>
      </c>
      <c r="BL486" s="2">
        <v>0.02</v>
      </c>
      <c r="BM486" s="2">
        <v>0.09</v>
      </c>
      <c r="BN486" s="2">
        <v>0.1</v>
      </c>
      <c r="BO486" s="14">
        <v>0.1</v>
      </c>
      <c r="BP486" s="14">
        <v>0.1</v>
      </c>
      <c r="BQ486" s="14">
        <v>0</v>
      </c>
      <c r="BR486" s="14">
        <v>0</v>
      </c>
      <c r="BS486" s="14">
        <v>0</v>
      </c>
      <c r="BT486" s="19">
        <v>0.01</v>
      </c>
      <c r="BU486" s="14">
        <v>0.5</v>
      </c>
      <c r="BV486" s="6">
        <f>BT486/(BT486+BU486)</f>
        <v>1.9607843137254902E-2</v>
      </c>
      <c r="BW486" s="6">
        <f>SQRT((BT486*BU486)/((BT486+BU486)^2*(BT486+BU486+1)))</f>
        <v>0.11283045836243843</v>
      </c>
      <c r="BX486" s="15">
        <v>0.1</v>
      </c>
      <c r="BY486" s="15">
        <v>0.7</v>
      </c>
      <c r="BZ486" s="15">
        <v>0.1</v>
      </c>
      <c r="CA486" s="15">
        <v>0.1</v>
      </c>
      <c r="CB486" s="20" t="s">
        <v>76</v>
      </c>
      <c r="CC486" s="14">
        <v>600</v>
      </c>
      <c r="CD486" s="14">
        <v>10</v>
      </c>
      <c r="CE486" s="15" t="s">
        <v>73</v>
      </c>
    </row>
    <row r="487" spans="1:83" s="14" customFormat="1" ht="14.25" x14ac:dyDescent="0.2">
      <c r="A487" s="15">
        <f>A486+1</f>
        <v>486</v>
      </c>
      <c r="B487" s="15">
        <v>3</v>
      </c>
      <c r="C487" s="15">
        <v>133</v>
      </c>
      <c r="D487" s="15">
        <v>1</v>
      </c>
      <c r="E487" s="15">
        <v>1</v>
      </c>
      <c r="F487" s="3" t="s">
        <v>68</v>
      </c>
      <c r="G487" s="3">
        <f>IF(F487="rectangle",B487*C487,IF(F487="hook",B487*C487-(D487*E487),IF(F487="eight",B487*C487-2*(D487*E487),IF(F487="tee",B487*C487-2*(D487*E487),IF(F487="cross",B487*C487-4*(D487*E487),"ERROR")))))</f>
        <v>399</v>
      </c>
      <c r="H487" s="3" t="s">
        <v>75</v>
      </c>
      <c r="I487" s="3">
        <f>IF(F487="rectangle",B487/C487,"NA")</f>
        <v>2.2556390977443608E-2</v>
      </c>
      <c r="J487" s="2">
        <v>1</v>
      </c>
      <c r="K487" s="15">
        <v>120</v>
      </c>
      <c r="L487" s="15">
        <v>4</v>
      </c>
      <c r="M487" s="16">
        <v>6</v>
      </c>
      <c r="N487" s="17">
        <v>1</v>
      </c>
      <c r="O487" s="14">
        <f>N487</f>
        <v>1</v>
      </c>
      <c r="P487" s="4">
        <f>Y487/T487</f>
        <v>99.75</v>
      </c>
      <c r="Q487" s="18">
        <v>1</v>
      </c>
      <c r="R487" s="14">
        <f>Q487</f>
        <v>1</v>
      </c>
      <c r="S487" s="4">
        <f>Z487/U487</f>
        <v>99.75</v>
      </c>
      <c r="T487" s="3">
        <f>ROUND((O487/100)*G487,0)</f>
        <v>4</v>
      </c>
      <c r="U487" s="3">
        <f>ROUND(((R487/100)*G487)/J487,0)</f>
        <v>4</v>
      </c>
      <c r="V487" s="3">
        <f>ROUND(IF(J487&gt;=2,((R487/100)*G487)/J487,0),0)</f>
        <v>0</v>
      </c>
      <c r="W487" s="3">
        <f>ROUND(IF(J487&gt;=3,((R487/100)*G487)/J487,0),0)</f>
        <v>0</v>
      </c>
      <c r="X487" s="3">
        <f>ROUND(IF(J487&gt;=4,((R487/100)*G487)/J487,0),0)</f>
        <v>0</v>
      </c>
      <c r="Y487" s="4">
        <f>G487*N487</f>
        <v>399</v>
      </c>
      <c r="Z487" s="4">
        <f>(G487*Q487)/J487</f>
        <v>399</v>
      </c>
      <c r="AA487" s="4">
        <f>IF(J487&gt;=2,(G487*Q487)/J487,0)</f>
        <v>0</v>
      </c>
      <c r="AB487" s="4">
        <f>IF(J487&gt;=3,(G487*Q487)/J487,0)</f>
        <v>0</v>
      </c>
      <c r="AC487" s="4">
        <f>IF(J487&gt;=4,(G487*Q487)/J487,0)</f>
        <v>0</v>
      </c>
      <c r="AD487" s="14">
        <v>100</v>
      </c>
      <c r="AE487" s="14">
        <v>0</v>
      </c>
      <c r="AF487" s="14">
        <v>1</v>
      </c>
      <c r="AG487" s="14">
        <v>100</v>
      </c>
      <c r="AH487" s="14">
        <v>0</v>
      </c>
      <c r="AI487" s="14">
        <v>1</v>
      </c>
      <c r="AJ487" s="14">
        <v>0.5</v>
      </c>
      <c r="AK487" s="14">
        <v>0.5</v>
      </c>
      <c r="AL487" s="14">
        <v>0</v>
      </c>
      <c r="AM487" s="14">
        <v>0</v>
      </c>
      <c r="AN487" s="14">
        <v>0</v>
      </c>
      <c r="AO487" s="14">
        <v>0.01</v>
      </c>
      <c r="AP487" s="14">
        <v>0.01</v>
      </c>
      <c r="AQ487" s="14">
        <v>0</v>
      </c>
      <c r="AR487" s="14">
        <v>0</v>
      </c>
      <c r="AS487" s="14">
        <v>0</v>
      </c>
      <c r="AT487" s="14">
        <v>0</v>
      </c>
      <c r="AU487" s="14">
        <v>0.2</v>
      </c>
      <c r="AV487" s="14">
        <v>0</v>
      </c>
      <c r="AW487" s="14">
        <v>0</v>
      </c>
      <c r="AX487" s="14">
        <v>0</v>
      </c>
      <c r="AY487" s="14">
        <v>0.04</v>
      </c>
      <c r="AZ487" s="14">
        <v>0</v>
      </c>
      <c r="BA487" s="2">
        <v>0.05</v>
      </c>
      <c r="BB487" s="2">
        <v>0.05</v>
      </c>
      <c r="BC487" s="2">
        <v>7.0000000000000007E-2</v>
      </c>
      <c r="BD487" s="2">
        <v>0.05</v>
      </c>
      <c r="BE487" s="2">
        <v>0.02</v>
      </c>
      <c r="BF487" s="2">
        <v>0.02</v>
      </c>
      <c r="BG487" s="2">
        <v>4.4999999999999998E-2</v>
      </c>
      <c r="BH487" s="2">
        <v>0.05</v>
      </c>
      <c r="BI487" s="2">
        <v>7.0000000000000007E-2</v>
      </c>
      <c r="BJ487" s="2">
        <v>0.1</v>
      </c>
      <c r="BK487" s="2">
        <v>0.03</v>
      </c>
      <c r="BL487" s="2">
        <v>0.02</v>
      </c>
      <c r="BM487" s="2">
        <v>0.09</v>
      </c>
      <c r="BN487" s="2">
        <v>0.1</v>
      </c>
      <c r="BO487" s="14">
        <v>0.1</v>
      </c>
      <c r="BP487" s="14">
        <v>0.1</v>
      </c>
      <c r="BQ487" s="14">
        <v>0</v>
      </c>
      <c r="BR487" s="14">
        <v>0</v>
      </c>
      <c r="BS487" s="14">
        <v>0</v>
      </c>
      <c r="BT487" s="19">
        <v>0.5</v>
      </c>
      <c r="BU487" s="14">
        <v>0.5</v>
      </c>
      <c r="BV487" s="6">
        <f>BT487/(BT487+BU487)</f>
        <v>0.5</v>
      </c>
      <c r="BW487" s="6">
        <f>SQRT((BT487*BU487)/((BT487+BU487)^2*(BT487+BU487+1)))</f>
        <v>0.35355339059327379</v>
      </c>
      <c r="BX487" s="15">
        <v>0.1</v>
      </c>
      <c r="BY487" s="15">
        <v>0.7</v>
      </c>
      <c r="BZ487" s="15">
        <v>0.1</v>
      </c>
      <c r="CA487" s="15">
        <v>0.1</v>
      </c>
      <c r="CB487" s="20" t="s">
        <v>76</v>
      </c>
      <c r="CC487" s="14">
        <v>600</v>
      </c>
      <c r="CD487" s="14">
        <v>10</v>
      </c>
      <c r="CE487" s="15" t="s">
        <v>73</v>
      </c>
    </row>
    <row r="488" spans="1:83" s="14" customFormat="1" ht="14.25" x14ac:dyDescent="0.2">
      <c r="A488" s="15">
        <f>A487+1</f>
        <v>487</v>
      </c>
      <c r="B488" s="15">
        <v>3</v>
      </c>
      <c r="C488" s="15">
        <v>133</v>
      </c>
      <c r="D488" s="15">
        <v>1</v>
      </c>
      <c r="E488" s="15">
        <v>1</v>
      </c>
      <c r="F488" s="3" t="s">
        <v>68</v>
      </c>
      <c r="G488" s="3">
        <f>IF(F488="rectangle",B488*C488,IF(F488="hook",B488*C488-(D488*E488),IF(F488="eight",B488*C488-2*(D488*E488),IF(F488="tee",B488*C488-2*(D488*E488),IF(F488="cross",B488*C488-4*(D488*E488),"ERROR")))))</f>
        <v>399</v>
      </c>
      <c r="H488" s="3" t="s">
        <v>75</v>
      </c>
      <c r="I488" s="3">
        <f>IF(F488="rectangle",B488/C488,"NA")</f>
        <v>2.2556390977443608E-2</v>
      </c>
      <c r="J488" s="2">
        <v>1</v>
      </c>
      <c r="K488" s="15">
        <v>120</v>
      </c>
      <c r="L488" s="15">
        <v>4</v>
      </c>
      <c r="M488" s="16">
        <v>6</v>
      </c>
      <c r="N488" s="17">
        <v>1</v>
      </c>
      <c r="O488" s="14">
        <f>N488</f>
        <v>1</v>
      </c>
      <c r="P488" s="4">
        <f>Y488/T488</f>
        <v>99.75</v>
      </c>
      <c r="Q488" s="18">
        <v>5</v>
      </c>
      <c r="R488" s="14">
        <f>Q488</f>
        <v>5</v>
      </c>
      <c r="S488" s="4">
        <f>Z488/U488</f>
        <v>99.75</v>
      </c>
      <c r="T488" s="3">
        <f>ROUND((O488/100)*G488,0)</f>
        <v>4</v>
      </c>
      <c r="U488" s="3">
        <f>ROUND(((R488/100)*G488)/J488,0)</f>
        <v>20</v>
      </c>
      <c r="V488" s="3">
        <f>ROUND(IF(J488&gt;=2,((R488/100)*G488)/J488,0),0)</f>
        <v>0</v>
      </c>
      <c r="W488" s="3">
        <f>ROUND(IF(J488&gt;=3,((R488/100)*G488)/J488,0),0)</f>
        <v>0</v>
      </c>
      <c r="X488" s="3">
        <f>ROUND(IF(J488&gt;=4,((R488/100)*G488)/J488,0),0)</f>
        <v>0</v>
      </c>
      <c r="Y488" s="4">
        <f>G488*N488</f>
        <v>399</v>
      </c>
      <c r="Z488" s="4">
        <f>(G488*Q488)/J488</f>
        <v>1995</v>
      </c>
      <c r="AA488" s="4">
        <f>IF(J488&gt;=2,(G488*Q488)/J488,0)</f>
        <v>0</v>
      </c>
      <c r="AB488" s="4">
        <f>IF(J488&gt;=3,(G488*Q488)/J488,0)</f>
        <v>0</v>
      </c>
      <c r="AC488" s="4">
        <f>IF(J488&gt;=4,(G488*Q488)/J488,0)</f>
        <v>0</v>
      </c>
      <c r="AD488" s="14">
        <v>100</v>
      </c>
      <c r="AE488" s="14">
        <v>0</v>
      </c>
      <c r="AF488" s="14">
        <v>1</v>
      </c>
      <c r="AG488" s="14">
        <v>100</v>
      </c>
      <c r="AH488" s="14">
        <v>0</v>
      </c>
      <c r="AI488" s="14">
        <v>1</v>
      </c>
      <c r="AJ488" s="14">
        <v>0.5</v>
      </c>
      <c r="AK488" s="14">
        <v>0.5</v>
      </c>
      <c r="AL488" s="14">
        <v>0</v>
      </c>
      <c r="AM488" s="14">
        <v>0</v>
      </c>
      <c r="AN488" s="14">
        <v>0</v>
      </c>
      <c r="AO488" s="14">
        <v>0.01</v>
      </c>
      <c r="AP488" s="14">
        <v>0.01</v>
      </c>
      <c r="AQ488" s="14">
        <v>0</v>
      </c>
      <c r="AR488" s="14">
        <v>0</v>
      </c>
      <c r="AS488" s="14">
        <v>0</v>
      </c>
      <c r="AT488" s="14">
        <v>0</v>
      </c>
      <c r="AU488" s="14">
        <v>0.2</v>
      </c>
      <c r="AV488" s="14">
        <v>0</v>
      </c>
      <c r="AW488" s="14">
        <v>0</v>
      </c>
      <c r="AX488" s="14">
        <v>0</v>
      </c>
      <c r="AY488" s="14">
        <v>0.04</v>
      </c>
      <c r="AZ488" s="14">
        <v>0</v>
      </c>
      <c r="BA488" s="2">
        <v>0.05</v>
      </c>
      <c r="BB488" s="2">
        <v>0.05</v>
      </c>
      <c r="BC488" s="2">
        <v>7.0000000000000007E-2</v>
      </c>
      <c r="BD488" s="2">
        <v>0.05</v>
      </c>
      <c r="BE488" s="2">
        <v>0.02</v>
      </c>
      <c r="BF488" s="2">
        <v>0.02</v>
      </c>
      <c r="BG488" s="2">
        <v>4.4999999999999998E-2</v>
      </c>
      <c r="BH488" s="2">
        <v>0.05</v>
      </c>
      <c r="BI488" s="2">
        <v>7.0000000000000007E-2</v>
      </c>
      <c r="BJ488" s="2">
        <v>0.1</v>
      </c>
      <c r="BK488" s="2">
        <v>0.03</v>
      </c>
      <c r="BL488" s="2">
        <v>0.02</v>
      </c>
      <c r="BM488" s="2">
        <v>0.09</v>
      </c>
      <c r="BN488" s="2">
        <v>0.1</v>
      </c>
      <c r="BO488" s="14">
        <v>0.1</v>
      </c>
      <c r="BP488" s="14">
        <v>0.1</v>
      </c>
      <c r="BQ488" s="14">
        <v>0</v>
      </c>
      <c r="BR488" s="14">
        <v>0</v>
      </c>
      <c r="BS488" s="14">
        <v>0</v>
      </c>
      <c r="BT488" s="19">
        <v>0.01</v>
      </c>
      <c r="BU488" s="14">
        <v>0.5</v>
      </c>
      <c r="BV488" s="6">
        <f>BT488/(BT488+BU488)</f>
        <v>1.9607843137254902E-2</v>
      </c>
      <c r="BW488" s="6">
        <f>SQRT((BT488*BU488)/((BT488+BU488)^2*(BT488+BU488+1)))</f>
        <v>0.11283045836243843</v>
      </c>
      <c r="BX488" s="15">
        <v>0.25</v>
      </c>
      <c r="BY488" s="15">
        <v>0.25</v>
      </c>
      <c r="BZ488" s="15">
        <v>0.25</v>
      </c>
      <c r="CA488" s="15">
        <v>0.25</v>
      </c>
      <c r="CB488" s="20" t="s">
        <v>47</v>
      </c>
      <c r="CC488" s="14">
        <v>600</v>
      </c>
      <c r="CD488" s="14">
        <v>10</v>
      </c>
      <c r="CE488" s="15" t="s">
        <v>73</v>
      </c>
    </row>
    <row r="489" spans="1:83" s="14" customFormat="1" ht="14.25" x14ac:dyDescent="0.2">
      <c r="A489" s="15">
        <f>A488+1</f>
        <v>488</v>
      </c>
      <c r="B489" s="15">
        <v>3</v>
      </c>
      <c r="C489" s="15">
        <v>133</v>
      </c>
      <c r="D489" s="15">
        <v>1</v>
      </c>
      <c r="E489" s="15">
        <v>1</v>
      </c>
      <c r="F489" s="3" t="s">
        <v>68</v>
      </c>
      <c r="G489" s="3">
        <f>IF(F489="rectangle",B489*C489,IF(F489="hook",B489*C489-(D489*E489),IF(F489="eight",B489*C489-2*(D489*E489),IF(F489="tee",B489*C489-2*(D489*E489),IF(F489="cross",B489*C489-4*(D489*E489),"ERROR")))))</f>
        <v>399</v>
      </c>
      <c r="H489" s="3" t="s">
        <v>75</v>
      </c>
      <c r="I489" s="3">
        <f>IF(F489="rectangle",B489/C489,"NA")</f>
        <v>2.2556390977443608E-2</v>
      </c>
      <c r="J489" s="2">
        <v>1</v>
      </c>
      <c r="K489" s="15">
        <v>120</v>
      </c>
      <c r="L489" s="15">
        <v>4</v>
      </c>
      <c r="M489" s="16">
        <v>6</v>
      </c>
      <c r="N489" s="17">
        <v>1</v>
      </c>
      <c r="O489" s="14">
        <f>N489</f>
        <v>1</v>
      </c>
      <c r="P489" s="4">
        <f>Y489/T489</f>
        <v>99.75</v>
      </c>
      <c r="Q489" s="18">
        <v>5</v>
      </c>
      <c r="R489" s="14">
        <f>Q489</f>
        <v>5</v>
      </c>
      <c r="S489" s="4">
        <f>Z489/U489</f>
        <v>99.75</v>
      </c>
      <c r="T489" s="3">
        <f>ROUND((O489/100)*G489,0)</f>
        <v>4</v>
      </c>
      <c r="U489" s="3">
        <f>ROUND(((R489/100)*G489)/J489,0)</f>
        <v>20</v>
      </c>
      <c r="V489" s="3">
        <f>ROUND(IF(J489&gt;=2,((R489/100)*G489)/J489,0),0)</f>
        <v>0</v>
      </c>
      <c r="W489" s="3">
        <f>ROUND(IF(J489&gt;=3,((R489/100)*G489)/J489,0),0)</f>
        <v>0</v>
      </c>
      <c r="X489" s="3">
        <f>ROUND(IF(J489&gt;=4,((R489/100)*G489)/J489,0),0)</f>
        <v>0</v>
      </c>
      <c r="Y489" s="4">
        <f>G489*N489</f>
        <v>399</v>
      </c>
      <c r="Z489" s="4">
        <f>(G489*Q489)/J489</f>
        <v>1995</v>
      </c>
      <c r="AA489" s="4">
        <f>IF(J489&gt;=2,(G489*Q489)/J489,0)</f>
        <v>0</v>
      </c>
      <c r="AB489" s="4">
        <f>IF(J489&gt;=3,(G489*Q489)/J489,0)</f>
        <v>0</v>
      </c>
      <c r="AC489" s="4">
        <f>IF(J489&gt;=4,(G489*Q489)/J489,0)</f>
        <v>0</v>
      </c>
      <c r="AD489" s="14">
        <v>100</v>
      </c>
      <c r="AE489" s="14">
        <v>0</v>
      </c>
      <c r="AF489" s="14">
        <v>1</v>
      </c>
      <c r="AG489" s="14">
        <v>100</v>
      </c>
      <c r="AH489" s="14">
        <v>0</v>
      </c>
      <c r="AI489" s="14">
        <v>1</v>
      </c>
      <c r="AJ489" s="14">
        <v>0.5</v>
      </c>
      <c r="AK489" s="14">
        <v>0.5</v>
      </c>
      <c r="AL489" s="14">
        <v>0</v>
      </c>
      <c r="AM489" s="14">
        <v>0</v>
      </c>
      <c r="AN489" s="14">
        <v>0</v>
      </c>
      <c r="AO489" s="14">
        <v>0.01</v>
      </c>
      <c r="AP489" s="14">
        <v>0.01</v>
      </c>
      <c r="AQ489" s="14">
        <v>0</v>
      </c>
      <c r="AR489" s="14">
        <v>0</v>
      </c>
      <c r="AS489" s="14">
        <v>0</v>
      </c>
      <c r="AT489" s="14">
        <v>0</v>
      </c>
      <c r="AU489" s="14">
        <v>0.2</v>
      </c>
      <c r="AV489" s="14">
        <v>0</v>
      </c>
      <c r="AW489" s="14">
        <v>0</v>
      </c>
      <c r="AX489" s="14">
        <v>0</v>
      </c>
      <c r="AY489" s="14">
        <v>0.04</v>
      </c>
      <c r="AZ489" s="14">
        <v>0</v>
      </c>
      <c r="BA489" s="2">
        <v>0.05</v>
      </c>
      <c r="BB489" s="2">
        <v>0.05</v>
      </c>
      <c r="BC489" s="2">
        <v>7.0000000000000007E-2</v>
      </c>
      <c r="BD489" s="2">
        <v>0.05</v>
      </c>
      <c r="BE489" s="2">
        <v>0.02</v>
      </c>
      <c r="BF489" s="2">
        <v>0.02</v>
      </c>
      <c r="BG489" s="2">
        <v>4.4999999999999998E-2</v>
      </c>
      <c r="BH489" s="2">
        <v>0.05</v>
      </c>
      <c r="BI489" s="2">
        <v>7.0000000000000007E-2</v>
      </c>
      <c r="BJ489" s="2">
        <v>0.1</v>
      </c>
      <c r="BK489" s="2">
        <v>0.03</v>
      </c>
      <c r="BL489" s="2">
        <v>0.02</v>
      </c>
      <c r="BM489" s="2">
        <v>0.09</v>
      </c>
      <c r="BN489" s="2">
        <v>0.1</v>
      </c>
      <c r="BO489" s="14">
        <v>0.1</v>
      </c>
      <c r="BP489" s="14">
        <v>0.1</v>
      </c>
      <c r="BQ489" s="14">
        <v>0</v>
      </c>
      <c r="BR489" s="14">
        <v>0</v>
      </c>
      <c r="BS489" s="14">
        <v>0</v>
      </c>
      <c r="BT489" s="19">
        <v>0.5</v>
      </c>
      <c r="BU489" s="14">
        <v>0.5</v>
      </c>
      <c r="BV489" s="6">
        <f>BT489/(BT489+BU489)</f>
        <v>0.5</v>
      </c>
      <c r="BW489" s="6">
        <f>SQRT((BT489*BU489)/((BT489+BU489)^2*(BT489+BU489+1)))</f>
        <v>0.35355339059327379</v>
      </c>
      <c r="BX489" s="15">
        <v>0.25</v>
      </c>
      <c r="BY489" s="15">
        <v>0.25</v>
      </c>
      <c r="BZ489" s="15">
        <v>0.25</v>
      </c>
      <c r="CA489" s="15">
        <v>0.25</v>
      </c>
      <c r="CB489" s="20" t="s">
        <v>47</v>
      </c>
      <c r="CC489" s="14">
        <v>600</v>
      </c>
      <c r="CD489" s="14">
        <v>10</v>
      </c>
      <c r="CE489" s="15" t="s">
        <v>73</v>
      </c>
    </row>
    <row r="490" spans="1:83" s="14" customFormat="1" ht="14.25" x14ac:dyDescent="0.2">
      <c r="A490" s="15">
        <f>A489+1</f>
        <v>489</v>
      </c>
      <c r="B490" s="15">
        <v>3</v>
      </c>
      <c r="C490" s="15">
        <v>133</v>
      </c>
      <c r="D490" s="15">
        <v>1</v>
      </c>
      <c r="E490" s="15">
        <v>1</v>
      </c>
      <c r="F490" s="3" t="s">
        <v>68</v>
      </c>
      <c r="G490" s="3">
        <f>IF(F490="rectangle",B490*C490,IF(F490="hook",B490*C490-(D490*E490),IF(F490="eight",B490*C490-2*(D490*E490),IF(F490="tee",B490*C490-2*(D490*E490),IF(F490="cross",B490*C490-4*(D490*E490),"ERROR")))))</f>
        <v>399</v>
      </c>
      <c r="H490" s="3" t="s">
        <v>75</v>
      </c>
      <c r="I490" s="3">
        <f>IF(F490="rectangle",B490/C490,"NA")</f>
        <v>2.2556390977443608E-2</v>
      </c>
      <c r="J490" s="2">
        <v>1</v>
      </c>
      <c r="K490" s="15">
        <v>120</v>
      </c>
      <c r="L490" s="15">
        <v>4</v>
      </c>
      <c r="M490" s="16">
        <v>6</v>
      </c>
      <c r="N490" s="17">
        <v>1</v>
      </c>
      <c r="O490" s="14">
        <f>N490</f>
        <v>1</v>
      </c>
      <c r="P490" s="4">
        <f>Y490/T490</f>
        <v>99.75</v>
      </c>
      <c r="Q490" s="18">
        <v>5</v>
      </c>
      <c r="R490" s="14">
        <f>Q490</f>
        <v>5</v>
      </c>
      <c r="S490" s="4">
        <f>Z490/U490</f>
        <v>99.75</v>
      </c>
      <c r="T490" s="3">
        <f>ROUND((O490/100)*G490,0)</f>
        <v>4</v>
      </c>
      <c r="U490" s="3">
        <f>ROUND(((R490/100)*G490)/J490,0)</f>
        <v>20</v>
      </c>
      <c r="V490" s="3">
        <f>ROUND(IF(J490&gt;=2,((R490/100)*G490)/J490,0),0)</f>
        <v>0</v>
      </c>
      <c r="W490" s="3">
        <f>ROUND(IF(J490&gt;=3,((R490/100)*G490)/J490,0),0)</f>
        <v>0</v>
      </c>
      <c r="X490" s="3">
        <f>ROUND(IF(J490&gt;=4,((R490/100)*G490)/J490,0),0)</f>
        <v>0</v>
      </c>
      <c r="Y490" s="4">
        <f>G490*N490</f>
        <v>399</v>
      </c>
      <c r="Z490" s="4">
        <f>(G490*Q490)/J490</f>
        <v>1995</v>
      </c>
      <c r="AA490" s="4">
        <f>IF(J490&gt;=2,(G490*Q490)/J490,0)</f>
        <v>0</v>
      </c>
      <c r="AB490" s="4">
        <f>IF(J490&gt;=3,(G490*Q490)/J490,0)</f>
        <v>0</v>
      </c>
      <c r="AC490" s="4">
        <f>IF(J490&gt;=4,(G490*Q490)/J490,0)</f>
        <v>0</v>
      </c>
      <c r="AD490" s="14">
        <v>100</v>
      </c>
      <c r="AE490" s="14">
        <v>0</v>
      </c>
      <c r="AF490" s="14">
        <v>1</v>
      </c>
      <c r="AG490" s="14">
        <v>100</v>
      </c>
      <c r="AH490" s="14">
        <v>0</v>
      </c>
      <c r="AI490" s="14">
        <v>1</v>
      </c>
      <c r="AJ490" s="14">
        <v>0.5</v>
      </c>
      <c r="AK490" s="14">
        <v>0.5</v>
      </c>
      <c r="AL490" s="14">
        <v>0</v>
      </c>
      <c r="AM490" s="14">
        <v>0</v>
      </c>
      <c r="AN490" s="14">
        <v>0</v>
      </c>
      <c r="AO490" s="14">
        <v>0.01</v>
      </c>
      <c r="AP490" s="14">
        <v>0.01</v>
      </c>
      <c r="AQ490" s="14">
        <v>0</v>
      </c>
      <c r="AR490" s="14">
        <v>0</v>
      </c>
      <c r="AS490" s="14">
        <v>0</v>
      </c>
      <c r="AT490" s="14">
        <v>0</v>
      </c>
      <c r="AU490" s="14">
        <v>0.2</v>
      </c>
      <c r="AV490" s="14">
        <v>0</v>
      </c>
      <c r="AW490" s="14">
        <v>0</v>
      </c>
      <c r="AX490" s="14">
        <v>0</v>
      </c>
      <c r="AY490" s="14">
        <v>0.04</v>
      </c>
      <c r="AZ490" s="14">
        <v>0</v>
      </c>
      <c r="BA490" s="2">
        <v>0.05</v>
      </c>
      <c r="BB490" s="2">
        <v>0.05</v>
      </c>
      <c r="BC490" s="2">
        <v>7.0000000000000007E-2</v>
      </c>
      <c r="BD490" s="2">
        <v>0.05</v>
      </c>
      <c r="BE490" s="2">
        <v>0.02</v>
      </c>
      <c r="BF490" s="2">
        <v>0.02</v>
      </c>
      <c r="BG490" s="2">
        <v>4.4999999999999998E-2</v>
      </c>
      <c r="BH490" s="2">
        <v>0.05</v>
      </c>
      <c r="BI490" s="2">
        <v>7.0000000000000007E-2</v>
      </c>
      <c r="BJ490" s="2">
        <v>0.1</v>
      </c>
      <c r="BK490" s="2">
        <v>0.03</v>
      </c>
      <c r="BL490" s="2">
        <v>0.02</v>
      </c>
      <c r="BM490" s="2">
        <v>0.09</v>
      </c>
      <c r="BN490" s="2">
        <v>0.1</v>
      </c>
      <c r="BO490" s="14">
        <v>0.1</v>
      </c>
      <c r="BP490" s="14">
        <v>0.1</v>
      </c>
      <c r="BQ490" s="14">
        <v>0</v>
      </c>
      <c r="BR490" s="14">
        <v>0</v>
      </c>
      <c r="BS490" s="14">
        <v>0</v>
      </c>
      <c r="BT490" s="19">
        <v>0.01</v>
      </c>
      <c r="BU490" s="14">
        <v>0.5</v>
      </c>
      <c r="BV490" s="6">
        <f>BT490/(BT490+BU490)</f>
        <v>1.9607843137254902E-2</v>
      </c>
      <c r="BW490" s="6">
        <f>SQRT((BT490*BU490)/((BT490+BU490)^2*(BT490+BU490+1)))</f>
        <v>0.11283045836243843</v>
      </c>
      <c r="BX490" s="15">
        <v>0.1</v>
      </c>
      <c r="BY490" s="15">
        <v>0.1</v>
      </c>
      <c r="BZ490" s="15">
        <v>0.1</v>
      </c>
      <c r="CA490" s="15">
        <v>0.7</v>
      </c>
      <c r="CB490" s="20" t="s">
        <v>89</v>
      </c>
      <c r="CC490" s="14">
        <v>600</v>
      </c>
      <c r="CD490" s="14">
        <v>10</v>
      </c>
      <c r="CE490" s="15" t="s">
        <v>73</v>
      </c>
    </row>
    <row r="491" spans="1:83" s="14" customFormat="1" ht="14.25" x14ac:dyDescent="0.2">
      <c r="A491" s="15">
        <f>A490+1</f>
        <v>490</v>
      </c>
      <c r="B491" s="15">
        <v>3</v>
      </c>
      <c r="C491" s="15">
        <v>133</v>
      </c>
      <c r="D491" s="15">
        <v>1</v>
      </c>
      <c r="E491" s="15">
        <v>1</v>
      </c>
      <c r="F491" s="3" t="s">
        <v>68</v>
      </c>
      <c r="G491" s="3">
        <f>IF(F491="rectangle",B491*C491,IF(F491="hook",B491*C491-(D491*E491),IF(F491="eight",B491*C491-2*(D491*E491),IF(F491="tee",B491*C491-2*(D491*E491),IF(F491="cross",B491*C491-4*(D491*E491),"ERROR")))))</f>
        <v>399</v>
      </c>
      <c r="H491" s="3" t="s">
        <v>75</v>
      </c>
      <c r="I491" s="3">
        <f>IF(F491="rectangle",B491/C491,"NA")</f>
        <v>2.2556390977443608E-2</v>
      </c>
      <c r="J491" s="2">
        <v>1</v>
      </c>
      <c r="K491" s="15">
        <v>120</v>
      </c>
      <c r="L491" s="15">
        <v>4</v>
      </c>
      <c r="M491" s="16">
        <v>6</v>
      </c>
      <c r="N491" s="17">
        <v>1</v>
      </c>
      <c r="O491" s="14">
        <f>N491</f>
        <v>1</v>
      </c>
      <c r="P491" s="4">
        <f>Y491/T491</f>
        <v>99.75</v>
      </c>
      <c r="Q491" s="18">
        <v>5</v>
      </c>
      <c r="R491" s="14">
        <f>Q491</f>
        <v>5</v>
      </c>
      <c r="S491" s="4">
        <f>Z491/U491</f>
        <v>99.75</v>
      </c>
      <c r="T491" s="3">
        <f>ROUND((O491/100)*G491,0)</f>
        <v>4</v>
      </c>
      <c r="U491" s="3">
        <f>ROUND(((R491/100)*G491)/J491,0)</f>
        <v>20</v>
      </c>
      <c r="V491" s="3">
        <f>ROUND(IF(J491&gt;=2,((R491/100)*G491)/J491,0),0)</f>
        <v>0</v>
      </c>
      <c r="W491" s="3">
        <f>ROUND(IF(J491&gt;=3,((R491/100)*G491)/J491,0),0)</f>
        <v>0</v>
      </c>
      <c r="X491" s="3">
        <f>ROUND(IF(J491&gt;=4,((R491/100)*G491)/J491,0),0)</f>
        <v>0</v>
      </c>
      <c r="Y491" s="4">
        <f>G491*N491</f>
        <v>399</v>
      </c>
      <c r="Z491" s="4">
        <f>(G491*Q491)/J491</f>
        <v>1995</v>
      </c>
      <c r="AA491" s="4">
        <f>IF(J491&gt;=2,(G491*Q491)/J491,0)</f>
        <v>0</v>
      </c>
      <c r="AB491" s="4">
        <f>IF(J491&gt;=3,(G491*Q491)/J491,0)</f>
        <v>0</v>
      </c>
      <c r="AC491" s="4">
        <f>IF(J491&gt;=4,(G491*Q491)/J491,0)</f>
        <v>0</v>
      </c>
      <c r="AD491" s="14">
        <v>100</v>
      </c>
      <c r="AE491" s="14">
        <v>0</v>
      </c>
      <c r="AF491" s="14">
        <v>1</v>
      </c>
      <c r="AG491" s="14">
        <v>100</v>
      </c>
      <c r="AH491" s="14">
        <v>0</v>
      </c>
      <c r="AI491" s="14">
        <v>1</v>
      </c>
      <c r="AJ491" s="14">
        <v>0.5</v>
      </c>
      <c r="AK491" s="14">
        <v>0.5</v>
      </c>
      <c r="AL491" s="14">
        <v>0</v>
      </c>
      <c r="AM491" s="14">
        <v>0</v>
      </c>
      <c r="AN491" s="14">
        <v>0</v>
      </c>
      <c r="AO491" s="14">
        <v>0.01</v>
      </c>
      <c r="AP491" s="14">
        <v>0.01</v>
      </c>
      <c r="AQ491" s="14">
        <v>0</v>
      </c>
      <c r="AR491" s="14">
        <v>0</v>
      </c>
      <c r="AS491" s="14">
        <v>0</v>
      </c>
      <c r="AT491" s="14">
        <v>0</v>
      </c>
      <c r="AU491" s="14">
        <v>0.2</v>
      </c>
      <c r="AV491" s="14">
        <v>0</v>
      </c>
      <c r="AW491" s="14">
        <v>0</v>
      </c>
      <c r="AX491" s="14">
        <v>0</v>
      </c>
      <c r="AY491" s="14">
        <v>0.04</v>
      </c>
      <c r="AZ491" s="14">
        <v>0</v>
      </c>
      <c r="BA491" s="2">
        <v>0.05</v>
      </c>
      <c r="BB491" s="2">
        <v>0.05</v>
      </c>
      <c r="BC491" s="2">
        <v>7.0000000000000007E-2</v>
      </c>
      <c r="BD491" s="2">
        <v>0.05</v>
      </c>
      <c r="BE491" s="2">
        <v>0.02</v>
      </c>
      <c r="BF491" s="2">
        <v>0.02</v>
      </c>
      <c r="BG491" s="2">
        <v>4.4999999999999998E-2</v>
      </c>
      <c r="BH491" s="2">
        <v>0.05</v>
      </c>
      <c r="BI491" s="2">
        <v>7.0000000000000007E-2</v>
      </c>
      <c r="BJ491" s="2">
        <v>0.1</v>
      </c>
      <c r="BK491" s="2">
        <v>0.03</v>
      </c>
      <c r="BL491" s="2">
        <v>0.02</v>
      </c>
      <c r="BM491" s="2">
        <v>0.09</v>
      </c>
      <c r="BN491" s="2">
        <v>0.1</v>
      </c>
      <c r="BO491" s="14">
        <v>0.1</v>
      </c>
      <c r="BP491" s="14">
        <v>0.1</v>
      </c>
      <c r="BQ491" s="14">
        <v>0</v>
      </c>
      <c r="BR491" s="14">
        <v>0</v>
      </c>
      <c r="BS491" s="14">
        <v>0</v>
      </c>
      <c r="BT491" s="19">
        <v>0.5</v>
      </c>
      <c r="BU491" s="14">
        <v>0.5</v>
      </c>
      <c r="BV491" s="6">
        <f>BT491/(BT491+BU491)</f>
        <v>0.5</v>
      </c>
      <c r="BW491" s="6">
        <f>SQRT((BT491*BU491)/((BT491+BU491)^2*(BT491+BU491+1)))</f>
        <v>0.35355339059327379</v>
      </c>
      <c r="BX491" s="15">
        <v>0.1</v>
      </c>
      <c r="BY491" s="15">
        <v>0.1</v>
      </c>
      <c r="BZ491" s="15">
        <v>0.1</v>
      </c>
      <c r="CA491" s="15">
        <v>0.7</v>
      </c>
      <c r="CB491" s="20" t="s">
        <v>89</v>
      </c>
      <c r="CC491" s="14">
        <v>600</v>
      </c>
      <c r="CD491" s="14">
        <v>10</v>
      </c>
      <c r="CE491" s="15" t="s">
        <v>73</v>
      </c>
    </row>
    <row r="492" spans="1:83" s="14" customFormat="1" ht="14.25" x14ac:dyDescent="0.2">
      <c r="A492" s="15">
        <f>A491+1</f>
        <v>491</v>
      </c>
      <c r="B492" s="15">
        <v>3</v>
      </c>
      <c r="C492" s="15">
        <v>133</v>
      </c>
      <c r="D492" s="15">
        <v>1</v>
      </c>
      <c r="E492" s="15">
        <v>1</v>
      </c>
      <c r="F492" s="3" t="s">
        <v>68</v>
      </c>
      <c r="G492" s="3">
        <f>IF(F492="rectangle",B492*C492,IF(F492="hook",B492*C492-(D492*E492),IF(F492="eight",B492*C492-2*(D492*E492),IF(F492="tee",B492*C492-2*(D492*E492),IF(F492="cross",B492*C492-4*(D492*E492),"ERROR")))))</f>
        <v>399</v>
      </c>
      <c r="H492" s="3" t="s">
        <v>75</v>
      </c>
      <c r="I492" s="3">
        <f>IF(F492="rectangle",B492/C492,"NA")</f>
        <v>2.2556390977443608E-2</v>
      </c>
      <c r="J492" s="2">
        <v>1</v>
      </c>
      <c r="K492" s="15">
        <v>120</v>
      </c>
      <c r="L492" s="15">
        <v>4</v>
      </c>
      <c r="M492" s="16">
        <v>6</v>
      </c>
      <c r="N492" s="17">
        <v>1</v>
      </c>
      <c r="O492" s="14">
        <f>N492</f>
        <v>1</v>
      </c>
      <c r="P492" s="4">
        <f>Y492/T492</f>
        <v>99.75</v>
      </c>
      <c r="Q492" s="18">
        <v>5</v>
      </c>
      <c r="R492" s="14">
        <f>Q492</f>
        <v>5</v>
      </c>
      <c r="S492" s="4">
        <f>Z492/U492</f>
        <v>99.75</v>
      </c>
      <c r="T492" s="3">
        <f>ROUND((O492/100)*G492,0)</f>
        <v>4</v>
      </c>
      <c r="U492" s="3">
        <f>ROUND(((R492/100)*G492)/J492,0)</f>
        <v>20</v>
      </c>
      <c r="V492" s="3">
        <f>ROUND(IF(J492&gt;=2,((R492/100)*G492)/J492,0),0)</f>
        <v>0</v>
      </c>
      <c r="W492" s="3">
        <f>ROUND(IF(J492&gt;=3,((R492/100)*G492)/J492,0),0)</f>
        <v>0</v>
      </c>
      <c r="X492" s="3">
        <f>ROUND(IF(J492&gt;=4,((R492/100)*G492)/J492,0),0)</f>
        <v>0</v>
      </c>
      <c r="Y492" s="4">
        <f>G492*N492</f>
        <v>399</v>
      </c>
      <c r="Z492" s="4">
        <f>(G492*Q492)/J492</f>
        <v>1995</v>
      </c>
      <c r="AA492" s="4">
        <f>IF(J492&gt;=2,(G492*Q492)/J492,0)</f>
        <v>0</v>
      </c>
      <c r="AB492" s="4">
        <f>IF(J492&gt;=3,(G492*Q492)/J492,0)</f>
        <v>0</v>
      </c>
      <c r="AC492" s="4">
        <f>IF(J492&gt;=4,(G492*Q492)/J492,0)</f>
        <v>0</v>
      </c>
      <c r="AD492" s="14">
        <v>100</v>
      </c>
      <c r="AE492" s="14">
        <v>0</v>
      </c>
      <c r="AF492" s="14">
        <v>1</v>
      </c>
      <c r="AG492" s="14">
        <v>100</v>
      </c>
      <c r="AH492" s="14">
        <v>0</v>
      </c>
      <c r="AI492" s="14">
        <v>1</v>
      </c>
      <c r="AJ492" s="14">
        <v>0.5</v>
      </c>
      <c r="AK492" s="14">
        <v>0.5</v>
      </c>
      <c r="AL492" s="14">
        <v>0</v>
      </c>
      <c r="AM492" s="14">
        <v>0</v>
      </c>
      <c r="AN492" s="14">
        <v>0</v>
      </c>
      <c r="AO492" s="14">
        <v>0.01</v>
      </c>
      <c r="AP492" s="14">
        <v>0.01</v>
      </c>
      <c r="AQ492" s="14">
        <v>0</v>
      </c>
      <c r="AR492" s="14">
        <v>0</v>
      </c>
      <c r="AS492" s="14">
        <v>0</v>
      </c>
      <c r="AT492" s="14">
        <v>0</v>
      </c>
      <c r="AU492" s="14">
        <v>0.2</v>
      </c>
      <c r="AV492" s="14">
        <v>0</v>
      </c>
      <c r="AW492" s="14">
        <v>0</v>
      </c>
      <c r="AX492" s="14">
        <v>0</v>
      </c>
      <c r="AY492" s="14">
        <v>0.04</v>
      </c>
      <c r="AZ492" s="14">
        <v>0</v>
      </c>
      <c r="BA492" s="2">
        <v>0.05</v>
      </c>
      <c r="BB492" s="2">
        <v>0.05</v>
      </c>
      <c r="BC492" s="2">
        <v>7.0000000000000007E-2</v>
      </c>
      <c r="BD492" s="2">
        <v>0.05</v>
      </c>
      <c r="BE492" s="2">
        <v>0.02</v>
      </c>
      <c r="BF492" s="2">
        <v>0.02</v>
      </c>
      <c r="BG492" s="2">
        <v>4.4999999999999998E-2</v>
      </c>
      <c r="BH492" s="2">
        <v>0.05</v>
      </c>
      <c r="BI492" s="2">
        <v>7.0000000000000007E-2</v>
      </c>
      <c r="BJ492" s="2">
        <v>0.1</v>
      </c>
      <c r="BK492" s="2">
        <v>0.03</v>
      </c>
      <c r="BL492" s="2">
        <v>0.02</v>
      </c>
      <c r="BM492" s="2">
        <v>0.09</v>
      </c>
      <c r="BN492" s="2">
        <v>0.1</v>
      </c>
      <c r="BO492" s="14">
        <v>0.1</v>
      </c>
      <c r="BP492" s="14">
        <v>0.1</v>
      </c>
      <c r="BQ492" s="14">
        <v>0</v>
      </c>
      <c r="BR492" s="14">
        <v>0</v>
      </c>
      <c r="BS492" s="14">
        <v>0</v>
      </c>
      <c r="BT492" s="19">
        <v>0.01</v>
      </c>
      <c r="BU492" s="14">
        <v>0.5</v>
      </c>
      <c r="BV492" s="6">
        <f>BT492/(BT492+BU492)</f>
        <v>1.9607843137254902E-2</v>
      </c>
      <c r="BW492" s="6">
        <f>SQRT((BT492*BU492)/((BT492+BU492)^2*(BT492+BU492+1)))</f>
        <v>0.11283045836243843</v>
      </c>
      <c r="BX492" s="15">
        <v>0.1</v>
      </c>
      <c r="BY492" s="15">
        <v>0.7</v>
      </c>
      <c r="BZ492" s="15">
        <v>0.1</v>
      </c>
      <c r="CA492" s="15">
        <v>0.1</v>
      </c>
      <c r="CB492" s="20" t="s">
        <v>76</v>
      </c>
      <c r="CC492" s="14">
        <v>600</v>
      </c>
      <c r="CD492" s="14">
        <v>10</v>
      </c>
      <c r="CE492" s="15" t="s">
        <v>74</v>
      </c>
    </row>
    <row r="493" spans="1:83" s="14" customFormat="1" ht="14.25" x14ac:dyDescent="0.2">
      <c r="A493" s="15">
        <f>A492+1</f>
        <v>492</v>
      </c>
      <c r="B493" s="15">
        <v>3</v>
      </c>
      <c r="C493" s="15">
        <v>133</v>
      </c>
      <c r="D493" s="15">
        <v>1</v>
      </c>
      <c r="E493" s="15">
        <v>1</v>
      </c>
      <c r="F493" s="3" t="s">
        <v>68</v>
      </c>
      <c r="G493" s="3">
        <f>IF(F493="rectangle",B493*C493,IF(F493="hook",B493*C493-(D493*E493),IF(F493="eight",B493*C493-2*(D493*E493),IF(F493="tee",B493*C493-2*(D493*E493),IF(F493="cross",B493*C493-4*(D493*E493),"ERROR")))))</f>
        <v>399</v>
      </c>
      <c r="H493" s="3" t="s">
        <v>75</v>
      </c>
      <c r="I493" s="3">
        <f>IF(F493="rectangle",B493/C493,"NA")</f>
        <v>2.2556390977443608E-2</v>
      </c>
      <c r="J493" s="2">
        <v>1</v>
      </c>
      <c r="K493" s="15">
        <v>120</v>
      </c>
      <c r="L493" s="15">
        <v>4</v>
      </c>
      <c r="M493" s="16">
        <v>6</v>
      </c>
      <c r="N493" s="17">
        <v>1</v>
      </c>
      <c r="O493" s="14">
        <f>N493</f>
        <v>1</v>
      </c>
      <c r="P493" s="4">
        <f>Y493/T493</f>
        <v>99.75</v>
      </c>
      <c r="Q493" s="18">
        <v>5</v>
      </c>
      <c r="R493" s="14">
        <f>Q493</f>
        <v>5</v>
      </c>
      <c r="S493" s="4">
        <f>Z493/U493</f>
        <v>99.75</v>
      </c>
      <c r="T493" s="3">
        <f>ROUND((O493/100)*G493,0)</f>
        <v>4</v>
      </c>
      <c r="U493" s="3">
        <f>ROUND(((R493/100)*G493)/J493,0)</f>
        <v>20</v>
      </c>
      <c r="V493" s="3">
        <f>ROUND(IF(J493&gt;=2,((R493/100)*G493)/J493,0),0)</f>
        <v>0</v>
      </c>
      <c r="W493" s="3">
        <f>ROUND(IF(J493&gt;=3,((R493/100)*G493)/J493,0),0)</f>
        <v>0</v>
      </c>
      <c r="X493" s="3">
        <f>ROUND(IF(J493&gt;=4,((R493/100)*G493)/J493,0),0)</f>
        <v>0</v>
      </c>
      <c r="Y493" s="4">
        <f>G493*N493</f>
        <v>399</v>
      </c>
      <c r="Z493" s="4">
        <f>(G493*Q493)/J493</f>
        <v>1995</v>
      </c>
      <c r="AA493" s="4">
        <f>IF(J493&gt;=2,(G493*Q493)/J493,0)</f>
        <v>0</v>
      </c>
      <c r="AB493" s="4">
        <f>IF(J493&gt;=3,(G493*Q493)/J493,0)</f>
        <v>0</v>
      </c>
      <c r="AC493" s="4">
        <f>IF(J493&gt;=4,(G493*Q493)/J493,0)</f>
        <v>0</v>
      </c>
      <c r="AD493" s="14">
        <v>100</v>
      </c>
      <c r="AE493" s="14">
        <v>0</v>
      </c>
      <c r="AF493" s="14">
        <v>1</v>
      </c>
      <c r="AG493" s="14">
        <v>100</v>
      </c>
      <c r="AH493" s="14">
        <v>0</v>
      </c>
      <c r="AI493" s="14">
        <v>1</v>
      </c>
      <c r="AJ493" s="14">
        <v>0.5</v>
      </c>
      <c r="AK493" s="14">
        <v>0.5</v>
      </c>
      <c r="AL493" s="14">
        <v>0</v>
      </c>
      <c r="AM493" s="14">
        <v>0</v>
      </c>
      <c r="AN493" s="14">
        <v>0</v>
      </c>
      <c r="AO493" s="14">
        <v>0.01</v>
      </c>
      <c r="AP493" s="14">
        <v>0.01</v>
      </c>
      <c r="AQ493" s="14">
        <v>0</v>
      </c>
      <c r="AR493" s="14">
        <v>0</v>
      </c>
      <c r="AS493" s="14">
        <v>0</v>
      </c>
      <c r="AT493" s="14">
        <v>0</v>
      </c>
      <c r="AU493" s="14">
        <v>0.2</v>
      </c>
      <c r="AV493" s="14">
        <v>0</v>
      </c>
      <c r="AW493" s="14">
        <v>0</v>
      </c>
      <c r="AX493" s="14">
        <v>0</v>
      </c>
      <c r="AY493" s="14">
        <v>0.04</v>
      </c>
      <c r="AZ493" s="14">
        <v>0</v>
      </c>
      <c r="BA493" s="2">
        <v>0.05</v>
      </c>
      <c r="BB493" s="2">
        <v>0.05</v>
      </c>
      <c r="BC493" s="2">
        <v>7.0000000000000007E-2</v>
      </c>
      <c r="BD493" s="2">
        <v>0.05</v>
      </c>
      <c r="BE493" s="2">
        <v>0.02</v>
      </c>
      <c r="BF493" s="2">
        <v>0.02</v>
      </c>
      <c r="BG493" s="2">
        <v>4.4999999999999998E-2</v>
      </c>
      <c r="BH493" s="2">
        <v>0.05</v>
      </c>
      <c r="BI493" s="2">
        <v>7.0000000000000007E-2</v>
      </c>
      <c r="BJ493" s="2">
        <v>0.1</v>
      </c>
      <c r="BK493" s="2">
        <v>0.03</v>
      </c>
      <c r="BL493" s="2">
        <v>0.02</v>
      </c>
      <c r="BM493" s="2">
        <v>0.09</v>
      </c>
      <c r="BN493" s="2">
        <v>0.1</v>
      </c>
      <c r="BO493" s="14">
        <v>0.1</v>
      </c>
      <c r="BP493" s="14">
        <v>0.1</v>
      </c>
      <c r="BQ493" s="14">
        <v>0</v>
      </c>
      <c r="BR493" s="14">
        <v>0</v>
      </c>
      <c r="BS493" s="14">
        <v>0</v>
      </c>
      <c r="BT493" s="19">
        <v>0.5</v>
      </c>
      <c r="BU493" s="14">
        <v>0.5</v>
      </c>
      <c r="BV493" s="6">
        <f>BT493/(BT493+BU493)</f>
        <v>0.5</v>
      </c>
      <c r="BW493" s="6">
        <f>SQRT((BT493*BU493)/((BT493+BU493)^2*(BT493+BU493+1)))</f>
        <v>0.35355339059327379</v>
      </c>
      <c r="BX493" s="15">
        <v>0.1</v>
      </c>
      <c r="BY493" s="15">
        <v>0.7</v>
      </c>
      <c r="BZ493" s="15">
        <v>0.1</v>
      </c>
      <c r="CA493" s="15">
        <v>0.1</v>
      </c>
      <c r="CB493" s="20" t="s">
        <v>76</v>
      </c>
      <c r="CC493" s="14">
        <v>600</v>
      </c>
      <c r="CD493" s="14">
        <v>10</v>
      </c>
      <c r="CE493" s="15" t="s">
        <v>74</v>
      </c>
    </row>
    <row r="494" spans="1:83" s="14" customFormat="1" ht="14.25" x14ac:dyDescent="0.2">
      <c r="A494" s="15">
        <f>A493+1</f>
        <v>493</v>
      </c>
      <c r="B494" s="15">
        <v>3</v>
      </c>
      <c r="C494" s="15">
        <v>133</v>
      </c>
      <c r="D494" s="15">
        <v>1</v>
      </c>
      <c r="E494" s="15">
        <v>1</v>
      </c>
      <c r="F494" s="3" t="s">
        <v>68</v>
      </c>
      <c r="G494" s="3">
        <f>IF(F494="rectangle",B494*C494,IF(F494="hook",B494*C494-(D494*E494),IF(F494="eight",B494*C494-2*(D494*E494),IF(F494="tee",B494*C494-2*(D494*E494),IF(F494="cross",B494*C494-4*(D494*E494),"ERROR")))))</f>
        <v>399</v>
      </c>
      <c r="H494" s="3" t="s">
        <v>75</v>
      </c>
      <c r="I494" s="3">
        <f>IF(F494="rectangle",B494/C494,"NA")</f>
        <v>2.2556390977443608E-2</v>
      </c>
      <c r="J494" s="2">
        <v>1</v>
      </c>
      <c r="K494" s="15">
        <v>120</v>
      </c>
      <c r="L494" s="15">
        <v>4</v>
      </c>
      <c r="M494" s="16">
        <v>6</v>
      </c>
      <c r="N494" s="17">
        <v>1</v>
      </c>
      <c r="O494" s="14">
        <f>N494</f>
        <v>1</v>
      </c>
      <c r="P494" s="4">
        <f>Y494/T494</f>
        <v>99.75</v>
      </c>
      <c r="Q494" s="18">
        <v>15</v>
      </c>
      <c r="R494" s="14">
        <f>Q494</f>
        <v>15</v>
      </c>
      <c r="S494" s="4">
        <f>Z494/U494</f>
        <v>99.75</v>
      </c>
      <c r="T494" s="3">
        <f>ROUND((O494/100)*G494,0)</f>
        <v>4</v>
      </c>
      <c r="U494" s="3">
        <f>ROUND(((R494/100)*G494)/J494,0)</f>
        <v>60</v>
      </c>
      <c r="V494" s="3">
        <f>ROUND(IF(J494&gt;=2,((R494/100)*G494)/J494,0),0)</f>
        <v>0</v>
      </c>
      <c r="W494" s="3">
        <f>ROUND(IF(J494&gt;=3,((R494/100)*G494)/J494,0),0)</f>
        <v>0</v>
      </c>
      <c r="X494" s="3">
        <f>ROUND(IF(J494&gt;=4,((R494/100)*G494)/J494,0),0)</f>
        <v>0</v>
      </c>
      <c r="Y494" s="4">
        <f>G494*N494</f>
        <v>399</v>
      </c>
      <c r="Z494" s="4">
        <f>(G494*Q494)/J494</f>
        <v>5985</v>
      </c>
      <c r="AA494" s="4">
        <f>IF(J494&gt;=2,(G494*Q494)/J494,0)</f>
        <v>0</v>
      </c>
      <c r="AB494" s="4">
        <f>IF(J494&gt;=3,(G494*Q494)/J494,0)</f>
        <v>0</v>
      </c>
      <c r="AC494" s="4">
        <f>IF(J494&gt;=4,(G494*Q494)/J494,0)</f>
        <v>0</v>
      </c>
      <c r="AD494" s="14">
        <v>100</v>
      </c>
      <c r="AE494" s="14">
        <v>0</v>
      </c>
      <c r="AF494" s="14">
        <v>1</v>
      </c>
      <c r="AG494" s="14">
        <v>100</v>
      </c>
      <c r="AH494" s="14">
        <v>0</v>
      </c>
      <c r="AI494" s="14">
        <v>1</v>
      </c>
      <c r="AJ494" s="14">
        <v>0.5</v>
      </c>
      <c r="AK494" s="14">
        <v>0.5</v>
      </c>
      <c r="AL494" s="14">
        <v>0</v>
      </c>
      <c r="AM494" s="14">
        <v>0</v>
      </c>
      <c r="AN494" s="14">
        <v>0</v>
      </c>
      <c r="AO494" s="14">
        <v>0.01</v>
      </c>
      <c r="AP494" s="14">
        <v>0.01</v>
      </c>
      <c r="AQ494" s="14">
        <v>0</v>
      </c>
      <c r="AR494" s="14">
        <v>0</v>
      </c>
      <c r="AS494" s="14">
        <v>0</v>
      </c>
      <c r="AT494" s="14">
        <v>0</v>
      </c>
      <c r="AU494" s="14">
        <v>0.2</v>
      </c>
      <c r="AV494" s="14">
        <v>0</v>
      </c>
      <c r="AW494" s="14">
        <v>0</v>
      </c>
      <c r="AX494" s="14">
        <v>0</v>
      </c>
      <c r="AY494" s="14">
        <v>0.04</v>
      </c>
      <c r="AZ494" s="14">
        <v>0</v>
      </c>
      <c r="BA494" s="2">
        <v>0.05</v>
      </c>
      <c r="BB494" s="2">
        <v>0.05</v>
      </c>
      <c r="BC494" s="2">
        <v>7.0000000000000007E-2</v>
      </c>
      <c r="BD494" s="2">
        <v>0.05</v>
      </c>
      <c r="BE494" s="2">
        <v>0.02</v>
      </c>
      <c r="BF494" s="2">
        <v>0.02</v>
      </c>
      <c r="BG494" s="2">
        <v>4.4999999999999998E-2</v>
      </c>
      <c r="BH494" s="2">
        <v>0.05</v>
      </c>
      <c r="BI494" s="2">
        <v>7.0000000000000007E-2</v>
      </c>
      <c r="BJ494" s="2">
        <v>0.1</v>
      </c>
      <c r="BK494" s="2">
        <v>0.03</v>
      </c>
      <c r="BL494" s="2">
        <v>0.02</v>
      </c>
      <c r="BM494" s="2">
        <v>0.09</v>
      </c>
      <c r="BN494" s="2">
        <v>0.1</v>
      </c>
      <c r="BO494" s="14">
        <v>0.1</v>
      </c>
      <c r="BP494" s="14">
        <v>0.1</v>
      </c>
      <c r="BQ494" s="14">
        <v>0</v>
      </c>
      <c r="BR494" s="14">
        <v>0</v>
      </c>
      <c r="BS494" s="14">
        <v>0</v>
      </c>
      <c r="BT494" s="19">
        <v>0.01</v>
      </c>
      <c r="BU494" s="14">
        <v>0.5</v>
      </c>
      <c r="BV494" s="6">
        <f>BT494/(BT494+BU494)</f>
        <v>1.9607843137254902E-2</v>
      </c>
      <c r="BW494" s="6">
        <f>SQRT((BT494*BU494)/((BT494+BU494)^2*(BT494+BU494+1)))</f>
        <v>0.11283045836243843</v>
      </c>
      <c r="BX494" s="15">
        <v>0.25</v>
      </c>
      <c r="BY494" s="15">
        <v>0.25</v>
      </c>
      <c r="BZ494" s="15">
        <v>0.25</v>
      </c>
      <c r="CA494" s="15">
        <v>0.25</v>
      </c>
      <c r="CB494" s="20" t="s">
        <v>47</v>
      </c>
      <c r="CC494" s="14">
        <v>600</v>
      </c>
      <c r="CD494" s="14">
        <v>10</v>
      </c>
      <c r="CE494" s="15" t="s">
        <v>74</v>
      </c>
    </row>
    <row r="495" spans="1:83" s="14" customFormat="1" ht="14.25" x14ac:dyDescent="0.2">
      <c r="A495" s="15">
        <f>A494+1</f>
        <v>494</v>
      </c>
      <c r="B495" s="15">
        <v>3</v>
      </c>
      <c r="C495" s="15">
        <v>133</v>
      </c>
      <c r="D495" s="15">
        <v>1</v>
      </c>
      <c r="E495" s="15">
        <v>1</v>
      </c>
      <c r="F495" s="3" t="s">
        <v>68</v>
      </c>
      <c r="G495" s="3">
        <f>IF(F495="rectangle",B495*C495,IF(F495="hook",B495*C495-(D495*E495),IF(F495="eight",B495*C495-2*(D495*E495),IF(F495="tee",B495*C495-2*(D495*E495),IF(F495="cross",B495*C495-4*(D495*E495),"ERROR")))))</f>
        <v>399</v>
      </c>
      <c r="H495" s="3" t="s">
        <v>75</v>
      </c>
      <c r="I495" s="3">
        <f>IF(F495="rectangle",B495/C495,"NA")</f>
        <v>2.2556390977443608E-2</v>
      </c>
      <c r="J495" s="2">
        <v>1</v>
      </c>
      <c r="K495" s="15">
        <v>120</v>
      </c>
      <c r="L495" s="15">
        <v>4</v>
      </c>
      <c r="M495" s="16">
        <v>6</v>
      </c>
      <c r="N495" s="17">
        <v>1</v>
      </c>
      <c r="O495" s="14">
        <f>N495</f>
        <v>1</v>
      </c>
      <c r="P495" s="4">
        <f>Y495/T495</f>
        <v>99.75</v>
      </c>
      <c r="Q495" s="18">
        <v>15</v>
      </c>
      <c r="R495" s="14">
        <f>Q495</f>
        <v>15</v>
      </c>
      <c r="S495" s="4">
        <f>Z495/U495</f>
        <v>99.75</v>
      </c>
      <c r="T495" s="3">
        <f>ROUND((O495/100)*G495,0)</f>
        <v>4</v>
      </c>
      <c r="U495" s="3">
        <f>ROUND(((R495/100)*G495)/J495,0)</f>
        <v>60</v>
      </c>
      <c r="V495" s="3">
        <f>ROUND(IF(J495&gt;=2,((R495/100)*G495)/J495,0),0)</f>
        <v>0</v>
      </c>
      <c r="W495" s="3">
        <f>ROUND(IF(J495&gt;=3,((R495/100)*G495)/J495,0),0)</f>
        <v>0</v>
      </c>
      <c r="X495" s="3">
        <f>ROUND(IF(J495&gt;=4,((R495/100)*G495)/J495,0),0)</f>
        <v>0</v>
      </c>
      <c r="Y495" s="4">
        <f>G495*N495</f>
        <v>399</v>
      </c>
      <c r="Z495" s="4">
        <f>(G495*Q495)/J495</f>
        <v>5985</v>
      </c>
      <c r="AA495" s="4">
        <f>IF(J495&gt;=2,(G495*Q495)/J495,0)</f>
        <v>0</v>
      </c>
      <c r="AB495" s="4">
        <f>IF(J495&gt;=3,(G495*Q495)/J495,0)</f>
        <v>0</v>
      </c>
      <c r="AC495" s="4">
        <f>IF(J495&gt;=4,(G495*Q495)/J495,0)</f>
        <v>0</v>
      </c>
      <c r="AD495" s="14">
        <v>100</v>
      </c>
      <c r="AE495" s="14">
        <v>0</v>
      </c>
      <c r="AF495" s="14">
        <v>1</v>
      </c>
      <c r="AG495" s="14">
        <v>100</v>
      </c>
      <c r="AH495" s="14">
        <v>0</v>
      </c>
      <c r="AI495" s="14">
        <v>1</v>
      </c>
      <c r="AJ495" s="14">
        <v>0.5</v>
      </c>
      <c r="AK495" s="14">
        <v>0.5</v>
      </c>
      <c r="AL495" s="14">
        <v>0</v>
      </c>
      <c r="AM495" s="14">
        <v>0</v>
      </c>
      <c r="AN495" s="14">
        <v>0</v>
      </c>
      <c r="AO495" s="14">
        <v>0.01</v>
      </c>
      <c r="AP495" s="14">
        <v>0.01</v>
      </c>
      <c r="AQ495" s="14">
        <v>0</v>
      </c>
      <c r="AR495" s="14">
        <v>0</v>
      </c>
      <c r="AS495" s="14">
        <v>0</v>
      </c>
      <c r="AT495" s="14">
        <v>0</v>
      </c>
      <c r="AU495" s="14">
        <v>0.2</v>
      </c>
      <c r="AV495" s="14">
        <v>0</v>
      </c>
      <c r="AW495" s="14">
        <v>0</v>
      </c>
      <c r="AX495" s="14">
        <v>0</v>
      </c>
      <c r="AY495" s="14">
        <v>0.04</v>
      </c>
      <c r="AZ495" s="14">
        <v>0</v>
      </c>
      <c r="BA495" s="2">
        <v>0.05</v>
      </c>
      <c r="BB495" s="2">
        <v>0.05</v>
      </c>
      <c r="BC495" s="2">
        <v>7.0000000000000007E-2</v>
      </c>
      <c r="BD495" s="2">
        <v>0.05</v>
      </c>
      <c r="BE495" s="2">
        <v>0.02</v>
      </c>
      <c r="BF495" s="2">
        <v>0.02</v>
      </c>
      <c r="BG495" s="2">
        <v>4.4999999999999998E-2</v>
      </c>
      <c r="BH495" s="2">
        <v>0.05</v>
      </c>
      <c r="BI495" s="2">
        <v>7.0000000000000007E-2</v>
      </c>
      <c r="BJ495" s="2">
        <v>0.1</v>
      </c>
      <c r="BK495" s="2">
        <v>0.03</v>
      </c>
      <c r="BL495" s="2">
        <v>0.02</v>
      </c>
      <c r="BM495" s="2">
        <v>0.09</v>
      </c>
      <c r="BN495" s="2">
        <v>0.1</v>
      </c>
      <c r="BO495" s="14">
        <v>0.1</v>
      </c>
      <c r="BP495" s="14">
        <v>0.1</v>
      </c>
      <c r="BQ495" s="14">
        <v>0</v>
      </c>
      <c r="BR495" s="14">
        <v>0</v>
      </c>
      <c r="BS495" s="14">
        <v>0</v>
      </c>
      <c r="BT495" s="19">
        <v>0.5</v>
      </c>
      <c r="BU495" s="14">
        <v>0.5</v>
      </c>
      <c r="BV495" s="6">
        <f>BT495/(BT495+BU495)</f>
        <v>0.5</v>
      </c>
      <c r="BW495" s="6">
        <f>SQRT((BT495*BU495)/((BT495+BU495)^2*(BT495+BU495+1)))</f>
        <v>0.35355339059327379</v>
      </c>
      <c r="BX495" s="15">
        <v>0.25</v>
      </c>
      <c r="BY495" s="15">
        <v>0.25</v>
      </c>
      <c r="BZ495" s="15">
        <v>0.25</v>
      </c>
      <c r="CA495" s="15">
        <v>0.25</v>
      </c>
      <c r="CB495" s="20" t="s">
        <v>47</v>
      </c>
      <c r="CC495" s="14">
        <v>600</v>
      </c>
      <c r="CD495" s="14">
        <v>10</v>
      </c>
      <c r="CE495" s="15" t="s">
        <v>74</v>
      </c>
    </row>
    <row r="496" spans="1:83" s="14" customFormat="1" ht="14.25" x14ac:dyDescent="0.2">
      <c r="A496" s="15">
        <f>A495+1</f>
        <v>495</v>
      </c>
      <c r="B496" s="15">
        <v>3</v>
      </c>
      <c r="C496" s="15">
        <v>133</v>
      </c>
      <c r="D496" s="15">
        <v>1</v>
      </c>
      <c r="E496" s="15">
        <v>1</v>
      </c>
      <c r="F496" s="3" t="s">
        <v>68</v>
      </c>
      <c r="G496" s="3">
        <f>IF(F496="rectangle",B496*C496,IF(F496="hook",B496*C496-(D496*E496),IF(F496="eight",B496*C496-2*(D496*E496),IF(F496="tee",B496*C496-2*(D496*E496),IF(F496="cross",B496*C496-4*(D496*E496),"ERROR")))))</f>
        <v>399</v>
      </c>
      <c r="H496" s="3" t="s">
        <v>75</v>
      </c>
      <c r="I496" s="3">
        <f>IF(F496="rectangle",B496/C496,"NA")</f>
        <v>2.2556390977443608E-2</v>
      </c>
      <c r="J496" s="2">
        <v>1</v>
      </c>
      <c r="K496" s="15">
        <v>120</v>
      </c>
      <c r="L496" s="15">
        <v>4</v>
      </c>
      <c r="M496" s="16">
        <v>6</v>
      </c>
      <c r="N496" s="17">
        <v>1</v>
      </c>
      <c r="O496" s="14">
        <f>N496</f>
        <v>1</v>
      </c>
      <c r="P496" s="4">
        <f>Y496/T496</f>
        <v>99.75</v>
      </c>
      <c r="Q496" s="18">
        <v>15</v>
      </c>
      <c r="R496" s="14">
        <f>Q496</f>
        <v>15</v>
      </c>
      <c r="S496" s="4">
        <f>Z496/U496</f>
        <v>99.75</v>
      </c>
      <c r="T496" s="3">
        <f>ROUND((O496/100)*G496,0)</f>
        <v>4</v>
      </c>
      <c r="U496" s="3">
        <f>ROUND(((R496/100)*G496)/J496,0)</f>
        <v>60</v>
      </c>
      <c r="V496" s="3">
        <f>ROUND(IF(J496&gt;=2,((R496/100)*G496)/J496,0),0)</f>
        <v>0</v>
      </c>
      <c r="W496" s="3">
        <f>ROUND(IF(J496&gt;=3,((R496/100)*G496)/J496,0),0)</f>
        <v>0</v>
      </c>
      <c r="X496" s="3">
        <f>ROUND(IF(J496&gt;=4,((R496/100)*G496)/J496,0),0)</f>
        <v>0</v>
      </c>
      <c r="Y496" s="4">
        <f>G496*N496</f>
        <v>399</v>
      </c>
      <c r="Z496" s="4">
        <f>(G496*Q496)/J496</f>
        <v>5985</v>
      </c>
      <c r="AA496" s="4">
        <f>IF(J496&gt;=2,(G496*Q496)/J496,0)</f>
        <v>0</v>
      </c>
      <c r="AB496" s="4">
        <f>IF(J496&gt;=3,(G496*Q496)/J496,0)</f>
        <v>0</v>
      </c>
      <c r="AC496" s="4">
        <f>IF(J496&gt;=4,(G496*Q496)/J496,0)</f>
        <v>0</v>
      </c>
      <c r="AD496" s="14">
        <v>100</v>
      </c>
      <c r="AE496" s="14">
        <v>0</v>
      </c>
      <c r="AF496" s="14">
        <v>1</v>
      </c>
      <c r="AG496" s="14">
        <v>100</v>
      </c>
      <c r="AH496" s="14">
        <v>0</v>
      </c>
      <c r="AI496" s="14">
        <v>1</v>
      </c>
      <c r="AJ496" s="14">
        <v>0.5</v>
      </c>
      <c r="AK496" s="14">
        <v>0.5</v>
      </c>
      <c r="AL496" s="14">
        <v>0</v>
      </c>
      <c r="AM496" s="14">
        <v>0</v>
      </c>
      <c r="AN496" s="14">
        <v>0</v>
      </c>
      <c r="AO496" s="14">
        <v>0.01</v>
      </c>
      <c r="AP496" s="14">
        <v>0.01</v>
      </c>
      <c r="AQ496" s="14">
        <v>0</v>
      </c>
      <c r="AR496" s="14">
        <v>0</v>
      </c>
      <c r="AS496" s="14">
        <v>0</v>
      </c>
      <c r="AT496" s="14">
        <v>0</v>
      </c>
      <c r="AU496" s="14">
        <v>0.2</v>
      </c>
      <c r="AV496" s="14">
        <v>0</v>
      </c>
      <c r="AW496" s="14">
        <v>0</v>
      </c>
      <c r="AX496" s="14">
        <v>0</v>
      </c>
      <c r="AY496" s="14">
        <v>0.04</v>
      </c>
      <c r="AZ496" s="14">
        <v>0</v>
      </c>
      <c r="BA496" s="2">
        <v>0.05</v>
      </c>
      <c r="BB496" s="2">
        <v>0.05</v>
      </c>
      <c r="BC496" s="2">
        <v>7.0000000000000007E-2</v>
      </c>
      <c r="BD496" s="2">
        <v>0.05</v>
      </c>
      <c r="BE496" s="2">
        <v>0.02</v>
      </c>
      <c r="BF496" s="2">
        <v>0.02</v>
      </c>
      <c r="BG496" s="2">
        <v>4.4999999999999998E-2</v>
      </c>
      <c r="BH496" s="2">
        <v>0.05</v>
      </c>
      <c r="BI496" s="2">
        <v>7.0000000000000007E-2</v>
      </c>
      <c r="BJ496" s="2">
        <v>0.1</v>
      </c>
      <c r="BK496" s="2">
        <v>0.03</v>
      </c>
      <c r="BL496" s="2">
        <v>0.02</v>
      </c>
      <c r="BM496" s="2">
        <v>0.09</v>
      </c>
      <c r="BN496" s="2">
        <v>0.1</v>
      </c>
      <c r="BO496" s="14">
        <v>0.1</v>
      </c>
      <c r="BP496" s="14">
        <v>0.1</v>
      </c>
      <c r="BQ496" s="14">
        <v>0</v>
      </c>
      <c r="BR496" s="14">
        <v>0</v>
      </c>
      <c r="BS496" s="14">
        <v>0</v>
      </c>
      <c r="BT496" s="19">
        <v>0.01</v>
      </c>
      <c r="BU496" s="14">
        <v>0.5</v>
      </c>
      <c r="BV496" s="6">
        <f>BT496/(BT496+BU496)</f>
        <v>1.9607843137254902E-2</v>
      </c>
      <c r="BW496" s="6">
        <f>SQRT((BT496*BU496)/((BT496+BU496)^2*(BT496+BU496+1)))</f>
        <v>0.11283045836243843</v>
      </c>
      <c r="BX496" s="15">
        <v>0.1</v>
      </c>
      <c r="BY496" s="15">
        <v>0.1</v>
      </c>
      <c r="BZ496" s="15">
        <v>0.1</v>
      </c>
      <c r="CA496" s="15">
        <v>0.7</v>
      </c>
      <c r="CB496" s="20" t="s">
        <v>89</v>
      </c>
      <c r="CC496" s="14">
        <v>600</v>
      </c>
      <c r="CD496" s="14">
        <v>10</v>
      </c>
      <c r="CE496" s="15" t="s">
        <v>74</v>
      </c>
    </row>
    <row r="497" spans="1:83" s="14" customFormat="1" ht="14.25" x14ac:dyDescent="0.2">
      <c r="A497" s="15">
        <f>A496+1</f>
        <v>496</v>
      </c>
      <c r="B497" s="15">
        <v>3</v>
      </c>
      <c r="C497" s="15">
        <v>133</v>
      </c>
      <c r="D497" s="15">
        <v>1</v>
      </c>
      <c r="E497" s="15">
        <v>1</v>
      </c>
      <c r="F497" s="3" t="s">
        <v>68</v>
      </c>
      <c r="G497" s="3">
        <f>IF(F497="rectangle",B497*C497,IF(F497="hook",B497*C497-(D497*E497),IF(F497="eight",B497*C497-2*(D497*E497),IF(F497="tee",B497*C497-2*(D497*E497),IF(F497="cross",B497*C497-4*(D497*E497),"ERROR")))))</f>
        <v>399</v>
      </c>
      <c r="H497" s="3" t="s">
        <v>75</v>
      </c>
      <c r="I497" s="3">
        <f>IF(F497="rectangle",B497/C497,"NA")</f>
        <v>2.2556390977443608E-2</v>
      </c>
      <c r="J497" s="2">
        <v>1</v>
      </c>
      <c r="K497" s="15">
        <v>120</v>
      </c>
      <c r="L497" s="15">
        <v>4</v>
      </c>
      <c r="M497" s="16">
        <v>6</v>
      </c>
      <c r="N497" s="17">
        <v>1</v>
      </c>
      <c r="O497" s="14">
        <f>N497</f>
        <v>1</v>
      </c>
      <c r="P497" s="4">
        <f>Y497/T497</f>
        <v>99.75</v>
      </c>
      <c r="Q497" s="18">
        <v>15</v>
      </c>
      <c r="R497" s="14">
        <f>Q497</f>
        <v>15</v>
      </c>
      <c r="S497" s="4">
        <f>Z497/U497</f>
        <v>99.75</v>
      </c>
      <c r="T497" s="3">
        <f>ROUND((O497/100)*G497,0)</f>
        <v>4</v>
      </c>
      <c r="U497" s="3">
        <f>ROUND(((R497/100)*G497)/J497,0)</f>
        <v>60</v>
      </c>
      <c r="V497" s="3">
        <f>ROUND(IF(J497&gt;=2,((R497/100)*G497)/J497,0),0)</f>
        <v>0</v>
      </c>
      <c r="W497" s="3">
        <f>ROUND(IF(J497&gt;=3,((R497/100)*G497)/J497,0),0)</f>
        <v>0</v>
      </c>
      <c r="X497" s="3">
        <f>ROUND(IF(J497&gt;=4,((R497/100)*G497)/J497,0),0)</f>
        <v>0</v>
      </c>
      <c r="Y497" s="4">
        <f>G497*N497</f>
        <v>399</v>
      </c>
      <c r="Z497" s="4">
        <f>(G497*Q497)/J497</f>
        <v>5985</v>
      </c>
      <c r="AA497" s="4">
        <f>IF(J497&gt;=2,(G497*Q497)/J497,0)</f>
        <v>0</v>
      </c>
      <c r="AB497" s="4">
        <f>IF(J497&gt;=3,(G497*Q497)/J497,0)</f>
        <v>0</v>
      </c>
      <c r="AC497" s="4">
        <f>IF(J497&gt;=4,(G497*Q497)/J497,0)</f>
        <v>0</v>
      </c>
      <c r="AD497" s="14">
        <v>100</v>
      </c>
      <c r="AE497" s="14">
        <v>0</v>
      </c>
      <c r="AF497" s="14">
        <v>1</v>
      </c>
      <c r="AG497" s="14">
        <v>100</v>
      </c>
      <c r="AH497" s="14">
        <v>0</v>
      </c>
      <c r="AI497" s="14">
        <v>1</v>
      </c>
      <c r="AJ497" s="14">
        <v>0.5</v>
      </c>
      <c r="AK497" s="14">
        <v>0.5</v>
      </c>
      <c r="AL497" s="14">
        <v>0</v>
      </c>
      <c r="AM497" s="14">
        <v>0</v>
      </c>
      <c r="AN497" s="14">
        <v>0</v>
      </c>
      <c r="AO497" s="14">
        <v>0.01</v>
      </c>
      <c r="AP497" s="14">
        <v>0.01</v>
      </c>
      <c r="AQ497" s="14">
        <v>0</v>
      </c>
      <c r="AR497" s="14">
        <v>0</v>
      </c>
      <c r="AS497" s="14">
        <v>0</v>
      </c>
      <c r="AT497" s="14">
        <v>0</v>
      </c>
      <c r="AU497" s="14">
        <v>0.2</v>
      </c>
      <c r="AV497" s="14">
        <v>0</v>
      </c>
      <c r="AW497" s="14">
        <v>0</v>
      </c>
      <c r="AX497" s="14">
        <v>0</v>
      </c>
      <c r="AY497" s="14">
        <v>0.04</v>
      </c>
      <c r="AZ497" s="14">
        <v>0</v>
      </c>
      <c r="BA497" s="2">
        <v>0.05</v>
      </c>
      <c r="BB497" s="2">
        <v>0.05</v>
      </c>
      <c r="BC497" s="2">
        <v>7.0000000000000007E-2</v>
      </c>
      <c r="BD497" s="2">
        <v>0.05</v>
      </c>
      <c r="BE497" s="2">
        <v>0.02</v>
      </c>
      <c r="BF497" s="2">
        <v>0.02</v>
      </c>
      <c r="BG497" s="2">
        <v>4.4999999999999998E-2</v>
      </c>
      <c r="BH497" s="2">
        <v>0.05</v>
      </c>
      <c r="BI497" s="2">
        <v>7.0000000000000007E-2</v>
      </c>
      <c r="BJ497" s="2">
        <v>0.1</v>
      </c>
      <c r="BK497" s="2">
        <v>0.03</v>
      </c>
      <c r="BL497" s="2">
        <v>0.02</v>
      </c>
      <c r="BM497" s="2">
        <v>0.09</v>
      </c>
      <c r="BN497" s="2">
        <v>0.1</v>
      </c>
      <c r="BO497" s="14">
        <v>0.1</v>
      </c>
      <c r="BP497" s="14">
        <v>0.1</v>
      </c>
      <c r="BQ497" s="14">
        <v>0</v>
      </c>
      <c r="BR497" s="14">
        <v>0</v>
      </c>
      <c r="BS497" s="14">
        <v>0</v>
      </c>
      <c r="BT497" s="19">
        <v>0.5</v>
      </c>
      <c r="BU497" s="14">
        <v>0.5</v>
      </c>
      <c r="BV497" s="6">
        <f>BT497/(BT497+BU497)</f>
        <v>0.5</v>
      </c>
      <c r="BW497" s="6">
        <f>SQRT((BT497*BU497)/((BT497+BU497)^2*(BT497+BU497+1)))</f>
        <v>0.35355339059327379</v>
      </c>
      <c r="BX497" s="15">
        <v>0.1</v>
      </c>
      <c r="BY497" s="15">
        <v>0.1</v>
      </c>
      <c r="BZ497" s="15">
        <v>0.1</v>
      </c>
      <c r="CA497" s="15">
        <v>0.7</v>
      </c>
      <c r="CB497" s="20" t="s">
        <v>89</v>
      </c>
      <c r="CC497" s="14">
        <v>600</v>
      </c>
      <c r="CD497" s="14">
        <v>10</v>
      </c>
      <c r="CE497" s="15" t="s">
        <v>74</v>
      </c>
    </row>
    <row r="498" spans="1:83" s="14" customFormat="1" ht="14.25" x14ac:dyDescent="0.2">
      <c r="A498" s="15">
        <f>A497+1</f>
        <v>497</v>
      </c>
      <c r="B498" s="15">
        <v>3</v>
      </c>
      <c r="C498" s="15">
        <v>133</v>
      </c>
      <c r="D498" s="15">
        <v>1</v>
      </c>
      <c r="E498" s="15">
        <v>1</v>
      </c>
      <c r="F498" s="3" t="s">
        <v>68</v>
      </c>
      <c r="G498" s="3">
        <f>IF(F498="rectangle",B498*C498,IF(F498="hook",B498*C498-(D498*E498),IF(F498="eight",B498*C498-2*(D498*E498),IF(F498="tee",B498*C498-2*(D498*E498),IF(F498="cross",B498*C498-4*(D498*E498),"ERROR")))))</f>
        <v>399</v>
      </c>
      <c r="H498" s="3" t="s">
        <v>75</v>
      </c>
      <c r="I498" s="3">
        <f>IF(F498="rectangle",B498/C498,"NA")</f>
        <v>2.2556390977443608E-2</v>
      </c>
      <c r="J498" s="2">
        <v>1</v>
      </c>
      <c r="K498" s="15">
        <v>120</v>
      </c>
      <c r="L498" s="15">
        <v>4</v>
      </c>
      <c r="M498" s="16">
        <v>6</v>
      </c>
      <c r="N498" s="17">
        <v>1</v>
      </c>
      <c r="O498" s="14">
        <f>N498</f>
        <v>1</v>
      </c>
      <c r="P498" s="4">
        <f>Y498/T498</f>
        <v>99.75</v>
      </c>
      <c r="Q498" s="18">
        <v>15</v>
      </c>
      <c r="R498" s="14">
        <f>Q498</f>
        <v>15</v>
      </c>
      <c r="S498" s="4">
        <f>Z498/U498</f>
        <v>99.75</v>
      </c>
      <c r="T498" s="3">
        <f>ROUND((O498/100)*G498,0)</f>
        <v>4</v>
      </c>
      <c r="U498" s="3">
        <f>ROUND(((R498/100)*G498)/J498,0)</f>
        <v>60</v>
      </c>
      <c r="V498" s="3">
        <f>ROUND(IF(J498&gt;=2,((R498/100)*G498)/J498,0),0)</f>
        <v>0</v>
      </c>
      <c r="W498" s="3">
        <f>ROUND(IF(J498&gt;=3,((R498/100)*G498)/J498,0),0)</f>
        <v>0</v>
      </c>
      <c r="X498" s="3">
        <f>ROUND(IF(J498&gt;=4,((R498/100)*G498)/J498,0),0)</f>
        <v>0</v>
      </c>
      <c r="Y498" s="4">
        <f>G498*N498</f>
        <v>399</v>
      </c>
      <c r="Z498" s="4">
        <f>(G498*Q498)/J498</f>
        <v>5985</v>
      </c>
      <c r="AA498" s="4">
        <f>IF(J498&gt;=2,(G498*Q498)/J498,0)</f>
        <v>0</v>
      </c>
      <c r="AB498" s="4">
        <f>IF(J498&gt;=3,(G498*Q498)/J498,0)</f>
        <v>0</v>
      </c>
      <c r="AC498" s="4">
        <f>IF(J498&gt;=4,(G498*Q498)/J498,0)</f>
        <v>0</v>
      </c>
      <c r="AD498" s="14">
        <v>100</v>
      </c>
      <c r="AE498" s="14">
        <v>0</v>
      </c>
      <c r="AF498" s="14">
        <v>1</v>
      </c>
      <c r="AG498" s="14">
        <v>100</v>
      </c>
      <c r="AH498" s="14">
        <v>0</v>
      </c>
      <c r="AI498" s="14">
        <v>1</v>
      </c>
      <c r="AJ498" s="14">
        <v>0.5</v>
      </c>
      <c r="AK498" s="14">
        <v>0.5</v>
      </c>
      <c r="AL498" s="14">
        <v>0</v>
      </c>
      <c r="AM498" s="14">
        <v>0</v>
      </c>
      <c r="AN498" s="14">
        <v>0</v>
      </c>
      <c r="AO498" s="14">
        <v>0.01</v>
      </c>
      <c r="AP498" s="14">
        <v>0.01</v>
      </c>
      <c r="AQ498" s="14">
        <v>0</v>
      </c>
      <c r="AR498" s="14">
        <v>0</v>
      </c>
      <c r="AS498" s="14">
        <v>0</v>
      </c>
      <c r="AT498" s="14">
        <v>0</v>
      </c>
      <c r="AU498" s="14">
        <v>0.2</v>
      </c>
      <c r="AV498" s="14">
        <v>0</v>
      </c>
      <c r="AW498" s="14">
        <v>0</v>
      </c>
      <c r="AX498" s="14">
        <v>0</v>
      </c>
      <c r="AY498" s="14">
        <v>0.04</v>
      </c>
      <c r="AZ498" s="14">
        <v>0</v>
      </c>
      <c r="BA498" s="2">
        <v>0.05</v>
      </c>
      <c r="BB498" s="2">
        <v>0.05</v>
      </c>
      <c r="BC498" s="2">
        <v>7.0000000000000007E-2</v>
      </c>
      <c r="BD498" s="2">
        <v>0.05</v>
      </c>
      <c r="BE498" s="2">
        <v>0.02</v>
      </c>
      <c r="BF498" s="2">
        <v>0.02</v>
      </c>
      <c r="BG498" s="2">
        <v>4.4999999999999998E-2</v>
      </c>
      <c r="BH498" s="2">
        <v>0.05</v>
      </c>
      <c r="BI498" s="2">
        <v>7.0000000000000007E-2</v>
      </c>
      <c r="BJ498" s="2">
        <v>0.1</v>
      </c>
      <c r="BK498" s="2">
        <v>0.03</v>
      </c>
      <c r="BL498" s="2">
        <v>0.02</v>
      </c>
      <c r="BM498" s="2">
        <v>0.09</v>
      </c>
      <c r="BN498" s="2">
        <v>0.1</v>
      </c>
      <c r="BO498" s="14">
        <v>0.1</v>
      </c>
      <c r="BP498" s="14">
        <v>0.1</v>
      </c>
      <c r="BQ498" s="14">
        <v>0</v>
      </c>
      <c r="BR498" s="14">
        <v>0</v>
      </c>
      <c r="BS498" s="14">
        <v>0</v>
      </c>
      <c r="BT498" s="19">
        <v>0.01</v>
      </c>
      <c r="BU498" s="14">
        <v>0.5</v>
      </c>
      <c r="BV498" s="6">
        <f>BT498/(BT498+BU498)</f>
        <v>1.9607843137254902E-2</v>
      </c>
      <c r="BW498" s="6">
        <f>SQRT((BT498*BU498)/((BT498+BU498)^2*(BT498+BU498+1)))</f>
        <v>0.11283045836243843</v>
      </c>
      <c r="BX498" s="15">
        <v>0.1</v>
      </c>
      <c r="BY498" s="15">
        <v>0.7</v>
      </c>
      <c r="BZ498" s="15">
        <v>0.1</v>
      </c>
      <c r="CA498" s="15">
        <v>0.1</v>
      </c>
      <c r="CB498" s="20" t="s">
        <v>76</v>
      </c>
      <c r="CC498" s="14">
        <v>600</v>
      </c>
      <c r="CD498" s="14">
        <v>10</v>
      </c>
      <c r="CE498" s="15" t="s">
        <v>73</v>
      </c>
    </row>
    <row r="499" spans="1:83" s="14" customFormat="1" ht="14.25" x14ac:dyDescent="0.2">
      <c r="A499" s="15">
        <f>A498+1</f>
        <v>498</v>
      </c>
      <c r="B499" s="15">
        <v>3</v>
      </c>
      <c r="C499" s="15">
        <v>133</v>
      </c>
      <c r="D499" s="15">
        <v>1</v>
      </c>
      <c r="E499" s="15">
        <v>1</v>
      </c>
      <c r="F499" s="3" t="s">
        <v>68</v>
      </c>
      <c r="G499" s="3">
        <f>IF(F499="rectangle",B499*C499,IF(F499="hook",B499*C499-(D499*E499),IF(F499="eight",B499*C499-2*(D499*E499),IF(F499="tee",B499*C499-2*(D499*E499),IF(F499="cross",B499*C499-4*(D499*E499),"ERROR")))))</f>
        <v>399</v>
      </c>
      <c r="H499" s="3" t="s">
        <v>75</v>
      </c>
      <c r="I499" s="3">
        <f>IF(F499="rectangle",B499/C499,"NA")</f>
        <v>2.2556390977443608E-2</v>
      </c>
      <c r="J499" s="2">
        <v>1</v>
      </c>
      <c r="K499" s="15">
        <v>120</v>
      </c>
      <c r="L499" s="15">
        <v>4</v>
      </c>
      <c r="M499" s="16">
        <v>6</v>
      </c>
      <c r="N499" s="17">
        <v>1</v>
      </c>
      <c r="O499" s="14">
        <f>N499</f>
        <v>1</v>
      </c>
      <c r="P499" s="4">
        <f>Y499/T499</f>
        <v>99.75</v>
      </c>
      <c r="Q499" s="18">
        <v>15</v>
      </c>
      <c r="R499" s="14">
        <f>Q499</f>
        <v>15</v>
      </c>
      <c r="S499" s="4">
        <f>Z499/U499</f>
        <v>99.75</v>
      </c>
      <c r="T499" s="3">
        <f>ROUND((O499/100)*G499,0)</f>
        <v>4</v>
      </c>
      <c r="U499" s="3">
        <f>ROUND(((R499/100)*G499)/J499,0)</f>
        <v>60</v>
      </c>
      <c r="V499" s="3">
        <f>ROUND(IF(J499&gt;=2,((R499/100)*G499)/J499,0),0)</f>
        <v>0</v>
      </c>
      <c r="W499" s="3">
        <f>ROUND(IF(J499&gt;=3,((R499/100)*G499)/J499,0),0)</f>
        <v>0</v>
      </c>
      <c r="X499" s="3">
        <f>ROUND(IF(J499&gt;=4,((R499/100)*G499)/J499,0),0)</f>
        <v>0</v>
      </c>
      <c r="Y499" s="4">
        <f>G499*N499</f>
        <v>399</v>
      </c>
      <c r="Z499" s="4">
        <f>(G499*Q499)/J499</f>
        <v>5985</v>
      </c>
      <c r="AA499" s="4">
        <f>IF(J499&gt;=2,(G499*Q499)/J499,0)</f>
        <v>0</v>
      </c>
      <c r="AB499" s="4">
        <f>IF(J499&gt;=3,(G499*Q499)/J499,0)</f>
        <v>0</v>
      </c>
      <c r="AC499" s="4">
        <f>IF(J499&gt;=4,(G499*Q499)/J499,0)</f>
        <v>0</v>
      </c>
      <c r="AD499" s="14">
        <v>100</v>
      </c>
      <c r="AE499" s="14">
        <v>0</v>
      </c>
      <c r="AF499" s="14">
        <v>1</v>
      </c>
      <c r="AG499" s="14">
        <v>100</v>
      </c>
      <c r="AH499" s="14">
        <v>0</v>
      </c>
      <c r="AI499" s="14">
        <v>1</v>
      </c>
      <c r="AJ499" s="14">
        <v>0.5</v>
      </c>
      <c r="AK499" s="14">
        <v>0.5</v>
      </c>
      <c r="AL499" s="14">
        <v>0</v>
      </c>
      <c r="AM499" s="14">
        <v>0</v>
      </c>
      <c r="AN499" s="14">
        <v>0</v>
      </c>
      <c r="AO499" s="14">
        <v>0.01</v>
      </c>
      <c r="AP499" s="14">
        <v>0.01</v>
      </c>
      <c r="AQ499" s="14">
        <v>0</v>
      </c>
      <c r="AR499" s="14">
        <v>0</v>
      </c>
      <c r="AS499" s="14">
        <v>0</v>
      </c>
      <c r="AT499" s="14">
        <v>0</v>
      </c>
      <c r="AU499" s="14">
        <v>0.2</v>
      </c>
      <c r="AV499" s="14">
        <v>0</v>
      </c>
      <c r="AW499" s="14">
        <v>0</v>
      </c>
      <c r="AX499" s="14">
        <v>0</v>
      </c>
      <c r="AY499" s="14">
        <v>0.04</v>
      </c>
      <c r="AZ499" s="14">
        <v>0</v>
      </c>
      <c r="BA499" s="2">
        <v>0.05</v>
      </c>
      <c r="BB499" s="2">
        <v>0.05</v>
      </c>
      <c r="BC499" s="2">
        <v>7.0000000000000007E-2</v>
      </c>
      <c r="BD499" s="2">
        <v>0.05</v>
      </c>
      <c r="BE499" s="2">
        <v>0.02</v>
      </c>
      <c r="BF499" s="2">
        <v>0.02</v>
      </c>
      <c r="BG499" s="2">
        <v>4.4999999999999998E-2</v>
      </c>
      <c r="BH499" s="2">
        <v>0.05</v>
      </c>
      <c r="BI499" s="2">
        <v>7.0000000000000007E-2</v>
      </c>
      <c r="BJ499" s="2">
        <v>0.1</v>
      </c>
      <c r="BK499" s="2">
        <v>0.03</v>
      </c>
      <c r="BL499" s="2">
        <v>0.02</v>
      </c>
      <c r="BM499" s="2">
        <v>0.09</v>
      </c>
      <c r="BN499" s="2">
        <v>0.1</v>
      </c>
      <c r="BO499" s="14">
        <v>0.1</v>
      </c>
      <c r="BP499" s="14">
        <v>0.1</v>
      </c>
      <c r="BQ499" s="14">
        <v>0</v>
      </c>
      <c r="BR499" s="14">
        <v>0</v>
      </c>
      <c r="BS499" s="14">
        <v>0</v>
      </c>
      <c r="BT499" s="19">
        <v>0.5</v>
      </c>
      <c r="BU499" s="14">
        <v>0.5</v>
      </c>
      <c r="BV499" s="6">
        <f>BT499/(BT499+BU499)</f>
        <v>0.5</v>
      </c>
      <c r="BW499" s="6">
        <f>SQRT((BT499*BU499)/((BT499+BU499)^2*(BT499+BU499+1)))</f>
        <v>0.35355339059327379</v>
      </c>
      <c r="BX499" s="15">
        <v>0.1</v>
      </c>
      <c r="BY499" s="15">
        <v>0.7</v>
      </c>
      <c r="BZ499" s="15">
        <v>0.1</v>
      </c>
      <c r="CA499" s="15">
        <v>0.1</v>
      </c>
      <c r="CB499" s="20" t="s">
        <v>76</v>
      </c>
      <c r="CC499" s="14">
        <v>600</v>
      </c>
      <c r="CD499" s="14">
        <v>10</v>
      </c>
      <c r="CE499" s="15" t="s">
        <v>73</v>
      </c>
    </row>
    <row r="500" spans="1:83" s="14" customFormat="1" ht="14.25" x14ac:dyDescent="0.2">
      <c r="A500" s="15">
        <f>A499+1</f>
        <v>499</v>
      </c>
      <c r="B500" s="15">
        <v>3</v>
      </c>
      <c r="C500" s="15">
        <v>133</v>
      </c>
      <c r="D500" s="15">
        <v>1</v>
      </c>
      <c r="E500" s="15">
        <v>1</v>
      </c>
      <c r="F500" s="3" t="s">
        <v>68</v>
      </c>
      <c r="G500" s="3">
        <f>IF(F500="rectangle",B500*C500,IF(F500="hook",B500*C500-(D500*E500),IF(F500="eight",B500*C500-2*(D500*E500),IF(F500="tee",B500*C500-2*(D500*E500),IF(F500="cross",B500*C500-4*(D500*E500),"ERROR")))))</f>
        <v>399</v>
      </c>
      <c r="H500" s="3" t="s">
        <v>75</v>
      </c>
      <c r="I500" s="3">
        <f>IF(F500="rectangle",B500/C500,"NA")</f>
        <v>2.2556390977443608E-2</v>
      </c>
      <c r="J500" s="2">
        <v>1</v>
      </c>
      <c r="K500" s="15">
        <v>120</v>
      </c>
      <c r="L500" s="15">
        <v>4</v>
      </c>
      <c r="M500" s="16">
        <v>6</v>
      </c>
      <c r="N500" s="17">
        <v>1</v>
      </c>
      <c r="O500" s="14">
        <f>N500</f>
        <v>1</v>
      </c>
      <c r="P500" s="4">
        <f>Y500/T500</f>
        <v>99.75</v>
      </c>
      <c r="Q500" s="18">
        <v>30</v>
      </c>
      <c r="R500" s="14">
        <f>Q500</f>
        <v>30</v>
      </c>
      <c r="S500" s="4">
        <f>Z500/U500</f>
        <v>99.75</v>
      </c>
      <c r="T500" s="3">
        <f>ROUND((O500/100)*G500,0)</f>
        <v>4</v>
      </c>
      <c r="U500" s="3">
        <f>ROUND(((R500/100)*G500)/J500,0)</f>
        <v>120</v>
      </c>
      <c r="V500" s="3">
        <f>ROUND(IF(J500&gt;=2,((R500/100)*G500)/J500,0),0)</f>
        <v>0</v>
      </c>
      <c r="W500" s="3">
        <f>ROUND(IF(J500&gt;=3,((R500/100)*G500)/J500,0),0)</f>
        <v>0</v>
      </c>
      <c r="X500" s="3">
        <f>ROUND(IF(J500&gt;=4,((R500/100)*G500)/J500,0),0)</f>
        <v>0</v>
      </c>
      <c r="Y500" s="4">
        <f>G500*N500</f>
        <v>399</v>
      </c>
      <c r="Z500" s="4">
        <f>(G500*Q500)/J500</f>
        <v>11970</v>
      </c>
      <c r="AA500" s="4">
        <f>IF(J500&gt;=2,(G500*Q500)/J500,0)</f>
        <v>0</v>
      </c>
      <c r="AB500" s="4">
        <f>IF(J500&gt;=3,(G500*Q500)/J500,0)</f>
        <v>0</v>
      </c>
      <c r="AC500" s="4">
        <f>IF(J500&gt;=4,(G500*Q500)/J500,0)</f>
        <v>0</v>
      </c>
      <c r="AD500" s="14">
        <v>100</v>
      </c>
      <c r="AE500" s="14">
        <v>0</v>
      </c>
      <c r="AF500" s="14">
        <v>1</v>
      </c>
      <c r="AG500" s="14">
        <v>100</v>
      </c>
      <c r="AH500" s="14">
        <v>0</v>
      </c>
      <c r="AI500" s="14">
        <v>1</v>
      </c>
      <c r="AJ500" s="14">
        <v>0.5</v>
      </c>
      <c r="AK500" s="14">
        <v>0.5</v>
      </c>
      <c r="AL500" s="14">
        <v>0</v>
      </c>
      <c r="AM500" s="14">
        <v>0</v>
      </c>
      <c r="AN500" s="14">
        <v>0</v>
      </c>
      <c r="AO500" s="14">
        <v>0.01</v>
      </c>
      <c r="AP500" s="14">
        <v>0.01</v>
      </c>
      <c r="AQ500" s="14">
        <v>0</v>
      </c>
      <c r="AR500" s="14">
        <v>0</v>
      </c>
      <c r="AS500" s="14">
        <v>0</v>
      </c>
      <c r="AT500" s="14">
        <v>0</v>
      </c>
      <c r="AU500" s="14">
        <v>0.2</v>
      </c>
      <c r="AV500" s="14">
        <v>0</v>
      </c>
      <c r="AW500" s="14">
        <v>0</v>
      </c>
      <c r="AX500" s="14">
        <v>0</v>
      </c>
      <c r="AY500" s="14">
        <v>0.04</v>
      </c>
      <c r="AZ500" s="14">
        <v>0</v>
      </c>
      <c r="BA500" s="2">
        <v>0.05</v>
      </c>
      <c r="BB500" s="2">
        <v>0.05</v>
      </c>
      <c r="BC500" s="2">
        <v>7.0000000000000007E-2</v>
      </c>
      <c r="BD500" s="2">
        <v>0.05</v>
      </c>
      <c r="BE500" s="2">
        <v>0.02</v>
      </c>
      <c r="BF500" s="2">
        <v>0.02</v>
      </c>
      <c r="BG500" s="2">
        <v>4.4999999999999998E-2</v>
      </c>
      <c r="BH500" s="2">
        <v>0.05</v>
      </c>
      <c r="BI500" s="2">
        <v>7.0000000000000007E-2</v>
      </c>
      <c r="BJ500" s="2">
        <v>0.1</v>
      </c>
      <c r="BK500" s="2">
        <v>0.03</v>
      </c>
      <c r="BL500" s="2">
        <v>0.02</v>
      </c>
      <c r="BM500" s="2">
        <v>0.09</v>
      </c>
      <c r="BN500" s="2">
        <v>0.1</v>
      </c>
      <c r="BO500" s="14">
        <v>0.1</v>
      </c>
      <c r="BP500" s="14">
        <v>0.1</v>
      </c>
      <c r="BQ500" s="14">
        <v>0</v>
      </c>
      <c r="BR500" s="14">
        <v>0</v>
      </c>
      <c r="BS500" s="14">
        <v>0</v>
      </c>
      <c r="BT500" s="19">
        <v>0.01</v>
      </c>
      <c r="BU500" s="14">
        <v>0.5</v>
      </c>
      <c r="BV500" s="6">
        <f>BT500/(BT500+BU500)</f>
        <v>1.9607843137254902E-2</v>
      </c>
      <c r="BW500" s="6">
        <f>SQRT((BT500*BU500)/((BT500+BU500)^2*(BT500+BU500+1)))</f>
        <v>0.11283045836243843</v>
      </c>
      <c r="BX500" s="15">
        <v>0.25</v>
      </c>
      <c r="BY500" s="15">
        <v>0.25</v>
      </c>
      <c r="BZ500" s="15">
        <v>0.25</v>
      </c>
      <c r="CA500" s="15">
        <v>0.25</v>
      </c>
      <c r="CB500" s="20" t="s">
        <v>47</v>
      </c>
      <c r="CC500" s="14">
        <v>600</v>
      </c>
      <c r="CD500" s="14">
        <v>10</v>
      </c>
      <c r="CE500" s="15" t="s">
        <v>73</v>
      </c>
    </row>
    <row r="501" spans="1:83" s="14" customFormat="1" ht="14.25" x14ac:dyDescent="0.2">
      <c r="A501" s="15">
        <f>A500+1</f>
        <v>500</v>
      </c>
      <c r="B501" s="15">
        <v>3</v>
      </c>
      <c r="C501" s="15">
        <v>133</v>
      </c>
      <c r="D501" s="15">
        <v>1</v>
      </c>
      <c r="E501" s="15">
        <v>1</v>
      </c>
      <c r="F501" s="3" t="s">
        <v>68</v>
      </c>
      <c r="G501" s="3">
        <f>IF(F501="rectangle",B501*C501,IF(F501="hook",B501*C501-(D501*E501),IF(F501="eight",B501*C501-2*(D501*E501),IF(F501="tee",B501*C501-2*(D501*E501),IF(F501="cross",B501*C501-4*(D501*E501),"ERROR")))))</f>
        <v>399</v>
      </c>
      <c r="H501" s="3" t="s">
        <v>75</v>
      </c>
      <c r="I501" s="3">
        <f>IF(F501="rectangle",B501/C501,"NA")</f>
        <v>2.2556390977443608E-2</v>
      </c>
      <c r="J501" s="2">
        <v>1</v>
      </c>
      <c r="K501" s="15">
        <v>120</v>
      </c>
      <c r="L501" s="15">
        <v>4</v>
      </c>
      <c r="M501" s="16">
        <v>6</v>
      </c>
      <c r="N501" s="17">
        <v>1</v>
      </c>
      <c r="O501" s="14">
        <f>N501</f>
        <v>1</v>
      </c>
      <c r="P501" s="4">
        <f>Y501/T501</f>
        <v>99.75</v>
      </c>
      <c r="Q501" s="18">
        <v>30</v>
      </c>
      <c r="R501" s="14">
        <f>Q501</f>
        <v>30</v>
      </c>
      <c r="S501" s="4">
        <f>Z501/U501</f>
        <v>99.75</v>
      </c>
      <c r="T501" s="3">
        <f>ROUND((O501/100)*G501,0)</f>
        <v>4</v>
      </c>
      <c r="U501" s="3">
        <f>ROUND(((R501/100)*G501)/J501,0)</f>
        <v>120</v>
      </c>
      <c r="V501" s="3">
        <f>ROUND(IF(J501&gt;=2,((R501/100)*G501)/J501,0),0)</f>
        <v>0</v>
      </c>
      <c r="W501" s="3">
        <f>ROUND(IF(J501&gt;=3,((R501/100)*G501)/J501,0),0)</f>
        <v>0</v>
      </c>
      <c r="X501" s="3">
        <f>ROUND(IF(J501&gt;=4,((R501/100)*G501)/J501,0),0)</f>
        <v>0</v>
      </c>
      <c r="Y501" s="4">
        <f>G501*N501</f>
        <v>399</v>
      </c>
      <c r="Z501" s="4">
        <f>(G501*Q501)/J501</f>
        <v>11970</v>
      </c>
      <c r="AA501" s="4">
        <f>IF(J501&gt;=2,(G501*Q501)/J501,0)</f>
        <v>0</v>
      </c>
      <c r="AB501" s="4">
        <f>IF(J501&gt;=3,(G501*Q501)/J501,0)</f>
        <v>0</v>
      </c>
      <c r="AC501" s="4">
        <f>IF(J501&gt;=4,(G501*Q501)/J501,0)</f>
        <v>0</v>
      </c>
      <c r="AD501" s="14">
        <v>100</v>
      </c>
      <c r="AE501" s="14">
        <v>0</v>
      </c>
      <c r="AF501" s="14">
        <v>1</v>
      </c>
      <c r="AG501" s="14">
        <v>100</v>
      </c>
      <c r="AH501" s="14">
        <v>0</v>
      </c>
      <c r="AI501" s="14">
        <v>1</v>
      </c>
      <c r="AJ501" s="14">
        <v>0.5</v>
      </c>
      <c r="AK501" s="14">
        <v>0.5</v>
      </c>
      <c r="AL501" s="14">
        <v>0</v>
      </c>
      <c r="AM501" s="14">
        <v>0</v>
      </c>
      <c r="AN501" s="14">
        <v>0</v>
      </c>
      <c r="AO501" s="14">
        <v>0.01</v>
      </c>
      <c r="AP501" s="14">
        <v>0.01</v>
      </c>
      <c r="AQ501" s="14">
        <v>0</v>
      </c>
      <c r="AR501" s="14">
        <v>0</v>
      </c>
      <c r="AS501" s="14">
        <v>0</v>
      </c>
      <c r="AT501" s="14">
        <v>0</v>
      </c>
      <c r="AU501" s="14">
        <v>0.2</v>
      </c>
      <c r="AV501" s="14">
        <v>0</v>
      </c>
      <c r="AW501" s="14">
        <v>0</v>
      </c>
      <c r="AX501" s="14">
        <v>0</v>
      </c>
      <c r="AY501" s="14">
        <v>0.04</v>
      </c>
      <c r="AZ501" s="14">
        <v>0</v>
      </c>
      <c r="BA501" s="2">
        <v>0.05</v>
      </c>
      <c r="BB501" s="2">
        <v>0.05</v>
      </c>
      <c r="BC501" s="2">
        <v>7.0000000000000007E-2</v>
      </c>
      <c r="BD501" s="2">
        <v>0.05</v>
      </c>
      <c r="BE501" s="2">
        <v>0.02</v>
      </c>
      <c r="BF501" s="2">
        <v>0.02</v>
      </c>
      <c r="BG501" s="2">
        <v>4.4999999999999998E-2</v>
      </c>
      <c r="BH501" s="2">
        <v>0.05</v>
      </c>
      <c r="BI501" s="2">
        <v>7.0000000000000007E-2</v>
      </c>
      <c r="BJ501" s="2">
        <v>0.1</v>
      </c>
      <c r="BK501" s="2">
        <v>0.03</v>
      </c>
      <c r="BL501" s="2">
        <v>0.02</v>
      </c>
      <c r="BM501" s="2">
        <v>0.09</v>
      </c>
      <c r="BN501" s="2">
        <v>0.1</v>
      </c>
      <c r="BO501" s="14">
        <v>0.1</v>
      </c>
      <c r="BP501" s="14">
        <v>0.1</v>
      </c>
      <c r="BQ501" s="14">
        <v>0</v>
      </c>
      <c r="BR501" s="14">
        <v>0</v>
      </c>
      <c r="BS501" s="14">
        <v>0</v>
      </c>
      <c r="BT501" s="19">
        <v>0.5</v>
      </c>
      <c r="BU501" s="14">
        <v>0.5</v>
      </c>
      <c r="BV501" s="6">
        <f>BT501/(BT501+BU501)</f>
        <v>0.5</v>
      </c>
      <c r="BW501" s="6">
        <f>SQRT((BT501*BU501)/((BT501+BU501)^2*(BT501+BU501+1)))</f>
        <v>0.35355339059327379</v>
      </c>
      <c r="BX501" s="15">
        <v>0.25</v>
      </c>
      <c r="BY501" s="15">
        <v>0.25</v>
      </c>
      <c r="BZ501" s="15">
        <v>0.25</v>
      </c>
      <c r="CA501" s="15">
        <v>0.25</v>
      </c>
      <c r="CB501" s="20" t="s">
        <v>47</v>
      </c>
      <c r="CC501" s="14">
        <v>600</v>
      </c>
      <c r="CD501" s="14">
        <v>10</v>
      </c>
      <c r="CE501" s="15" t="s">
        <v>73</v>
      </c>
    </row>
    <row r="502" spans="1:83" s="14" customFormat="1" ht="14.25" x14ac:dyDescent="0.2">
      <c r="A502" s="15">
        <f>A501+1</f>
        <v>501</v>
      </c>
      <c r="B502" s="15">
        <v>3</v>
      </c>
      <c r="C502" s="15">
        <v>133</v>
      </c>
      <c r="D502" s="15">
        <v>1</v>
      </c>
      <c r="E502" s="15">
        <v>1</v>
      </c>
      <c r="F502" s="3" t="s">
        <v>68</v>
      </c>
      <c r="G502" s="3">
        <f>IF(F502="rectangle",B502*C502,IF(F502="hook",B502*C502-(D502*E502),IF(F502="eight",B502*C502-2*(D502*E502),IF(F502="tee",B502*C502-2*(D502*E502),IF(F502="cross",B502*C502-4*(D502*E502),"ERROR")))))</f>
        <v>399</v>
      </c>
      <c r="H502" s="3" t="s">
        <v>75</v>
      </c>
      <c r="I502" s="3">
        <f>IF(F502="rectangle",B502/C502,"NA")</f>
        <v>2.2556390977443608E-2</v>
      </c>
      <c r="J502" s="2">
        <v>1</v>
      </c>
      <c r="K502" s="15">
        <v>120</v>
      </c>
      <c r="L502" s="15">
        <v>4</v>
      </c>
      <c r="M502" s="16">
        <v>6</v>
      </c>
      <c r="N502" s="17">
        <v>1</v>
      </c>
      <c r="O502" s="14">
        <f>N502</f>
        <v>1</v>
      </c>
      <c r="P502" s="4">
        <f>Y502/T502</f>
        <v>99.75</v>
      </c>
      <c r="Q502" s="18">
        <v>30</v>
      </c>
      <c r="R502" s="14">
        <f>Q502</f>
        <v>30</v>
      </c>
      <c r="S502" s="4">
        <f>Z502/U502</f>
        <v>99.75</v>
      </c>
      <c r="T502" s="3">
        <f>ROUND((O502/100)*G502,0)</f>
        <v>4</v>
      </c>
      <c r="U502" s="3">
        <f>ROUND(((R502/100)*G502)/J502,0)</f>
        <v>120</v>
      </c>
      <c r="V502" s="3">
        <f>ROUND(IF(J502&gt;=2,((R502/100)*G502)/J502,0),0)</f>
        <v>0</v>
      </c>
      <c r="W502" s="3">
        <f>ROUND(IF(J502&gt;=3,((R502/100)*G502)/J502,0),0)</f>
        <v>0</v>
      </c>
      <c r="X502" s="3">
        <f>ROUND(IF(J502&gt;=4,((R502/100)*G502)/J502,0),0)</f>
        <v>0</v>
      </c>
      <c r="Y502" s="4">
        <f>G502*N502</f>
        <v>399</v>
      </c>
      <c r="Z502" s="4">
        <f>(G502*Q502)/J502</f>
        <v>11970</v>
      </c>
      <c r="AA502" s="4">
        <f>IF(J502&gt;=2,(G502*Q502)/J502,0)</f>
        <v>0</v>
      </c>
      <c r="AB502" s="4">
        <f>IF(J502&gt;=3,(G502*Q502)/J502,0)</f>
        <v>0</v>
      </c>
      <c r="AC502" s="4">
        <f>IF(J502&gt;=4,(G502*Q502)/J502,0)</f>
        <v>0</v>
      </c>
      <c r="AD502" s="14">
        <v>100</v>
      </c>
      <c r="AE502" s="14">
        <v>0</v>
      </c>
      <c r="AF502" s="14">
        <v>1</v>
      </c>
      <c r="AG502" s="14">
        <v>100</v>
      </c>
      <c r="AH502" s="14">
        <v>0</v>
      </c>
      <c r="AI502" s="14">
        <v>1</v>
      </c>
      <c r="AJ502" s="14">
        <v>0.5</v>
      </c>
      <c r="AK502" s="14">
        <v>0.5</v>
      </c>
      <c r="AL502" s="14">
        <v>0</v>
      </c>
      <c r="AM502" s="14">
        <v>0</v>
      </c>
      <c r="AN502" s="14">
        <v>0</v>
      </c>
      <c r="AO502" s="14">
        <v>0.01</v>
      </c>
      <c r="AP502" s="14">
        <v>0.01</v>
      </c>
      <c r="AQ502" s="14">
        <v>0</v>
      </c>
      <c r="AR502" s="14">
        <v>0</v>
      </c>
      <c r="AS502" s="14">
        <v>0</v>
      </c>
      <c r="AT502" s="14">
        <v>0</v>
      </c>
      <c r="AU502" s="14">
        <v>0.2</v>
      </c>
      <c r="AV502" s="14">
        <v>0</v>
      </c>
      <c r="AW502" s="14">
        <v>0</v>
      </c>
      <c r="AX502" s="14">
        <v>0</v>
      </c>
      <c r="AY502" s="14">
        <v>0.04</v>
      </c>
      <c r="AZ502" s="14">
        <v>0</v>
      </c>
      <c r="BA502" s="2">
        <v>0.05</v>
      </c>
      <c r="BB502" s="2">
        <v>0.05</v>
      </c>
      <c r="BC502" s="2">
        <v>7.0000000000000007E-2</v>
      </c>
      <c r="BD502" s="2">
        <v>0.05</v>
      </c>
      <c r="BE502" s="2">
        <v>0.02</v>
      </c>
      <c r="BF502" s="2">
        <v>0.02</v>
      </c>
      <c r="BG502" s="2">
        <v>4.4999999999999998E-2</v>
      </c>
      <c r="BH502" s="2">
        <v>0.05</v>
      </c>
      <c r="BI502" s="2">
        <v>7.0000000000000007E-2</v>
      </c>
      <c r="BJ502" s="2">
        <v>0.1</v>
      </c>
      <c r="BK502" s="2">
        <v>0.03</v>
      </c>
      <c r="BL502" s="2">
        <v>0.02</v>
      </c>
      <c r="BM502" s="2">
        <v>0.09</v>
      </c>
      <c r="BN502" s="2">
        <v>0.1</v>
      </c>
      <c r="BO502" s="14">
        <v>0.1</v>
      </c>
      <c r="BP502" s="14">
        <v>0.1</v>
      </c>
      <c r="BQ502" s="14">
        <v>0</v>
      </c>
      <c r="BR502" s="14">
        <v>0</v>
      </c>
      <c r="BS502" s="14">
        <v>0</v>
      </c>
      <c r="BT502" s="19">
        <v>0.01</v>
      </c>
      <c r="BU502" s="14">
        <v>0.5</v>
      </c>
      <c r="BV502" s="6">
        <f>BT502/(BT502+BU502)</f>
        <v>1.9607843137254902E-2</v>
      </c>
      <c r="BW502" s="6">
        <f>SQRT((BT502*BU502)/((BT502+BU502)^2*(BT502+BU502+1)))</f>
        <v>0.11283045836243843</v>
      </c>
      <c r="BX502" s="15">
        <v>0.1</v>
      </c>
      <c r="BY502" s="15">
        <v>0.1</v>
      </c>
      <c r="BZ502" s="15">
        <v>0.1</v>
      </c>
      <c r="CA502" s="15">
        <v>0.7</v>
      </c>
      <c r="CB502" s="20" t="s">
        <v>89</v>
      </c>
      <c r="CC502" s="14">
        <v>600</v>
      </c>
      <c r="CD502" s="14">
        <v>10</v>
      </c>
      <c r="CE502" s="15" t="s">
        <v>73</v>
      </c>
    </row>
    <row r="503" spans="1:83" s="14" customFormat="1" ht="14.25" x14ac:dyDescent="0.2">
      <c r="A503" s="15">
        <f>A502+1</f>
        <v>502</v>
      </c>
      <c r="B503" s="15">
        <v>3</v>
      </c>
      <c r="C503" s="15">
        <v>133</v>
      </c>
      <c r="D503" s="15">
        <v>1</v>
      </c>
      <c r="E503" s="15">
        <v>1</v>
      </c>
      <c r="F503" s="3" t="s">
        <v>68</v>
      </c>
      <c r="G503" s="3">
        <f>IF(F503="rectangle",B503*C503,IF(F503="hook",B503*C503-(D503*E503),IF(F503="eight",B503*C503-2*(D503*E503),IF(F503="tee",B503*C503-2*(D503*E503),IF(F503="cross",B503*C503-4*(D503*E503),"ERROR")))))</f>
        <v>399</v>
      </c>
      <c r="H503" s="3" t="s">
        <v>75</v>
      </c>
      <c r="I503" s="3">
        <f>IF(F503="rectangle",B503/C503,"NA")</f>
        <v>2.2556390977443608E-2</v>
      </c>
      <c r="J503" s="2">
        <v>1</v>
      </c>
      <c r="K503" s="15">
        <v>120</v>
      </c>
      <c r="L503" s="15">
        <v>4</v>
      </c>
      <c r="M503" s="16">
        <v>6</v>
      </c>
      <c r="N503" s="17">
        <v>1</v>
      </c>
      <c r="O503" s="14">
        <f>N503</f>
        <v>1</v>
      </c>
      <c r="P503" s="4">
        <f>Y503/T503</f>
        <v>99.75</v>
      </c>
      <c r="Q503" s="18">
        <v>30</v>
      </c>
      <c r="R503" s="14">
        <f>Q503</f>
        <v>30</v>
      </c>
      <c r="S503" s="4">
        <f>Z503/U503</f>
        <v>99.75</v>
      </c>
      <c r="T503" s="3">
        <f>ROUND((O503/100)*G503,0)</f>
        <v>4</v>
      </c>
      <c r="U503" s="3">
        <f>ROUND(((R503/100)*G503)/J503,0)</f>
        <v>120</v>
      </c>
      <c r="V503" s="3">
        <f>ROUND(IF(J503&gt;=2,((R503/100)*G503)/J503,0),0)</f>
        <v>0</v>
      </c>
      <c r="W503" s="3">
        <f>ROUND(IF(J503&gt;=3,((R503/100)*G503)/J503,0),0)</f>
        <v>0</v>
      </c>
      <c r="X503" s="3">
        <f>ROUND(IF(J503&gt;=4,((R503/100)*G503)/J503,0),0)</f>
        <v>0</v>
      </c>
      <c r="Y503" s="4">
        <f>G503*N503</f>
        <v>399</v>
      </c>
      <c r="Z503" s="4">
        <f>(G503*Q503)/J503</f>
        <v>11970</v>
      </c>
      <c r="AA503" s="4">
        <f>IF(J503&gt;=2,(G503*Q503)/J503,0)</f>
        <v>0</v>
      </c>
      <c r="AB503" s="4">
        <f>IF(J503&gt;=3,(G503*Q503)/J503,0)</f>
        <v>0</v>
      </c>
      <c r="AC503" s="4">
        <f>IF(J503&gt;=4,(G503*Q503)/J503,0)</f>
        <v>0</v>
      </c>
      <c r="AD503" s="14">
        <v>100</v>
      </c>
      <c r="AE503" s="14">
        <v>0</v>
      </c>
      <c r="AF503" s="14">
        <v>1</v>
      </c>
      <c r="AG503" s="14">
        <v>100</v>
      </c>
      <c r="AH503" s="14">
        <v>0</v>
      </c>
      <c r="AI503" s="14">
        <v>1</v>
      </c>
      <c r="AJ503" s="14">
        <v>0.5</v>
      </c>
      <c r="AK503" s="14">
        <v>0.5</v>
      </c>
      <c r="AL503" s="14">
        <v>0</v>
      </c>
      <c r="AM503" s="14">
        <v>0</v>
      </c>
      <c r="AN503" s="14">
        <v>0</v>
      </c>
      <c r="AO503" s="14">
        <v>0.01</v>
      </c>
      <c r="AP503" s="14">
        <v>0.01</v>
      </c>
      <c r="AQ503" s="14">
        <v>0</v>
      </c>
      <c r="AR503" s="14">
        <v>0</v>
      </c>
      <c r="AS503" s="14">
        <v>0</v>
      </c>
      <c r="AT503" s="14">
        <v>0</v>
      </c>
      <c r="AU503" s="14">
        <v>0.2</v>
      </c>
      <c r="AV503" s="14">
        <v>0</v>
      </c>
      <c r="AW503" s="14">
        <v>0</v>
      </c>
      <c r="AX503" s="14">
        <v>0</v>
      </c>
      <c r="AY503" s="14">
        <v>0.04</v>
      </c>
      <c r="AZ503" s="14">
        <v>0</v>
      </c>
      <c r="BA503" s="2">
        <v>0.05</v>
      </c>
      <c r="BB503" s="2">
        <v>0.05</v>
      </c>
      <c r="BC503" s="2">
        <v>7.0000000000000007E-2</v>
      </c>
      <c r="BD503" s="2">
        <v>0.05</v>
      </c>
      <c r="BE503" s="2">
        <v>0.02</v>
      </c>
      <c r="BF503" s="2">
        <v>0.02</v>
      </c>
      <c r="BG503" s="2">
        <v>4.4999999999999998E-2</v>
      </c>
      <c r="BH503" s="2">
        <v>0.05</v>
      </c>
      <c r="BI503" s="2">
        <v>7.0000000000000007E-2</v>
      </c>
      <c r="BJ503" s="2">
        <v>0.1</v>
      </c>
      <c r="BK503" s="2">
        <v>0.03</v>
      </c>
      <c r="BL503" s="2">
        <v>0.02</v>
      </c>
      <c r="BM503" s="2">
        <v>0.09</v>
      </c>
      <c r="BN503" s="2">
        <v>0.1</v>
      </c>
      <c r="BO503" s="14">
        <v>0.1</v>
      </c>
      <c r="BP503" s="14">
        <v>0.1</v>
      </c>
      <c r="BQ503" s="14">
        <v>0</v>
      </c>
      <c r="BR503" s="14">
        <v>0</v>
      </c>
      <c r="BS503" s="14">
        <v>0</v>
      </c>
      <c r="BT503" s="19">
        <v>0.5</v>
      </c>
      <c r="BU503" s="14">
        <v>0.5</v>
      </c>
      <c r="BV503" s="6">
        <f>BT503/(BT503+BU503)</f>
        <v>0.5</v>
      </c>
      <c r="BW503" s="6">
        <f>SQRT((BT503*BU503)/((BT503+BU503)^2*(BT503+BU503+1)))</f>
        <v>0.35355339059327379</v>
      </c>
      <c r="BX503" s="15">
        <v>0.1</v>
      </c>
      <c r="BY503" s="15">
        <v>0.1</v>
      </c>
      <c r="BZ503" s="15">
        <v>0.1</v>
      </c>
      <c r="CA503" s="15">
        <v>0.7</v>
      </c>
      <c r="CB503" s="20" t="s">
        <v>89</v>
      </c>
      <c r="CC503" s="14">
        <v>600</v>
      </c>
      <c r="CD503" s="14">
        <v>10</v>
      </c>
      <c r="CE503" s="15" t="s">
        <v>73</v>
      </c>
    </row>
    <row r="504" spans="1:83" s="14" customFormat="1" ht="14.25" x14ac:dyDescent="0.2">
      <c r="A504" s="15">
        <f>A503+1</f>
        <v>503</v>
      </c>
      <c r="B504" s="15">
        <v>3</v>
      </c>
      <c r="C504" s="15">
        <v>133</v>
      </c>
      <c r="D504" s="15">
        <v>1</v>
      </c>
      <c r="E504" s="15">
        <v>1</v>
      </c>
      <c r="F504" s="3" t="s">
        <v>68</v>
      </c>
      <c r="G504" s="3">
        <f>IF(F504="rectangle",B504*C504,IF(F504="hook",B504*C504-(D504*E504),IF(F504="eight",B504*C504-2*(D504*E504),IF(F504="tee",B504*C504-2*(D504*E504),IF(F504="cross",B504*C504-4*(D504*E504),"ERROR")))))</f>
        <v>399</v>
      </c>
      <c r="H504" s="3" t="s">
        <v>75</v>
      </c>
      <c r="I504" s="3">
        <f>IF(F504="rectangle",B504/C504,"NA")</f>
        <v>2.2556390977443608E-2</v>
      </c>
      <c r="J504" s="2">
        <v>1</v>
      </c>
      <c r="K504" s="15">
        <v>120</v>
      </c>
      <c r="L504" s="15">
        <v>4</v>
      </c>
      <c r="M504" s="16">
        <v>6</v>
      </c>
      <c r="N504" s="17">
        <v>1</v>
      </c>
      <c r="O504" s="14">
        <f>N504</f>
        <v>1</v>
      </c>
      <c r="P504" s="4">
        <f>Y504/T504</f>
        <v>99.75</v>
      </c>
      <c r="Q504" s="18">
        <v>30</v>
      </c>
      <c r="R504" s="14">
        <f>Q504</f>
        <v>30</v>
      </c>
      <c r="S504" s="4">
        <f>Z504/U504</f>
        <v>99.75</v>
      </c>
      <c r="T504" s="3">
        <f>ROUND((O504/100)*G504,0)</f>
        <v>4</v>
      </c>
      <c r="U504" s="3">
        <f>ROUND(((R504/100)*G504)/J504,0)</f>
        <v>120</v>
      </c>
      <c r="V504" s="3">
        <f>ROUND(IF(J504&gt;=2,((R504/100)*G504)/J504,0),0)</f>
        <v>0</v>
      </c>
      <c r="W504" s="3">
        <f>ROUND(IF(J504&gt;=3,((R504/100)*G504)/J504,0),0)</f>
        <v>0</v>
      </c>
      <c r="X504" s="3">
        <f>ROUND(IF(J504&gt;=4,((R504/100)*G504)/J504,0),0)</f>
        <v>0</v>
      </c>
      <c r="Y504" s="4">
        <f>G504*N504</f>
        <v>399</v>
      </c>
      <c r="Z504" s="4">
        <f>(G504*Q504)/J504</f>
        <v>11970</v>
      </c>
      <c r="AA504" s="4">
        <f>IF(J504&gt;=2,(G504*Q504)/J504,0)</f>
        <v>0</v>
      </c>
      <c r="AB504" s="4">
        <f>IF(J504&gt;=3,(G504*Q504)/J504,0)</f>
        <v>0</v>
      </c>
      <c r="AC504" s="4">
        <f>IF(J504&gt;=4,(G504*Q504)/J504,0)</f>
        <v>0</v>
      </c>
      <c r="AD504" s="14">
        <v>100</v>
      </c>
      <c r="AE504" s="14">
        <v>0</v>
      </c>
      <c r="AF504" s="14">
        <v>1</v>
      </c>
      <c r="AG504" s="14">
        <v>100</v>
      </c>
      <c r="AH504" s="14">
        <v>0</v>
      </c>
      <c r="AI504" s="14">
        <v>1</v>
      </c>
      <c r="AJ504" s="14">
        <v>0.5</v>
      </c>
      <c r="AK504" s="14">
        <v>0.5</v>
      </c>
      <c r="AL504" s="14">
        <v>0</v>
      </c>
      <c r="AM504" s="14">
        <v>0</v>
      </c>
      <c r="AN504" s="14">
        <v>0</v>
      </c>
      <c r="AO504" s="14">
        <v>0.01</v>
      </c>
      <c r="AP504" s="14">
        <v>0.01</v>
      </c>
      <c r="AQ504" s="14">
        <v>0</v>
      </c>
      <c r="AR504" s="14">
        <v>0</v>
      </c>
      <c r="AS504" s="14">
        <v>0</v>
      </c>
      <c r="AT504" s="14">
        <v>0</v>
      </c>
      <c r="AU504" s="14">
        <v>0.2</v>
      </c>
      <c r="AV504" s="14">
        <v>0</v>
      </c>
      <c r="AW504" s="14">
        <v>0</v>
      </c>
      <c r="AX504" s="14">
        <v>0</v>
      </c>
      <c r="AY504" s="14">
        <v>0.04</v>
      </c>
      <c r="AZ504" s="14">
        <v>0</v>
      </c>
      <c r="BA504" s="2">
        <v>0.05</v>
      </c>
      <c r="BB504" s="2">
        <v>0.05</v>
      </c>
      <c r="BC504" s="2">
        <v>7.0000000000000007E-2</v>
      </c>
      <c r="BD504" s="2">
        <v>0.05</v>
      </c>
      <c r="BE504" s="2">
        <v>0.02</v>
      </c>
      <c r="BF504" s="2">
        <v>0.02</v>
      </c>
      <c r="BG504" s="2">
        <v>4.4999999999999998E-2</v>
      </c>
      <c r="BH504" s="2">
        <v>0.05</v>
      </c>
      <c r="BI504" s="2">
        <v>7.0000000000000007E-2</v>
      </c>
      <c r="BJ504" s="2">
        <v>0.1</v>
      </c>
      <c r="BK504" s="2">
        <v>0.03</v>
      </c>
      <c r="BL504" s="2">
        <v>0.02</v>
      </c>
      <c r="BM504" s="2">
        <v>0.09</v>
      </c>
      <c r="BN504" s="2">
        <v>0.1</v>
      </c>
      <c r="BO504" s="14">
        <v>0.1</v>
      </c>
      <c r="BP504" s="14">
        <v>0.1</v>
      </c>
      <c r="BQ504" s="14">
        <v>0</v>
      </c>
      <c r="BR504" s="14">
        <v>0</v>
      </c>
      <c r="BS504" s="14">
        <v>0</v>
      </c>
      <c r="BT504" s="19">
        <v>0.01</v>
      </c>
      <c r="BU504" s="14">
        <v>0.5</v>
      </c>
      <c r="BV504" s="6">
        <f>BT504/(BT504+BU504)</f>
        <v>1.9607843137254902E-2</v>
      </c>
      <c r="BW504" s="6">
        <f>SQRT((BT504*BU504)/((BT504+BU504)^2*(BT504+BU504+1)))</f>
        <v>0.11283045836243843</v>
      </c>
      <c r="BX504" s="15">
        <v>0.1</v>
      </c>
      <c r="BY504" s="15">
        <v>0.7</v>
      </c>
      <c r="BZ504" s="15">
        <v>0.1</v>
      </c>
      <c r="CA504" s="15">
        <v>0.1</v>
      </c>
      <c r="CB504" s="20" t="s">
        <v>76</v>
      </c>
      <c r="CC504" s="14">
        <v>600</v>
      </c>
      <c r="CD504" s="14">
        <v>10</v>
      </c>
      <c r="CE504" s="15" t="s">
        <v>74</v>
      </c>
    </row>
    <row r="505" spans="1:83" s="14" customFormat="1" ht="14.25" x14ac:dyDescent="0.2">
      <c r="A505" s="15">
        <f>A504+1</f>
        <v>504</v>
      </c>
      <c r="B505" s="15">
        <v>3</v>
      </c>
      <c r="C505" s="15">
        <v>133</v>
      </c>
      <c r="D505" s="15">
        <v>1</v>
      </c>
      <c r="E505" s="15">
        <v>1</v>
      </c>
      <c r="F505" s="3" t="s">
        <v>68</v>
      </c>
      <c r="G505" s="3">
        <f>IF(F505="rectangle",B505*C505,IF(F505="hook",B505*C505-(D505*E505),IF(F505="eight",B505*C505-2*(D505*E505),IF(F505="tee",B505*C505-2*(D505*E505),IF(F505="cross",B505*C505-4*(D505*E505),"ERROR")))))</f>
        <v>399</v>
      </c>
      <c r="H505" s="3" t="s">
        <v>75</v>
      </c>
      <c r="I505" s="3">
        <f>IF(F505="rectangle",B505/C505,"NA")</f>
        <v>2.2556390977443608E-2</v>
      </c>
      <c r="J505" s="2">
        <v>1</v>
      </c>
      <c r="K505" s="15">
        <v>120</v>
      </c>
      <c r="L505" s="15">
        <v>4</v>
      </c>
      <c r="M505" s="16">
        <v>6</v>
      </c>
      <c r="N505" s="17">
        <v>1</v>
      </c>
      <c r="O505" s="14">
        <f>N505</f>
        <v>1</v>
      </c>
      <c r="P505" s="4">
        <f>Y505/T505</f>
        <v>99.75</v>
      </c>
      <c r="Q505" s="18">
        <v>30</v>
      </c>
      <c r="R505" s="14">
        <f>Q505</f>
        <v>30</v>
      </c>
      <c r="S505" s="4">
        <f>Z505/U505</f>
        <v>99.75</v>
      </c>
      <c r="T505" s="3">
        <f>ROUND((O505/100)*G505,0)</f>
        <v>4</v>
      </c>
      <c r="U505" s="3">
        <f>ROUND(((R505/100)*G505)/J505,0)</f>
        <v>120</v>
      </c>
      <c r="V505" s="3">
        <f>ROUND(IF(J505&gt;=2,((R505/100)*G505)/J505,0),0)</f>
        <v>0</v>
      </c>
      <c r="W505" s="3">
        <f>ROUND(IF(J505&gt;=3,((R505/100)*G505)/J505,0),0)</f>
        <v>0</v>
      </c>
      <c r="X505" s="3">
        <f>ROUND(IF(J505&gt;=4,((R505/100)*G505)/J505,0),0)</f>
        <v>0</v>
      </c>
      <c r="Y505" s="4">
        <f>G505*N505</f>
        <v>399</v>
      </c>
      <c r="Z505" s="4">
        <f>(G505*Q505)/J505</f>
        <v>11970</v>
      </c>
      <c r="AA505" s="4">
        <f>IF(J505&gt;=2,(G505*Q505)/J505,0)</f>
        <v>0</v>
      </c>
      <c r="AB505" s="4">
        <f>IF(J505&gt;=3,(G505*Q505)/J505,0)</f>
        <v>0</v>
      </c>
      <c r="AC505" s="4">
        <f>IF(J505&gt;=4,(G505*Q505)/J505,0)</f>
        <v>0</v>
      </c>
      <c r="AD505" s="14">
        <v>100</v>
      </c>
      <c r="AE505" s="14">
        <v>0</v>
      </c>
      <c r="AF505" s="14">
        <v>1</v>
      </c>
      <c r="AG505" s="14">
        <v>100</v>
      </c>
      <c r="AH505" s="14">
        <v>0</v>
      </c>
      <c r="AI505" s="14">
        <v>1</v>
      </c>
      <c r="AJ505" s="14">
        <v>0.5</v>
      </c>
      <c r="AK505" s="14">
        <v>0.5</v>
      </c>
      <c r="AL505" s="14">
        <v>0</v>
      </c>
      <c r="AM505" s="14">
        <v>0</v>
      </c>
      <c r="AN505" s="14">
        <v>0</v>
      </c>
      <c r="AO505" s="14">
        <v>0.01</v>
      </c>
      <c r="AP505" s="14">
        <v>0.01</v>
      </c>
      <c r="AQ505" s="14">
        <v>0</v>
      </c>
      <c r="AR505" s="14">
        <v>0</v>
      </c>
      <c r="AS505" s="14">
        <v>0</v>
      </c>
      <c r="AT505" s="14">
        <v>0</v>
      </c>
      <c r="AU505" s="14">
        <v>0.2</v>
      </c>
      <c r="AV505" s="14">
        <v>0</v>
      </c>
      <c r="AW505" s="14">
        <v>0</v>
      </c>
      <c r="AX505" s="14">
        <v>0</v>
      </c>
      <c r="AY505" s="14">
        <v>0.04</v>
      </c>
      <c r="AZ505" s="14">
        <v>0</v>
      </c>
      <c r="BA505" s="2">
        <v>0.05</v>
      </c>
      <c r="BB505" s="2">
        <v>0.05</v>
      </c>
      <c r="BC505" s="2">
        <v>7.0000000000000007E-2</v>
      </c>
      <c r="BD505" s="2">
        <v>0.05</v>
      </c>
      <c r="BE505" s="2">
        <v>0.02</v>
      </c>
      <c r="BF505" s="2">
        <v>0.02</v>
      </c>
      <c r="BG505" s="2">
        <v>4.4999999999999998E-2</v>
      </c>
      <c r="BH505" s="2">
        <v>0.05</v>
      </c>
      <c r="BI505" s="2">
        <v>7.0000000000000007E-2</v>
      </c>
      <c r="BJ505" s="2">
        <v>0.1</v>
      </c>
      <c r="BK505" s="2">
        <v>0.03</v>
      </c>
      <c r="BL505" s="2">
        <v>0.02</v>
      </c>
      <c r="BM505" s="2">
        <v>0.09</v>
      </c>
      <c r="BN505" s="2">
        <v>0.1</v>
      </c>
      <c r="BO505" s="14">
        <v>0.1</v>
      </c>
      <c r="BP505" s="14">
        <v>0.1</v>
      </c>
      <c r="BQ505" s="14">
        <v>0</v>
      </c>
      <c r="BR505" s="14">
        <v>0</v>
      </c>
      <c r="BS505" s="14">
        <v>0</v>
      </c>
      <c r="BT505" s="19">
        <v>0.5</v>
      </c>
      <c r="BU505" s="14">
        <v>0.5</v>
      </c>
      <c r="BV505" s="6">
        <f>BT505/(BT505+BU505)</f>
        <v>0.5</v>
      </c>
      <c r="BW505" s="6">
        <f>SQRT((BT505*BU505)/((BT505+BU505)^2*(BT505+BU505+1)))</f>
        <v>0.35355339059327379</v>
      </c>
      <c r="BX505" s="15">
        <v>0.1</v>
      </c>
      <c r="BY505" s="15">
        <v>0.7</v>
      </c>
      <c r="BZ505" s="15">
        <v>0.1</v>
      </c>
      <c r="CA505" s="15">
        <v>0.1</v>
      </c>
      <c r="CB505" s="20" t="s">
        <v>76</v>
      </c>
      <c r="CC505" s="14">
        <v>600</v>
      </c>
      <c r="CD505" s="14">
        <v>10</v>
      </c>
      <c r="CE505" s="15" t="s">
        <v>74</v>
      </c>
    </row>
    <row r="506" spans="1:83" s="14" customFormat="1" ht="14.25" x14ac:dyDescent="0.2">
      <c r="A506" s="15">
        <f>A505+1</f>
        <v>505</v>
      </c>
      <c r="B506" s="15">
        <v>3</v>
      </c>
      <c r="C506" s="15">
        <v>133</v>
      </c>
      <c r="D506" s="15">
        <v>1</v>
      </c>
      <c r="E506" s="15">
        <v>1</v>
      </c>
      <c r="F506" s="3" t="s">
        <v>68</v>
      </c>
      <c r="G506" s="3">
        <f>IF(F506="rectangle",B506*C506,IF(F506="hook",B506*C506-(D506*E506),IF(F506="eight",B506*C506-2*(D506*E506),IF(F506="tee",B506*C506-2*(D506*E506),IF(F506="cross",B506*C506-4*(D506*E506),"ERROR")))))</f>
        <v>399</v>
      </c>
      <c r="H506" s="3" t="s">
        <v>75</v>
      </c>
      <c r="I506" s="3">
        <f>IF(F506="rectangle",B506/C506,"NA")</f>
        <v>2.2556390977443608E-2</v>
      </c>
      <c r="J506" s="2">
        <v>1</v>
      </c>
      <c r="K506" s="15">
        <v>120</v>
      </c>
      <c r="L506" s="15">
        <v>4</v>
      </c>
      <c r="M506" s="16">
        <v>6</v>
      </c>
      <c r="N506" s="17">
        <v>5</v>
      </c>
      <c r="O506" s="14">
        <f>N506</f>
        <v>5</v>
      </c>
      <c r="P506" s="4">
        <f>Y506/T506</f>
        <v>99.75</v>
      </c>
      <c r="Q506" s="18">
        <v>1</v>
      </c>
      <c r="R506" s="14">
        <f>Q506</f>
        <v>1</v>
      </c>
      <c r="S506" s="4">
        <f>Z506/U506</f>
        <v>99.75</v>
      </c>
      <c r="T506" s="3">
        <f>ROUND((O506/100)*G506,0)</f>
        <v>20</v>
      </c>
      <c r="U506" s="3">
        <f>ROUND(((R506/100)*G506)/J506,0)</f>
        <v>4</v>
      </c>
      <c r="V506" s="3">
        <f>ROUND(IF(J506&gt;=2,((R506/100)*G506)/J506,0),0)</f>
        <v>0</v>
      </c>
      <c r="W506" s="3">
        <f>ROUND(IF(J506&gt;=3,((R506/100)*G506)/J506,0),0)</f>
        <v>0</v>
      </c>
      <c r="X506" s="3">
        <f>ROUND(IF(J506&gt;=4,((R506/100)*G506)/J506,0),0)</f>
        <v>0</v>
      </c>
      <c r="Y506" s="4">
        <f>G506*N506</f>
        <v>1995</v>
      </c>
      <c r="Z506" s="4">
        <f>(G506*Q506)/J506</f>
        <v>399</v>
      </c>
      <c r="AA506" s="4">
        <f>IF(J506&gt;=2,(G506*Q506)/J506,0)</f>
        <v>0</v>
      </c>
      <c r="AB506" s="4">
        <f>IF(J506&gt;=3,(G506*Q506)/J506,0)</f>
        <v>0</v>
      </c>
      <c r="AC506" s="4">
        <f>IF(J506&gt;=4,(G506*Q506)/J506,0)</f>
        <v>0</v>
      </c>
      <c r="AD506" s="14">
        <v>100</v>
      </c>
      <c r="AE506" s="14">
        <v>0</v>
      </c>
      <c r="AF506" s="14">
        <v>1</v>
      </c>
      <c r="AG506" s="14">
        <v>100</v>
      </c>
      <c r="AH506" s="14">
        <v>0</v>
      </c>
      <c r="AI506" s="14">
        <v>1</v>
      </c>
      <c r="AJ506" s="14">
        <v>0.5</v>
      </c>
      <c r="AK506" s="14">
        <v>0.5</v>
      </c>
      <c r="AL506" s="14">
        <v>0</v>
      </c>
      <c r="AM506" s="14">
        <v>0</v>
      </c>
      <c r="AN506" s="14">
        <v>0</v>
      </c>
      <c r="AO506" s="14">
        <v>0.01</v>
      </c>
      <c r="AP506" s="14">
        <v>0.01</v>
      </c>
      <c r="AQ506" s="14">
        <v>0</v>
      </c>
      <c r="AR506" s="14">
        <v>0</v>
      </c>
      <c r="AS506" s="14">
        <v>0</v>
      </c>
      <c r="AT506" s="14">
        <v>0</v>
      </c>
      <c r="AU506" s="14">
        <v>0.2</v>
      </c>
      <c r="AV506" s="14">
        <v>0</v>
      </c>
      <c r="AW506" s="14">
        <v>0</v>
      </c>
      <c r="AX506" s="14">
        <v>0</v>
      </c>
      <c r="AY506" s="14">
        <v>0.04</v>
      </c>
      <c r="AZ506" s="14">
        <v>0</v>
      </c>
      <c r="BA506" s="2">
        <v>0.05</v>
      </c>
      <c r="BB506" s="2">
        <v>0.05</v>
      </c>
      <c r="BC506" s="2">
        <v>7.0000000000000007E-2</v>
      </c>
      <c r="BD506" s="2">
        <v>0.05</v>
      </c>
      <c r="BE506" s="2">
        <v>0.02</v>
      </c>
      <c r="BF506" s="2">
        <v>0.02</v>
      </c>
      <c r="BG506" s="2">
        <v>4.4999999999999998E-2</v>
      </c>
      <c r="BH506" s="2">
        <v>0.05</v>
      </c>
      <c r="BI506" s="2">
        <v>7.0000000000000007E-2</v>
      </c>
      <c r="BJ506" s="2">
        <v>0.1</v>
      </c>
      <c r="BK506" s="2">
        <v>0.03</v>
      </c>
      <c r="BL506" s="2">
        <v>0.02</v>
      </c>
      <c r="BM506" s="2">
        <v>0.09</v>
      </c>
      <c r="BN506" s="2">
        <v>0.1</v>
      </c>
      <c r="BO506" s="14">
        <v>0.1</v>
      </c>
      <c r="BP506" s="14">
        <v>0.1</v>
      </c>
      <c r="BQ506" s="14">
        <v>0</v>
      </c>
      <c r="BR506" s="14">
        <v>0</v>
      </c>
      <c r="BS506" s="14">
        <v>0</v>
      </c>
      <c r="BT506" s="19">
        <v>0.01</v>
      </c>
      <c r="BU506" s="14">
        <v>0.5</v>
      </c>
      <c r="BV506" s="6">
        <f>BT506/(BT506+BU506)</f>
        <v>1.9607843137254902E-2</v>
      </c>
      <c r="BW506" s="6">
        <f>SQRT((BT506*BU506)/((BT506+BU506)^2*(BT506+BU506+1)))</f>
        <v>0.11283045836243843</v>
      </c>
      <c r="BX506" s="15">
        <v>0.25</v>
      </c>
      <c r="BY506" s="15">
        <v>0.25</v>
      </c>
      <c r="BZ506" s="15">
        <v>0.25</v>
      </c>
      <c r="CA506" s="15">
        <v>0.25</v>
      </c>
      <c r="CB506" s="20" t="s">
        <v>47</v>
      </c>
      <c r="CC506" s="14">
        <v>600</v>
      </c>
      <c r="CD506" s="14">
        <v>10</v>
      </c>
      <c r="CE506" s="15" t="s">
        <v>74</v>
      </c>
    </row>
    <row r="507" spans="1:83" s="14" customFormat="1" ht="14.25" x14ac:dyDescent="0.2">
      <c r="A507" s="15">
        <f>A506+1</f>
        <v>506</v>
      </c>
      <c r="B507" s="15">
        <v>3</v>
      </c>
      <c r="C507" s="15">
        <v>133</v>
      </c>
      <c r="D507" s="15">
        <v>1</v>
      </c>
      <c r="E507" s="15">
        <v>1</v>
      </c>
      <c r="F507" s="3" t="s">
        <v>68</v>
      </c>
      <c r="G507" s="3">
        <f>IF(F507="rectangle",B507*C507,IF(F507="hook",B507*C507-(D507*E507),IF(F507="eight",B507*C507-2*(D507*E507),IF(F507="tee",B507*C507-2*(D507*E507),IF(F507="cross",B507*C507-4*(D507*E507),"ERROR")))))</f>
        <v>399</v>
      </c>
      <c r="H507" s="3" t="s">
        <v>75</v>
      </c>
      <c r="I507" s="3">
        <f>IF(F507="rectangle",B507/C507,"NA")</f>
        <v>2.2556390977443608E-2</v>
      </c>
      <c r="J507" s="2">
        <v>1</v>
      </c>
      <c r="K507" s="15">
        <v>120</v>
      </c>
      <c r="L507" s="15">
        <v>4</v>
      </c>
      <c r="M507" s="16">
        <v>6</v>
      </c>
      <c r="N507" s="17">
        <v>5</v>
      </c>
      <c r="O507" s="14">
        <f>N507</f>
        <v>5</v>
      </c>
      <c r="P507" s="4">
        <f>Y507/T507</f>
        <v>99.75</v>
      </c>
      <c r="Q507" s="18">
        <v>1</v>
      </c>
      <c r="R507" s="14">
        <f>Q507</f>
        <v>1</v>
      </c>
      <c r="S507" s="4">
        <f>Z507/U507</f>
        <v>99.75</v>
      </c>
      <c r="T507" s="3">
        <f>ROUND((O507/100)*G507,0)</f>
        <v>20</v>
      </c>
      <c r="U507" s="3">
        <f>ROUND(((R507/100)*G507)/J507,0)</f>
        <v>4</v>
      </c>
      <c r="V507" s="3">
        <f>ROUND(IF(J507&gt;=2,((R507/100)*G507)/J507,0),0)</f>
        <v>0</v>
      </c>
      <c r="W507" s="3">
        <f>ROUND(IF(J507&gt;=3,((R507/100)*G507)/J507,0),0)</f>
        <v>0</v>
      </c>
      <c r="X507" s="3">
        <f>ROUND(IF(J507&gt;=4,((R507/100)*G507)/J507,0),0)</f>
        <v>0</v>
      </c>
      <c r="Y507" s="4">
        <f>G507*N507</f>
        <v>1995</v>
      </c>
      <c r="Z507" s="4">
        <f>(G507*Q507)/J507</f>
        <v>399</v>
      </c>
      <c r="AA507" s="4">
        <f>IF(J507&gt;=2,(G507*Q507)/J507,0)</f>
        <v>0</v>
      </c>
      <c r="AB507" s="4">
        <f>IF(J507&gt;=3,(G507*Q507)/J507,0)</f>
        <v>0</v>
      </c>
      <c r="AC507" s="4">
        <f>IF(J507&gt;=4,(G507*Q507)/J507,0)</f>
        <v>0</v>
      </c>
      <c r="AD507" s="14">
        <v>100</v>
      </c>
      <c r="AE507" s="14">
        <v>0</v>
      </c>
      <c r="AF507" s="14">
        <v>1</v>
      </c>
      <c r="AG507" s="14">
        <v>100</v>
      </c>
      <c r="AH507" s="14">
        <v>0</v>
      </c>
      <c r="AI507" s="14">
        <v>1</v>
      </c>
      <c r="AJ507" s="14">
        <v>0.5</v>
      </c>
      <c r="AK507" s="14">
        <v>0.5</v>
      </c>
      <c r="AL507" s="14">
        <v>0</v>
      </c>
      <c r="AM507" s="14">
        <v>0</v>
      </c>
      <c r="AN507" s="14">
        <v>0</v>
      </c>
      <c r="AO507" s="14">
        <v>0.01</v>
      </c>
      <c r="AP507" s="14">
        <v>0.01</v>
      </c>
      <c r="AQ507" s="14">
        <v>0</v>
      </c>
      <c r="AR507" s="14">
        <v>0</v>
      </c>
      <c r="AS507" s="14">
        <v>0</v>
      </c>
      <c r="AT507" s="14">
        <v>0</v>
      </c>
      <c r="AU507" s="14">
        <v>0.2</v>
      </c>
      <c r="AV507" s="14">
        <v>0</v>
      </c>
      <c r="AW507" s="14">
        <v>0</v>
      </c>
      <c r="AX507" s="14">
        <v>0</v>
      </c>
      <c r="AY507" s="14">
        <v>0.04</v>
      </c>
      <c r="AZ507" s="14">
        <v>0</v>
      </c>
      <c r="BA507" s="2">
        <v>0.05</v>
      </c>
      <c r="BB507" s="2">
        <v>0.05</v>
      </c>
      <c r="BC507" s="2">
        <v>7.0000000000000007E-2</v>
      </c>
      <c r="BD507" s="2">
        <v>0.05</v>
      </c>
      <c r="BE507" s="2">
        <v>0.02</v>
      </c>
      <c r="BF507" s="2">
        <v>0.02</v>
      </c>
      <c r="BG507" s="2">
        <v>4.4999999999999998E-2</v>
      </c>
      <c r="BH507" s="2">
        <v>0.05</v>
      </c>
      <c r="BI507" s="2">
        <v>7.0000000000000007E-2</v>
      </c>
      <c r="BJ507" s="2">
        <v>0.1</v>
      </c>
      <c r="BK507" s="2">
        <v>0.03</v>
      </c>
      <c r="BL507" s="2">
        <v>0.02</v>
      </c>
      <c r="BM507" s="2">
        <v>0.09</v>
      </c>
      <c r="BN507" s="2">
        <v>0.1</v>
      </c>
      <c r="BO507" s="14">
        <v>0.1</v>
      </c>
      <c r="BP507" s="14">
        <v>0.1</v>
      </c>
      <c r="BQ507" s="14">
        <v>0</v>
      </c>
      <c r="BR507" s="14">
        <v>0</v>
      </c>
      <c r="BS507" s="14">
        <v>0</v>
      </c>
      <c r="BT507" s="19">
        <v>0.5</v>
      </c>
      <c r="BU507" s="14">
        <v>0.5</v>
      </c>
      <c r="BV507" s="6">
        <f>BT507/(BT507+BU507)</f>
        <v>0.5</v>
      </c>
      <c r="BW507" s="6">
        <f>SQRT((BT507*BU507)/((BT507+BU507)^2*(BT507+BU507+1)))</f>
        <v>0.35355339059327379</v>
      </c>
      <c r="BX507" s="15">
        <v>0.25</v>
      </c>
      <c r="BY507" s="15">
        <v>0.25</v>
      </c>
      <c r="BZ507" s="15">
        <v>0.25</v>
      </c>
      <c r="CA507" s="15">
        <v>0.25</v>
      </c>
      <c r="CB507" s="20" t="s">
        <v>47</v>
      </c>
      <c r="CC507" s="14">
        <v>600</v>
      </c>
      <c r="CD507" s="14">
        <v>10</v>
      </c>
      <c r="CE507" s="15" t="s">
        <v>74</v>
      </c>
    </row>
    <row r="508" spans="1:83" s="14" customFormat="1" ht="14.25" x14ac:dyDescent="0.2">
      <c r="A508" s="15">
        <f>A507+1</f>
        <v>507</v>
      </c>
      <c r="B508" s="15">
        <v>3</v>
      </c>
      <c r="C508" s="15">
        <v>133</v>
      </c>
      <c r="D508" s="15">
        <v>1</v>
      </c>
      <c r="E508" s="15">
        <v>1</v>
      </c>
      <c r="F508" s="3" t="s">
        <v>68</v>
      </c>
      <c r="G508" s="3">
        <f>IF(F508="rectangle",B508*C508,IF(F508="hook",B508*C508-(D508*E508),IF(F508="eight",B508*C508-2*(D508*E508),IF(F508="tee",B508*C508-2*(D508*E508),IF(F508="cross",B508*C508-4*(D508*E508),"ERROR")))))</f>
        <v>399</v>
      </c>
      <c r="H508" s="3" t="s">
        <v>75</v>
      </c>
      <c r="I508" s="3">
        <f>IF(F508="rectangle",B508/C508,"NA")</f>
        <v>2.2556390977443608E-2</v>
      </c>
      <c r="J508" s="2">
        <v>1</v>
      </c>
      <c r="K508" s="15">
        <v>120</v>
      </c>
      <c r="L508" s="15">
        <v>4</v>
      </c>
      <c r="M508" s="16">
        <v>6</v>
      </c>
      <c r="N508" s="17">
        <v>5</v>
      </c>
      <c r="O508" s="14">
        <f>N508</f>
        <v>5</v>
      </c>
      <c r="P508" s="4">
        <f>Y508/T508</f>
        <v>99.75</v>
      </c>
      <c r="Q508" s="18">
        <v>1</v>
      </c>
      <c r="R508" s="14">
        <f>Q508</f>
        <v>1</v>
      </c>
      <c r="S508" s="4">
        <f>Z508/U508</f>
        <v>99.75</v>
      </c>
      <c r="T508" s="3">
        <f>ROUND((O508/100)*G508,0)</f>
        <v>20</v>
      </c>
      <c r="U508" s="3">
        <f>ROUND(((R508/100)*G508)/J508,0)</f>
        <v>4</v>
      </c>
      <c r="V508" s="3">
        <f>ROUND(IF(J508&gt;=2,((R508/100)*G508)/J508,0),0)</f>
        <v>0</v>
      </c>
      <c r="W508" s="3">
        <f>ROUND(IF(J508&gt;=3,((R508/100)*G508)/J508,0),0)</f>
        <v>0</v>
      </c>
      <c r="X508" s="3">
        <f>ROUND(IF(J508&gt;=4,((R508/100)*G508)/J508,0),0)</f>
        <v>0</v>
      </c>
      <c r="Y508" s="4">
        <f>G508*N508</f>
        <v>1995</v>
      </c>
      <c r="Z508" s="4">
        <f>(G508*Q508)/J508</f>
        <v>399</v>
      </c>
      <c r="AA508" s="4">
        <f>IF(J508&gt;=2,(G508*Q508)/J508,0)</f>
        <v>0</v>
      </c>
      <c r="AB508" s="4">
        <f>IF(J508&gt;=3,(G508*Q508)/J508,0)</f>
        <v>0</v>
      </c>
      <c r="AC508" s="4">
        <f>IF(J508&gt;=4,(G508*Q508)/J508,0)</f>
        <v>0</v>
      </c>
      <c r="AD508" s="14">
        <v>100</v>
      </c>
      <c r="AE508" s="14">
        <v>0</v>
      </c>
      <c r="AF508" s="14">
        <v>1</v>
      </c>
      <c r="AG508" s="14">
        <v>100</v>
      </c>
      <c r="AH508" s="14">
        <v>0</v>
      </c>
      <c r="AI508" s="14">
        <v>1</v>
      </c>
      <c r="AJ508" s="14">
        <v>0.5</v>
      </c>
      <c r="AK508" s="14">
        <v>0.5</v>
      </c>
      <c r="AL508" s="14">
        <v>0</v>
      </c>
      <c r="AM508" s="14">
        <v>0</v>
      </c>
      <c r="AN508" s="14">
        <v>0</v>
      </c>
      <c r="AO508" s="14">
        <v>0.01</v>
      </c>
      <c r="AP508" s="14">
        <v>0.01</v>
      </c>
      <c r="AQ508" s="14">
        <v>0</v>
      </c>
      <c r="AR508" s="14">
        <v>0</v>
      </c>
      <c r="AS508" s="14">
        <v>0</v>
      </c>
      <c r="AT508" s="14">
        <v>0</v>
      </c>
      <c r="AU508" s="14">
        <v>0.2</v>
      </c>
      <c r="AV508" s="14">
        <v>0</v>
      </c>
      <c r="AW508" s="14">
        <v>0</v>
      </c>
      <c r="AX508" s="14">
        <v>0</v>
      </c>
      <c r="AY508" s="14">
        <v>0.04</v>
      </c>
      <c r="AZ508" s="14">
        <v>0</v>
      </c>
      <c r="BA508" s="2">
        <v>0.05</v>
      </c>
      <c r="BB508" s="2">
        <v>0.05</v>
      </c>
      <c r="BC508" s="2">
        <v>7.0000000000000007E-2</v>
      </c>
      <c r="BD508" s="2">
        <v>0.05</v>
      </c>
      <c r="BE508" s="2">
        <v>0.02</v>
      </c>
      <c r="BF508" s="2">
        <v>0.02</v>
      </c>
      <c r="BG508" s="2">
        <v>4.4999999999999998E-2</v>
      </c>
      <c r="BH508" s="2">
        <v>0.05</v>
      </c>
      <c r="BI508" s="2">
        <v>7.0000000000000007E-2</v>
      </c>
      <c r="BJ508" s="2">
        <v>0.1</v>
      </c>
      <c r="BK508" s="2">
        <v>0.03</v>
      </c>
      <c r="BL508" s="2">
        <v>0.02</v>
      </c>
      <c r="BM508" s="2">
        <v>0.09</v>
      </c>
      <c r="BN508" s="2">
        <v>0.1</v>
      </c>
      <c r="BO508" s="14">
        <v>0.1</v>
      </c>
      <c r="BP508" s="14">
        <v>0.1</v>
      </c>
      <c r="BQ508" s="14">
        <v>0</v>
      </c>
      <c r="BR508" s="14">
        <v>0</v>
      </c>
      <c r="BS508" s="14">
        <v>0</v>
      </c>
      <c r="BT508" s="19">
        <v>0.01</v>
      </c>
      <c r="BU508" s="14">
        <v>0.5</v>
      </c>
      <c r="BV508" s="6">
        <f>BT508/(BT508+BU508)</f>
        <v>1.9607843137254902E-2</v>
      </c>
      <c r="BW508" s="6">
        <f>SQRT((BT508*BU508)/((BT508+BU508)^2*(BT508+BU508+1)))</f>
        <v>0.11283045836243843</v>
      </c>
      <c r="BX508" s="15">
        <v>0.1</v>
      </c>
      <c r="BY508" s="15">
        <v>0.1</v>
      </c>
      <c r="BZ508" s="15">
        <v>0.1</v>
      </c>
      <c r="CA508" s="15">
        <v>0.7</v>
      </c>
      <c r="CB508" s="20" t="s">
        <v>89</v>
      </c>
      <c r="CC508" s="14">
        <v>600</v>
      </c>
      <c r="CD508" s="14">
        <v>10</v>
      </c>
      <c r="CE508" s="15" t="s">
        <v>74</v>
      </c>
    </row>
    <row r="509" spans="1:83" s="14" customFormat="1" ht="14.25" x14ac:dyDescent="0.2">
      <c r="A509" s="15">
        <f>A508+1</f>
        <v>508</v>
      </c>
      <c r="B509" s="15">
        <v>3</v>
      </c>
      <c r="C509" s="15">
        <v>133</v>
      </c>
      <c r="D509" s="15">
        <v>1</v>
      </c>
      <c r="E509" s="15">
        <v>1</v>
      </c>
      <c r="F509" s="3" t="s">
        <v>68</v>
      </c>
      <c r="G509" s="3">
        <f>IF(F509="rectangle",B509*C509,IF(F509="hook",B509*C509-(D509*E509),IF(F509="eight",B509*C509-2*(D509*E509),IF(F509="tee",B509*C509-2*(D509*E509),IF(F509="cross",B509*C509-4*(D509*E509),"ERROR")))))</f>
        <v>399</v>
      </c>
      <c r="H509" s="3" t="s">
        <v>75</v>
      </c>
      <c r="I509" s="3">
        <f>IF(F509="rectangle",B509/C509,"NA")</f>
        <v>2.2556390977443608E-2</v>
      </c>
      <c r="J509" s="2">
        <v>1</v>
      </c>
      <c r="K509" s="15">
        <v>120</v>
      </c>
      <c r="L509" s="15">
        <v>4</v>
      </c>
      <c r="M509" s="16">
        <v>6</v>
      </c>
      <c r="N509" s="17">
        <v>5</v>
      </c>
      <c r="O509" s="14">
        <f>N509</f>
        <v>5</v>
      </c>
      <c r="P509" s="4">
        <f>Y509/T509</f>
        <v>99.75</v>
      </c>
      <c r="Q509" s="18">
        <v>1</v>
      </c>
      <c r="R509" s="14">
        <f>Q509</f>
        <v>1</v>
      </c>
      <c r="S509" s="4">
        <f>Z509/U509</f>
        <v>99.75</v>
      </c>
      <c r="T509" s="3">
        <f>ROUND((O509/100)*G509,0)</f>
        <v>20</v>
      </c>
      <c r="U509" s="3">
        <f>ROUND(((R509/100)*G509)/J509,0)</f>
        <v>4</v>
      </c>
      <c r="V509" s="3">
        <f>ROUND(IF(J509&gt;=2,((R509/100)*G509)/J509,0),0)</f>
        <v>0</v>
      </c>
      <c r="W509" s="3">
        <f>ROUND(IF(J509&gt;=3,((R509/100)*G509)/J509,0),0)</f>
        <v>0</v>
      </c>
      <c r="X509" s="3">
        <f>ROUND(IF(J509&gt;=4,((R509/100)*G509)/J509,0),0)</f>
        <v>0</v>
      </c>
      <c r="Y509" s="4">
        <f>G509*N509</f>
        <v>1995</v>
      </c>
      <c r="Z509" s="4">
        <f>(G509*Q509)/J509</f>
        <v>399</v>
      </c>
      <c r="AA509" s="4">
        <f>IF(J509&gt;=2,(G509*Q509)/J509,0)</f>
        <v>0</v>
      </c>
      <c r="AB509" s="4">
        <f>IF(J509&gt;=3,(G509*Q509)/J509,0)</f>
        <v>0</v>
      </c>
      <c r="AC509" s="4">
        <f>IF(J509&gt;=4,(G509*Q509)/J509,0)</f>
        <v>0</v>
      </c>
      <c r="AD509" s="14">
        <v>100</v>
      </c>
      <c r="AE509" s="14">
        <v>0</v>
      </c>
      <c r="AF509" s="14">
        <v>1</v>
      </c>
      <c r="AG509" s="14">
        <v>100</v>
      </c>
      <c r="AH509" s="14">
        <v>0</v>
      </c>
      <c r="AI509" s="14">
        <v>1</v>
      </c>
      <c r="AJ509" s="14">
        <v>0.5</v>
      </c>
      <c r="AK509" s="14">
        <v>0.5</v>
      </c>
      <c r="AL509" s="14">
        <v>0</v>
      </c>
      <c r="AM509" s="14">
        <v>0</v>
      </c>
      <c r="AN509" s="14">
        <v>0</v>
      </c>
      <c r="AO509" s="14">
        <v>0.01</v>
      </c>
      <c r="AP509" s="14">
        <v>0.01</v>
      </c>
      <c r="AQ509" s="14">
        <v>0</v>
      </c>
      <c r="AR509" s="14">
        <v>0</v>
      </c>
      <c r="AS509" s="14">
        <v>0</v>
      </c>
      <c r="AT509" s="14">
        <v>0</v>
      </c>
      <c r="AU509" s="14">
        <v>0.2</v>
      </c>
      <c r="AV509" s="14">
        <v>0</v>
      </c>
      <c r="AW509" s="14">
        <v>0</v>
      </c>
      <c r="AX509" s="14">
        <v>0</v>
      </c>
      <c r="AY509" s="14">
        <v>0.04</v>
      </c>
      <c r="AZ509" s="14">
        <v>0</v>
      </c>
      <c r="BA509" s="2">
        <v>0.05</v>
      </c>
      <c r="BB509" s="2">
        <v>0.05</v>
      </c>
      <c r="BC509" s="2">
        <v>7.0000000000000007E-2</v>
      </c>
      <c r="BD509" s="2">
        <v>0.05</v>
      </c>
      <c r="BE509" s="2">
        <v>0.02</v>
      </c>
      <c r="BF509" s="2">
        <v>0.02</v>
      </c>
      <c r="BG509" s="2">
        <v>4.4999999999999998E-2</v>
      </c>
      <c r="BH509" s="2">
        <v>0.05</v>
      </c>
      <c r="BI509" s="2">
        <v>7.0000000000000007E-2</v>
      </c>
      <c r="BJ509" s="2">
        <v>0.1</v>
      </c>
      <c r="BK509" s="2">
        <v>0.03</v>
      </c>
      <c r="BL509" s="2">
        <v>0.02</v>
      </c>
      <c r="BM509" s="2">
        <v>0.09</v>
      </c>
      <c r="BN509" s="2">
        <v>0.1</v>
      </c>
      <c r="BO509" s="14">
        <v>0.1</v>
      </c>
      <c r="BP509" s="14">
        <v>0.1</v>
      </c>
      <c r="BQ509" s="14">
        <v>0</v>
      </c>
      <c r="BR509" s="14">
        <v>0</v>
      </c>
      <c r="BS509" s="14">
        <v>0</v>
      </c>
      <c r="BT509" s="19">
        <v>0.5</v>
      </c>
      <c r="BU509" s="14">
        <v>0.5</v>
      </c>
      <c r="BV509" s="6">
        <f>BT509/(BT509+BU509)</f>
        <v>0.5</v>
      </c>
      <c r="BW509" s="6">
        <f>SQRT((BT509*BU509)/((BT509+BU509)^2*(BT509+BU509+1)))</f>
        <v>0.35355339059327379</v>
      </c>
      <c r="BX509" s="15">
        <v>0.1</v>
      </c>
      <c r="BY509" s="15">
        <v>0.1</v>
      </c>
      <c r="BZ509" s="15">
        <v>0.1</v>
      </c>
      <c r="CA509" s="15">
        <v>0.7</v>
      </c>
      <c r="CB509" s="20" t="s">
        <v>89</v>
      </c>
      <c r="CC509" s="14">
        <v>600</v>
      </c>
      <c r="CD509" s="14">
        <v>10</v>
      </c>
      <c r="CE509" s="15" t="s">
        <v>74</v>
      </c>
    </row>
    <row r="510" spans="1:83" s="14" customFormat="1" ht="14.25" x14ac:dyDescent="0.2">
      <c r="A510" s="15">
        <f>A509+1</f>
        <v>509</v>
      </c>
      <c r="B510" s="15">
        <v>3</v>
      </c>
      <c r="C510" s="15">
        <v>133</v>
      </c>
      <c r="D510" s="15">
        <v>1</v>
      </c>
      <c r="E510" s="15">
        <v>1</v>
      </c>
      <c r="F510" s="3" t="s">
        <v>68</v>
      </c>
      <c r="G510" s="3">
        <f>IF(F510="rectangle",B510*C510,IF(F510="hook",B510*C510-(D510*E510),IF(F510="eight",B510*C510-2*(D510*E510),IF(F510="tee",B510*C510-2*(D510*E510),IF(F510="cross",B510*C510-4*(D510*E510),"ERROR")))))</f>
        <v>399</v>
      </c>
      <c r="H510" s="3" t="s">
        <v>75</v>
      </c>
      <c r="I510" s="3">
        <f>IF(F510="rectangle",B510/C510,"NA")</f>
        <v>2.2556390977443608E-2</v>
      </c>
      <c r="J510" s="2">
        <v>1</v>
      </c>
      <c r="K510" s="15">
        <v>120</v>
      </c>
      <c r="L510" s="15">
        <v>4</v>
      </c>
      <c r="M510" s="16">
        <v>6</v>
      </c>
      <c r="N510" s="17">
        <v>5</v>
      </c>
      <c r="O510" s="14">
        <f>N510</f>
        <v>5</v>
      </c>
      <c r="P510" s="4">
        <f>Y510/T510</f>
        <v>99.75</v>
      </c>
      <c r="Q510" s="18">
        <v>1</v>
      </c>
      <c r="R510" s="14">
        <f>Q510</f>
        <v>1</v>
      </c>
      <c r="S510" s="4">
        <f>Z510/U510</f>
        <v>99.75</v>
      </c>
      <c r="T510" s="3">
        <f>ROUND((O510/100)*G510,0)</f>
        <v>20</v>
      </c>
      <c r="U510" s="3">
        <f>ROUND(((R510/100)*G510)/J510,0)</f>
        <v>4</v>
      </c>
      <c r="V510" s="3">
        <f>ROUND(IF(J510&gt;=2,((R510/100)*G510)/J510,0),0)</f>
        <v>0</v>
      </c>
      <c r="W510" s="3">
        <f>ROUND(IF(J510&gt;=3,((R510/100)*G510)/J510,0),0)</f>
        <v>0</v>
      </c>
      <c r="X510" s="3">
        <f>ROUND(IF(J510&gt;=4,((R510/100)*G510)/J510,0),0)</f>
        <v>0</v>
      </c>
      <c r="Y510" s="4">
        <f>G510*N510</f>
        <v>1995</v>
      </c>
      <c r="Z510" s="4">
        <f>(G510*Q510)/J510</f>
        <v>399</v>
      </c>
      <c r="AA510" s="4">
        <f>IF(J510&gt;=2,(G510*Q510)/J510,0)</f>
        <v>0</v>
      </c>
      <c r="AB510" s="4">
        <f>IF(J510&gt;=3,(G510*Q510)/J510,0)</f>
        <v>0</v>
      </c>
      <c r="AC510" s="4">
        <f>IF(J510&gt;=4,(G510*Q510)/J510,0)</f>
        <v>0</v>
      </c>
      <c r="AD510" s="14">
        <v>100</v>
      </c>
      <c r="AE510" s="14">
        <v>0</v>
      </c>
      <c r="AF510" s="14">
        <v>1</v>
      </c>
      <c r="AG510" s="14">
        <v>100</v>
      </c>
      <c r="AH510" s="14">
        <v>0</v>
      </c>
      <c r="AI510" s="14">
        <v>1</v>
      </c>
      <c r="AJ510" s="14">
        <v>0.5</v>
      </c>
      <c r="AK510" s="14">
        <v>0.5</v>
      </c>
      <c r="AL510" s="14">
        <v>0</v>
      </c>
      <c r="AM510" s="14">
        <v>0</v>
      </c>
      <c r="AN510" s="14">
        <v>0</v>
      </c>
      <c r="AO510" s="14">
        <v>0.01</v>
      </c>
      <c r="AP510" s="14">
        <v>0.01</v>
      </c>
      <c r="AQ510" s="14">
        <v>0</v>
      </c>
      <c r="AR510" s="14">
        <v>0</v>
      </c>
      <c r="AS510" s="14">
        <v>0</v>
      </c>
      <c r="AT510" s="14">
        <v>0</v>
      </c>
      <c r="AU510" s="14">
        <v>0.2</v>
      </c>
      <c r="AV510" s="14">
        <v>0</v>
      </c>
      <c r="AW510" s="14">
        <v>0</v>
      </c>
      <c r="AX510" s="14">
        <v>0</v>
      </c>
      <c r="AY510" s="14">
        <v>0.04</v>
      </c>
      <c r="AZ510" s="14">
        <v>0</v>
      </c>
      <c r="BA510" s="2">
        <v>0.05</v>
      </c>
      <c r="BB510" s="2">
        <v>0.05</v>
      </c>
      <c r="BC510" s="2">
        <v>7.0000000000000007E-2</v>
      </c>
      <c r="BD510" s="2">
        <v>0.05</v>
      </c>
      <c r="BE510" s="2">
        <v>0.02</v>
      </c>
      <c r="BF510" s="2">
        <v>0.02</v>
      </c>
      <c r="BG510" s="2">
        <v>4.4999999999999998E-2</v>
      </c>
      <c r="BH510" s="2">
        <v>0.05</v>
      </c>
      <c r="BI510" s="2">
        <v>7.0000000000000007E-2</v>
      </c>
      <c r="BJ510" s="2">
        <v>0.1</v>
      </c>
      <c r="BK510" s="2">
        <v>0.03</v>
      </c>
      <c r="BL510" s="2">
        <v>0.02</v>
      </c>
      <c r="BM510" s="2">
        <v>0.09</v>
      </c>
      <c r="BN510" s="2">
        <v>0.1</v>
      </c>
      <c r="BO510" s="14">
        <v>0.1</v>
      </c>
      <c r="BP510" s="14">
        <v>0.1</v>
      </c>
      <c r="BQ510" s="14">
        <v>0</v>
      </c>
      <c r="BR510" s="14">
        <v>0</v>
      </c>
      <c r="BS510" s="14">
        <v>0</v>
      </c>
      <c r="BT510" s="19">
        <v>0.01</v>
      </c>
      <c r="BU510" s="14">
        <v>0.5</v>
      </c>
      <c r="BV510" s="6">
        <f>BT510/(BT510+BU510)</f>
        <v>1.9607843137254902E-2</v>
      </c>
      <c r="BW510" s="6">
        <f>SQRT((BT510*BU510)/((BT510+BU510)^2*(BT510+BU510+1)))</f>
        <v>0.11283045836243843</v>
      </c>
      <c r="BX510" s="15">
        <v>0.1</v>
      </c>
      <c r="BY510" s="15">
        <v>0.7</v>
      </c>
      <c r="BZ510" s="15">
        <v>0.1</v>
      </c>
      <c r="CA510" s="15">
        <v>0.1</v>
      </c>
      <c r="CB510" s="20" t="s">
        <v>76</v>
      </c>
      <c r="CC510" s="14">
        <v>600</v>
      </c>
      <c r="CD510" s="14">
        <v>10</v>
      </c>
      <c r="CE510" s="15" t="s">
        <v>73</v>
      </c>
    </row>
    <row r="511" spans="1:83" s="14" customFormat="1" ht="14.25" x14ac:dyDescent="0.2">
      <c r="A511" s="15">
        <f>A510+1</f>
        <v>510</v>
      </c>
      <c r="B511" s="15">
        <v>3</v>
      </c>
      <c r="C511" s="15">
        <v>133</v>
      </c>
      <c r="D511" s="15">
        <v>1</v>
      </c>
      <c r="E511" s="15">
        <v>1</v>
      </c>
      <c r="F511" s="3" t="s">
        <v>68</v>
      </c>
      <c r="G511" s="3">
        <f>IF(F511="rectangle",B511*C511,IF(F511="hook",B511*C511-(D511*E511),IF(F511="eight",B511*C511-2*(D511*E511),IF(F511="tee",B511*C511-2*(D511*E511),IF(F511="cross",B511*C511-4*(D511*E511),"ERROR")))))</f>
        <v>399</v>
      </c>
      <c r="H511" s="3" t="s">
        <v>75</v>
      </c>
      <c r="I511" s="3">
        <f>IF(F511="rectangle",B511/C511,"NA")</f>
        <v>2.2556390977443608E-2</v>
      </c>
      <c r="J511" s="2">
        <v>1</v>
      </c>
      <c r="K511" s="15">
        <v>120</v>
      </c>
      <c r="L511" s="15">
        <v>4</v>
      </c>
      <c r="M511" s="16">
        <v>6</v>
      </c>
      <c r="N511" s="17">
        <v>5</v>
      </c>
      <c r="O511" s="14">
        <f>N511</f>
        <v>5</v>
      </c>
      <c r="P511" s="4">
        <f>Y511/T511</f>
        <v>99.75</v>
      </c>
      <c r="Q511" s="18">
        <v>1</v>
      </c>
      <c r="R511" s="14">
        <f>Q511</f>
        <v>1</v>
      </c>
      <c r="S511" s="4">
        <f>Z511/U511</f>
        <v>99.75</v>
      </c>
      <c r="T511" s="3">
        <f>ROUND((O511/100)*G511,0)</f>
        <v>20</v>
      </c>
      <c r="U511" s="3">
        <f>ROUND(((R511/100)*G511)/J511,0)</f>
        <v>4</v>
      </c>
      <c r="V511" s="3">
        <f>ROUND(IF(J511&gt;=2,((R511/100)*G511)/J511,0),0)</f>
        <v>0</v>
      </c>
      <c r="W511" s="3">
        <f>ROUND(IF(J511&gt;=3,((R511/100)*G511)/J511,0),0)</f>
        <v>0</v>
      </c>
      <c r="X511" s="3">
        <f>ROUND(IF(J511&gt;=4,((R511/100)*G511)/J511,0),0)</f>
        <v>0</v>
      </c>
      <c r="Y511" s="4">
        <f>G511*N511</f>
        <v>1995</v>
      </c>
      <c r="Z511" s="4">
        <f>(G511*Q511)/J511</f>
        <v>399</v>
      </c>
      <c r="AA511" s="4">
        <f>IF(J511&gt;=2,(G511*Q511)/J511,0)</f>
        <v>0</v>
      </c>
      <c r="AB511" s="4">
        <f>IF(J511&gt;=3,(G511*Q511)/J511,0)</f>
        <v>0</v>
      </c>
      <c r="AC511" s="4">
        <f>IF(J511&gt;=4,(G511*Q511)/J511,0)</f>
        <v>0</v>
      </c>
      <c r="AD511" s="14">
        <v>100</v>
      </c>
      <c r="AE511" s="14">
        <v>0</v>
      </c>
      <c r="AF511" s="14">
        <v>1</v>
      </c>
      <c r="AG511" s="14">
        <v>100</v>
      </c>
      <c r="AH511" s="14">
        <v>0</v>
      </c>
      <c r="AI511" s="14">
        <v>1</v>
      </c>
      <c r="AJ511" s="14">
        <v>0.5</v>
      </c>
      <c r="AK511" s="14">
        <v>0.5</v>
      </c>
      <c r="AL511" s="14">
        <v>0</v>
      </c>
      <c r="AM511" s="14">
        <v>0</v>
      </c>
      <c r="AN511" s="14">
        <v>0</v>
      </c>
      <c r="AO511" s="14">
        <v>0.01</v>
      </c>
      <c r="AP511" s="14">
        <v>0.01</v>
      </c>
      <c r="AQ511" s="14">
        <v>0</v>
      </c>
      <c r="AR511" s="14">
        <v>0</v>
      </c>
      <c r="AS511" s="14">
        <v>0</v>
      </c>
      <c r="AT511" s="14">
        <v>0</v>
      </c>
      <c r="AU511" s="14">
        <v>0.2</v>
      </c>
      <c r="AV511" s="14">
        <v>0</v>
      </c>
      <c r="AW511" s="14">
        <v>0</v>
      </c>
      <c r="AX511" s="14">
        <v>0</v>
      </c>
      <c r="AY511" s="14">
        <v>0.04</v>
      </c>
      <c r="AZ511" s="14">
        <v>0</v>
      </c>
      <c r="BA511" s="2">
        <v>0.05</v>
      </c>
      <c r="BB511" s="2">
        <v>0.05</v>
      </c>
      <c r="BC511" s="2">
        <v>7.0000000000000007E-2</v>
      </c>
      <c r="BD511" s="2">
        <v>0.05</v>
      </c>
      <c r="BE511" s="2">
        <v>0.02</v>
      </c>
      <c r="BF511" s="2">
        <v>0.02</v>
      </c>
      <c r="BG511" s="2">
        <v>4.4999999999999998E-2</v>
      </c>
      <c r="BH511" s="2">
        <v>0.05</v>
      </c>
      <c r="BI511" s="2">
        <v>7.0000000000000007E-2</v>
      </c>
      <c r="BJ511" s="2">
        <v>0.1</v>
      </c>
      <c r="BK511" s="2">
        <v>0.03</v>
      </c>
      <c r="BL511" s="2">
        <v>0.02</v>
      </c>
      <c r="BM511" s="2">
        <v>0.09</v>
      </c>
      <c r="BN511" s="2">
        <v>0.1</v>
      </c>
      <c r="BO511" s="14">
        <v>0.1</v>
      </c>
      <c r="BP511" s="14">
        <v>0.1</v>
      </c>
      <c r="BQ511" s="14">
        <v>0</v>
      </c>
      <c r="BR511" s="14">
        <v>0</v>
      </c>
      <c r="BS511" s="14">
        <v>0</v>
      </c>
      <c r="BT511" s="19">
        <v>0.5</v>
      </c>
      <c r="BU511" s="14">
        <v>0.5</v>
      </c>
      <c r="BV511" s="6">
        <f>BT511/(BT511+BU511)</f>
        <v>0.5</v>
      </c>
      <c r="BW511" s="6">
        <f>SQRT((BT511*BU511)/((BT511+BU511)^2*(BT511+BU511+1)))</f>
        <v>0.35355339059327379</v>
      </c>
      <c r="BX511" s="15">
        <v>0.1</v>
      </c>
      <c r="BY511" s="15">
        <v>0.7</v>
      </c>
      <c r="BZ511" s="15">
        <v>0.1</v>
      </c>
      <c r="CA511" s="15">
        <v>0.1</v>
      </c>
      <c r="CB511" s="20" t="s">
        <v>76</v>
      </c>
      <c r="CC511" s="14">
        <v>600</v>
      </c>
      <c r="CD511" s="14">
        <v>10</v>
      </c>
      <c r="CE511" s="15" t="s">
        <v>73</v>
      </c>
    </row>
    <row r="512" spans="1:83" s="14" customFormat="1" ht="14.25" x14ac:dyDescent="0.2">
      <c r="A512" s="15">
        <f>A511+1</f>
        <v>511</v>
      </c>
      <c r="B512" s="15">
        <v>3</v>
      </c>
      <c r="C512" s="15">
        <v>133</v>
      </c>
      <c r="D512" s="15">
        <v>1</v>
      </c>
      <c r="E512" s="15">
        <v>1</v>
      </c>
      <c r="F512" s="3" t="s">
        <v>68</v>
      </c>
      <c r="G512" s="3">
        <f>IF(F512="rectangle",B512*C512,IF(F512="hook",B512*C512-(D512*E512),IF(F512="eight",B512*C512-2*(D512*E512),IF(F512="tee",B512*C512-2*(D512*E512),IF(F512="cross",B512*C512-4*(D512*E512),"ERROR")))))</f>
        <v>399</v>
      </c>
      <c r="H512" s="3" t="s">
        <v>75</v>
      </c>
      <c r="I512" s="3">
        <f>IF(F512="rectangle",B512/C512,"NA")</f>
        <v>2.2556390977443608E-2</v>
      </c>
      <c r="J512" s="2">
        <v>1</v>
      </c>
      <c r="K512" s="15">
        <v>120</v>
      </c>
      <c r="L512" s="15">
        <v>4</v>
      </c>
      <c r="M512" s="16">
        <v>6</v>
      </c>
      <c r="N512" s="17">
        <v>5</v>
      </c>
      <c r="O512" s="14">
        <f>N512</f>
        <v>5</v>
      </c>
      <c r="P512" s="4">
        <f>Y512/T512</f>
        <v>99.75</v>
      </c>
      <c r="Q512" s="18">
        <v>5</v>
      </c>
      <c r="R512" s="14">
        <f>Q512</f>
        <v>5</v>
      </c>
      <c r="S512" s="4">
        <f>Z512/U512</f>
        <v>99.75</v>
      </c>
      <c r="T512" s="3">
        <f>ROUND((O512/100)*G512,0)</f>
        <v>20</v>
      </c>
      <c r="U512" s="3">
        <f>ROUND(((R512/100)*G512)/J512,0)</f>
        <v>20</v>
      </c>
      <c r="V512" s="3">
        <f>ROUND(IF(J512&gt;=2,((R512/100)*G512)/J512,0),0)</f>
        <v>0</v>
      </c>
      <c r="W512" s="3">
        <f>ROUND(IF(J512&gt;=3,((R512/100)*G512)/J512,0),0)</f>
        <v>0</v>
      </c>
      <c r="X512" s="3">
        <f>ROUND(IF(J512&gt;=4,((R512/100)*G512)/J512,0),0)</f>
        <v>0</v>
      </c>
      <c r="Y512" s="4">
        <f>G512*N512</f>
        <v>1995</v>
      </c>
      <c r="Z512" s="4">
        <f>(G512*Q512)/J512</f>
        <v>1995</v>
      </c>
      <c r="AA512" s="4">
        <f>IF(J512&gt;=2,(G512*Q512)/J512,0)</f>
        <v>0</v>
      </c>
      <c r="AB512" s="4">
        <f>IF(J512&gt;=3,(G512*Q512)/J512,0)</f>
        <v>0</v>
      </c>
      <c r="AC512" s="4">
        <f>IF(J512&gt;=4,(G512*Q512)/J512,0)</f>
        <v>0</v>
      </c>
      <c r="AD512" s="14">
        <v>100</v>
      </c>
      <c r="AE512" s="14">
        <v>0</v>
      </c>
      <c r="AF512" s="14">
        <v>1</v>
      </c>
      <c r="AG512" s="14">
        <v>100</v>
      </c>
      <c r="AH512" s="14">
        <v>0</v>
      </c>
      <c r="AI512" s="14">
        <v>1</v>
      </c>
      <c r="AJ512" s="14">
        <v>0.5</v>
      </c>
      <c r="AK512" s="14">
        <v>0.5</v>
      </c>
      <c r="AL512" s="14">
        <v>0</v>
      </c>
      <c r="AM512" s="14">
        <v>0</v>
      </c>
      <c r="AN512" s="14">
        <v>0</v>
      </c>
      <c r="AO512" s="14">
        <v>0.01</v>
      </c>
      <c r="AP512" s="14">
        <v>0.01</v>
      </c>
      <c r="AQ512" s="14">
        <v>0</v>
      </c>
      <c r="AR512" s="14">
        <v>0</v>
      </c>
      <c r="AS512" s="14">
        <v>0</v>
      </c>
      <c r="AT512" s="14">
        <v>0</v>
      </c>
      <c r="AU512" s="14">
        <v>0.2</v>
      </c>
      <c r="AV512" s="14">
        <v>0</v>
      </c>
      <c r="AW512" s="14">
        <v>0</v>
      </c>
      <c r="AX512" s="14">
        <v>0</v>
      </c>
      <c r="AY512" s="14">
        <v>0.04</v>
      </c>
      <c r="AZ512" s="14">
        <v>0</v>
      </c>
      <c r="BA512" s="2">
        <v>0.05</v>
      </c>
      <c r="BB512" s="2">
        <v>0.05</v>
      </c>
      <c r="BC512" s="2">
        <v>7.0000000000000007E-2</v>
      </c>
      <c r="BD512" s="2">
        <v>0.05</v>
      </c>
      <c r="BE512" s="2">
        <v>0.02</v>
      </c>
      <c r="BF512" s="2">
        <v>0.02</v>
      </c>
      <c r="BG512" s="2">
        <v>4.4999999999999998E-2</v>
      </c>
      <c r="BH512" s="2">
        <v>0.05</v>
      </c>
      <c r="BI512" s="2">
        <v>7.0000000000000007E-2</v>
      </c>
      <c r="BJ512" s="2">
        <v>0.1</v>
      </c>
      <c r="BK512" s="2">
        <v>0.03</v>
      </c>
      <c r="BL512" s="2">
        <v>0.02</v>
      </c>
      <c r="BM512" s="2">
        <v>0.09</v>
      </c>
      <c r="BN512" s="2">
        <v>0.1</v>
      </c>
      <c r="BO512" s="14">
        <v>0.1</v>
      </c>
      <c r="BP512" s="14">
        <v>0.1</v>
      </c>
      <c r="BQ512" s="14">
        <v>0</v>
      </c>
      <c r="BR512" s="14">
        <v>0</v>
      </c>
      <c r="BS512" s="14">
        <v>0</v>
      </c>
      <c r="BT512" s="19">
        <v>0.01</v>
      </c>
      <c r="BU512" s="14">
        <v>0.5</v>
      </c>
      <c r="BV512" s="6">
        <f>BT512/(BT512+BU512)</f>
        <v>1.9607843137254902E-2</v>
      </c>
      <c r="BW512" s="6">
        <f>SQRT((BT512*BU512)/((BT512+BU512)^2*(BT512+BU512+1)))</f>
        <v>0.11283045836243843</v>
      </c>
      <c r="BX512" s="15">
        <v>0.25</v>
      </c>
      <c r="BY512" s="15">
        <v>0.25</v>
      </c>
      <c r="BZ512" s="15">
        <v>0.25</v>
      </c>
      <c r="CA512" s="15">
        <v>0.25</v>
      </c>
      <c r="CB512" s="20" t="s">
        <v>47</v>
      </c>
      <c r="CC512" s="14">
        <v>600</v>
      </c>
      <c r="CD512" s="14">
        <v>10</v>
      </c>
      <c r="CE512" s="15" t="s">
        <v>73</v>
      </c>
    </row>
    <row r="513" spans="1:83" s="14" customFormat="1" ht="14.25" x14ac:dyDescent="0.2">
      <c r="A513" s="15">
        <f>A512+1</f>
        <v>512</v>
      </c>
      <c r="B513" s="15">
        <v>3</v>
      </c>
      <c r="C513" s="15">
        <v>133</v>
      </c>
      <c r="D513" s="15">
        <v>1</v>
      </c>
      <c r="E513" s="15">
        <v>1</v>
      </c>
      <c r="F513" s="3" t="s">
        <v>68</v>
      </c>
      <c r="G513" s="3">
        <f>IF(F513="rectangle",B513*C513,IF(F513="hook",B513*C513-(D513*E513),IF(F513="eight",B513*C513-2*(D513*E513),IF(F513="tee",B513*C513-2*(D513*E513),IF(F513="cross",B513*C513-4*(D513*E513),"ERROR")))))</f>
        <v>399</v>
      </c>
      <c r="H513" s="3" t="s">
        <v>75</v>
      </c>
      <c r="I513" s="3">
        <f>IF(F513="rectangle",B513/C513,"NA")</f>
        <v>2.2556390977443608E-2</v>
      </c>
      <c r="J513" s="2">
        <v>1</v>
      </c>
      <c r="K513" s="15">
        <v>120</v>
      </c>
      <c r="L513" s="15">
        <v>4</v>
      </c>
      <c r="M513" s="16">
        <v>6</v>
      </c>
      <c r="N513" s="17">
        <v>5</v>
      </c>
      <c r="O513" s="14">
        <f>N513</f>
        <v>5</v>
      </c>
      <c r="P513" s="4">
        <f>Y513/T513</f>
        <v>99.75</v>
      </c>
      <c r="Q513" s="18">
        <v>5</v>
      </c>
      <c r="R513" s="14">
        <f>Q513</f>
        <v>5</v>
      </c>
      <c r="S513" s="4">
        <f>Z513/U513</f>
        <v>99.75</v>
      </c>
      <c r="T513" s="3">
        <f>ROUND((O513/100)*G513,0)</f>
        <v>20</v>
      </c>
      <c r="U513" s="3">
        <f>ROUND(((R513/100)*G513)/J513,0)</f>
        <v>20</v>
      </c>
      <c r="V513" s="3">
        <f>ROUND(IF(J513&gt;=2,((R513/100)*G513)/J513,0),0)</f>
        <v>0</v>
      </c>
      <c r="W513" s="3">
        <f>ROUND(IF(J513&gt;=3,((R513/100)*G513)/J513,0),0)</f>
        <v>0</v>
      </c>
      <c r="X513" s="3">
        <f>ROUND(IF(J513&gt;=4,((R513/100)*G513)/J513,0),0)</f>
        <v>0</v>
      </c>
      <c r="Y513" s="4">
        <f>G513*N513</f>
        <v>1995</v>
      </c>
      <c r="Z513" s="4">
        <f>(G513*Q513)/J513</f>
        <v>1995</v>
      </c>
      <c r="AA513" s="4">
        <f>IF(J513&gt;=2,(G513*Q513)/J513,0)</f>
        <v>0</v>
      </c>
      <c r="AB513" s="4">
        <f>IF(J513&gt;=3,(G513*Q513)/J513,0)</f>
        <v>0</v>
      </c>
      <c r="AC513" s="4">
        <f>IF(J513&gt;=4,(G513*Q513)/J513,0)</f>
        <v>0</v>
      </c>
      <c r="AD513" s="14">
        <v>100</v>
      </c>
      <c r="AE513" s="14">
        <v>0</v>
      </c>
      <c r="AF513" s="14">
        <v>1</v>
      </c>
      <c r="AG513" s="14">
        <v>100</v>
      </c>
      <c r="AH513" s="14">
        <v>0</v>
      </c>
      <c r="AI513" s="14">
        <v>1</v>
      </c>
      <c r="AJ513" s="14">
        <v>0.5</v>
      </c>
      <c r="AK513" s="14">
        <v>0.5</v>
      </c>
      <c r="AL513" s="14">
        <v>0</v>
      </c>
      <c r="AM513" s="14">
        <v>0</v>
      </c>
      <c r="AN513" s="14">
        <v>0</v>
      </c>
      <c r="AO513" s="14">
        <v>0.01</v>
      </c>
      <c r="AP513" s="14">
        <v>0.01</v>
      </c>
      <c r="AQ513" s="14">
        <v>0</v>
      </c>
      <c r="AR513" s="14">
        <v>0</v>
      </c>
      <c r="AS513" s="14">
        <v>0</v>
      </c>
      <c r="AT513" s="14">
        <v>0</v>
      </c>
      <c r="AU513" s="14">
        <v>0.2</v>
      </c>
      <c r="AV513" s="14">
        <v>0</v>
      </c>
      <c r="AW513" s="14">
        <v>0</v>
      </c>
      <c r="AX513" s="14">
        <v>0</v>
      </c>
      <c r="AY513" s="14">
        <v>0.04</v>
      </c>
      <c r="AZ513" s="14">
        <v>0</v>
      </c>
      <c r="BA513" s="2">
        <v>0.05</v>
      </c>
      <c r="BB513" s="2">
        <v>0.05</v>
      </c>
      <c r="BC513" s="2">
        <v>7.0000000000000007E-2</v>
      </c>
      <c r="BD513" s="2">
        <v>0.05</v>
      </c>
      <c r="BE513" s="2">
        <v>0.02</v>
      </c>
      <c r="BF513" s="2">
        <v>0.02</v>
      </c>
      <c r="BG513" s="2">
        <v>4.4999999999999998E-2</v>
      </c>
      <c r="BH513" s="2">
        <v>0.05</v>
      </c>
      <c r="BI513" s="2">
        <v>7.0000000000000007E-2</v>
      </c>
      <c r="BJ513" s="2">
        <v>0.1</v>
      </c>
      <c r="BK513" s="2">
        <v>0.03</v>
      </c>
      <c r="BL513" s="2">
        <v>0.02</v>
      </c>
      <c r="BM513" s="2">
        <v>0.09</v>
      </c>
      <c r="BN513" s="2">
        <v>0.1</v>
      </c>
      <c r="BO513" s="14">
        <v>0.1</v>
      </c>
      <c r="BP513" s="14">
        <v>0.1</v>
      </c>
      <c r="BQ513" s="14">
        <v>0</v>
      </c>
      <c r="BR513" s="14">
        <v>0</v>
      </c>
      <c r="BS513" s="14">
        <v>0</v>
      </c>
      <c r="BT513" s="19">
        <v>0.5</v>
      </c>
      <c r="BU513" s="14">
        <v>0.5</v>
      </c>
      <c r="BV513" s="6">
        <f>BT513/(BT513+BU513)</f>
        <v>0.5</v>
      </c>
      <c r="BW513" s="6">
        <f>SQRT((BT513*BU513)/((BT513+BU513)^2*(BT513+BU513+1)))</f>
        <v>0.35355339059327379</v>
      </c>
      <c r="BX513" s="15">
        <v>0.25</v>
      </c>
      <c r="BY513" s="15">
        <v>0.25</v>
      </c>
      <c r="BZ513" s="15">
        <v>0.25</v>
      </c>
      <c r="CA513" s="15">
        <v>0.25</v>
      </c>
      <c r="CB513" s="20" t="s">
        <v>47</v>
      </c>
      <c r="CC513" s="14">
        <v>600</v>
      </c>
      <c r="CD513" s="14">
        <v>10</v>
      </c>
      <c r="CE513" s="15" t="s">
        <v>73</v>
      </c>
    </row>
    <row r="514" spans="1:83" s="14" customFormat="1" ht="14.25" x14ac:dyDescent="0.2">
      <c r="A514" s="15">
        <f>A513+1</f>
        <v>513</v>
      </c>
      <c r="B514" s="15">
        <v>3</v>
      </c>
      <c r="C514" s="15">
        <v>133</v>
      </c>
      <c r="D514" s="15">
        <v>1</v>
      </c>
      <c r="E514" s="15">
        <v>1</v>
      </c>
      <c r="F514" s="3" t="s">
        <v>68</v>
      </c>
      <c r="G514" s="3">
        <f>IF(F514="rectangle",B514*C514,IF(F514="hook",B514*C514-(D514*E514),IF(F514="eight",B514*C514-2*(D514*E514),IF(F514="tee",B514*C514-2*(D514*E514),IF(F514="cross",B514*C514-4*(D514*E514),"ERROR")))))</f>
        <v>399</v>
      </c>
      <c r="H514" s="3" t="s">
        <v>75</v>
      </c>
      <c r="I514" s="3">
        <f>IF(F514="rectangle",B514/C514,"NA")</f>
        <v>2.2556390977443608E-2</v>
      </c>
      <c r="J514" s="2">
        <v>1</v>
      </c>
      <c r="K514" s="15">
        <v>120</v>
      </c>
      <c r="L514" s="15">
        <v>4</v>
      </c>
      <c r="M514" s="16">
        <v>6</v>
      </c>
      <c r="N514" s="17">
        <v>5</v>
      </c>
      <c r="O514" s="14">
        <f>N514</f>
        <v>5</v>
      </c>
      <c r="P514" s="4">
        <f>Y514/T514</f>
        <v>99.75</v>
      </c>
      <c r="Q514" s="18">
        <v>5</v>
      </c>
      <c r="R514" s="14">
        <f>Q514</f>
        <v>5</v>
      </c>
      <c r="S514" s="4">
        <f>Z514/U514</f>
        <v>99.75</v>
      </c>
      <c r="T514" s="3">
        <f>ROUND((O514/100)*G514,0)</f>
        <v>20</v>
      </c>
      <c r="U514" s="3">
        <f>ROUND(((R514/100)*G514)/J514,0)</f>
        <v>20</v>
      </c>
      <c r="V514" s="3">
        <f>ROUND(IF(J514&gt;=2,((R514/100)*G514)/J514,0),0)</f>
        <v>0</v>
      </c>
      <c r="W514" s="3">
        <f>ROUND(IF(J514&gt;=3,((R514/100)*G514)/J514,0),0)</f>
        <v>0</v>
      </c>
      <c r="X514" s="3">
        <f>ROUND(IF(J514&gt;=4,((R514/100)*G514)/J514,0),0)</f>
        <v>0</v>
      </c>
      <c r="Y514" s="4">
        <f>G514*N514</f>
        <v>1995</v>
      </c>
      <c r="Z514" s="4">
        <f>(G514*Q514)/J514</f>
        <v>1995</v>
      </c>
      <c r="AA514" s="4">
        <f>IF(J514&gt;=2,(G514*Q514)/J514,0)</f>
        <v>0</v>
      </c>
      <c r="AB514" s="4">
        <f>IF(J514&gt;=3,(G514*Q514)/J514,0)</f>
        <v>0</v>
      </c>
      <c r="AC514" s="4">
        <f>IF(J514&gt;=4,(G514*Q514)/J514,0)</f>
        <v>0</v>
      </c>
      <c r="AD514" s="14">
        <v>100</v>
      </c>
      <c r="AE514" s="14">
        <v>0</v>
      </c>
      <c r="AF514" s="14">
        <v>1</v>
      </c>
      <c r="AG514" s="14">
        <v>100</v>
      </c>
      <c r="AH514" s="14">
        <v>0</v>
      </c>
      <c r="AI514" s="14">
        <v>1</v>
      </c>
      <c r="AJ514" s="14">
        <v>0.5</v>
      </c>
      <c r="AK514" s="14">
        <v>0.5</v>
      </c>
      <c r="AL514" s="14">
        <v>0</v>
      </c>
      <c r="AM514" s="14">
        <v>0</v>
      </c>
      <c r="AN514" s="14">
        <v>0</v>
      </c>
      <c r="AO514" s="14">
        <v>0.01</v>
      </c>
      <c r="AP514" s="14">
        <v>0.01</v>
      </c>
      <c r="AQ514" s="14">
        <v>0</v>
      </c>
      <c r="AR514" s="14">
        <v>0</v>
      </c>
      <c r="AS514" s="14">
        <v>0</v>
      </c>
      <c r="AT514" s="14">
        <v>0</v>
      </c>
      <c r="AU514" s="14">
        <v>0.2</v>
      </c>
      <c r="AV514" s="14">
        <v>0</v>
      </c>
      <c r="AW514" s="14">
        <v>0</v>
      </c>
      <c r="AX514" s="14">
        <v>0</v>
      </c>
      <c r="AY514" s="14">
        <v>0.04</v>
      </c>
      <c r="AZ514" s="14">
        <v>0</v>
      </c>
      <c r="BA514" s="2">
        <v>0.05</v>
      </c>
      <c r="BB514" s="2">
        <v>0.05</v>
      </c>
      <c r="BC514" s="2">
        <v>7.0000000000000007E-2</v>
      </c>
      <c r="BD514" s="2">
        <v>0.05</v>
      </c>
      <c r="BE514" s="2">
        <v>0.02</v>
      </c>
      <c r="BF514" s="2">
        <v>0.02</v>
      </c>
      <c r="BG514" s="2">
        <v>4.4999999999999998E-2</v>
      </c>
      <c r="BH514" s="2">
        <v>0.05</v>
      </c>
      <c r="BI514" s="2">
        <v>7.0000000000000007E-2</v>
      </c>
      <c r="BJ514" s="2">
        <v>0.1</v>
      </c>
      <c r="BK514" s="2">
        <v>0.03</v>
      </c>
      <c r="BL514" s="2">
        <v>0.02</v>
      </c>
      <c r="BM514" s="2">
        <v>0.09</v>
      </c>
      <c r="BN514" s="2">
        <v>0.1</v>
      </c>
      <c r="BO514" s="14">
        <v>0.1</v>
      </c>
      <c r="BP514" s="14">
        <v>0.1</v>
      </c>
      <c r="BQ514" s="14">
        <v>0</v>
      </c>
      <c r="BR514" s="14">
        <v>0</v>
      </c>
      <c r="BS514" s="14">
        <v>0</v>
      </c>
      <c r="BT514" s="19">
        <v>0.01</v>
      </c>
      <c r="BU514" s="14">
        <v>0.5</v>
      </c>
      <c r="BV514" s="6">
        <f>BT514/(BT514+BU514)</f>
        <v>1.9607843137254902E-2</v>
      </c>
      <c r="BW514" s="6">
        <f>SQRT((BT514*BU514)/((BT514+BU514)^2*(BT514+BU514+1)))</f>
        <v>0.11283045836243843</v>
      </c>
      <c r="BX514" s="15">
        <v>0.1</v>
      </c>
      <c r="BY514" s="15">
        <v>0.1</v>
      </c>
      <c r="BZ514" s="15">
        <v>0.1</v>
      </c>
      <c r="CA514" s="15">
        <v>0.7</v>
      </c>
      <c r="CB514" s="20" t="s">
        <v>89</v>
      </c>
      <c r="CC514" s="14">
        <v>600</v>
      </c>
      <c r="CD514" s="14">
        <v>10</v>
      </c>
      <c r="CE514" s="15" t="s">
        <v>73</v>
      </c>
    </row>
    <row r="515" spans="1:83" s="14" customFormat="1" ht="14.25" x14ac:dyDescent="0.2">
      <c r="A515" s="15">
        <f>A514+1</f>
        <v>514</v>
      </c>
      <c r="B515" s="15">
        <v>3</v>
      </c>
      <c r="C515" s="15">
        <v>133</v>
      </c>
      <c r="D515" s="15">
        <v>1</v>
      </c>
      <c r="E515" s="15">
        <v>1</v>
      </c>
      <c r="F515" s="3" t="s">
        <v>68</v>
      </c>
      <c r="G515" s="3">
        <f>IF(F515="rectangle",B515*C515,IF(F515="hook",B515*C515-(D515*E515),IF(F515="eight",B515*C515-2*(D515*E515),IF(F515="tee",B515*C515-2*(D515*E515),IF(F515="cross",B515*C515-4*(D515*E515),"ERROR")))))</f>
        <v>399</v>
      </c>
      <c r="H515" s="3" t="s">
        <v>75</v>
      </c>
      <c r="I515" s="3">
        <f>IF(F515="rectangle",B515/C515,"NA")</f>
        <v>2.2556390977443608E-2</v>
      </c>
      <c r="J515" s="2">
        <v>1</v>
      </c>
      <c r="K515" s="15">
        <v>120</v>
      </c>
      <c r="L515" s="15">
        <v>4</v>
      </c>
      <c r="M515" s="16">
        <v>6</v>
      </c>
      <c r="N515" s="17">
        <v>5</v>
      </c>
      <c r="O515" s="14">
        <f>N515</f>
        <v>5</v>
      </c>
      <c r="P515" s="4">
        <f>Y515/T515</f>
        <v>99.75</v>
      </c>
      <c r="Q515" s="18">
        <v>5</v>
      </c>
      <c r="R515" s="14">
        <f>Q515</f>
        <v>5</v>
      </c>
      <c r="S515" s="4">
        <f>Z515/U515</f>
        <v>99.75</v>
      </c>
      <c r="T515" s="3">
        <f>ROUND((O515/100)*G515,0)</f>
        <v>20</v>
      </c>
      <c r="U515" s="3">
        <f>ROUND(((R515/100)*G515)/J515,0)</f>
        <v>20</v>
      </c>
      <c r="V515" s="3">
        <f>ROUND(IF(J515&gt;=2,((R515/100)*G515)/J515,0),0)</f>
        <v>0</v>
      </c>
      <c r="W515" s="3">
        <f>ROUND(IF(J515&gt;=3,((R515/100)*G515)/J515,0),0)</f>
        <v>0</v>
      </c>
      <c r="X515" s="3">
        <f>ROUND(IF(J515&gt;=4,((R515/100)*G515)/J515,0),0)</f>
        <v>0</v>
      </c>
      <c r="Y515" s="4">
        <f>G515*N515</f>
        <v>1995</v>
      </c>
      <c r="Z515" s="4">
        <f>(G515*Q515)/J515</f>
        <v>1995</v>
      </c>
      <c r="AA515" s="4">
        <f>IF(J515&gt;=2,(G515*Q515)/J515,0)</f>
        <v>0</v>
      </c>
      <c r="AB515" s="4">
        <f>IF(J515&gt;=3,(G515*Q515)/J515,0)</f>
        <v>0</v>
      </c>
      <c r="AC515" s="4">
        <f>IF(J515&gt;=4,(G515*Q515)/J515,0)</f>
        <v>0</v>
      </c>
      <c r="AD515" s="14">
        <v>100</v>
      </c>
      <c r="AE515" s="14">
        <v>0</v>
      </c>
      <c r="AF515" s="14">
        <v>1</v>
      </c>
      <c r="AG515" s="14">
        <v>100</v>
      </c>
      <c r="AH515" s="14">
        <v>0</v>
      </c>
      <c r="AI515" s="14">
        <v>1</v>
      </c>
      <c r="AJ515" s="14">
        <v>0.5</v>
      </c>
      <c r="AK515" s="14">
        <v>0.5</v>
      </c>
      <c r="AL515" s="14">
        <v>0</v>
      </c>
      <c r="AM515" s="14">
        <v>0</v>
      </c>
      <c r="AN515" s="14">
        <v>0</v>
      </c>
      <c r="AO515" s="14">
        <v>0.01</v>
      </c>
      <c r="AP515" s="14">
        <v>0.01</v>
      </c>
      <c r="AQ515" s="14">
        <v>0</v>
      </c>
      <c r="AR515" s="14">
        <v>0</v>
      </c>
      <c r="AS515" s="14">
        <v>0</v>
      </c>
      <c r="AT515" s="14">
        <v>0</v>
      </c>
      <c r="AU515" s="14">
        <v>0.2</v>
      </c>
      <c r="AV515" s="14">
        <v>0</v>
      </c>
      <c r="AW515" s="14">
        <v>0</v>
      </c>
      <c r="AX515" s="14">
        <v>0</v>
      </c>
      <c r="AY515" s="14">
        <v>0.04</v>
      </c>
      <c r="AZ515" s="14">
        <v>0</v>
      </c>
      <c r="BA515" s="2">
        <v>0.05</v>
      </c>
      <c r="BB515" s="2">
        <v>0.05</v>
      </c>
      <c r="BC515" s="2">
        <v>7.0000000000000007E-2</v>
      </c>
      <c r="BD515" s="2">
        <v>0.05</v>
      </c>
      <c r="BE515" s="2">
        <v>0.02</v>
      </c>
      <c r="BF515" s="2">
        <v>0.02</v>
      </c>
      <c r="BG515" s="2">
        <v>4.4999999999999998E-2</v>
      </c>
      <c r="BH515" s="2">
        <v>0.05</v>
      </c>
      <c r="BI515" s="2">
        <v>7.0000000000000007E-2</v>
      </c>
      <c r="BJ515" s="2">
        <v>0.1</v>
      </c>
      <c r="BK515" s="2">
        <v>0.03</v>
      </c>
      <c r="BL515" s="2">
        <v>0.02</v>
      </c>
      <c r="BM515" s="2">
        <v>0.09</v>
      </c>
      <c r="BN515" s="2">
        <v>0.1</v>
      </c>
      <c r="BO515" s="14">
        <v>0.1</v>
      </c>
      <c r="BP515" s="14">
        <v>0.1</v>
      </c>
      <c r="BQ515" s="14">
        <v>0</v>
      </c>
      <c r="BR515" s="14">
        <v>0</v>
      </c>
      <c r="BS515" s="14">
        <v>0</v>
      </c>
      <c r="BT515" s="19">
        <v>0.5</v>
      </c>
      <c r="BU515" s="14">
        <v>0.5</v>
      </c>
      <c r="BV515" s="6">
        <f>BT515/(BT515+BU515)</f>
        <v>0.5</v>
      </c>
      <c r="BW515" s="6">
        <f>SQRT((BT515*BU515)/((BT515+BU515)^2*(BT515+BU515+1)))</f>
        <v>0.35355339059327379</v>
      </c>
      <c r="BX515" s="15">
        <v>0.1</v>
      </c>
      <c r="BY515" s="15">
        <v>0.1</v>
      </c>
      <c r="BZ515" s="15">
        <v>0.1</v>
      </c>
      <c r="CA515" s="15">
        <v>0.7</v>
      </c>
      <c r="CB515" s="20" t="s">
        <v>89</v>
      </c>
      <c r="CC515" s="14">
        <v>600</v>
      </c>
      <c r="CD515" s="14">
        <v>10</v>
      </c>
      <c r="CE515" s="15" t="s">
        <v>73</v>
      </c>
    </row>
    <row r="516" spans="1:83" s="14" customFormat="1" ht="14.25" x14ac:dyDescent="0.2">
      <c r="A516" s="15">
        <f>A515+1</f>
        <v>515</v>
      </c>
      <c r="B516" s="15">
        <v>3</v>
      </c>
      <c r="C516" s="15">
        <v>133</v>
      </c>
      <c r="D516" s="15">
        <v>1</v>
      </c>
      <c r="E516" s="15">
        <v>1</v>
      </c>
      <c r="F516" s="3" t="s">
        <v>68</v>
      </c>
      <c r="G516" s="3">
        <f>IF(F516="rectangle",B516*C516,IF(F516="hook",B516*C516-(D516*E516),IF(F516="eight",B516*C516-2*(D516*E516),IF(F516="tee",B516*C516-2*(D516*E516),IF(F516="cross",B516*C516-4*(D516*E516),"ERROR")))))</f>
        <v>399</v>
      </c>
      <c r="H516" s="3" t="s">
        <v>75</v>
      </c>
      <c r="I516" s="3">
        <f>IF(F516="rectangle",B516/C516,"NA")</f>
        <v>2.2556390977443608E-2</v>
      </c>
      <c r="J516" s="2">
        <v>1</v>
      </c>
      <c r="K516" s="15">
        <v>120</v>
      </c>
      <c r="L516" s="15">
        <v>4</v>
      </c>
      <c r="M516" s="16">
        <v>6</v>
      </c>
      <c r="N516" s="17">
        <v>5</v>
      </c>
      <c r="O516" s="14">
        <f>N516</f>
        <v>5</v>
      </c>
      <c r="P516" s="4">
        <f>Y516/T516</f>
        <v>99.75</v>
      </c>
      <c r="Q516" s="18">
        <v>5</v>
      </c>
      <c r="R516" s="14">
        <f>Q516</f>
        <v>5</v>
      </c>
      <c r="S516" s="4">
        <f>Z516/U516</f>
        <v>99.75</v>
      </c>
      <c r="T516" s="3">
        <f>ROUND((O516/100)*G516,0)</f>
        <v>20</v>
      </c>
      <c r="U516" s="3">
        <f>ROUND(((R516/100)*G516)/J516,0)</f>
        <v>20</v>
      </c>
      <c r="V516" s="3">
        <f>ROUND(IF(J516&gt;=2,((R516/100)*G516)/J516,0),0)</f>
        <v>0</v>
      </c>
      <c r="W516" s="3">
        <f>ROUND(IF(J516&gt;=3,((R516/100)*G516)/J516,0),0)</f>
        <v>0</v>
      </c>
      <c r="X516" s="3">
        <f>ROUND(IF(J516&gt;=4,((R516/100)*G516)/J516,0),0)</f>
        <v>0</v>
      </c>
      <c r="Y516" s="4">
        <f>G516*N516</f>
        <v>1995</v>
      </c>
      <c r="Z516" s="4">
        <f>(G516*Q516)/J516</f>
        <v>1995</v>
      </c>
      <c r="AA516" s="4">
        <f>IF(J516&gt;=2,(G516*Q516)/J516,0)</f>
        <v>0</v>
      </c>
      <c r="AB516" s="4">
        <f>IF(J516&gt;=3,(G516*Q516)/J516,0)</f>
        <v>0</v>
      </c>
      <c r="AC516" s="4">
        <f>IF(J516&gt;=4,(G516*Q516)/J516,0)</f>
        <v>0</v>
      </c>
      <c r="AD516" s="14">
        <v>100</v>
      </c>
      <c r="AE516" s="14">
        <v>0</v>
      </c>
      <c r="AF516" s="14">
        <v>1</v>
      </c>
      <c r="AG516" s="14">
        <v>100</v>
      </c>
      <c r="AH516" s="14">
        <v>0</v>
      </c>
      <c r="AI516" s="14">
        <v>1</v>
      </c>
      <c r="AJ516" s="14">
        <v>0.5</v>
      </c>
      <c r="AK516" s="14">
        <v>0.5</v>
      </c>
      <c r="AL516" s="14">
        <v>0</v>
      </c>
      <c r="AM516" s="14">
        <v>0</v>
      </c>
      <c r="AN516" s="14">
        <v>0</v>
      </c>
      <c r="AO516" s="14">
        <v>0.01</v>
      </c>
      <c r="AP516" s="14">
        <v>0.01</v>
      </c>
      <c r="AQ516" s="14">
        <v>0</v>
      </c>
      <c r="AR516" s="14">
        <v>0</v>
      </c>
      <c r="AS516" s="14">
        <v>0</v>
      </c>
      <c r="AT516" s="14">
        <v>0</v>
      </c>
      <c r="AU516" s="14">
        <v>0.2</v>
      </c>
      <c r="AV516" s="14">
        <v>0</v>
      </c>
      <c r="AW516" s="14">
        <v>0</v>
      </c>
      <c r="AX516" s="14">
        <v>0</v>
      </c>
      <c r="AY516" s="14">
        <v>0.04</v>
      </c>
      <c r="AZ516" s="14">
        <v>0</v>
      </c>
      <c r="BA516" s="2">
        <v>0.05</v>
      </c>
      <c r="BB516" s="2">
        <v>0.05</v>
      </c>
      <c r="BC516" s="2">
        <v>7.0000000000000007E-2</v>
      </c>
      <c r="BD516" s="2">
        <v>0.05</v>
      </c>
      <c r="BE516" s="2">
        <v>0.02</v>
      </c>
      <c r="BF516" s="2">
        <v>0.02</v>
      </c>
      <c r="BG516" s="2">
        <v>4.4999999999999998E-2</v>
      </c>
      <c r="BH516" s="2">
        <v>0.05</v>
      </c>
      <c r="BI516" s="2">
        <v>7.0000000000000007E-2</v>
      </c>
      <c r="BJ516" s="2">
        <v>0.1</v>
      </c>
      <c r="BK516" s="2">
        <v>0.03</v>
      </c>
      <c r="BL516" s="2">
        <v>0.02</v>
      </c>
      <c r="BM516" s="2">
        <v>0.09</v>
      </c>
      <c r="BN516" s="2">
        <v>0.1</v>
      </c>
      <c r="BO516" s="14">
        <v>0.1</v>
      </c>
      <c r="BP516" s="14">
        <v>0.1</v>
      </c>
      <c r="BQ516" s="14">
        <v>0</v>
      </c>
      <c r="BR516" s="14">
        <v>0</v>
      </c>
      <c r="BS516" s="14">
        <v>0</v>
      </c>
      <c r="BT516" s="19">
        <v>0.01</v>
      </c>
      <c r="BU516" s="14">
        <v>0.5</v>
      </c>
      <c r="BV516" s="6">
        <f>BT516/(BT516+BU516)</f>
        <v>1.9607843137254902E-2</v>
      </c>
      <c r="BW516" s="6">
        <f>SQRT((BT516*BU516)/((BT516+BU516)^2*(BT516+BU516+1)))</f>
        <v>0.11283045836243843</v>
      </c>
      <c r="BX516" s="15">
        <v>0.1</v>
      </c>
      <c r="BY516" s="15">
        <v>0.7</v>
      </c>
      <c r="BZ516" s="15">
        <v>0.1</v>
      </c>
      <c r="CA516" s="15">
        <v>0.1</v>
      </c>
      <c r="CB516" s="20" t="s">
        <v>76</v>
      </c>
      <c r="CC516" s="14">
        <v>600</v>
      </c>
      <c r="CD516" s="14">
        <v>10</v>
      </c>
      <c r="CE516" s="15" t="s">
        <v>74</v>
      </c>
    </row>
    <row r="517" spans="1:83" s="14" customFormat="1" ht="14.25" x14ac:dyDescent="0.2">
      <c r="A517" s="15">
        <f>A516+1</f>
        <v>516</v>
      </c>
      <c r="B517" s="15">
        <v>3</v>
      </c>
      <c r="C517" s="15">
        <v>133</v>
      </c>
      <c r="D517" s="15">
        <v>1</v>
      </c>
      <c r="E517" s="15">
        <v>1</v>
      </c>
      <c r="F517" s="3" t="s">
        <v>68</v>
      </c>
      <c r="G517" s="3">
        <f>IF(F517="rectangle",B517*C517,IF(F517="hook",B517*C517-(D517*E517),IF(F517="eight",B517*C517-2*(D517*E517),IF(F517="tee",B517*C517-2*(D517*E517),IF(F517="cross",B517*C517-4*(D517*E517),"ERROR")))))</f>
        <v>399</v>
      </c>
      <c r="H517" s="3" t="s">
        <v>75</v>
      </c>
      <c r="I517" s="3">
        <f>IF(F517="rectangle",B517/C517,"NA")</f>
        <v>2.2556390977443608E-2</v>
      </c>
      <c r="J517" s="2">
        <v>1</v>
      </c>
      <c r="K517" s="15">
        <v>120</v>
      </c>
      <c r="L517" s="15">
        <v>4</v>
      </c>
      <c r="M517" s="16">
        <v>6</v>
      </c>
      <c r="N517" s="17">
        <v>5</v>
      </c>
      <c r="O517" s="14">
        <f>N517</f>
        <v>5</v>
      </c>
      <c r="P517" s="4">
        <f>Y517/T517</f>
        <v>99.75</v>
      </c>
      <c r="Q517" s="18">
        <v>5</v>
      </c>
      <c r="R517" s="14">
        <f>Q517</f>
        <v>5</v>
      </c>
      <c r="S517" s="4">
        <f>Z517/U517</f>
        <v>99.75</v>
      </c>
      <c r="T517" s="3">
        <f>ROUND((O517/100)*G517,0)</f>
        <v>20</v>
      </c>
      <c r="U517" s="3">
        <f>ROUND(((R517/100)*G517)/J517,0)</f>
        <v>20</v>
      </c>
      <c r="V517" s="3">
        <f>ROUND(IF(J517&gt;=2,((R517/100)*G517)/J517,0),0)</f>
        <v>0</v>
      </c>
      <c r="W517" s="3">
        <f>ROUND(IF(J517&gt;=3,((R517/100)*G517)/J517,0),0)</f>
        <v>0</v>
      </c>
      <c r="X517" s="3">
        <f>ROUND(IF(J517&gt;=4,((R517/100)*G517)/J517,0),0)</f>
        <v>0</v>
      </c>
      <c r="Y517" s="4">
        <f>G517*N517</f>
        <v>1995</v>
      </c>
      <c r="Z517" s="4">
        <f>(G517*Q517)/J517</f>
        <v>1995</v>
      </c>
      <c r="AA517" s="4">
        <f>IF(J517&gt;=2,(G517*Q517)/J517,0)</f>
        <v>0</v>
      </c>
      <c r="AB517" s="4">
        <f>IF(J517&gt;=3,(G517*Q517)/J517,0)</f>
        <v>0</v>
      </c>
      <c r="AC517" s="4">
        <f>IF(J517&gt;=4,(G517*Q517)/J517,0)</f>
        <v>0</v>
      </c>
      <c r="AD517" s="14">
        <v>100</v>
      </c>
      <c r="AE517" s="14">
        <v>0</v>
      </c>
      <c r="AF517" s="14">
        <v>1</v>
      </c>
      <c r="AG517" s="14">
        <v>100</v>
      </c>
      <c r="AH517" s="14">
        <v>0</v>
      </c>
      <c r="AI517" s="14">
        <v>1</v>
      </c>
      <c r="AJ517" s="14">
        <v>0.5</v>
      </c>
      <c r="AK517" s="14">
        <v>0.5</v>
      </c>
      <c r="AL517" s="14">
        <v>0</v>
      </c>
      <c r="AM517" s="14">
        <v>0</v>
      </c>
      <c r="AN517" s="14">
        <v>0</v>
      </c>
      <c r="AO517" s="14">
        <v>0.01</v>
      </c>
      <c r="AP517" s="14">
        <v>0.01</v>
      </c>
      <c r="AQ517" s="14">
        <v>0</v>
      </c>
      <c r="AR517" s="14">
        <v>0</v>
      </c>
      <c r="AS517" s="14">
        <v>0</v>
      </c>
      <c r="AT517" s="14">
        <v>0</v>
      </c>
      <c r="AU517" s="14">
        <v>0.2</v>
      </c>
      <c r="AV517" s="14">
        <v>0</v>
      </c>
      <c r="AW517" s="14">
        <v>0</v>
      </c>
      <c r="AX517" s="14">
        <v>0</v>
      </c>
      <c r="AY517" s="14">
        <v>0.04</v>
      </c>
      <c r="AZ517" s="14">
        <v>0</v>
      </c>
      <c r="BA517" s="2">
        <v>0.05</v>
      </c>
      <c r="BB517" s="2">
        <v>0.05</v>
      </c>
      <c r="BC517" s="2">
        <v>7.0000000000000007E-2</v>
      </c>
      <c r="BD517" s="2">
        <v>0.05</v>
      </c>
      <c r="BE517" s="2">
        <v>0.02</v>
      </c>
      <c r="BF517" s="2">
        <v>0.02</v>
      </c>
      <c r="BG517" s="2">
        <v>4.4999999999999998E-2</v>
      </c>
      <c r="BH517" s="2">
        <v>0.05</v>
      </c>
      <c r="BI517" s="2">
        <v>7.0000000000000007E-2</v>
      </c>
      <c r="BJ517" s="2">
        <v>0.1</v>
      </c>
      <c r="BK517" s="2">
        <v>0.03</v>
      </c>
      <c r="BL517" s="2">
        <v>0.02</v>
      </c>
      <c r="BM517" s="2">
        <v>0.09</v>
      </c>
      <c r="BN517" s="2">
        <v>0.1</v>
      </c>
      <c r="BO517" s="14">
        <v>0.1</v>
      </c>
      <c r="BP517" s="14">
        <v>0.1</v>
      </c>
      <c r="BQ517" s="14">
        <v>0</v>
      </c>
      <c r="BR517" s="14">
        <v>0</v>
      </c>
      <c r="BS517" s="14">
        <v>0</v>
      </c>
      <c r="BT517" s="19">
        <v>0.5</v>
      </c>
      <c r="BU517" s="14">
        <v>0.5</v>
      </c>
      <c r="BV517" s="6">
        <f>BT517/(BT517+BU517)</f>
        <v>0.5</v>
      </c>
      <c r="BW517" s="6">
        <f>SQRT((BT517*BU517)/((BT517+BU517)^2*(BT517+BU517+1)))</f>
        <v>0.35355339059327379</v>
      </c>
      <c r="BX517" s="15">
        <v>0.1</v>
      </c>
      <c r="BY517" s="15">
        <v>0.7</v>
      </c>
      <c r="BZ517" s="15">
        <v>0.1</v>
      </c>
      <c r="CA517" s="15">
        <v>0.1</v>
      </c>
      <c r="CB517" s="20" t="s">
        <v>76</v>
      </c>
      <c r="CC517" s="14">
        <v>600</v>
      </c>
      <c r="CD517" s="14">
        <v>10</v>
      </c>
      <c r="CE517" s="15" t="s">
        <v>74</v>
      </c>
    </row>
    <row r="518" spans="1:83" s="14" customFormat="1" ht="14.25" x14ac:dyDescent="0.2">
      <c r="A518" s="15">
        <f>A517+1</f>
        <v>517</v>
      </c>
      <c r="B518" s="15">
        <v>3</v>
      </c>
      <c r="C518" s="15">
        <v>133</v>
      </c>
      <c r="D518" s="15">
        <v>1</v>
      </c>
      <c r="E518" s="15">
        <v>1</v>
      </c>
      <c r="F518" s="3" t="s">
        <v>68</v>
      </c>
      <c r="G518" s="3">
        <f>IF(F518="rectangle",B518*C518,IF(F518="hook",B518*C518-(D518*E518),IF(F518="eight",B518*C518-2*(D518*E518),IF(F518="tee",B518*C518-2*(D518*E518),IF(F518="cross",B518*C518-4*(D518*E518),"ERROR")))))</f>
        <v>399</v>
      </c>
      <c r="H518" s="3" t="s">
        <v>75</v>
      </c>
      <c r="I518" s="3">
        <f>IF(F518="rectangle",B518/C518,"NA")</f>
        <v>2.2556390977443608E-2</v>
      </c>
      <c r="J518" s="2">
        <v>1</v>
      </c>
      <c r="K518" s="15">
        <v>120</v>
      </c>
      <c r="L518" s="15">
        <v>4</v>
      </c>
      <c r="M518" s="16">
        <v>6</v>
      </c>
      <c r="N518" s="17">
        <v>5</v>
      </c>
      <c r="O518" s="14">
        <f>N518</f>
        <v>5</v>
      </c>
      <c r="P518" s="4">
        <f>Y518/T518</f>
        <v>99.75</v>
      </c>
      <c r="Q518" s="18">
        <v>15</v>
      </c>
      <c r="R518" s="14">
        <f>Q518</f>
        <v>15</v>
      </c>
      <c r="S518" s="4">
        <f>Z518/U518</f>
        <v>99.75</v>
      </c>
      <c r="T518" s="3">
        <f>ROUND((O518/100)*G518,0)</f>
        <v>20</v>
      </c>
      <c r="U518" s="3">
        <f>ROUND(((R518/100)*G518)/J518,0)</f>
        <v>60</v>
      </c>
      <c r="V518" s="3">
        <f>ROUND(IF(J518&gt;=2,((R518/100)*G518)/J518,0),0)</f>
        <v>0</v>
      </c>
      <c r="W518" s="3">
        <f>ROUND(IF(J518&gt;=3,((R518/100)*G518)/J518,0),0)</f>
        <v>0</v>
      </c>
      <c r="X518" s="3">
        <f>ROUND(IF(J518&gt;=4,((R518/100)*G518)/J518,0),0)</f>
        <v>0</v>
      </c>
      <c r="Y518" s="4">
        <f>G518*N518</f>
        <v>1995</v>
      </c>
      <c r="Z518" s="4">
        <f>(G518*Q518)/J518</f>
        <v>5985</v>
      </c>
      <c r="AA518" s="4">
        <f>IF(J518&gt;=2,(G518*Q518)/J518,0)</f>
        <v>0</v>
      </c>
      <c r="AB518" s="4">
        <f>IF(J518&gt;=3,(G518*Q518)/J518,0)</f>
        <v>0</v>
      </c>
      <c r="AC518" s="4">
        <f>IF(J518&gt;=4,(G518*Q518)/J518,0)</f>
        <v>0</v>
      </c>
      <c r="AD518" s="14">
        <v>100</v>
      </c>
      <c r="AE518" s="14">
        <v>0</v>
      </c>
      <c r="AF518" s="14">
        <v>1</v>
      </c>
      <c r="AG518" s="14">
        <v>100</v>
      </c>
      <c r="AH518" s="14">
        <v>0</v>
      </c>
      <c r="AI518" s="14">
        <v>1</v>
      </c>
      <c r="AJ518" s="14">
        <v>0.5</v>
      </c>
      <c r="AK518" s="14">
        <v>0.5</v>
      </c>
      <c r="AL518" s="14">
        <v>0</v>
      </c>
      <c r="AM518" s="14">
        <v>0</v>
      </c>
      <c r="AN518" s="14">
        <v>0</v>
      </c>
      <c r="AO518" s="14">
        <v>0.01</v>
      </c>
      <c r="AP518" s="14">
        <v>0.01</v>
      </c>
      <c r="AQ518" s="14">
        <v>0</v>
      </c>
      <c r="AR518" s="14">
        <v>0</v>
      </c>
      <c r="AS518" s="14">
        <v>0</v>
      </c>
      <c r="AT518" s="14">
        <v>0</v>
      </c>
      <c r="AU518" s="14">
        <v>0.2</v>
      </c>
      <c r="AV518" s="14">
        <v>0</v>
      </c>
      <c r="AW518" s="14">
        <v>0</v>
      </c>
      <c r="AX518" s="14">
        <v>0</v>
      </c>
      <c r="AY518" s="14">
        <v>0.04</v>
      </c>
      <c r="AZ518" s="14">
        <v>0</v>
      </c>
      <c r="BA518" s="2">
        <v>0.05</v>
      </c>
      <c r="BB518" s="2">
        <v>0.05</v>
      </c>
      <c r="BC518" s="2">
        <v>7.0000000000000007E-2</v>
      </c>
      <c r="BD518" s="2">
        <v>0.05</v>
      </c>
      <c r="BE518" s="2">
        <v>0.02</v>
      </c>
      <c r="BF518" s="2">
        <v>0.02</v>
      </c>
      <c r="BG518" s="2">
        <v>4.4999999999999998E-2</v>
      </c>
      <c r="BH518" s="2">
        <v>0.05</v>
      </c>
      <c r="BI518" s="2">
        <v>7.0000000000000007E-2</v>
      </c>
      <c r="BJ518" s="2">
        <v>0.1</v>
      </c>
      <c r="BK518" s="2">
        <v>0.03</v>
      </c>
      <c r="BL518" s="2">
        <v>0.02</v>
      </c>
      <c r="BM518" s="2">
        <v>0.09</v>
      </c>
      <c r="BN518" s="2">
        <v>0.1</v>
      </c>
      <c r="BO518" s="14">
        <v>0.1</v>
      </c>
      <c r="BP518" s="14">
        <v>0.1</v>
      </c>
      <c r="BQ518" s="14">
        <v>0</v>
      </c>
      <c r="BR518" s="14">
        <v>0</v>
      </c>
      <c r="BS518" s="14">
        <v>0</v>
      </c>
      <c r="BT518" s="19">
        <v>0.01</v>
      </c>
      <c r="BU518" s="14">
        <v>0.5</v>
      </c>
      <c r="BV518" s="6">
        <f>BT518/(BT518+BU518)</f>
        <v>1.9607843137254902E-2</v>
      </c>
      <c r="BW518" s="6">
        <f>SQRT((BT518*BU518)/((BT518+BU518)^2*(BT518+BU518+1)))</f>
        <v>0.11283045836243843</v>
      </c>
      <c r="BX518" s="15">
        <v>0.25</v>
      </c>
      <c r="BY518" s="15">
        <v>0.25</v>
      </c>
      <c r="BZ518" s="15">
        <v>0.25</v>
      </c>
      <c r="CA518" s="15">
        <v>0.25</v>
      </c>
      <c r="CB518" s="20" t="s">
        <v>47</v>
      </c>
      <c r="CC518" s="14">
        <v>600</v>
      </c>
      <c r="CD518" s="14">
        <v>10</v>
      </c>
      <c r="CE518" s="15" t="s">
        <v>74</v>
      </c>
    </row>
    <row r="519" spans="1:83" s="14" customFormat="1" ht="14.25" x14ac:dyDescent="0.2">
      <c r="A519" s="15">
        <f>A518+1</f>
        <v>518</v>
      </c>
      <c r="B519" s="15">
        <v>3</v>
      </c>
      <c r="C519" s="15">
        <v>133</v>
      </c>
      <c r="D519" s="15">
        <v>1</v>
      </c>
      <c r="E519" s="15">
        <v>1</v>
      </c>
      <c r="F519" s="3" t="s">
        <v>68</v>
      </c>
      <c r="G519" s="3">
        <f>IF(F519="rectangle",B519*C519,IF(F519="hook",B519*C519-(D519*E519),IF(F519="eight",B519*C519-2*(D519*E519),IF(F519="tee",B519*C519-2*(D519*E519),IF(F519="cross",B519*C519-4*(D519*E519),"ERROR")))))</f>
        <v>399</v>
      </c>
      <c r="H519" s="3" t="s">
        <v>75</v>
      </c>
      <c r="I519" s="3">
        <f>IF(F519="rectangle",B519/C519,"NA")</f>
        <v>2.2556390977443608E-2</v>
      </c>
      <c r="J519" s="2">
        <v>1</v>
      </c>
      <c r="K519" s="15">
        <v>120</v>
      </c>
      <c r="L519" s="15">
        <v>4</v>
      </c>
      <c r="M519" s="16">
        <v>6</v>
      </c>
      <c r="N519" s="17">
        <v>5</v>
      </c>
      <c r="O519" s="14">
        <f>N519</f>
        <v>5</v>
      </c>
      <c r="P519" s="4">
        <f>Y519/T519</f>
        <v>99.75</v>
      </c>
      <c r="Q519" s="18">
        <v>15</v>
      </c>
      <c r="R519" s="14">
        <f>Q519</f>
        <v>15</v>
      </c>
      <c r="S519" s="4">
        <f>Z519/U519</f>
        <v>99.75</v>
      </c>
      <c r="T519" s="3">
        <f>ROUND((O519/100)*G519,0)</f>
        <v>20</v>
      </c>
      <c r="U519" s="3">
        <f>ROUND(((R519/100)*G519)/J519,0)</f>
        <v>60</v>
      </c>
      <c r="V519" s="3">
        <f>ROUND(IF(J519&gt;=2,((R519/100)*G519)/J519,0),0)</f>
        <v>0</v>
      </c>
      <c r="W519" s="3">
        <f>ROUND(IF(J519&gt;=3,((R519/100)*G519)/J519,0),0)</f>
        <v>0</v>
      </c>
      <c r="X519" s="3">
        <f>ROUND(IF(J519&gt;=4,((R519/100)*G519)/J519,0),0)</f>
        <v>0</v>
      </c>
      <c r="Y519" s="4">
        <f>G519*N519</f>
        <v>1995</v>
      </c>
      <c r="Z519" s="4">
        <f>(G519*Q519)/J519</f>
        <v>5985</v>
      </c>
      <c r="AA519" s="4">
        <f>IF(J519&gt;=2,(G519*Q519)/J519,0)</f>
        <v>0</v>
      </c>
      <c r="AB519" s="4">
        <f>IF(J519&gt;=3,(G519*Q519)/J519,0)</f>
        <v>0</v>
      </c>
      <c r="AC519" s="4">
        <f>IF(J519&gt;=4,(G519*Q519)/J519,0)</f>
        <v>0</v>
      </c>
      <c r="AD519" s="14">
        <v>100</v>
      </c>
      <c r="AE519" s="14">
        <v>0</v>
      </c>
      <c r="AF519" s="14">
        <v>1</v>
      </c>
      <c r="AG519" s="14">
        <v>100</v>
      </c>
      <c r="AH519" s="14">
        <v>0</v>
      </c>
      <c r="AI519" s="14">
        <v>1</v>
      </c>
      <c r="AJ519" s="14">
        <v>0.5</v>
      </c>
      <c r="AK519" s="14">
        <v>0.5</v>
      </c>
      <c r="AL519" s="14">
        <v>0</v>
      </c>
      <c r="AM519" s="14">
        <v>0</v>
      </c>
      <c r="AN519" s="14">
        <v>0</v>
      </c>
      <c r="AO519" s="14">
        <v>0.01</v>
      </c>
      <c r="AP519" s="14">
        <v>0.01</v>
      </c>
      <c r="AQ519" s="14">
        <v>0</v>
      </c>
      <c r="AR519" s="14">
        <v>0</v>
      </c>
      <c r="AS519" s="14">
        <v>0</v>
      </c>
      <c r="AT519" s="14">
        <v>0</v>
      </c>
      <c r="AU519" s="14">
        <v>0.2</v>
      </c>
      <c r="AV519" s="14">
        <v>0</v>
      </c>
      <c r="AW519" s="14">
        <v>0</v>
      </c>
      <c r="AX519" s="14">
        <v>0</v>
      </c>
      <c r="AY519" s="14">
        <v>0.04</v>
      </c>
      <c r="AZ519" s="14">
        <v>0</v>
      </c>
      <c r="BA519" s="2">
        <v>0.05</v>
      </c>
      <c r="BB519" s="2">
        <v>0.05</v>
      </c>
      <c r="BC519" s="2">
        <v>7.0000000000000007E-2</v>
      </c>
      <c r="BD519" s="2">
        <v>0.05</v>
      </c>
      <c r="BE519" s="2">
        <v>0.02</v>
      </c>
      <c r="BF519" s="2">
        <v>0.02</v>
      </c>
      <c r="BG519" s="2">
        <v>4.4999999999999998E-2</v>
      </c>
      <c r="BH519" s="2">
        <v>0.05</v>
      </c>
      <c r="BI519" s="2">
        <v>7.0000000000000007E-2</v>
      </c>
      <c r="BJ519" s="2">
        <v>0.1</v>
      </c>
      <c r="BK519" s="2">
        <v>0.03</v>
      </c>
      <c r="BL519" s="2">
        <v>0.02</v>
      </c>
      <c r="BM519" s="2">
        <v>0.09</v>
      </c>
      <c r="BN519" s="2">
        <v>0.1</v>
      </c>
      <c r="BO519" s="14">
        <v>0.1</v>
      </c>
      <c r="BP519" s="14">
        <v>0.1</v>
      </c>
      <c r="BQ519" s="14">
        <v>0</v>
      </c>
      <c r="BR519" s="14">
        <v>0</v>
      </c>
      <c r="BS519" s="14">
        <v>0</v>
      </c>
      <c r="BT519" s="19">
        <v>0.5</v>
      </c>
      <c r="BU519" s="14">
        <v>0.5</v>
      </c>
      <c r="BV519" s="6">
        <f>BT519/(BT519+BU519)</f>
        <v>0.5</v>
      </c>
      <c r="BW519" s="6">
        <f>SQRT((BT519*BU519)/((BT519+BU519)^2*(BT519+BU519+1)))</f>
        <v>0.35355339059327379</v>
      </c>
      <c r="BX519" s="15">
        <v>0.25</v>
      </c>
      <c r="BY519" s="15">
        <v>0.25</v>
      </c>
      <c r="BZ519" s="15">
        <v>0.25</v>
      </c>
      <c r="CA519" s="15">
        <v>0.25</v>
      </c>
      <c r="CB519" s="20" t="s">
        <v>47</v>
      </c>
      <c r="CC519" s="14">
        <v>600</v>
      </c>
      <c r="CD519" s="14">
        <v>10</v>
      </c>
      <c r="CE519" s="15" t="s">
        <v>74</v>
      </c>
    </row>
    <row r="520" spans="1:83" s="14" customFormat="1" ht="14.25" x14ac:dyDescent="0.2">
      <c r="A520" s="15">
        <f>A519+1</f>
        <v>519</v>
      </c>
      <c r="B520" s="15">
        <v>3</v>
      </c>
      <c r="C520" s="15">
        <v>133</v>
      </c>
      <c r="D520" s="15">
        <v>1</v>
      </c>
      <c r="E520" s="15">
        <v>1</v>
      </c>
      <c r="F520" s="3" t="s">
        <v>68</v>
      </c>
      <c r="G520" s="3">
        <f>IF(F520="rectangle",B520*C520,IF(F520="hook",B520*C520-(D520*E520),IF(F520="eight",B520*C520-2*(D520*E520),IF(F520="tee",B520*C520-2*(D520*E520),IF(F520="cross",B520*C520-4*(D520*E520),"ERROR")))))</f>
        <v>399</v>
      </c>
      <c r="H520" s="3" t="s">
        <v>75</v>
      </c>
      <c r="I520" s="3">
        <f>IF(F520="rectangle",B520/C520,"NA")</f>
        <v>2.2556390977443608E-2</v>
      </c>
      <c r="J520" s="2">
        <v>1</v>
      </c>
      <c r="K520" s="15">
        <v>120</v>
      </c>
      <c r="L520" s="15">
        <v>4</v>
      </c>
      <c r="M520" s="16">
        <v>6</v>
      </c>
      <c r="N520" s="17">
        <v>5</v>
      </c>
      <c r="O520" s="14">
        <f>N520</f>
        <v>5</v>
      </c>
      <c r="P520" s="4">
        <f>Y520/T520</f>
        <v>99.75</v>
      </c>
      <c r="Q520" s="18">
        <v>15</v>
      </c>
      <c r="R520" s="14">
        <f>Q520</f>
        <v>15</v>
      </c>
      <c r="S520" s="4">
        <f>Z520/U520</f>
        <v>99.75</v>
      </c>
      <c r="T520" s="3">
        <f>ROUND((O520/100)*G520,0)</f>
        <v>20</v>
      </c>
      <c r="U520" s="3">
        <f>ROUND(((R520/100)*G520)/J520,0)</f>
        <v>60</v>
      </c>
      <c r="V520" s="3">
        <f>ROUND(IF(J520&gt;=2,((R520/100)*G520)/J520,0),0)</f>
        <v>0</v>
      </c>
      <c r="W520" s="3">
        <f>ROUND(IF(J520&gt;=3,((R520/100)*G520)/J520,0),0)</f>
        <v>0</v>
      </c>
      <c r="X520" s="3">
        <f>ROUND(IF(J520&gt;=4,((R520/100)*G520)/J520,0),0)</f>
        <v>0</v>
      </c>
      <c r="Y520" s="4">
        <f>G520*N520</f>
        <v>1995</v>
      </c>
      <c r="Z520" s="4">
        <f>(G520*Q520)/J520</f>
        <v>5985</v>
      </c>
      <c r="AA520" s="4">
        <f>IF(J520&gt;=2,(G520*Q520)/J520,0)</f>
        <v>0</v>
      </c>
      <c r="AB520" s="4">
        <f>IF(J520&gt;=3,(G520*Q520)/J520,0)</f>
        <v>0</v>
      </c>
      <c r="AC520" s="4">
        <f>IF(J520&gt;=4,(G520*Q520)/J520,0)</f>
        <v>0</v>
      </c>
      <c r="AD520" s="14">
        <v>100</v>
      </c>
      <c r="AE520" s="14">
        <v>0</v>
      </c>
      <c r="AF520" s="14">
        <v>1</v>
      </c>
      <c r="AG520" s="14">
        <v>100</v>
      </c>
      <c r="AH520" s="14">
        <v>0</v>
      </c>
      <c r="AI520" s="14">
        <v>1</v>
      </c>
      <c r="AJ520" s="14">
        <v>0.5</v>
      </c>
      <c r="AK520" s="14">
        <v>0.5</v>
      </c>
      <c r="AL520" s="14">
        <v>0</v>
      </c>
      <c r="AM520" s="14">
        <v>0</v>
      </c>
      <c r="AN520" s="14">
        <v>0</v>
      </c>
      <c r="AO520" s="14">
        <v>0.01</v>
      </c>
      <c r="AP520" s="14">
        <v>0.01</v>
      </c>
      <c r="AQ520" s="14">
        <v>0</v>
      </c>
      <c r="AR520" s="14">
        <v>0</v>
      </c>
      <c r="AS520" s="14">
        <v>0</v>
      </c>
      <c r="AT520" s="14">
        <v>0</v>
      </c>
      <c r="AU520" s="14">
        <v>0.2</v>
      </c>
      <c r="AV520" s="14">
        <v>0</v>
      </c>
      <c r="AW520" s="14">
        <v>0</v>
      </c>
      <c r="AX520" s="14">
        <v>0</v>
      </c>
      <c r="AY520" s="14">
        <v>0.04</v>
      </c>
      <c r="AZ520" s="14">
        <v>0</v>
      </c>
      <c r="BA520" s="2">
        <v>0.05</v>
      </c>
      <c r="BB520" s="2">
        <v>0.05</v>
      </c>
      <c r="BC520" s="2">
        <v>7.0000000000000007E-2</v>
      </c>
      <c r="BD520" s="2">
        <v>0.05</v>
      </c>
      <c r="BE520" s="2">
        <v>0.02</v>
      </c>
      <c r="BF520" s="2">
        <v>0.02</v>
      </c>
      <c r="BG520" s="2">
        <v>4.4999999999999998E-2</v>
      </c>
      <c r="BH520" s="2">
        <v>0.05</v>
      </c>
      <c r="BI520" s="2">
        <v>7.0000000000000007E-2</v>
      </c>
      <c r="BJ520" s="2">
        <v>0.1</v>
      </c>
      <c r="BK520" s="2">
        <v>0.03</v>
      </c>
      <c r="BL520" s="2">
        <v>0.02</v>
      </c>
      <c r="BM520" s="2">
        <v>0.09</v>
      </c>
      <c r="BN520" s="2">
        <v>0.1</v>
      </c>
      <c r="BO520" s="14">
        <v>0.1</v>
      </c>
      <c r="BP520" s="14">
        <v>0.1</v>
      </c>
      <c r="BQ520" s="14">
        <v>0</v>
      </c>
      <c r="BR520" s="14">
        <v>0</v>
      </c>
      <c r="BS520" s="14">
        <v>0</v>
      </c>
      <c r="BT520" s="19">
        <v>0.01</v>
      </c>
      <c r="BU520" s="14">
        <v>0.5</v>
      </c>
      <c r="BV520" s="6">
        <f>BT520/(BT520+BU520)</f>
        <v>1.9607843137254902E-2</v>
      </c>
      <c r="BW520" s="6">
        <f>SQRT((BT520*BU520)/((BT520+BU520)^2*(BT520+BU520+1)))</f>
        <v>0.11283045836243843</v>
      </c>
      <c r="BX520" s="15">
        <v>0.1</v>
      </c>
      <c r="BY520" s="15">
        <v>0.1</v>
      </c>
      <c r="BZ520" s="15">
        <v>0.1</v>
      </c>
      <c r="CA520" s="15">
        <v>0.7</v>
      </c>
      <c r="CB520" s="20" t="s">
        <v>89</v>
      </c>
      <c r="CC520" s="14">
        <v>600</v>
      </c>
      <c r="CD520" s="14">
        <v>10</v>
      </c>
      <c r="CE520" s="15" t="s">
        <v>74</v>
      </c>
    </row>
    <row r="521" spans="1:83" s="14" customFormat="1" ht="14.25" x14ac:dyDescent="0.2">
      <c r="A521" s="15">
        <f>A520+1</f>
        <v>520</v>
      </c>
      <c r="B521" s="15">
        <v>3</v>
      </c>
      <c r="C521" s="15">
        <v>133</v>
      </c>
      <c r="D521" s="15">
        <v>1</v>
      </c>
      <c r="E521" s="15">
        <v>1</v>
      </c>
      <c r="F521" s="3" t="s">
        <v>68</v>
      </c>
      <c r="G521" s="3">
        <f>IF(F521="rectangle",B521*C521,IF(F521="hook",B521*C521-(D521*E521),IF(F521="eight",B521*C521-2*(D521*E521),IF(F521="tee",B521*C521-2*(D521*E521),IF(F521="cross",B521*C521-4*(D521*E521),"ERROR")))))</f>
        <v>399</v>
      </c>
      <c r="H521" s="3" t="s">
        <v>75</v>
      </c>
      <c r="I521" s="3">
        <f>IF(F521="rectangle",B521/C521,"NA")</f>
        <v>2.2556390977443608E-2</v>
      </c>
      <c r="J521" s="2">
        <v>1</v>
      </c>
      <c r="K521" s="15">
        <v>120</v>
      </c>
      <c r="L521" s="15">
        <v>4</v>
      </c>
      <c r="M521" s="16">
        <v>6</v>
      </c>
      <c r="N521" s="17">
        <v>5</v>
      </c>
      <c r="O521" s="14">
        <f>N521</f>
        <v>5</v>
      </c>
      <c r="P521" s="4">
        <f>Y521/T521</f>
        <v>99.75</v>
      </c>
      <c r="Q521" s="18">
        <v>15</v>
      </c>
      <c r="R521" s="14">
        <f>Q521</f>
        <v>15</v>
      </c>
      <c r="S521" s="4">
        <f>Z521/U521</f>
        <v>99.75</v>
      </c>
      <c r="T521" s="3">
        <f>ROUND((O521/100)*G521,0)</f>
        <v>20</v>
      </c>
      <c r="U521" s="3">
        <f>ROUND(((R521/100)*G521)/J521,0)</f>
        <v>60</v>
      </c>
      <c r="V521" s="3">
        <f>ROUND(IF(J521&gt;=2,((R521/100)*G521)/J521,0),0)</f>
        <v>0</v>
      </c>
      <c r="W521" s="3">
        <f>ROUND(IF(J521&gt;=3,((R521/100)*G521)/J521,0),0)</f>
        <v>0</v>
      </c>
      <c r="X521" s="3">
        <f>ROUND(IF(J521&gt;=4,((R521/100)*G521)/J521,0),0)</f>
        <v>0</v>
      </c>
      <c r="Y521" s="4">
        <f>G521*N521</f>
        <v>1995</v>
      </c>
      <c r="Z521" s="4">
        <f>(G521*Q521)/J521</f>
        <v>5985</v>
      </c>
      <c r="AA521" s="4">
        <f>IF(J521&gt;=2,(G521*Q521)/J521,0)</f>
        <v>0</v>
      </c>
      <c r="AB521" s="4">
        <f>IF(J521&gt;=3,(G521*Q521)/J521,0)</f>
        <v>0</v>
      </c>
      <c r="AC521" s="4">
        <f>IF(J521&gt;=4,(G521*Q521)/J521,0)</f>
        <v>0</v>
      </c>
      <c r="AD521" s="14">
        <v>100</v>
      </c>
      <c r="AE521" s="14">
        <v>0</v>
      </c>
      <c r="AF521" s="14">
        <v>1</v>
      </c>
      <c r="AG521" s="14">
        <v>100</v>
      </c>
      <c r="AH521" s="14">
        <v>0</v>
      </c>
      <c r="AI521" s="14">
        <v>1</v>
      </c>
      <c r="AJ521" s="14">
        <v>0.5</v>
      </c>
      <c r="AK521" s="14">
        <v>0.5</v>
      </c>
      <c r="AL521" s="14">
        <v>0</v>
      </c>
      <c r="AM521" s="14">
        <v>0</v>
      </c>
      <c r="AN521" s="14">
        <v>0</v>
      </c>
      <c r="AO521" s="14">
        <v>0.01</v>
      </c>
      <c r="AP521" s="14">
        <v>0.01</v>
      </c>
      <c r="AQ521" s="14">
        <v>0</v>
      </c>
      <c r="AR521" s="14">
        <v>0</v>
      </c>
      <c r="AS521" s="14">
        <v>0</v>
      </c>
      <c r="AT521" s="14">
        <v>0</v>
      </c>
      <c r="AU521" s="14">
        <v>0.2</v>
      </c>
      <c r="AV521" s="14">
        <v>0</v>
      </c>
      <c r="AW521" s="14">
        <v>0</v>
      </c>
      <c r="AX521" s="14">
        <v>0</v>
      </c>
      <c r="AY521" s="14">
        <v>0.04</v>
      </c>
      <c r="AZ521" s="14">
        <v>0</v>
      </c>
      <c r="BA521" s="2">
        <v>0.05</v>
      </c>
      <c r="BB521" s="2">
        <v>0.05</v>
      </c>
      <c r="BC521" s="2">
        <v>7.0000000000000007E-2</v>
      </c>
      <c r="BD521" s="2">
        <v>0.05</v>
      </c>
      <c r="BE521" s="2">
        <v>0.02</v>
      </c>
      <c r="BF521" s="2">
        <v>0.02</v>
      </c>
      <c r="BG521" s="2">
        <v>4.4999999999999998E-2</v>
      </c>
      <c r="BH521" s="2">
        <v>0.05</v>
      </c>
      <c r="BI521" s="2">
        <v>7.0000000000000007E-2</v>
      </c>
      <c r="BJ521" s="2">
        <v>0.1</v>
      </c>
      <c r="BK521" s="2">
        <v>0.03</v>
      </c>
      <c r="BL521" s="2">
        <v>0.02</v>
      </c>
      <c r="BM521" s="2">
        <v>0.09</v>
      </c>
      <c r="BN521" s="2">
        <v>0.1</v>
      </c>
      <c r="BO521" s="14">
        <v>0.1</v>
      </c>
      <c r="BP521" s="14">
        <v>0.1</v>
      </c>
      <c r="BQ521" s="14">
        <v>0</v>
      </c>
      <c r="BR521" s="14">
        <v>0</v>
      </c>
      <c r="BS521" s="14">
        <v>0</v>
      </c>
      <c r="BT521" s="19">
        <v>0.5</v>
      </c>
      <c r="BU521" s="14">
        <v>0.5</v>
      </c>
      <c r="BV521" s="6">
        <f>BT521/(BT521+BU521)</f>
        <v>0.5</v>
      </c>
      <c r="BW521" s="6">
        <f>SQRT((BT521*BU521)/((BT521+BU521)^2*(BT521+BU521+1)))</f>
        <v>0.35355339059327379</v>
      </c>
      <c r="BX521" s="15">
        <v>0.1</v>
      </c>
      <c r="BY521" s="15">
        <v>0.1</v>
      </c>
      <c r="BZ521" s="15">
        <v>0.1</v>
      </c>
      <c r="CA521" s="15">
        <v>0.7</v>
      </c>
      <c r="CB521" s="20" t="s">
        <v>89</v>
      </c>
      <c r="CC521" s="14">
        <v>600</v>
      </c>
      <c r="CD521" s="14">
        <v>10</v>
      </c>
      <c r="CE521" s="15" t="s">
        <v>74</v>
      </c>
    </row>
    <row r="522" spans="1:83" s="14" customFormat="1" ht="14.25" x14ac:dyDescent="0.2">
      <c r="A522" s="15">
        <f>A521+1</f>
        <v>521</v>
      </c>
      <c r="B522" s="15">
        <v>3</v>
      </c>
      <c r="C522" s="15">
        <v>133</v>
      </c>
      <c r="D522" s="15">
        <v>1</v>
      </c>
      <c r="E522" s="15">
        <v>1</v>
      </c>
      <c r="F522" s="3" t="s">
        <v>68</v>
      </c>
      <c r="G522" s="3">
        <f>IF(F522="rectangle",B522*C522,IF(F522="hook",B522*C522-(D522*E522),IF(F522="eight",B522*C522-2*(D522*E522),IF(F522="tee",B522*C522-2*(D522*E522),IF(F522="cross",B522*C522-4*(D522*E522),"ERROR")))))</f>
        <v>399</v>
      </c>
      <c r="H522" s="3" t="s">
        <v>75</v>
      </c>
      <c r="I522" s="3">
        <f>IF(F522="rectangle",B522/C522,"NA")</f>
        <v>2.2556390977443608E-2</v>
      </c>
      <c r="J522" s="2">
        <v>1</v>
      </c>
      <c r="K522" s="15">
        <v>120</v>
      </c>
      <c r="L522" s="15">
        <v>4</v>
      </c>
      <c r="M522" s="16">
        <v>6</v>
      </c>
      <c r="N522" s="17">
        <v>5</v>
      </c>
      <c r="O522" s="14">
        <f>N522</f>
        <v>5</v>
      </c>
      <c r="P522" s="4">
        <f>Y522/T522</f>
        <v>99.75</v>
      </c>
      <c r="Q522" s="18">
        <v>15</v>
      </c>
      <c r="R522" s="14">
        <f>Q522</f>
        <v>15</v>
      </c>
      <c r="S522" s="4">
        <f>Z522/U522</f>
        <v>99.75</v>
      </c>
      <c r="T522" s="3">
        <f>ROUND((O522/100)*G522,0)</f>
        <v>20</v>
      </c>
      <c r="U522" s="3">
        <f>ROUND(((R522/100)*G522)/J522,0)</f>
        <v>60</v>
      </c>
      <c r="V522" s="3">
        <f>ROUND(IF(J522&gt;=2,((R522/100)*G522)/J522,0),0)</f>
        <v>0</v>
      </c>
      <c r="W522" s="3">
        <f>ROUND(IF(J522&gt;=3,((R522/100)*G522)/J522,0),0)</f>
        <v>0</v>
      </c>
      <c r="X522" s="3">
        <f>ROUND(IF(J522&gt;=4,((R522/100)*G522)/J522,0),0)</f>
        <v>0</v>
      </c>
      <c r="Y522" s="4">
        <f>G522*N522</f>
        <v>1995</v>
      </c>
      <c r="Z522" s="4">
        <f>(G522*Q522)/J522</f>
        <v>5985</v>
      </c>
      <c r="AA522" s="4">
        <f>IF(J522&gt;=2,(G522*Q522)/J522,0)</f>
        <v>0</v>
      </c>
      <c r="AB522" s="4">
        <f>IF(J522&gt;=3,(G522*Q522)/J522,0)</f>
        <v>0</v>
      </c>
      <c r="AC522" s="4">
        <f>IF(J522&gt;=4,(G522*Q522)/J522,0)</f>
        <v>0</v>
      </c>
      <c r="AD522" s="14">
        <v>100</v>
      </c>
      <c r="AE522" s="14">
        <v>0</v>
      </c>
      <c r="AF522" s="14">
        <v>1</v>
      </c>
      <c r="AG522" s="14">
        <v>100</v>
      </c>
      <c r="AH522" s="14">
        <v>0</v>
      </c>
      <c r="AI522" s="14">
        <v>1</v>
      </c>
      <c r="AJ522" s="14">
        <v>0.5</v>
      </c>
      <c r="AK522" s="14">
        <v>0.5</v>
      </c>
      <c r="AL522" s="14">
        <v>0</v>
      </c>
      <c r="AM522" s="14">
        <v>0</v>
      </c>
      <c r="AN522" s="14">
        <v>0</v>
      </c>
      <c r="AO522" s="14">
        <v>0.01</v>
      </c>
      <c r="AP522" s="14">
        <v>0.01</v>
      </c>
      <c r="AQ522" s="14">
        <v>0</v>
      </c>
      <c r="AR522" s="14">
        <v>0</v>
      </c>
      <c r="AS522" s="14">
        <v>0</v>
      </c>
      <c r="AT522" s="14">
        <v>0</v>
      </c>
      <c r="AU522" s="14">
        <v>0.2</v>
      </c>
      <c r="AV522" s="14">
        <v>0</v>
      </c>
      <c r="AW522" s="14">
        <v>0</v>
      </c>
      <c r="AX522" s="14">
        <v>0</v>
      </c>
      <c r="AY522" s="14">
        <v>0.04</v>
      </c>
      <c r="AZ522" s="14">
        <v>0</v>
      </c>
      <c r="BA522" s="2">
        <v>0.05</v>
      </c>
      <c r="BB522" s="2">
        <v>0.05</v>
      </c>
      <c r="BC522" s="2">
        <v>7.0000000000000007E-2</v>
      </c>
      <c r="BD522" s="2">
        <v>0.05</v>
      </c>
      <c r="BE522" s="2">
        <v>0.02</v>
      </c>
      <c r="BF522" s="2">
        <v>0.02</v>
      </c>
      <c r="BG522" s="2">
        <v>4.4999999999999998E-2</v>
      </c>
      <c r="BH522" s="2">
        <v>0.05</v>
      </c>
      <c r="BI522" s="2">
        <v>7.0000000000000007E-2</v>
      </c>
      <c r="BJ522" s="2">
        <v>0.1</v>
      </c>
      <c r="BK522" s="2">
        <v>0.03</v>
      </c>
      <c r="BL522" s="2">
        <v>0.02</v>
      </c>
      <c r="BM522" s="2">
        <v>0.09</v>
      </c>
      <c r="BN522" s="2">
        <v>0.1</v>
      </c>
      <c r="BO522" s="14">
        <v>0.1</v>
      </c>
      <c r="BP522" s="14">
        <v>0.1</v>
      </c>
      <c r="BQ522" s="14">
        <v>0</v>
      </c>
      <c r="BR522" s="14">
        <v>0</v>
      </c>
      <c r="BS522" s="14">
        <v>0</v>
      </c>
      <c r="BT522" s="19">
        <v>0.01</v>
      </c>
      <c r="BU522" s="14">
        <v>0.5</v>
      </c>
      <c r="BV522" s="6">
        <f>BT522/(BT522+BU522)</f>
        <v>1.9607843137254902E-2</v>
      </c>
      <c r="BW522" s="6">
        <f>SQRT((BT522*BU522)/((BT522+BU522)^2*(BT522+BU522+1)))</f>
        <v>0.11283045836243843</v>
      </c>
      <c r="BX522" s="15">
        <v>0.1</v>
      </c>
      <c r="BY522" s="15">
        <v>0.7</v>
      </c>
      <c r="BZ522" s="15">
        <v>0.1</v>
      </c>
      <c r="CA522" s="15">
        <v>0.1</v>
      </c>
      <c r="CB522" s="20" t="s">
        <v>76</v>
      </c>
      <c r="CC522" s="14">
        <v>600</v>
      </c>
      <c r="CD522" s="14">
        <v>10</v>
      </c>
      <c r="CE522" s="15" t="s">
        <v>73</v>
      </c>
    </row>
    <row r="523" spans="1:83" s="14" customFormat="1" ht="14.25" x14ac:dyDescent="0.2">
      <c r="A523" s="15">
        <f>A522+1</f>
        <v>522</v>
      </c>
      <c r="B523" s="15">
        <v>3</v>
      </c>
      <c r="C523" s="15">
        <v>133</v>
      </c>
      <c r="D523" s="15">
        <v>1</v>
      </c>
      <c r="E523" s="15">
        <v>1</v>
      </c>
      <c r="F523" s="3" t="s">
        <v>68</v>
      </c>
      <c r="G523" s="3">
        <f>IF(F523="rectangle",B523*C523,IF(F523="hook",B523*C523-(D523*E523),IF(F523="eight",B523*C523-2*(D523*E523),IF(F523="tee",B523*C523-2*(D523*E523),IF(F523="cross",B523*C523-4*(D523*E523),"ERROR")))))</f>
        <v>399</v>
      </c>
      <c r="H523" s="3" t="s">
        <v>75</v>
      </c>
      <c r="I523" s="3">
        <f>IF(F523="rectangle",B523/C523,"NA")</f>
        <v>2.2556390977443608E-2</v>
      </c>
      <c r="J523" s="2">
        <v>1</v>
      </c>
      <c r="K523" s="15">
        <v>120</v>
      </c>
      <c r="L523" s="15">
        <v>4</v>
      </c>
      <c r="M523" s="16">
        <v>6</v>
      </c>
      <c r="N523" s="17">
        <v>5</v>
      </c>
      <c r="O523" s="14">
        <f>N523</f>
        <v>5</v>
      </c>
      <c r="P523" s="4">
        <f>Y523/T523</f>
        <v>99.75</v>
      </c>
      <c r="Q523" s="18">
        <v>15</v>
      </c>
      <c r="R523" s="14">
        <f>Q523</f>
        <v>15</v>
      </c>
      <c r="S523" s="4">
        <f>Z523/U523</f>
        <v>99.75</v>
      </c>
      <c r="T523" s="3">
        <f>ROUND((O523/100)*G523,0)</f>
        <v>20</v>
      </c>
      <c r="U523" s="3">
        <f>ROUND(((R523/100)*G523)/J523,0)</f>
        <v>60</v>
      </c>
      <c r="V523" s="3">
        <f>ROUND(IF(J523&gt;=2,((R523/100)*G523)/J523,0),0)</f>
        <v>0</v>
      </c>
      <c r="W523" s="3">
        <f>ROUND(IF(J523&gt;=3,((R523/100)*G523)/J523,0),0)</f>
        <v>0</v>
      </c>
      <c r="X523" s="3">
        <f>ROUND(IF(J523&gt;=4,((R523/100)*G523)/J523,0),0)</f>
        <v>0</v>
      </c>
      <c r="Y523" s="4">
        <f>G523*N523</f>
        <v>1995</v>
      </c>
      <c r="Z523" s="4">
        <f>(G523*Q523)/J523</f>
        <v>5985</v>
      </c>
      <c r="AA523" s="4">
        <f>IF(J523&gt;=2,(G523*Q523)/J523,0)</f>
        <v>0</v>
      </c>
      <c r="AB523" s="4">
        <f>IF(J523&gt;=3,(G523*Q523)/J523,0)</f>
        <v>0</v>
      </c>
      <c r="AC523" s="4">
        <f>IF(J523&gt;=4,(G523*Q523)/J523,0)</f>
        <v>0</v>
      </c>
      <c r="AD523" s="14">
        <v>100</v>
      </c>
      <c r="AE523" s="14">
        <v>0</v>
      </c>
      <c r="AF523" s="14">
        <v>1</v>
      </c>
      <c r="AG523" s="14">
        <v>100</v>
      </c>
      <c r="AH523" s="14">
        <v>0</v>
      </c>
      <c r="AI523" s="14">
        <v>1</v>
      </c>
      <c r="AJ523" s="14">
        <v>0.5</v>
      </c>
      <c r="AK523" s="14">
        <v>0.5</v>
      </c>
      <c r="AL523" s="14">
        <v>0</v>
      </c>
      <c r="AM523" s="14">
        <v>0</v>
      </c>
      <c r="AN523" s="14">
        <v>0</v>
      </c>
      <c r="AO523" s="14">
        <v>0.01</v>
      </c>
      <c r="AP523" s="14">
        <v>0.01</v>
      </c>
      <c r="AQ523" s="14">
        <v>0</v>
      </c>
      <c r="AR523" s="14">
        <v>0</v>
      </c>
      <c r="AS523" s="14">
        <v>0</v>
      </c>
      <c r="AT523" s="14">
        <v>0</v>
      </c>
      <c r="AU523" s="14">
        <v>0.2</v>
      </c>
      <c r="AV523" s="14">
        <v>0</v>
      </c>
      <c r="AW523" s="14">
        <v>0</v>
      </c>
      <c r="AX523" s="14">
        <v>0</v>
      </c>
      <c r="AY523" s="14">
        <v>0.04</v>
      </c>
      <c r="AZ523" s="14">
        <v>0</v>
      </c>
      <c r="BA523" s="2">
        <v>0.05</v>
      </c>
      <c r="BB523" s="2">
        <v>0.05</v>
      </c>
      <c r="BC523" s="2">
        <v>7.0000000000000007E-2</v>
      </c>
      <c r="BD523" s="2">
        <v>0.05</v>
      </c>
      <c r="BE523" s="2">
        <v>0.02</v>
      </c>
      <c r="BF523" s="2">
        <v>0.02</v>
      </c>
      <c r="BG523" s="2">
        <v>4.4999999999999998E-2</v>
      </c>
      <c r="BH523" s="2">
        <v>0.05</v>
      </c>
      <c r="BI523" s="2">
        <v>7.0000000000000007E-2</v>
      </c>
      <c r="BJ523" s="2">
        <v>0.1</v>
      </c>
      <c r="BK523" s="2">
        <v>0.03</v>
      </c>
      <c r="BL523" s="2">
        <v>0.02</v>
      </c>
      <c r="BM523" s="2">
        <v>0.09</v>
      </c>
      <c r="BN523" s="2">
        <v>0.1</v>
      </c>
      <c r="BO523" s="14">
        <v>0.1</v>
      </c>
      <c r="BP523" s="14">
        <v>0.1</v>
      </c>
      <c r="BQ523" s="14">
        <v>0</v>
      </c>
      <c r="BR523" s="14">
        <v>0</v>
      </c>
      <c r="BS523" s="14">
        <v>0</v>
      </c>
      <c r="BT523" s="19">
        <v>0.5</v>
      </c>
      <c r="BU523" s="14">
        <v>0.5</v>
      </c>
      <c r="BV523" s="6">
        <f>BT523/(BT523+BU523)</f>
        <v>0.5</v>
      </c>
      <c r="BW523" s="6">
        <f>SQRT((BT523*BU523)/((BT523+BU523)^2*(BT523+BU523+1)))</f>
        <v>0.35355339059327379</v>
      </c>
      <c r="BX523" s="15">
        <v>0.1</v>
      </c>
      <c r="BY523" s="15">
        <v>0.7</v>
      </c>
      <c r="BZ523" s="15">
        <v>0.1</v>
      </c>
      <c r="CA523" s="15">
        <v>0.1</v>
      </c>
      <c r="CB523" s="20" t="s">
        <v>76</v>
      </c>
      <c r="CC523" s="14">
        <v>600</v>
      </c>
      <c r="CD523" s="14">
        <v>10</v>
      </c>
      <c r="CE523" s="15" t="s">
        <v>73</v>
      </c>
    </row>
    <row r="524" spans="1:83" s="14" customFormat="1" ht="14.25" x14ac:dyDescent="0.2">
      <c r="A524" s="15">
        <f>A523+1</f>
        <v>523</v>
      </c>
      <c r="B524" s="15">
        <v>3</v>
      </c>
      <c r="C524" s="15">
        <v>133</v>
      </c>
      <c r="D524" s="15">
        <v>1</v>
      </c>
      <c r="E524" s="15">
        <v>1</v>
      </c>
      <c r="F524" s="3" t="s">
        <v>68</v>
      </c>
      <c r="G524" s="3">
        <f>IF(F524="rectangle",B524*C524,IF(F524="hook",B524*C524-(D524*E524),IF(F524="eight",B524*C524-2*(D524*E524),IF(F524="tee",B524*C524-2*(D524*E524),IF(F524="cross",B524*C524-4*(D524*E524),"ERROR")))))</f>
        <v>399</v>
      </c>
      <c r="H524" s="3" t="s">
        <v>75</v>
      </c>
      <c r="I524" s="3">
        <f>IF(F524="rectangle",B524/C524,"NA")</f>
        <v>2.2556390977443608E-2</v>
      </c>
      <c r="J524" s="2">
        <v>1</v>
      </c>
      <c r="K524" s="15">
        <v>120</v>
      </c>
      <c r="L524" s="15">
        <v>4</v>
      </c>
      <c r="M524" s="16">
        <v>6</v>
      </c>
      <c r="N524" s="17">
        <v>5</v>
      </c>
      <c r="O524" s="14">
        <f>N524</f>
        <v>5</v>
      </c>
      <c r="P524" s="4">
        <f>Y524/T524</f>
        <v>99.75</v>
      </c>
      <c r="Q524" s="18">
        <v>30</v>
      </c>
      <c r="R524" s="14">
        <f>Q524</f>
        <v>30</v>
      </c>
      <c r="S524" s="4">
        <f>Z524/U524</f>
        <v>99.75</v>
      </c>
      <c r="T524" s="3">
        <f>ROUND((O524/100)*G524,0)</f>
        <v>20</v>
      </c>
      <c r="U524" s="3">
        <f>ROUND(((R524/100)*G524)/J524,0)</f>
        <v>120</v>
      </c>
      <c r="V524" s="3">
        <f>ROUND(IF(J524&gt;=2,((R524/100)*G524)/J524,0),0)</f>
        <v>0</v>
      </c>
      <c r="W524" s="3">
        <f>ROUND(IF(J524&gt;=3,((R524/100)*G524)/J524,0),0)</f>
        <v>0</v>
      </c>
      <c r="X524" s="3">
        <f>ROUND(IF(J524&gt;=4,((R524/100)*G524)/J524,0),0)</f>
        <v>0</v>
      </c>
      <c r="Y524" s="4">
        <f>G524*N524</f>
        <v>1995</v>
      </c>
      <c r="Z524" s="4">
        <f>(G524*Q524)/J524</f>
        <v>11970</v>
      </c>
      <c r="AA524" s="4">
        <f>IF(J524&gt;=2,(G524*Q524)/J524,0)</f>
        <v>0</v>
      </c>
      <c r="AB524" s="4">
        <f>IF(J524&gt;=3,(G524*Q524)/J524,0)</f>
        <v>0</v>
      </c>
      <c r="AC524" s="4">
        <f>IF(J524&gt;=4,(G524*Q524)/J524,0)</f>
        <v>0</v>
      </c>
      <c r="AD524" s="14">
        <v>100</v>
      </c>
      <c r="AE524" s="14">
        <v>0</v>
      </c>
      <c r="AF524" s="14">
        <v>1</v>
      </c>
      <c r="AG524" s="14">
        <v>100</v>
      </c>
      <c r="AH524" s="14">
        <v>0</v>
      </c>
      <c r="AI524" s="14">
        <v>1</v>
      </c>
      <c r="AJ524" s="14">
        <v>0.5</v>
      </c>
      <c r="AK524" s="14">
        <v>0.5</v>
      </c>
      <c r="AL524" s="14">
        <v>0</v>
      </c>
      <c r="AM524" s="14">
        <v>0</v>
      </c>
      <c r="AN524" s="14">
        <v>0</v>
      </c>
      <c r="AO524" s="14">
        <v>0.01</v>
      </c>
      <c r="AP524" s="14">
        <v>0.01</v>
      </c>
      <c r="AQ524" s="14">
        <v>0</v>
      </c>
      <c r="AR524" s="14">
        <v>0</v>
      </c>
      <c r="AS524" s="14">
        <v>0</v>
      </c>
      <c r="AT524" s="14">
        <v>0</v>
      </c>
      <c r="AU524" s="14">
        <v>0.2</v>
      </c>
      <c r="AV524" s="14">
        <v>0</v>
      </c>
      <c r="AW524" s="14">
        <v>0</v>
      </c>
      <c r="AX524" s="14">
        <v>0</v>
      </c>
      <c r="AY524" s="14">
        <v>0.04</v>
      </c>
      <c r="AZ524" s="14">
        <v>0</v>
      </c>
      <c r="BA524" s="2">
        <v>0.05</v>
      </c>
      <c r="BB524" s="2">
        <v>0.05</v>
      </c>
      <c r="BC524" s="2">
        <v>7.0000000000000007E-2</v>
      </c>
      <c r="BD524" s="2">
        <v>0.05</v>
      </c>
      <c r="BE524" s="2">
        <v>0.02</v>
      </c>
      <c r="BF524" s="2">
        <v>0.02</v>
      </c>
      <c r="BG524" s="2">
        <v>4.4999999999999998E-2</v>
      </c>
      <c r="BH524" s="2">
        <v>0.05</v>
      </c>
      <c r="BI524" s="2">
        <v>7.0000000000000007E-2</v>
      </c>
      <c r="BJ524" s="2">
        <v>0.1</v>
      </c>
      <c r="BK524" s="2">
        <v>0.03</v>
      </c>
      <c r="BL524" s="2">
        <v>0.02</v>
      </c>
      <c r="BM524" s="2">
        <v>0.09</v>
      </c>
      <c r="BN524" s="2">
        <v>0.1</v>
      </c>
      <c r="BO524" s="14">
        <v>0.1</v>
      </c>
      <c r="BP524" s="14">
        <v>0.1</v>
      </c>
      <c r="BQ524" s="14">
        <v>0</v>
      </c>
      <c r="BR524" s="14">
        <v>0</v>
      </c>
      <c r="BS524" s="14">
        <v>0</v>
      </c>
      <c r="BT524" s="19">
        <v>0.01</v>
      </c>
      <c r="BU524" s="14">
        <v>0.5</v>
      </c>
      <c r="BV524" s="6">
        <f>BT524/(BT524+BU524)</f>
        <v>1.9607843137254902E-2</v>
      </c>
      <c r="BW524" s="6">
        <f>SQRT((BT524*BU524)/((BT524+BU524)^2*(BT524+BU524+1)))</f>
        <v>0.11283045836243843</v>
      </c>
      <c r="BX524" s="15">
        <v>0.25</v>
      </c>
      <c r="BY524" s="15">
        <v>0.25</v>
      </c>
      <c r="BZ524" s="15">
        <v>0.25</v>
      </c>
      <c r="CA524" s="15">
        <v>0.25</v>
      </c>
      <c r="CB524" s="20" t="s">
        <v>47</v>
      </c>
      <c r="CC524" s="14">
        <v>600</v>
      </c>
      <c r="CD524" s="14">
        <v>10</v>
      </c>
      <c r="CE524" s="15" t="s">
        <v>73</v>
      </c>
    </row>
    <row r="525" spans="1:83" s="14" customFormat="1" ht="14.25" x14ac:dyDescent="0.2">
      <c r="A525" s="15">
        <f>A524+1</f>
        <v>524</v>
      </c>
      <c r="B525" s="15">
        <v>3</v>
      </c>
      <c r="C525" s="15">
        <v>133</v>
      </c>
      <c r="D525" s="15">
        <v>1</v>
      </c>
      <c r="E525" s="15">
        <v>1</v>
      </c>
      <c r="F525" s="3" t="s">
        <v>68</v>
      </c>
      <c r="G525" s="3">
        <f>IF(F525="rectangle",B525*C525,IF(F525="hook",B525*C525-(D525*E525),IF(F525="eight",B525*C525-2*(D525*E525),IF(F525="tee",B525*C525-2*(D525*E525),IF(F525="cross",B525*C525-4*(D525*E525),"ERROR")))))</f>
        <v>399</v>
      </c>
      <c r="H525" s="3" t="s">
        <v>75</v>
      </c>
      <c r="I525" s="3">
        <f>IF(F525="rectangle",B525/C525,"NA")</f>
        <v>2.2556390977443608E-2</v>
      </c>
      <c r="J525" s="2">
        <v>1</v>
      </c>
      <c r="K525" s="15">
        <v>120</v>
      </c>
      <c r="L525" s="15">
        <v>4</v>
      </c>
      <c r="M525" s="16">
        <v>6</v>
      </c>
      <c r="N525" s="17">
        <v>5</v>
      </c>
      <c r="O525" s="14">
        <f>N525</f>
        <v>5</v>
      </c>
      <c r="P525" s="4">
        <f>Y525/T525</f>
        <v>99.75</v>
      </c>
      <c r="Q525" s="18">
        <v>30</v>
      </c>
      <c r="R525" s="14">
        <f>Q525</f>
        <v>30</v>
      </c>
      <c r="S525" s="4">
        <f>Z525/U525</f>
        <v>99.75</v>
      </c>
      <c r="T525" s="3">
        <f>ROUND((O525/100)*G525,0)</f>
        <v>20</v>
      </c>
      <c r="U525" s="3">
        <f>ROUND(((R525/100)*G525)/J525,0)</f>
        <v>120</v>
      </c>
      <c r="V525" s="3">
        <f>ROUND(IF(J525&gt;=2,((R525/100)*G525)/J525,0),0)</f>
        <v>0</v>
      </c>
      <c r="W525" s="3">
        <f>ROUND(IF(J525&gt;=3,((R525/100)*G525)/J525,0),0)</f>
        <v>0</v>
      </c>
      <c r="X525" s="3">
        <f>ROUND(IF(J525&gt;=4,((R525/100)*G525)/J525,0),0)</f>
        <v>0</v>
      </c>
      <c r="Y525" s="4">
        <f>G525*N525</f>
        <v>1995</v>
      </c>
      <c r="Z525" s="4">
        <f>(G525*Q525)/J525</f>
        <v>11970</v>
      </c>
      <c r="AA525" s="4">
        <f>IF(J525&gt;=2,(G525*Q525)/J525,0)</f>
        <v>0</v>
      </c>
      <c r="AB525" s="4">
        <f>IF(J525&gt;=3,(G525*Q525)/J525,0)</f>
        <v>0</v>
      </c>
      <c r="AC525" s="4">
        <f>IF(J525&gt;=4,(G525*Q525)/J525,0)</f>
        <v>0</v>
      </c>
      <c r="AD525" s="14">
        <v>100</v>
      </c>
      <c r="AE525" s="14">
        <v>0</v>
      </c>
      <c r="AF525" s="14">
        <v>1</v>
      </c>
      <c r="AG525" s="14">
        <v>100</v>
      </c>
      <c r="AH525" s="14">
        <v>0</v>
      </c>
      <c r="AI525" s="14">
        <v>1</v>
      </c>
      <c r="AJ525" s="14">
        <v>0.5</v>
      </c>
      <c r="AK525" s="14">
        <v>0.5</v>
      </c>
      <c r="AL525" s="14">
        <v>0</v>
      </c>
      <c r="AM525" s="14">
        <v>0</v>
      </c>
      <c r="AN525" s="14">
        <v>0</v>
      </c>
      <c r="AO525" s="14">
        <v>0.01</v>
      </c>
      <c r="AP525" s="14">
        <v>0.01</v>
      </c>
      <c r="AQ525" s="14">
        <v>0</v>
      </c>
      <c r="AR525" s="14">
        <v>0</v>
      </c>
      <c r="AS525" s="14">
        <v>0</v>
      </c>
      <c r="AT525" s="14">
        <v>0</v>
      </c>
      <c r="AU525" s="14">
        <v>0.2</v>
      </c>
      <c r="AV525" s="14">
        <v>0</v>
      </c>
      <c r="AW525" s="14">
        <v>0</v>
      </c>
      <c r="AX525" s="14">
        <v>0</v>
      </c>
      <c r="AY525" s="14">
        <v>0.04</v>
      </c>
      <c r="AZ525" s="14">
        <v>0</v>
      </c>
      <c r="BA525" s="2">
        <v>0.05</v>
      </c>
      <c r="BB525" s="2">
        <v>0.05</v>
      </c>
      <c r="BC525" s="2">
        <v>7.0000000000000007E-2</v>
      </c>
      <c r="BD525" s="2">
        <v>0.05</v>
      </c>
      <c r="BE525" s="2">
        <v>0.02</v>
      </c>
      <c r="BF525" s="2">
        <v>0.02</v>
      </c>
      <c r="BG525" s="2">
        <v>4.4999999999999998E-2</v>
      </c>
      <c r="BH525" s="2">
        <v>0.05</v>
      </c>
      <c r="BI525" s="2">
        <v>7.0000000000000007E-2</v>
      </c>
      <c r="BJ525" s="2">
        <v>0.1</v>
      </c>
      <c r="BK525" s="2">
        <v>0.03</v>
      </c>
      <c r="BL525" s="2">
        <v>0.02</v>
      </c>
      <c r="BM525" s="2">
        <v>0.09</v>
      </c>
      <c r="BN525" s="2">
        <v>0.1</v>
      </c>
      <c r="BO525" s="14">
        <v>0.1</v>
      </c>
      <c r="BP525" s="14">
        <v>0.1</v>
      </c>
      <c r="BQ525" s="14">
        <v>0</v>
      </c>
      <c r="BR525" s="14">
        <v>0</v>
      </c>
      <c r="BS525" s="14">
        <v>0</v>
      </c>
      <c r="BT525" s="19">
        <v>0.5</v>
      </c>
      <c r="BU525" s="14">
        <v>0.5</v>
      </c>
      <c r="BV525" s="6">
        <f>BT525/(BT525+BU525)</f>
        <v>0.5</v>
      </c>
      <c r="BW525" s="6">
        <f>SQRT((BT525*BU525)/((BT525+BU525)^2*(BT525+BU525+1)))</f>
        <v>0.35355339059327379</v>
      </c>
      <c r="BX525" s="15">
        <v>0.25</v>
      </c>
      <c r="BY525" s="15">
        <v>0.25</v>
      </c>
      <c r="BZ525" s="15">
        <v>0.25</v>
      </c>
      <c r="CA525" s="15">
        <v>0.25</v>
      </c>
      <c r="CB525" s="20" t="s">
        <v>47</v>
      </c>
      <c r="CC525" s="14">
        <v>600</v>
      </c>
      <c r="CD525" s="14">
        <v>10</v>
      </c>
      <c r="CE525" s="15" t="s">
        <v>73</v>
      </c>
    </row>
    <row r="526" spans="1:83" s="14" customFormat="1" ht="14.25" x14ac:dyDescent="0.2">
      <c r="A526" s="15">
        <f>A525+1</f>
        <v>525</v>
      </c>
      <c r="B526" s="15">
        <v>3</v>
      </c>
      <c r="C526" s="15">
        <v>133</v>
      </c>
      <c r="D526" s="15">
        <v>1</v>
      </c>
      <c r="E526" s="15">
        <v>1</v>
      </c>
      <c r="F526" s="3" t="s">
        <v>68</v>
      </c>
      <c r="G526" s="3">
        <f>IF(F526="rectangle",B526*C526,IF(F526="hook",B526*C526-(D526*E526),IF(F526="eight",B526*C526-2*(D526*E526),IF(F526="tee",B526*C526-2*(D526*E526),IF(F526="cross",B526*C526-4*(D526*E526),"ERROR")))))</f>
        <v>399</v>
      </c>
      <c r="H526" s="3" t="s">
        <v>75</v>
      </c>
      <c r="I526" s="3">
        <f>IF(F526="rectangle",B526/C526,"NA")</f>
        <v>2.2556390977443608E-2</v>
      </c>
      <c r="J526" s="2">
        <v>1</v>
      </c>
      <c r="K526" s="15">
        <v>120</v>
      </c>
      <c r="L526" s="15">
        <v>4</v>
      </c>
      <c r="M526" s="16">
        <v>6</v>
      </c>
      <c r="N526" s="17">
        <v>5</v>
      </c>
      <c r="O526" s="14">
        <f>N526</f>
        <v>5</v>
      </c>
      <c r="P526" s="4">
        <f>Y526/T526</f>
        <v>99.75</v>
      </c>
      <c r="Q526" s="18">
        <v>30</v>
      </c>
      <c r="R526" s="14">
        <f>Q526</f>
        <v>30</v>
      </c>
      <c r="S526" s="4">
        <f>Z526/U526</f>
        <v>99.75</v>
      </c>
      <c r="T526" s="3">
        <f>ROUND((O526/100)*G526,0)</f>
        <v>20</v>
      </c>
      <c r="U526" s="3">
        <f>ROUND(((R526/100)*G526)/J526,0)</f>
        <v>120</v>
      </c>
      <c r="V526" s="3">
        <f>ROUND(IF(J526&gt;=2,((R526/100)*G526)/J526,0),0)</f>
        <v>0</v>
      </c>
      <c r="W526" s="3">
        <f>ROUND(IF(J526&gt;=3,((R526/100)*G526)/J526,0),0)</f>
        <v>0</v>
      </c>
      <c r="X526" s="3">
        <f>ROUND(IF(J526&gt;=4,((R526/100)*G526)/J526,0),0)</f>
        <v>0</v>
      </c>
      <c r="Y526" s="4">
        <f>G526*N526</f>
        <v>1995</v>
      </c>
      <c r="Z526" s="4">
        <f>(G526*Q526)/J526</f>
        <v>11970</v>
      </c>
      <c r="AA526" s="4">
        <f>IF(J526&gt;=2,(G526*Q526)/J526,0)</f>
        <v>0</v>
      </c>
      <c r="AB526" s="4">
        <f>IF(J526&gt;=3,(G526*Q526)/J526,0)</f>
        <v>0</v>
      </c>
      <c r="AC526" s="4">
        <f>IF(J526&gt;=4,(G526*Q526)/J526,0)</f>
        <v>0</v>
      </c>
      <c r="AD526" s="14">
        <v>100</v>
      </c>
      <c r="AE526" s="14">
        <v>0</v>
      </c>
      <c r="AF526" s="14">
        <v>1</v>
      </c>
      <c r="AG526" s="14">
        <v>100</v>
      </c>
      <c r="AH526" s="14">
        <v>0</v>
      </c>
      <c r="AI526" s="14">
        <v>1</v>
      </c>
      <c r="AJ526" s="14">
        <v>0.5</v>
      </c>
      <c r="AK526" s="14">
        <v>0.5</v>
      </c>
      <c r="AL526" s="14">
        <v>0</v>
      </c>
      <c r="AM526" s="14">
        <v>0</v>
      </c>
      <c r="AN526" s="14">
        <v>0</v>
      </c>
      <c r="AO526" s="14">
        <v>0.01</v>
      </c>
      <c r="AP526" s="14">
        <v>0.01</v>
      </c>
      <c r="AQ526" s="14">
        <v>0</v>
      </c>
      <c r="AR526" s="14">
        <v>0</v>
      </c>
      <c r="AS526" s="14">
        <v>0</v>
      </c>
      <c r="AT526" s="14">
        <v>0</v>
      </c>
      <c r="AU526" s="14">
        <v>0.2</v>
      </c>
      <c r="AV526" s="14">
        <v>0</v>
      </c>
      <c r="AW526" s="14">
        <v>0</v>
      </c>
      <c r="AX526" s="14">
        <v>0</v>
      </c>
      <c r="AY526" s="14">
        <v>0.04</v>
      </c>
      <c r="AZ526" s="14">
        <v>0</v>
      </c>
      <c r="BA526" s="2">
        <v>0.05</v>
      </c>
      <c r="BB526" s="2">
        <v>0.05</v>
      </c>
      <c r="BC526" s="2">
        <v>7.0000000000000007E-2</v>
      </c>
      <c r="BD526" s="2">
        <v>0.05</v>
      </c>
      <c r="BE526" s="2">
        <v>0.02</v>
      </c>
      <c r="BF526" s="2">
        <v>0.02</v>
      </c>
      <c r="BG526" s="2">
        <v>4.4999999999999998E-2</v>
      </c>
      <c r="BH526" s="2">
        <v>0.05</v>
      </c>
      <c r="BI526" s="2">
        <v>7.0000000000000007E-2</v>
      </c>
      <c r="BJ526" s="2">
        <v>0.1</v>
      </c>
      <c r="BK526" s="2">
        <v>0.03</v>
      </c>
      <c r="BL526" s="2">
        <v>0.02</v>
      </c>
      <c r="BM526" s="2">
        <v>0.09</v>
      </c>
      <c r="BN526" s="2">
        <v>0.1</v>
      </c>
      <c r="BO526" s="14">
        <v>0.1</v>
      </c>
      <c r="BP526" s="14">
        <v>0.1</v>
      </c>
      <c r="BQ526" s="14">
        <v>0</v>
      </c>
      <c r="BR526" s="14">
        <v>0</v>
      </c>
      <c r="BS526" s="14">
        <v>0</v>
      </c>
      <c r="BT526" s="19">
        <v>0.01</v>
      </c>
      <c r="BU526" s="14">
        <v>0.5</v>
      </c>
      <c r="BV526" s="6">
        <f>BT526/(BT526+BU526)</f>
        <v>1.9607843137254902E-2</v>
      </c>
      <c r="BW526" s="6">
        <f>SQRT((BT526*BU526)/((BT526+BU526)^2*(BT526+BU526+1)))</f>
        <v>0.11283045836243843</v>
      </c>
      <c r="BX526" s="15">
        <v>0.1</v>
      </c>
      <c r="BY526" s="15">
        <v>0.1</v>
      </c>
      <c r="BZ526" s="15">
        <v>0.1</v>
      </c>
      <c r="CA526" s="15">
        <v>0.7</v>
      </c>
      <c r="CB526" s="20" t="s">
        <v>89</v>
      </c>
      <c r="CC526" s="14">
        <v>600</v>
      </c>
      <c r="CD526" s="14">
        <v>10</v>
      </c>
      <c r="CE526" s="15" t="s">
        <v>73</v>
      </c>
    </row>
    <row r="527" spans="1:83" s="14" customFormat="1" ht="14.25" x14ac:dyDescent="0.2">
      <c r="A527" s="15">
        <f>A526+1</f>
        <v>526</v>
      </c>
      <c r="B527" s="15">
        <v>3</v>
      </c>
      <c r="C527" s="15">
        <v>133</v>
      </c>
      <c r="D527" s="15">
        <v>1</v>
      </c>
      <c r="E527" s="15">
        <v>1</v>
      </c>
      <c r="F527" s="3" t="s">
        <v>68</v>
      </c>
      <c r="G527" s="3">
        <f>IF(F527="rectangle",B527*C527,IF(F527="hook",B527*C527-(D527*E527),IF(F527="eight",B527*C527-2*(D527*E527),IF(F527="tee",B527*C527-2*(D527*E527),IF(F527="cross",B527*C527-4*(D527*E527),"ERROR")))))</f>
        <v>399</v>
      </c>
      <c r="H527" s="3" t="s">
        <v>75</v>
      </c>
      <c r="I527" s="3">
        <f>IF(F527="rectangle",B527/C527,"NA")</f>
        <v>2.2556390977443608E-2</v>
      </c>
      <c r="J527" s="2">
        <v>1</v>
      </c>
      <c r="K527" s="15">
        <v>120</v>
      </c>
      <c r="L527" s="15">
        <v>4</v>
      </c>
      <c r="M527" s="16">
        <v>6</v>
      </c>
      <c r="N527" s="17">
        <v>5</v>
      </c>
      <c r="O527" s="14">
        <f>N527</f>
        <v>5</v>
      </c>
      <c r="P527" s="4">
        <f>Y527/T527</f>
        <v>99.75</v>
      </c>
      <c r="Q527" s="18">
        <v>30</v>
      </c>
      <c r="R527" s="14">
        <f>Q527</f>
        <v>30</v>
      </c>
      <c r="S527" s="4">
        <f>Z527/U527</f>
        <v>99.75</v>
      </c>
      <c r="T527" s="3">
        <f>ROUND((O527/100)*G527,0)</f>
        <v>20</v>
      </c>
      <c r="U527" s="3">
        <f>ROUND(((R527/100)*G527)/J527,0)</f>
        <v>120</v>
      </c>
      <c r="V527" s="3">
        <f>ROUND(IF(J527&gt;=2,((R527/100)*G527)/J527,0),0)</f>
        <v>0</v>
      </c>
      <c r="W527" s="3">
        <f>ROUND(IF(J527&gt;=3,((R527/100)*G527)/J527,0),0)</f>
        <v>0</v>
      </c>
      <c r="X527" s="3">
        <f>ROUND(IF(J527&gt;=4,((R527/100)*G527)/J527,0),0)</f>
        <v>0</v>
      </c>
      <c r="Y527" s="4">
        <f>G527*N527</f>
        <v>1995</v>
      </c>
      <c r="Z527" s="4">
        <f>(G527*Q527)/J527</f>
        <v>11970</v>
      </c>
      <c r="AA527" s="4">
        <f>IF(J527&gt;=2,(G527*Q527)/J527,0)</f>
        <v>0</v>
      </c>
      <c r="AB527" s="4">
        <f>IF(J527&gt;=3,(G527*Q527)/J527,0)</f>
        <v>0</v>
      </c>
      <c r="AC527" s="4">
        <f>IF(J527&gt;=4,(G527*Q527)/J527,0)</f>
        <v>0</v>
      </c>
      <c r="AD527" s="14">
        <v>100</v>
      </c>
      <c r="AE527" s="14">
        <v>0</v>
      </c>
      <c r="AF527" s="14">
        <v>1</v>
      </c>
      <c r="AG527" s="14">
        <v>100</v>
      </c>
      <c r="AH527" s="14">
        <v>0</v>
      </c>
      <c r="AI527" s="14">
        <v>1</v>
      </c>
      <c r="AJ527" s="14">
        <v>0.5</v>
      </c>
      <c r="AK527" s="14">
        <v>0.5</v>
      </c>
      <c r="AL527" s="14">
        <v>0</v>
      </c>
      <c r="AM527" s="14">
        <v>0</v>
      </c>
      <c r="AN527" s="14">
        <v>0</v>
      </c>
      <c r="AO527" s="14">
        <v>0.01</v>
      </c>
      <c r="AP527" s="14">
        <v>0.01</v>
      </c>
      <c r="AQ527" s="14">
        <v>0</v>
      </c>
      <c r="AR527" s="14">
        <v>0</v>
      </c>
      <c r="AS527" s="14">
        <v>0</v>
      </c>
      <c r="AT527" s="14">
        <v>0</v>
      </c>
      <c r="AU527" s="14">
        <v>0.2</v>
      </c>
      <c r="AV527" s="14">
        <v>0</v>
      </c>
      <c r="AW527" s="14">
        <v>0</v>
      </c>
      <c r="AX527" s="14">
        <v>0</v>
      </c>
      <c r="AY527" s="14">
        <v>0.04</v>
      </c>
      <c r="AZ527" s="14">
        <v>0</v>
      </c>
      <c r="BA527" s="2">
        <v>0.05</v>
      </c>
      <c r="BB527" s="2">
        <v>0.05</v>
      </c>
      <c r="BC527" s="2">
        <v>7.0000000000000007E-2</v>
      </c>
      <c r="BD527" s="2">
        <v>0.05</v>
      </c>
      <c r="BE527" s="2">
        <v>0.02</v>
      </c>
      <c r="BF527" s="2">
        <v>0.02</v>
      </c>
      <c r="BG527" s="2">
        <v>4.4999999999999998E-2</v>
      </c>
      <c r="BH527" s="2">
        <v>0.05</v>
      </c>
      <c r="BI527" s="2">
        <v>7.0000000000000007E-2</v>
      </c>
      <c r="BJ527" s="2">
        <v>0.1</v>
      </c>
      <c r="BK527" s="2">
        <v>0.03</v>
      </c>
      <c r="BL527" s="2">
        <v>0.02</v>
      </c>
      <c r="BM527" s="2">
        <v>0.09</v>
      </c>
      <c r="BN527" s="2">
        <v>0.1</v>
      </c>
      <c r="BO527" s="14">
        <v>0.1</v>
      </c>
      <c r="BP527" s="14">
        <v>0.1</v>
      </c>
      <c r="BQ527" s="14">
        <v>0</v>
      </c>
      <c r="BR527" s="14">
        <v>0</v>
      </c>
      <c r="BS527" s="14">
        <v>0</v>
      </c>
      <c r="BT527" s="19">
        <v>0.5</v>
      </c>
      <c r="BU527" s="14">
        <v>0.5</v>
      </c>
      <c r="BV527" s="6">
        <f>BT527/(BT527+BU527)</f>
        <v>0.5</v>
      </c>
      <c r="BW527" s="6">
        <f>SQRT((BT527*BU527)/((BT527+BU527)^2*(BT527+BU527+1)))</f>
        <v>0.35355339059327379</v>
      </c>
      <c r="BX527" s="15">
        <v>0.1</v>
      </c>
      <c r="BY527" s="15">
        <v>0.1</v>
      </c>
      <c r="BZ527" s="15">
        <v>0.1</v>
      </c>
      <c r="CA527" s="15">
        <v>0.7</v>
      </c>
      <c r="CB527" s="20" t="s">
        <v>89</v>
      </c>
      <c r="CC527" s="14">
        <v>600</v>
      </c>
      <c r="CD527" s="14">
        <v>10</v>
      </c>
      <c r="CE527" s="15" t="s">
        <v>73</v>
      </c>
    </row>
    <row r="528" spans="1:83" s="14" customFormat="1" ht="14.25" x14ac:dyDescent="0.2">
      <c r="A528" s="15">
        <f>A527+1</f>
        <v>527</v>
      </c>
      <c r="B528" s="15">
        <v>3</v>
      </c>
      <c r="C528" s="15">
        <v>133</v>
      </c>
      <c r="D528" s="15">
        <v>1</v>
      </c>
      <c r="E528" s="15">
        <v>1</v>
      </c>
      <c r="F528" s="3" t="s">
        <v>68</v>
      </c>
      <c r="G528" s="3">
        <f>IF(F528="rectangle",B528*C528,IF(F528="hook",B528*C528-(D528*E528),IF(F528="eight",B528*C528-2*(D528*E528),IF(F528="tee",B528*C528-2*(D528*E528),IF(F528="cross",B528*C528-4*(D528*E528),"ERROR")))))</f>
        <v>399</v>
      </c>
      <c r="H528" s="3" t="s">
        <v>75</v>
      </c>
      <c r="I528" s="3">
        <f>IF(F528="rectangle",B528/C528,"NA")</f>
        <v>2.2556390977443608E-2</v>
      </c>
      <c r="J528" s="2">
        <v>1</v>
      </c>
      <c r="K528" s="15">
        <v>120</v>
      </c>
      <c r="L528" s="15">
        <v>4</v>
      </c>
      <c r="M528" s="16">
        <v>6</v>
      </c>
      <c r="N528" s="17">
        <v>5</v>
      </c>
      <c r="O528" s="14">
        <f>N528</f>
        <v>5</v>
      </c>
      <c r="P528" s="4">
        <f>Y528/T528</f>
        <v>99.75</v>
      </c>
      <c r="Q528" s="18">
        <v>30</v>
      </c>
      <c r="R528" s="14">
        <f>Q528</f>
        <v>30</v>
      </c>
      <c r="S528" s="4">
        <f>Z528/U528</f>
        <v>99.75</v>
      </c>
      <c r="T528" s="3">
        <f>ROUND((O528/100)*G528,0)</f>
        <v>20</v>
      </c>
      <c r="U528" s="3">
        <f>ROUND(((R528/100)*G528)/J528,0)</f>
        <v>120</v>
      </c>
      <c r="V528" s="3">
        <f>ROUND(IF(J528&gt;=2,((R528/100)*G528)/J528,0),0)</f>
        <v>0</v>
      </c>
      <c r="W528" s="3">
        <f>ROUND(IF(J528&gt;=3,((R528/100)*G528)/J528,0),0)</f>
        <v>0</v>
      </c>
      <c r="X528" s="3">
        <f>ROUND(IF(J528&gt;=4,((R528/100)*G528)/J528,0),0)</f>
        <v>0</v>
      </c>
      <c r="Y528" s="4">
        <f>G528*N528</f>
        <v>1995</v>
      </c>
      <c r="Z528" s="4">
        <f>(G528*Q528)/J528</f>
        <v>11970</v>
      </c>
      <c r="AA528" s="4">
        <f>IF(J528&gt;=2,(G528*Q528)/J528,0)</f>
        <v>0</v>
      </c>
      <c r="AB528" s="4">
        <f>IF(J528&gt;=3,(G528*Q528)/J528,0)</f>
        <v>0</v>
      </c>
      <c r="AC528" s="4">
        <f>IF(J528&gt;=4,(G528*Q528)/J528,0)</f>
        <v>0</v>
      </c>
      <c r="AD528" s="14">
        <v>100</v>
      </c>
      <c r="AE528" s="14">
        <v>0</v>
      </c>
      <c r="AF528" s="14">
        <v>1</v>
      </c>
      <c r="AG528" s="14">
        <v>100</v>
      </c>
      <c r="AH528" s="14">
        <v>0</v>
      </c>
      <c r="AI528" s="14">
        <v>1</v>
      </c>
      <c r="AJ528" s="14">
        <v>0.5</v>
      </c>
      <c r="AK528" s="14">
        <v>0.5</v>
      </c>
      <c r="AL528" s="14">
        <v>0</v>
      </c>
      <c r="AM528" s="14">
        <v>0</v>
      </c>
      <c r="AN528" s="14">
        <v>0</v>
      </c>
      <c r="AO528" s="14">
        <v>0.01</v>
      </c>
      <c r="AP528" s="14">
        <v>0.01</v>
      </c>
      <c r="AQ528" s="14">
        <v>0</v>
      </c>
      <c r="AR528" s="14">
        <v>0</v>
      </c>
      <c r="AS528" s="14">
        <v>0</v>
      </c>
      <c r="AT528" s="14">
        <v>0</v>
      </c>
      <c r="AU528" s="14">
        <v>0.2</v>
      </c>
      <c r="AV528" s="14">
        <v>0</v>
      </c>
      <c r="AW528" s="14">
        <v>0</v>
      </c>
      <c r="AX528" s="14">
        <v>0</v>
      </c>
      <c r="AY528" s="14">
        <v>0.04</v>
      </c>
      <c r="AZ528" s="14">
        <v>0</v>
      </c>
      <c r="BA528" s="2">
        <v>0.05</v>
      </c>
      <c r="BB528" s="2">
        <v>0.05</v>
      </c>
      <c r="BC528" s="2">
        <v>7.0000000000000007E-2</v>
      </c>
      <c r="BD528" s="2">
        <v>0.05</v>
      </c>
      <c r="BE528" s="2">
        <v>0.02</v>
      </c>
      <c r="BF528" s="2">
        <v>0.02</v>
      </c>
      <c r="BG528" s="2">
        <v>4.4999999999999998E-2</v>
      </c>
      <c r="BH528" s="2">
        <v>0.05</v>
      </c>
      <c r="BI528" s="2">
        <v>7.0000000000000007E-2</v>
      </c>
      <c r="BJ528" s="2">
        <v>0.1</v>
      </c>
      <c r="BK528" s="2">
        <v>0.03</v>
      </c>
      <c r="BL528" s="2">
        <v>0.02</v>
      </c>
      <c r="BM528" s="2">
        <v>0.09</v>
      </c>
      <c r="BN528" s="2">
        <v>0.1</v>
      </c>
      <c r="BO528" s="14">
        <v>0.1</v>
      </c>
      <c r="BP528" s="14">
        <v>0.1</v>
      </c>
      <c r="BQ528" s="14">
        <v>0</v>
      </c>
      <c r="BR528" s="14">
        <v>0</v>
      </c>
      <c r="BS528" s="14">
        <v>0</v>
      </c>
      <c r="BT528" s="19">
        <v>0.01</v>
      </c>
      <c r="BU528" s="14">
        <v>0.5</v>
      </c>
      <c r="BV528" s="6">
        <f>BT528/(BT528+BU528)</f>
        <v>1.9607843137254902E-2</v>
      </c>
      <c r="BW528" s="6">
        <f>SQRT((BT528*BU528)/((BT528+BU528)^2*(BT528+BU528+1)))</f>
        <v>0.11283045836243843</v>
      </c>
      <c r="BX528" s="15">
        <v>0.1</v>
      </c>
      <c r="BY528" s="15">
        <v>0.7</v>
      </c>
      <c r="BZ528" s="15">
        <v>0.1</v>
      </c>
      <c r="CA528" s="15">
        <v>0.1</v>
      </c>
      <c r="CB528" s="20" t="s">
        <v>76</v>
      </c>
      <c r="CC528" s="14">
        <v>600</v>
      </c>
      <c r="CD528" s="14">
        <v>10</v>
      </c>
      <c r="CE528" s="15" t="s">
        <v>74</v>
      </c>
    </row>
    <row r="529" spans="1:83" s="14" customFormat="1" ht="14.25" x14ac:dyDescent="0.2">
      <c r="A529" s="15">
        <f>A528+1</f>
        <v>528</v>
      </c>
      <c r="B529" s="15">
        <v>3</v>
      </c>
      <c r="C529" s="15">
        <v>133</v>
      </c>
      <c r="D529" s="15">
        <v>1</v>
      </c>
      <c r="E529" s="15">
        <v>1</v>
      </c>
      <c r="F529" s="3" t="s">
        <v>68</v>
      </c>
      <c r="G529" s="3">
        <f>IF(F529="rectangle",B529*C529,IF(F529="hook",B529*C529-(D529*E529),IF(F529="eight",B529*C529-2*(D529*E529),IF(F529="tee",B529*C529-2*(D529*E529),IF(F529="cross",B529*C529-4*(D529*E529),"ERROR")))))</f>
        <v>399</v>
      </c>
      <c r="H529" s="3" t="s">
        <v>75</v>
      </c>
      <c r="I529" s="3">
        <f>IF(F529="rectangle",B529/C529,"NA")</f>
        <v>2.2556390977443608E-2</v>
      </c>
      <c r="J529" s="2">
        <v>1</v>
      </c>
      <c r="K529" s="15">
        <v>120</v>
      </c>
      <c r="L529" s="15">
        <v>4</v>
      </c>
      <c r="M529" s="16">
        <v>6</v>
      </c>
      <c r="N529" s="17">
        <v>5</v>
      </c>
      <c r="O529" s="14">
        <f>N529</f>
        <v>5</v>
      </c>
      <c r="P529" s="4">
        <f>Y529/T529</f>
        <v>99.75</v>
      </c>
      <c r="Q529" s="18">
        <v>30</v>
      </c>
      <c r="R529" s="14">
        <f>Q529</f>
        <v>30</v>
      </c>
      <c r="S529" s="4">
        <f>Z529/U529</f>
        <v>99.75</v>
      </c>
      <c r="T529" s="3">
        <f>ROUND((O529/100)*G529,0)</f>
        <v>20</v>
      </c>
      <c r="U529" s="3">
        <f>ROUND(((R529/100)*G529)/J529,0)</f>
        <v>120</v>
      </c>
      <c r="V529" s="3">
        <f>ROUND(IF(J529&gt;=2,((R529/100)*G529)/J529,0),0)</f>
        <v>0</v>
      </c>
      <c r="W529" s="3">
        <f>ROUND(IF(J529&gt;=3,((R529/100)*G529)/J529,0),0)</f>
        <v>0</v>
      </c>
      <c r="X529" s="3">
        <f>ROUND(IF(J529&gt;=4,((R529/100)*G529)/J529,0),0)</f>
        <v>0</v>
      </c>
      <c r="Y529" s="4">
        <f>G529*N529</f>
        <v>1995</v>
      </c>
      <c r="Z529" s="4">
        <f>(G529*Q529)/J529</f>
        <v>11970</v>
      </c>
      <c r="AA529" s="4">
        <f>IF(J529&gt;=2,(G529*Q529)/J529,0)</f>
        <v>0</v>
      </c>
      <c r="AB529" s="4">
        <f>IF(J529&gt;=3,(G529*Q529)/J529,0)</f>
        <v>0</v>
      </c>
      <c r="AC529" s="4">
        <f>IF(J529&gt;=4,(G529*Q529)/J529,0)</f>
        <v>0</v>
      </c>
      <c r="AD529" s="14">
        <v>100</v>
      </c>
      <c r="AE529" s="14">
        <v>0</v>
      </c>
      <c r="AF529" s="14">
        <v>1</v>
      </c>
      <c r="AG529" s="14">
        <v>100</v>
      </c>
      <c r="AH529" s="14">
        <v>0</v>
      </c>
      <c r="AI529" s="14">
        <v>1</v>
      </c>
      <c r="AJ529" s="14">
        <v>0.5</v>
      </c>
      <c r="AK529" s="14">
        <v>0.5</v>
      </c>
      <c r="AL529" s="14">
        <v>0</v>
      </c>
      <c r="AM529" s="14">
        <v>0</v>
      </c>
      <c r="AN529" s="14">
        <v>0</v>
      </c>
      <c r="AO529" s="14">
        <v>0.01</v>
      </c>
      <c r="AP529" s="14">
        <v>0.01</v>
      </c>
      <c r="AQ529" s="14">
        <v>0</v>
      </c>
      <c r="AR529" s="14">
        <v>0</v>
      </c>
      <c r="AS529" s="14">
        <v>0</v>
      </c>
      <c r="AT529" s="14">
        <v>0</v>
      </c>
      <c r="AU529" s="14">
        <v>0.2</v>
      </c>
      <c r="AV529" s="14">
        <v>0</v>
      </c>
      <c r="AW529" s="14">
        <v>0</v>
      </c>
      <c r="AX529" s="14">
        <v>0</v>
      </c>
      <c r="AY529" s="14">
        <v>0.04</v>
      </c>
      <c r="AZ529" s="14">
        <v>0</v>
      </c>
      <c r="BA529" s="2">
        <v>0.05</v>
      </c>
      <c r="BB529" s="2">
        <v>0.05</v>
      </c>
      <c r="BC529" s="2">
        <v>7.0000000000000007E-2</v>
      </c>
      <c r="BD529" s="2">
        <v>0.05</v>
      </c>
      <c r="BE529" s="2">
        <v>0.02</v>
      </c>
      <c r="BF529" s="2">
        <v>0.02</v>
      </c>
      <c r="BG529" s="2">
        <v>4.4999999999999998E-2</v>
      </c>
      <c r="BH529" s="2">
        <v>0.05</v>
      </c>
      <c r="BI529" s="2">
        <v>7.0000000000000007E-2</v>
      </c>
      <c r="BJ529" s="2">
        <v>0.1</v>
      </c>
      <c r="BK529" s="2">
        <v>0.03</v>
      </c>
      <c r="BL529" s="2">
        <v>0.02</v>
      </c>
      <c r="BM529" s="2">
        <v>0.09</v>
      </c>
      <c r="BN529" s="2">
        <v>0.1</v>
      </c>
      <c r="BO529" s="14">
        <v>0.1</v>
      </c>
      <c r="BP529" s="14">
        <v>0.1</v>
      </c>
      <c r="BQ529" s="14">
        <v>0</v>
      </c>
      <c r="BR529" s="14">
        <v>0</v>
      </c>
      <c r="BS529" s="14">
        <v>0</v>
      </c>
      <c r="BT529" s="19">
        <v>0.5</v>
      </c>
      <c r="BU529" s="14">
        <v>0.5</v>
      </c>
      <c r="BV529" s="6">
        <f>BT529/(BT529+BU529)</f>
        <v>0.5</v>
      </c>
      <c r="BW529" s="6">
        <f>SQRT((BT529*BU529)/((BT529+BU529)^2*(BT529+BU529+1)))</f>
        <v>0.35355339059327379</v>
      </c>
      <c r="BX529" s="15">
        <v>0.1</v>
      </c>
      <c r="BY529" s="15">
        <v>0.7</v>
      </c>
      <c r="BZ529" s="15">
        <v>0.1</v>
      </c>
      <c r="CA529" s="15">
        <v>0.1</v>
      </c>
      <c r="CB529" s="20" t="s">
        <v>76</v>
      </c>
      <c r="CC529" s="14">
        <v>600</v>
      </c>
      <c r="CD529" s="14">
        <v>10</v>
      </c>
      <c r="CE529" s="15" t="s">
        <v>74</v>
      </c>
    </row>
    <row r="530" spans="1:83" s="14" customFormat="1" ht="14.25" x14ac:dyDescent="0.2">
      <c r="A530" s="15">
        <f>A529+1</f>
        <v>529</v>
      </c>
      <c r="B530" s="15">
        <v>3</v>
      </c>
      <c r="C530" s="15">
        <v>133</v>
      </c>
      <c r="D530" s="15">
        <v>1</v>
      </c>
      <c r="E530" s="15">
        <v>1</v>
      </c>
      <c r="F530" s="3" t="s">
        <v>68</v>
      </c>
      <c r="G530" s="3">
        <f>IF(F530="rectangle",B530*C530,IF(F530="hook",B530*C530-(D530*E530),IF(F530="eight",B530*C530-2*(D530*E530),IF(F530="tee",B530*C530-2*(D530*E530),IF(F530="cross",B530*C530-4*(D530*E530),"ERROR")))))</f>
        <v>399</v>
      </c>
      <c r="H530" s="3" t="s">
        <v>75</v>
      </c>
      <c r="I530" s="3">
        <f>IF(F530="rectangle",B530/C530,"NA")</f>
        <v>2.2556390977443608E-2</v>
      </c>
      <c r="J530" s="2">
        <v>1</v>
      </c>
      <c r="K530" s="15">
        <v>120</v>
      </c>
      <c r="L530" s="15">
        <v>4</v>
      </c>
      <c r="M530" s="16">
        <v>6</v>
      </c>
      <c r="N530" s="17">
        <v>15</v>
      </c>
      <c r="O530" s="14">
        <f>N530</f>
        <v>15</v>
      </c>
      <c r="P530" s="4">
        <f>Y530/T530</f>
        <v>99.75</v>
      </c>
      <c r="Q530" s="18">
        <v>1</v>
      </c>
      <c r="R530" s="14">
        <f>Q530</f>
        <v>1</v>
      </c>
      <c r="S530" s="4">
        <f>Z530/U530</f>
        <v>99.75</v>
      </c>
      <c r="T530" s="3">
        <f>ROUND((O530/100)*G530,0)</f>
        <v>60</v>
      </c>
      <c r="U530" s="3">
        <f>ROUND(((R530/100)*G530)/J530,0)</f>
        <v>4</v>
      </c>
      <c r="V530" s="3">
        <f>ROUND(IF(J530&gt;=2,((R530/100)*G530)/J530,0),0)</f>
        <v>0</v>
      </c>
      <c r="W530" s="3">
        <f>ROUND(IF(J530&gt;=3,((R530/100)*G530)/J530,0),0)</f>
        <v>0</v>
      </c>
      <c r="X530" s="3">
        <f>ROUND(IF(J530&gt;=4,((R530/100)*G530)/J530,0),0)</f>
        <v>0</v>
      </c>
      <c r="Y530" s="4">
        <f>G530*N530</f>
        <v>5985</v>
      </c>
      <c r="Z530" s="4">
        <f>(G530*Q530)/J530</f>
        <v>399</v>
      </c>
      <c r="AA530" s="4">
        <f>IF(J530&gt;=2,(G530*Q530)/J530,0)</f>
        <v>0</v>
      </c>
      <c r="AB530" s="4">
        <f>IF(J530&gt;=3,(G530*Q530)/J530,0)</f>
        <v>0</v>
      </c>
      <c r="AC530" s="4">
        <f>IF(J530&gt;=4,(G530*Q530)/J530,0)</f>
        <v>0</v>
      </c>
      <c r="AD530" s="14">
        <v>100</v>
      </c>
      <c r="AE530" s="14">
        <v>0</v>
      </c>
      <c r="AF530" s="14">
        <v>1</v>
      </c>
      <c r="AG530" s="14">
        <v>100</v>
      </c>
      <c r="AH530" s="14">
        <v>0</v>
      </c>
      <c r="AI530" s="14">
        <v>1</v>
      </c>
      <c r="AJ530" s="14">
        <v>0.5</v>
      </c>
      <c r="AK530" s="14">
        <v>0.5</v>
      </c>
      <c r="AL530" s="14">
        <v>0</v>
      </c>
      <c r="AM530" s="14">
        <v>0</v>
      </c>
      <c r="AN530" s="14">
        <v>0</v>
      </c>
      <c r="AO530" s="14">
        <v>0.01</v>
      </c>
      <c r="AP530" s="14">
        <v>0.01</v>
      </c>
      <c r="AQ530" s="14">
        <v>0</v>
      </c>
      <c r="AR530" s="14">
        <v>0</v>
      </c>
      <c r="AS530" s="14">
        <v>0</v>
      </c>
      <c r="AT530" s="14">
        <v>0</v>
      </c>
      <c r="AU530" s="14">
        <v>0.2</v>
      </c>
      <c r="AV530" s="14">
        <v>0</v>
      </c>
      <c r="AW530" s="14">
        <v>0</v>
      </c>
      <c r="AX530" s="14">
        <v>0</v>
      </c>
      <c r="AY530" s="14">
        <v>0.04</v>
      </c>
      <c r="AZ530" s="14">
        <v>0</v>
      </c>
      <c r="BA530" s="2">
        <v>0.05</v>
      </c>
      <c r="BB530" s="2">
        <v>0.05</v>
      </c>
      <c r="BC530" s="2">
        <v>7.0000000000000007E-2</v>
      </c>
      <c r="BD530" s="2">
        <v>0.05</v>
      </c>
      <c r="BE530" s="2">
        <v>0.02</v>
      </c>
      <c r="BF530" s="2">
        <v>0.02</v>
      </c>
      <c r="BG530" s="2">
        <v>4.4999999999999998E-2</v>
      </c>
      <c r="BH530" s="2">
        <v>0.05</v>
      </c>
      <c r="BI530" s="2">
        <v>7.0000000000000007E-2</v>
      </c>
      <c r="BJ530" s="2">
        <v>0.1</v>
      </c>
      <c r="BK530" s="2">
        <v>0.03</v>
      </c>
      <c r="BL530" s="2">
        <v>0.02</v>
      </c>
      <c r="BM530" s="2">
        <v>0.09</v>
      </c>
      <c r="BN530" s="2">
        <v>0.1</v>
      </c>
      <c r="BO530" s="14">
        <v>0.1</v>
      </c>
      <c r="BP530" s="14">
        <v>0.1</v>
      </c>
      <c r="BQ530" s="14">
        <v>0</v>
      </c>
      <c r="BR530" s="14">
        <v>0</v>
      </c>
      <c r="BS530" s="14">
        <v>0</v>
      </c>
      <c r="BT530" s="19">
        <v>0.01</v>
      </c>
      <c r="BU530" s="14">
        <v>0.5</v>
      </c>
      <c r="BV530" s="6">
        <f>BT530/(BT530+BU530)</f>
        <v>1.9607843137254902E-2</v>
      </c>
      <c r="BW530" s="6">
        <f>SQRT((BT530*BU530)/((BT530+BU530)^2*(BT530+BU530+1)))</f>
        <v>0.11283045836243843</v>
      </c>
      <c r="BX530" s="15">
        <v>0.25</v>
      </c>
      <c r="BY530" s="15">
        <v>0.25</v>
      </c>
      <c r="BZ530" s="15">
        <v>0.25</v>
      </c>
      <c r="CA530" s="15">
        <v>0.25</v>
      </c>
      <c r="CB530" s="20" t="s">
        <v>47</v>
      </c>
      <c r="CC530" s="14">
        <v>600</v>
      </c>
      <c r="CD530" s="14">
        <v>10</v>
      </c>
      <c r="CE530" s="15" t="s">
        <v>74</v>
      </c>
    </row>
    <row r="531" spans="1:83" s="14" customFormat="1" ht="14.25" x14ac:dyDescent="0.2">
      <c r="A531" s="15">
        <f>A530+1</f>
        <v>530</v>
      </c>
      <c r="B531" s="15">
        <v>3</v>
      </c>
      <c r="C531" s="15">
        <v>133</v>
      </c>
      <c r="D531" s="15">
        <v>1</v>
      </c>
      <c r="E531" s="15">
        <v>1</v>
      </c>
      <c r="F531" s="3" t="s">
        <v>68</v>
      </c>
      <c r="G531" s="3">
        <f>IF(F531="rectangle",B531*C531,IF(F531="hook",B531*C531-(D531*E531),IF(F531="eight",B531*C531-2*(D531*E531),IF(F531="tee",B531*C531-2*(D531*E531),IF(F531="cross",B531*C531-4*(D531*E531),"ERROR")))))</f>
        <v>399</v>
      </c>
      <c r="H531" s="3" t="s">
        <v>75</v>
      </c>
      <c r="I531" s="3">
        <f>IF(F531="rectangle",B531/C531,"NA")</f>
        <v>2.2556390977443608E-2</v>
      </c>
      <c r="J531" s="2">
        <v>1</v>
      </c>
      <c r="K531" s="15">
        <v>120</v>
      </c>
      <c r="L531" s="15">
        <v>4</v>
      </c>
      <c r="M531" s="16">
        <v>6</v>
      </c>
      <c r="N531" s="17">
        <v>15</v>
      </c>
      <c r="O531" s="14">
        <f>N531</f>
        <v>15</v>
      </c>
      <c r="P531" s="4">
        <f>Y531/T531</f>
        <v>99.75</v>
      </c>
      <c r="Q531" s="18">
        <v>1</v>
      </c>
      <c r="R531" s="14">
        <f>Q531</f>
        <v>1</v>
      </c>
      <c r="S531" s="4">
        <f>Z531/U531</f>
        <v>99.75</v>
      </c>
      <c r="T531" s="3">
        <f>ROUND((O531/100)*G531,0)</f>
        <v>60</v>
      </c>
      <c r="U531" s="3">
        <f>ROUND(((R531/100)*G531)/J531,0)</f>
        <v>4</v>
      </c>
      <c r="V531" s="3">
        <f>ROUND(IF(J531&gt;=2,((R531/100)*G531)/J531,0),0)</f>
        <v>0</v>
      </c>
      <c r="W531" s="3">
        <f>ROUND(IF(J531&gt;=3,((R531/100)*G531)/J531,0),0)</f>
        <v>0</v>
      </c>
      <c r="X531" s="3">
        <f>ROUND(IF(J531&gt;=4,((R531/100)*G531)/J531,0),0)</f>
        <v>0</v>
      </c>
      <c r="Y531" s="4">
        <f>G531*N531</f>
        <v>5985</v>
      </c>
      <c r="Z531" s="4">
        <f>(G531*Q531)/J531</f>
        <v>399</v>
      </c>
      <c r="AA531" s="4">
        <f>IF(J531&gt;=2,(G531*Q531)/J531,0)</f>
        <v>0</v>
      </c>
      <c r="AB531" s="4">
        <f>IF(J531&gt;=3,(G531*Q531)/J531,0)</f>
        <v>0</v>
      </c>
      <c r="AC531" s="4">
        <f>IF(J531&gt;=4,(G531*Q531)/J531,0)</f>
        <v>0</v>
      </c>
      <c r="AD531" s="14">
        <v>100</v>
      </c>
      <c r="AE531" s="14">
        <v>0</v>
      </c>
      <c r="AF531" s="14">
        <v>1</v>
      </c>
      <c r="AG531" s="14">
        <v>100</v>
      </c>
      <c r="AH531" s="14">
        <v>0</v>
      </c>
      <c r="AI531" s="14">
        <v>1</v>
      </c>
      <c r="AJ531" s="14">
        <v>0.5</v>
      </c>
      <c r="AK531" s="14">
        <v>0.5</v>
      </c>
      <c r="AL531" s="14">
        <v>0</v>
      </c>
      <c r="AM531" s="14">
        <v>0</v>
      </c>
      <c r="AN531" s="14">
        <v>0</v>
      </c>
      <c r="AO531" s="14">
        <v>0.01</v>
      </c>
      <c r="AP531" s="14">
        <v>0.01</v>
      </c>
      <c r="AQ531" s="14">
        <v>0</v>
      </c>
      <c r="AR531" s="14">
        <v>0</v>
      </c>
      <c r="AS531" s="14">
        <v>0</v>
      </c>
      <c r="AT531" s="14">
        <v>0</v>
      </c>
      <c r="AU531" s="14">
        <v>0.2</v>
      </c>
      <c r="AV531" s="14">
        <v>0</v>
      </c>
      <c r="AW531" s="14">
        <v>0</v>
      </c>
      <c r="AX531" s="14">
        <v>0</v>
      </c>
      <c r="AY531" s="14">
        <v>0.04</v>
      </c>
      <c r="AZ531" s="14">
        <v>0</v>
      </c>
      <c r="BA531" s="2">
        <v>0.05</v>
      </c>
      <c r="BB531" s="2">
        <v>0.05</v>
      </c>
      <c r="BC531" s="2">
        <v>7.0000000000000007E-2</v>
      </c>
      <c r="BD531" s="2">
        <v>0.05</v>
      </c>
      <c r="BE531" s="2">
        <v>0.02</v>
      </c>
      <c r="BF531" s="2">
        <v>0.02</v>
      </c>
      <c r="BG531" s="2">
        <v>4.4999999999999998E-2</v>
      </c>
      <c r="BH531" s="2">
        <v>0.05</v>
      </c>
      <c r="BI531" s="2">
        <v>7.0000000000000007E-2</v>
      </c>
      <c r="BJ531" s="2">
        <v>0.1</v>
      </c>
      <c r="BK531" s="2">
        <v>0.03</v>
      </c>
      <c r="BL531" s="2">
        <v>0.02</v>
      </c>
      <c r="BM531" s="2">
        <v>0.09</v>
      </c>
      <c r="BN531" s="2">
        <v>0.1</v>
      </c>
      <c r="BO531" s="14">
        <v>0.1</v>
      </c>
      <c r="BP531" s="14">
        <v>0.1</v>
      </c>
      <c r="BQ531" s="14">
        <v>0</v>
      </c>
      <c r="BR531" s="14">
        <v>0</v>
      </c>
      <c r="BS531" s="14">
        <v>0</v>
      </c>
      <c r="BT531" s="19">
        <v>0.5</v>
      </c>
      <c r="BU531" s="14">
        <v>0.5</v>
      </c>
      <c r="BV531" s="6">
        <f>BT531/(BT531+BU531)</f>
        <v>0.5</v>
      </c>
      <c r="BW531" s="6">
        <f>SQRT((BT531*BU531)/((BT531+BU531)^2*(BT531+BU531+1)))</f>
        <v>0.35355339059327379</v>
      </c>
      <c r="BX531" s="15">
        <v>0.25</v>
      </c>
      <c r="BY531" s="15">
        <v>0.25</v>
      </c>
      <c r="BZ531" s="15">
        <v>0.25</v>
      </c>
      <c r="CA531" s="15">
        <v>0.25</v>
      </c>
      <c r="CB531" s="20" t="s">
        <v>47</v>
      </c>
      <c r="CC531" s="14">
        <v>600</v>
      </c>
      <c r="CD531" s="14">
        <v>10</v>
      </c>
      <c r="CE531" s="15" t="s">
        <v>74</v>
      </c>
    </row>
    <row r="532" spans="1:83" s="14" customFormat="1" ht="14.25" x14ac:dyDescent="0.2">
      <c r="A532" s="15">
        <f>A531+1</f>
        <v>531</v>
      </c>
      <c r="B532" s="15">
        <v>3</v>
      </c>
      <c r="C532" s="15">
        <v>133</v>
      </c>
      <c r="D532" s="15">
        <v>1</v>
      </c>
      <c r="E532" s="15">
        <v>1</v>
      </c>
      <c r="F532" s="3" t="s">
        <v>68</v>
      </c>
      <c r="G532" s="3">
        <f>IF(F532="rectangle",B532*C532,IF(F532="hook",B532*C532-(D532*E532),IF(F532="eight",B532*C532-2*(D532*E532),IF(F532="tee",B532*C532-2*(D532*E532),IF(F532="cross",B532*C532-4*(D532*E532),"ERROR")))))</f>
        <v>399</v>
      </c>
      <c r="H532" s="3" t="s">
        <v>75</v>
      </c>
      <c r="I532" s="3">
        <f>IF(F532="rectangle",B532/C532,"NA")</f>
        <v>2.2556390977443608E-2</v>
      </c>
      <c r="J532" s="2">
        <v>1</v>
      </c>
      <c r="K532" s="15">
        <v>120</v>
      </c>
      <c r="L532" s="15">
        <v>4</v>
      </c>
      <c r="M532" s="16">
        <v>6</v>
      </c>
      <c r="N532" s="17">
        <v>15</v>
      </c>
      <c r="O532" s="14">
        <f>N532</f>
        <v>15</v>
      </c>
      <c r="P532" s="4">
        <f>Y532/T532</f>
        <v>99.75</v>
      </c>
      <c r="Q532" s="18">
        <v>1</v>
      </c>
      <c r="R532" s="14">
        <f>Q532</f>
        <v>1</v>
      </c>
      <c r="S532" s="4">
        <f>Z532/U532</f>
        <v>99.75</v>
      </c>
      <c r="T532" s="3">
        <f>ROUND((O532/100)*G532,0)</f>
        <v>60</v>
      </c>
      <c r="U532" s="3">
        <f>ROUND(((R532/100)*G532)/J532,0)</f>
        <v>4</v>
      </c>
      <c r="V532" s="3">
        <f>ROUND(IF(J532&gt;=2,((R532/100)*G532)/J532,0),0)</f>
        <v>0</v>
      </c>
      <c r="W532" s="3">
        <f>ROUND(IF(J532&gt;=3,((R532/100)*G532)/J532,0),0)</f>
        <v>0</v>
      </c>
      <c r="X532" s="3">
        <f>ROUND(IF(J532&gt;=4,((R532/100)*G532)/J532,0),0)</f>
        <v>0</v>
      </c>
      <c r="Y532" s="4">
        <f>G532*N532</f>
        <v>5985</v>
      </c>
      <c r="Z532" s="4">
        <f>(G532*Q532)/J532</f>
        <v>399</v>
      </c>
      <c r="AA532" s="4">
        <f>IF(J532&gt;=2,(G532*Q532)/J532,0)</f>
        <v>0</v>
      </c>
      <c r="AB532" s="4">
        <f>IF(J532&gt;=3,(G532*Q532)/J532,0)</f>
        <v>0</v>
      </c>
      <c r="AC532" s="4">
        <f>IF(J532&gt;=4,(G532*Q532)/J532,0)</f>
        <v>0</v>
      </c>
      <c r="AD532" s="14">
        <v>100</v>
      </c>
      <c r="AE532" s="14">
        <v>0</v>
      </c>
      <c r="AF532" s="14">
        <v>1</v>
      </c>
      <c r="AG532" s="14">
        <v>100</v>
      </c>
      <c r="AH532" s="14">
        <v>0</v>
      </c>
      <c r="AI532" s="14">
        <v>1</v>
      </c>
      <c r="AJ532" s="14">
        <v>0.5</v>
      </c>
      <c r="AK532" s="14">
        <v>0.5</v>
      </c>
      <c r="AL532" s="14">
        <v>0</v>
      </c>
      <c r="AM532" s="14">
        <v>0</v>
      </c>
      <c r="AN532" s="14">
        <v>0</v>
      </c>
      <c r="AO532" s="14">
        <v>0.01</v>
      </c>
      <c r="AP532" s="14">
        <v>0.01</v>
      </c>
      <c r="AQ532" s="14">
        <v>0</v>
      </c>
      <c r="AR532" s="14">
        <v>0</v>
      </c>
      <c r="AS532" s="14">
        <v>0</v>
      </c>
      <c r="AT532" s="14">
        <v>0</v>
      </c>
      <c r="AU532" s="14">
        <v>0.2</v>
      </c>
      <c r="AV532" s="14">
        <v>0</v>
      </c>
      <c r="AW532" s="14">
        <v>0</v>
      </c>
      <c r="AX532" s="14">
        <v>0</v>
      </c>
      <c r="AY532" s="14">
        <v>0.04</v>
      </c>
      <c r="AZ532" s="14">
        <v>0</v>
      </c>
      <c r="BA532" s="2">
        <v>0.05</v>
      </c>
      <c r="BB532" s="2">
        <v>0.05</v>
      </c>
      <c r="BC532" s="2">
        <v>7.0000000000000007E-2</v>
      </c>
      <c r="BD532" s="2">
        <v>0.05</v>
      </c>
      <c r="BE532" s="2">
        <v>0.02</v>
      </c>
      <c r="BF532" s="2">
        <v>0.02</v>
      </c>
      <c r="BG532" s="2">
        <v>4.4999999999999998E-2</v>
      </c>
      <c r="BH532" s="2">
        <v>0.05</v>
      </c>
      <c r="BI532" s="2">
        <v>7.0000000000000007E-2</v>
      </c>
      <c r="BJ532" s="2">
        <v>0.1</v>
      </c>
      <c r="BK532" s="2">
        <v>0.03</v>
      </c>
      <c r="BL532" s="2">
        <v>0.02</v>
      </c>
      <c r="BM532" s="2">
        <v>0.09</v>
      </c>
      <c r="BN532" s="2">
        <v>0.1</v>
      </c>
      <c r="BO532" s="14">
        <v>0.1</v>
      </c>
      <c r="BP532" s="14">
        <v>0.1</v>
      </c>
      <c r="BQ532" s="14">
        <v>0</v>
      </c>
      <c r="BR532" s="14">
        <v>0</v>
      </c>
      <c r="BS532" s="14">
        <v>0</v>
      </c>
      <c r="BT532" s="19">
        <v>0.01</v>
      </c>
      <c r="BU532" s="14">
        <v>0.5</v>
      </c>
      <c r="BV532" s="6">
        <f>BT532/(BT532+BU532)</f>
        <v>1.9607843137254902E-2</v>
      </c>
      <c r="BW532" s="6">
        <f>SQRT((BT532*BU532)/((BT532+BU532)^2*(BT532+BU532+1)))</f>
        <v>0.11283045836243843</v>
      </c>
      <c r="BX532" s="15">
        <v>0.1</v>
      </c>
      <c r="BY532" s="15">
        <v>0.1</v>
      </c>
      <c r="BZ532" s="15">
        <v>0.1</v>
      </c>
      <c r="CA532" s="15">
        <v>0.7</v>
      </c>
      <c r="CB532" s="20" t="s">
        <v>89</v>
      </c>
      <c r="CC532" s="14">
        <v>600</v>
      </c>
      <c r="CD532" s="14">
        <v>10</v>
      </c>
      <c r="CE532" s="15" t="s">
        <v>74</v>
      </c>
    </row>
    <row r="533" spans="1:83" s="14" customFormat="1" ht="14.25" x14ac:dyDescent="0.2">
      <c r="A533" s="15">
        <f>A532+1</f>
        <v>532</v>
      </c>
      <c r="B533" s="15">
        <v>3</v>
      </c>
      <c r="C533" s="15">
        <v>133</v>
      </c>
      <c r="D533" s="15">
        <v>1</v>
      </c>
      <c r="E533" s="15">
        <v>1</v>
      </c>
      <c r="F533" s="3" t="s">
        <v>68</v>
      </c>
      <c r="G533" s="3">
        <f>IF(F533="rectangle",B533*C533,IF(F533="hook",B533*C533-(D533*E533),IF(F533="eight",B533*C533-2*(D533*E533),IF(F533="tee",B533*C533-2*(D533*E533),IF(F533="cross",B533*C533-4*(D533*E533),"ERROR")))))</f>
        <v>399</v>
      </c>
      <c r="H533" s="3" t="s">
        <v>75</v>
      </c>
      <c r="I533" s="3">
        <f>IF(F533="rectangle",B533/C533,"NA")</f>
        <v>2.2556390977443608E-2</v>
      </c>
      <c r="J533" s="2">
        <v>1</v>
      </c>
      <c r="K533" s="15">
        <v>120</v>
      </c>
      <c r="L533" s="15">
        <v>4</v>
      </c>
      <c r="M533" s="16">
        <v>6</v>
      </c>
      <c r="N533" s="17">
        <v>15</v>
      </c>
      <c r="O533" s="14">
        <f>N533</f>
        <v>15</v>
      </c>
      <c r="P533" s="4">
        <f>Y533/T533</f>
        <v>99.75</v>
      </c>
      <c r="Q533" s="18">
        <v>1</v>
      </c>
      <c r="R533" s="14">
        <f>Q533</f>
        <v>1</v>
      </c>
      <c r="S533" s="4">
        <f>Z533/U533</f>
        <v>99.75</v>
      </c>
      <c r="T533" s="3">
        <f>ROUND((O533/100)*G533,0)</f>
        <v>60</v>
      </c>
      <c r="U533" s="3">
        <f>ROUND(((R533/100)*G533)/J533,0)</f>
        <v>4</v>
      </c>
      <c r="V533" s="3">
        <f>ROUND(IF(J533&gt;=2,((R533/100)*G533)/J533,0),0)</f>
        <v>0</v>
      </c>
      <c r="W533" s="3">
        <f>ROUND(IF(J533&gt;=3,((R533/100)*G533)/J533,0),0)</f>
        <v>0</v>
      </c>
      <c r="X533" s="3">
        <f>ROUND(IF(J533&gt;=4,((R533/100)*G533)/J533,0),0)</f>
        <v>0</v>
      </c>
      <c r="Y533" s="4">
        <f>G533*N533</f>
        <v>5985</v>
      </c>
      <c r="Z533" s="4">
        <f>(G533*Q533)/J533</f>
        <v>399</v>
      </c>
      <c r="AA533" s="4">
        <f>IF(J533&gt;=2,(G533*Q533)/J533,0)</f>
        <v>0</v>
      </c>
      <c r="AB533" s="4">
        <f>IF(J533&gt;=3,(G533*Q533)/J533,0)</f>
        <v>0</v>
      </c>
      <c r="AC533" s="4">
        <f>IF(J533&gt;=4,(G533*Q533)/J533,0)</f>
        <v>0</v>
      </c>
      <c r="AD533" s="14">
        <v>100</v>
      </c>
      <c r="AE533" s="14">
        <v>0</v>
      </c>
      <c r="AF533" s="14">
        <v>1</v>
      </c>
      <c r="AG533" s="14">
        <v>100</v>
      </c>
      <c r="AH533" s="14">
        <v>0</v>
      </c>
      <c r="AI533" s="14">
        <v>1</v>
      </c>
      <c r="AJ533" s="14">
        <v>0.5</v>
      </c>
      <c r="AK533" s="14">
        <v>0.5</v>
      </c>
      <c r="AL533" s="14">
        <v>0</v>
      </c>
      <c r="AM533" s="14">
        <v>0</v>
      </c>
      <c r="AN533" s="14">
        <v>0</v>
      </c>
      <c r="AO533" s="14">
        <v>0.01</v>
      </c>
      <c r="AP533" s="14">
        <v>0.01</v>
      </c>
      <c r="AQ533" s="14">
        <v>0</v>
      </c>
      <c r="AR533" s="14">
        <v>0</v>
      </c>
      <c r="AS533" s="14">
        <v>0</v>
      </c>
      <c r="AT533" s="14">
        <v>0</v>
      </c>
      <c r="AU533" s="14">
        <v>0.2</v>
      </c>
      <c r="AV533" s="14">
        <v>0</v>
      </c>
      <c r="AW533" s="14">
        <v>0</v>
      </c>
      <c r="AX533" s="14">
        <v>0</v>
      </c>
      <c r="AY533" s="14">
        <v>0.04</v>
      </c>
      <c r="AZ533" s="14">
        <v>0</v>
      </c>
      <c r="BA533" s="2">
        <v>0.05</v>
      </c>
      <c r="BB533" s="2">
        <v>0.05</v>
      </c>
      <c r="BC533" s="2">
        <v>7.0000000000000007E-2</v>
      </c>
      <c r="BD533" s="2">
        <v>0.05</v>
      </c>
      <c r="BE533" s="2">
        <v>0.02</v>
      </c>
      <c r="BF533" s="2">
        <v>0.02</v>
      </c>
      <c r="BG533" s="2">
        <v>4.4999999999999998E-2</v>
      </c>
      <c r="BH533" s="2">
        <v>0.05</v>
      </c>
      <c r="BI533" s="2">
        <v>7.0000000000000007E-2</v>
      </c>
      <c r="BJ533" s="2">
        <v>0.1</v>
      </c>
      <c r="BK533" s="2">
        <v>0.03</v>
      </c>
      <c r="BL533" s="2">
        <v>0.02</v>
      </c>
      <c r="BM533" s="2">
        <v>0.09</v>
      </c>
      <c r="BN533" s="2">
        <v>0.1</v>
      </c>
      <c r="BO533" s="14">
        <v>0.1</v>
      </c>
      <c r="BP533" s="14">
        <v>0.1</v>
      </c>
      <c r="BQ533" s="14">
        <v>0</v>
      </c>
      <c r="BR533" s="14">
        <v>0</v>
      </c>
      <c r="BS533" s="14">
        <v>0</v>
      </c>
      <c r="BT533" s="19">
        <v>0.5</v>
      </c>
      <c r="BU533" s="14">
        <v>0.5</v>
      </c>
      <c r="BV533" s="6">
        <f>BT533/(BT533+BU533)</f>
        <v>0.5</v>
      </c>
      <c r="BW533" s="6">
        <f>SQRT((BT533*BU533)/((BT533+BU533)^2*(BT533+BU533+1)))</f>
        <v>0.35355339059327379</v>
      </c>
      <c r="BX533" s="15">
        <v>0.1</v>
      </c>
      <c r="BY533" s="15">
        <v>0.1</v>
      </c>
      <c r="BZ533" s="15">
        <v>0.1</v>
      </c>
      <c r="CA533" s="15">
        <v>0.7</v>
      </c>
      <c r="CB533" s="20" t="s">
        <v>89</v>
      </c>
      <c r="CC533" s="14">
        <v>600</v>
      </c>
      <c r="CD533" s="14">
        <v>10</v>
      </c>
      <c r="CE533" s="15" t="s">
        <v>74</v>
      </c>
    </row>
    <row r="534" spans="1:83" s="14" customFormat="1" ht="14.25" x14ac:dyDescent="0.2">
      <c r="A534" s="15">
        <f>A533+1</f>
        <v>533</v>
      </c>
      <c r="B534" s="15">
        <v>3</v>
      </c>
      <c r="C534" s="15">
        <v>133</v>
      </c>
      <c r="D534" s="15">
        <v>1</v>
      </c>
      <c r="E534" s="15">
        <v>1</v>
      </c>
      <c r="F534" s="3" t="s">
        <v>68</v>
      </c>
      <c r="G534" s="3">
        <f>IF(F534="rectangle",B534*C534,IF(F534="hook",B534*C534-(D534*E534),IF(F534="eight",B534*C534-2*(D534*E534),IF(F534="tee",B534*C534-2*(D534*E534),IF(F534="cross",B534*C534-4*(D534*E534),"ERROR")))))</f>
        <v>399</v>
      </c>
      <c r="H534" s="3" t="s">
        <v>75</v>
      </c>
      <c r="I534" s="3">
        <f>IF(F534="rectangle",B534/C534,"NA")</f>
        <v>2.2556390977443608E-2</v>
      </c>
      <c r="J534" s="2">
        <v>1</v>
      </c>
      <c r="K534" s="15">
        <v>120</v>
      </c>
      <c r="L534" s="15">
        <v>4</v>
      </c>
      <c r="M534" s="16">
        <v>6</v>
      </c>
      <c r="N534" s="17">
        <v>15</v>
      </c>
      <c r="O534" s="14">
        <f>N534</f>
        <v>15</v>
      </c>
      <c r="P534" s="4">
        <f>Y534/T534</f>
        <v>99.75</v>
      </c>
      <c r="Q534" s="18">
        <v>1</v>
      </c>
      <c r="R534" s="14">
        <f>Q534</f>
        <v>1</v>
      </c>
      <c r="S534" s="4">
        <f>Z534/U534</f>
        <v>99.75</v>
      </c>
      <c r="T534" s="3">
        <f>ROUND((O534/100)*G534,0)</f>
        <v>60</v>
      </c>
      <c r="U534" s="3">
        <f>ROUND(((R534/100)*G534)/J534,0)</f>
        <v>4</v>
      </c>
      <c r="V534" s="3">
        <f>ROUND(IF(J534&gt;=2,((R534/100)*G534)/J534,0),0)</f>
        <v>0</v>
      </c>
      <c r="W534" s="3">
        <f>ROUND(IF(J534&gt;=3,((R534/100)*G534)/J534,0),0)</f>
        <v>0</v>
      </c>
      <c r="X534" s="3">
        <f>ROUND(IF(J534&gt;=4,((R534/100)*G534)/J534,0),0)</f>
        <v>0</v>
      </c>
      <c r="Y534" s="4">
        <f>G534*N534</f>
        <v>5985</v>
      </c>
      <c r="Z534" s="4">
        <f>(G534*Q534)/J534</f>
        <v>399</v>
      </c>
      <c r="AA534" s="4">
        <f>IF(J534&gt;=2,(G534*Q534)/J534,0)</f>
        <v>0</v>
      </c>
      <c r="AB534" s="4">
        <f>IF(J534&gt;=3,(G534*Q534)/J534,0)</f>
        <v>0</v>
      </c>
      <c r="AC534" s="4">
        <f>IF(J534&gt;=4,(G534*Q534)/J534,0)</f>
        <v>0</v>
      </c>
      <c r="AD534" s="14">
        <v>100</v>
      </c>
      <c r="AE534" s="14">
        <v>0</v>
      </c>
      <c r="AF534" s="14">
        <v>1</v>
      </c>
      <c r="AG534" s="14">
        <v>100</v>
      </c>
      <c r="AH534" s="14">
        <v>0</v>
      </c>
      <c r="AI534" s="14">
        <v>1</v>
      </c>
      <c r="AJ534" s="14">
        <v>0.5</v>
      </c>
      <c r="AK534" s="14">
        <v>0.5</v>
      </c>
      <c r="AL534" s="14">
        <v>0</v>
      </c>
      <c r="AM534" s="14">
        <v>0</v>
      </c>
      <c r="AN534" s="14">
        <v>0</v>
      </c>
      <c r="AO534" s="14">
        <v>0.01</v>
      </c>
      <c r="AP534" s="14">
        <v>0.01</v>
      </c>
      <c r="AQ534" s="14">
        <v>0</v>
      </c>
      <c r="AR534" s="14">
        <v>0</v>
      </c>
      <c r="AS534" s="14">
        <v>0</v>
      </c>
      <c r="AT534" s="14">
        <v>0</v>
      </c>
      <c r="AU534" s="14">
        <v>0.2</v>
      </c>
      <c r="AV534" s="14">
        <v>0</v>
      </c>
      <c r="AW534" s="14">
        <v>0</v>
      </c>
      <c r="AX534" s="14">
        <v>0</v>
      </c>
      <c r="AY534" s="14">
        <v>0.04</v>
      </c>
      <c r="AZ534" s="14">
        <v>0</v>
      </c>
      <c r="BA534" s="2">
        <v>0.05</v>
      </c>
      <c r="BB534" s="2">
        <v>0.05</v>
      </c>
      <c r="BC534" s="2">
        <v>7.0000000000000007E-2</v>
      </c>
      <c r="BD534" s="2">
        <v>0.05</v>
      </c>
      <c r="BE534" s="2">
        <v>0.02</v>
      </c>
      <c r="BF534" s="2">
        <v>0.02</v>
      </c>
      <c r="BG534" s="2">
        <v>4.4999999999999998E-2</v>
      </c>
      <c r="BH534" s="2">
        <v>0.05</v>
      </c>
      <c r="BI534" s="2">
        <v>7.0000000000000007E-2</v>
      </c>
      <c r="BJ534" s="2">
        <v>0.1</v>
      </c>
      <c r="BK534" s="2">
        <v>0.03</v>
      </c>
      <c r="BL534" s="2">
        <v>0.02</v>
      </c>
      <c r="BM534" s="2">
        <v>0.09</v>
      </c>
      <c r="BN534" s="2">
        <v>0.1</v>
      </c>
      <c r="BO534" s="14">
        <v>0.1</v>
      </c>
      <c r="BP534" s="14">
        <v>0.1</v>
      </c>
      <c r="BQ534" s="14">
        <v>0</v>
      </c>
      <c r="BR534" s="14">
        <v>0</v>
      </c>
      <c r="BS534" s="14">
        <v>0</v>
      </c>
      <c r="BT534" s="19">
        <v>0.01</v>
      </c>
      <c r="BU534" s="14">
        <v>0.5</v>
      </c>
      <c r="BV534" s="6">
        <f>BT534/(BT534+BU534)</f>
        <v>1.9607843137254902E-2</v>
      </c>
      <c r="BW534" s="6">
        <f>SQRT((BT534*BU534)/((BT534+BU534)^2*(BT534+BU534+1)))</f>
        <v>0.11283045836243843</v>
      </c>
      <c r="BX534" s="15">
        <v>0.1</v>
      </c>
      <c r="BY534" s="15">
        <v>0.7</v>
      </c>
      <c r="BZ534" s="15">
        <v>0.1</v>
      </c>
      <c r="CA534" s="15">
        <v>0.1</v>
      </c>
      <c r="CB534" s="20" t="s">
        <v>76</v>
      </c>
      <c r="CC534" s="14">
        <v>600</v>
      </c>
      <c r="CD534" s="14">
        <v>10</v>
      </c>
      <c r="CE534" s="15" t="s">
        <v>73</v>
      </c>
    </row>
    <row r="535" spans="1:83" s="14" customFormat="1" ht="14.25" x14ac:dyDescent="0.2">
      <c r="A535" s="15">
        <f>A534+1</f>
        <v>534</v>
      </c>
      <c r="B535" s="15">
        <v>3</v>
      </c>
      <c r="C535" s="15">
        <v>133</v>
      </c>
      <c r="D535" s="15">
        <v>1</v>
      </c>
      <c r="E535" s="15">
        <v>1</v>
      </c>
      <c r="F535" s="3" t="s">
        <v>68</v>
      </c>
      <c r="G535" s="3">
        <f>IF(F535="rectangle",B535*C535,IF(F535="hook",B535*C535-(D535*E535),IF(F535="eight",B535*C535-2*(D535*E535),IF(F535="tee",B535*C535-2*(D535*E535),IF(F535="cross",B535*C535-4*(D535*E535),"ERROR")))))</f>
        <v>399</v>
      </c>
      <c r="H535" s="3" t="s">
        <v>75</v>
      </c>
      <c r="I535" s="3">
        <f>IF(F535="rectangle",B535/C535,"NA")</f>
        <v>2.2556390977443608E-2</v>
      </c>
      <c r="J535" s="2">
        <v>1</v>
      </c>
      <c r="K535" s="15">
        <v>120</v>
      </c>
      <c r="L535" s="15">
        <v>4</v>
      </c>
      <c r="M535" s="16">
        <v>6</v>
      </c>
      <c r="N535" s="17">
        <v>15</v>
      </c>
      <c r="O535" s="14">
        <f>N535</f>
        <v>15</v>
      </c>
      <c r="P535" s="4">
        <f>Y535/T535</f>
        <v>99.75</v>
      </c>
      <c r="Q535" s="18">
        <v>1</v>
      </c>
      <c r="R535" s="14">
        <f>Q535</f>
        <v>1</v>
      </c>
      <c r="S535" s="4">
        <f>Z535/U535</f>
        <v>99.75</v>
      </c>
      <c r="T535" s="3">
        <f>ROUND((O535/100)*G535,0)</f>
        <v>60</v>
      </c>
      <c r="U535" s="3">
        <f>ROUND(((R535/100)*G535)/J535,0)</f>
        <v>4</v>
      </c>
      <c r="V535" s="3">
        <f>ROUND(IF(J535&gt;=2,((R535/100)*G535)/J535,0),0)</f>
        <v>0</v>
      </c>
      <c r="W535" s="3">
        <f>ROUND(IF(J535&gt;=3,((R535/100)*G535)/J535,0),0)</f>
        <v>0</v>
      </c>
      <c r="X535" s="3">
        <f>ROUND(IF(J535&gt;=4,((R535/100)*G535)/J535,0),0)</f>
        <v>0</v>
      </c>
      <c r="Y535" s="4">
        <f>G535*N535</f>
        <v>5985</v>
      </c>
      <c r="Z535" s="4">
        <f>(G535*Q535)/J535</f>
        <v>399</v>
      </c>
      <c r="AA535" s="4">
        <f>IF(J535&gt;=2,(G535*Q535)/J535,0)</f>
        <v>0</v>
      </c>
      <c r="AB535" s="4">
        <f>IF(J535&gt;=3,(G535*Q535)/J535,0)</f>
        <v>0</v>
      </c>
      <c r="AC535" s="4">
        <f>IF(J535&gt;=4,(G535*Q535)/J535,0)</f>
        <v>0</v>
      </c>
      <c r="AD535" s="14">
        <v>100</v>
      </c>
      <c r="AE535" s="14">
        <v>0</v>
      </c>
      <c r="AF535" s="14">
        <v>1</v>
      </c>
      <c r="AG535" s="14">
        <v>100</v>
      </c>
      <c r="AH535" s="14">
        <v>0</v>
      </c>
      <c r="AI535" s="14">
        <v>1</v>
      </c>
      <c r="AJ535" s="14">
        <v>0.5</v>
      </c>
      <c r="AK535" s="14">
        <v>0.5</v>
      </c>
      <c r="AL535" s="14">
        <v>0</v>
      </c>
      <c r="AM535" s="14">
        <v>0</v>
      </c>
      <c r="AN535" s="14">
        <v>0</v>
      </c>
      <c r="AO535" s="14">
        <v>0.01</v>
      </c>
      <c r="AP535" s="14">
        <v>0.01</v>
      </c>
      <c r="AQ535" s="14">
        <v>0</v>
      </c>
      <c r="AR535" s="14">
        <v>0</v>
      </c>
      <c r="AS535" s="14">
        <v>0</v>
      </c>
      <c r="AT535" s="14">
        <v>0</v>
      </c>
      <c r="AU535" s="14">
        <v>0.2</v>
      </c>
      <c r="AV535" s="14">
        <v>0</v>
      </c>
      <c r="AW535" s="14">
        <v>0</v>
      </c>
      <c r="AX535" s="14">
        <v>0</v>
      </c>
      <c r="AY535" s="14">
        <v>0.04</v>
      </c>
      <c r="AZ535" s="14">
        <v>0</v>
      </c>
      <c r="BA535" s="2">
        <v>0.05</v>
      </c>
      <c r="BB535" s="2">
        <v>0.05</v>
      </c>
      <c r="BC535" s="2">
        <v>7.0000000000000007E-2</v>
      </c>
      <c r="BD535" s="2">
        <v>0.05</v>
      </c>
      <c r="BE535" s="2">
        <v>0.02</v>
      </c>
      <c r="BF535" s="2">
        <v>0.02</v>
      </c>
      <c r="BG535" s="2">
        <v>4.4999999999999998E-2</v>
      </c>
      <c r="BH535" s="2">
        <v>0.05</v>
      </c>
      <c r="BI535" s="2">
        <v>7.0000000000000007E-2</v>
      </c>
      <c r="BJ535" s="2">
        <v>0.1</v>
      </c>
      <c r="BK535" s="2">
        <v>0.03</v>
      </c>
      <c r="BL535" s="2">
        <v>0.02</v>
      </c>
      <c r="BM535" s="2">
        <v>0.09</v>
      </c>
      <c r="BN535" s="2">
        <v>0.1</v>
      </c>
      <c r="BO535" s="14">
        <v>0.1</v>
      </c>
      <c r="BP535" s="14">
        <v>0.1</v>
      </c>
      <c r="BQ535" s="14">
        <v>0</v>
      </c>
      <c r="BR535" s="14">
        <v>0</v>
      </c>
      <c r="BS535" s="14">
        <v>0</v>
      </c>
      <c r="BT535" s="19">
        <v>0.5</v>
      </c>
      <c r="BU535" s="14">
        <v>0.5</v>
      </c>
      <c r="BV535" s="6">
        <f>BT535/(BT535+BU535)</f>
        <v>0.5</v>
      </c>
      <c r="BW535" s="6">
        <f>SQRT((BT535*BU535)/((BT535+BU535)^2*(BT535+BU535+1)))</f>
        <v>0.35355339059327379</v>
      </c>
      <c r="BX535" s="15">
        <v>0.1</v>
      </c>
      <c r="BY535" s="15">
        <v>0.7</v>
      </c>
      <c r="BZ535" s="15">
        <v>0.1</v>
      </c>
      <c r="CA535" s="15">
        <v>0.1</v>
      </c>
      <c r="CB535" s="20" t="s">
        <v>76</v>
      </c>
      <c r="CC535" s="14">
        <v>600</v>
      </c>
      <c r="CD535" s="14">
        <v>10</v>
      </c>
      <c r="CE535" s="15" t="s">
        <v>73</v>
      </c>
    </row>
    <row r="536" spans="1:83" s="14" customFormat="1" ht="14.25" x14ac:dyDescent="0.2">
      <c r="A536" s="15">
        <f>A535+1</f>
        <v>535</v>
      </c>
      <c r="B536" s="15">
        <v>3</v>
      </c>
      <c r="C536" s="15">
        <v>133</v>
      </c>
      <c r="D536" s="15">
        <v>1</v>
      </c>
      <c r="E536" s="15">
        <v>1</v>
      </c>
      <c r="F536" s="3" t="s">
        <v>68</v>
      </c>
      <c r="G536" s="3">
        <f>IF(F536="rectangle",B536*C536,IF(F536="hook",B536*C536-(D536*E536),IF(F536="eight",B536*C536-2*(D536*E536),IF(F536="tee",B536*C536-2*(D536*E536),IF(F536="cross",B536*C536-4*(D536*E536),"ERROR")))))</f>
        <v>399</v>
      </c>
      <c r="H536" s="3" t="s">
        <v>75</v>
      </c>
      <c r="I536" s="3">
        <f>IF(F536="rectangle",B536/C536,"NA")</f>
        <v>2.2556390977443608E-2</v>
      </c>
      <c r="J536" s="2">
        <v>1</v>
      </c>
      <c r="K536" s="15">
        <v>120</v>
      </c>
      <c r="L536" s="15">
        <v>4</v>
      </c>
      <c r="M536" s="16">
        <v>6</v>
      </c>
      <c r="N536" s="17">
        <v>15</v>
      </c>
      <c r="O536" s="14">
        <f>N536</f>
        <v>15</v>
      </c>
      <c r="P536" s="4">
        <f>Y536/T536</f>
        <v>99.75</v>
      </c>
      <c r="Q536" s="18">
        <v>5</v>
      </c>
      <c r="R536" s="14">
        <f>Q536</f>
        <v>5</v>
      </c>
      <c r="S536" s="4">
        <f>Z536/U536</f>
        <v>99.75</v>
      </c>
      <c r="T536" s="3">
        <f>ROUND((O536/100)*G536,0)</f>
        <v>60</v>
      </c>
      <c r="U536" s="3">
        <f>ROUND(((R536/100)*G536)/J536,0)</f>
        <v>20</v>
      </c>
      <c r="V536" s="3">
        <f>ROUND(IF(J536&gt;=2,((R536/100)*G536)/J536,0),0)</f>
        <v>0</v>
      </c>
      <c r="W536" s="3">
        <f>ROUND(IF(J536&gt;=3,((R536/100)*G536)/J536,0),0)</f>
        <v>0</v>
      </c>
      <c r="X536" s="3">
        <f>ROUND(IF(J536&gt;=4,((R536/100)*G536)/J536,0),0)</f>
        <v>0</v>
      </c>
      <c r="Y536" s="4">
        <f>G536*N536</f>
        <v>5985</v>
      </c>
      <c r="Z536" s="4">
        <f>(G536*Q536)/J536</f>
        <v>1995</v>
      </c>
      <c r="AA536" s="4">
        <f>IF(J536&gt;=2,(G536*Q536)/J536,0)</f>
        <v>0</v>
      </c>
      <c r="AB536" s="4">
        <f>IF(J536&gt;=3,(G536*Q536)/J536,0)</f>
        <v>0</v>
      </c>
      <c r="AC536" s="4">
        <f>IF(J536&gt;=4,(G536*Q536)/J536,0)</f>
        <v>0</v>
      </c>
      <c r="AD536" s="14">
        <v>100</v>
      </c>
      <c r="AE536" s="14">
        <v>0</v>
      </c>
      <c r="AF536" s="14">
        <v>1</v>
      </c>
      <c r="AG536" s="14">
        <v>100</v>
      </c>
      <c r="AH536" s="14">
        <v>0</v>
      </c>
      <c r="AI536" s="14">
        <v>1</v>
      </c>
      <c r="AJ536" s="14">
        <v>0.5</v>
      </c>
      <c r="AK536" s="14">
        <v>0.5</v>
      </c>
      <c r="AL536" s="14">
        <v>0</v>
      </c>
      <c r="AM536" s="14">
        <v>0</v>
      </c>
      <c r="AN536" s="14">
        <v>0</v>
      </c>
      <c r="AO536" s="14">
        <v>0.01</v>
      </c>
      <c r="AP536" s="14">
        <v>0.01</v>
      </c>
      <c r="AQ536" s="14">
        <v>0</v>
      </c>
      <c r="AR536" s="14">
        <v>0</v>
      </c>
      <c r="AS536" s="14">
        <v>0</v>
      </c>
      <c r="AT536" s="14">
        <v>0</v>
      </c>
      <c r="AU536" s="14">
        <v>0.2</v>
      </c>
      <c r="AV536" s="14">
        <v>0</v>
      </c>
      <c r="AW536" s="14">
        <v>0</v>
      </c>
      <c r="AX536" s="14">
        <v>0</v>
      </c>
      <c r="AY536" s="14">
        <v>0.04</v>
      </c>
      <c r="AZ536" s="14">
        <v>0</v>
      </c>
      <c r="BA536" s="2">
        <v>0.05</v>
      </c>
      <c r="BB536" s="2">
        <v>0.05</v>
      </c>
      <c r="BC536" s="2">
        <v>7.0000000000000007E-2</v>
      </c>
      <c r="BD536" s="2">
        <v>0.05</v>
      </c>
      <c r="BE536" s="2">
        <v>0.02</v>
      </c>
      <c r="BF536" s="2">
        <v>0.02</v>
      </c>
      <c r="BG536" s="2">
        <v>4.4999999999999998E-2</v>
      </c>
      <c r="BH536" s="2">
        <v>0.05</v>
      </c>
      <c r="BI536" s="2">
        <v>7.0000000000000007E-2</v>
      </c>
      <c r="BJ536" s="2">
        <v>0.1</v>
      </c>
      <c r="BK536" s="2">
        <v>0.03</v>
      </c>
      <c r="BL536" s="2">
        <v>0.02</v>
      </c>
      <c r="BM536" s="2">
        <v>0.09</v>
      </c>
      <c r="BN536" s="2">
        <v>0.1</v>
      </c>
      <c r="BO536" s="14">
        <v>0.1</v>
      </c>
      <c r="BP536" s="14">
        <v>0.1</v>
      </c>
      <c r="BQ536" s="14">
        <v>0</v>
      </c>
      <c r="BR536" s="14">
        <v>0</v>
      </c>
      <c r="BS536" s="14">
        <v>0</v>
      </c>
      <c r="BT536" s="19">
        <v>0.01</v>
      </c>
      <c r="BU536" s="14">
        <v>0.5</v>
      </c>
      <c r="BV536" s="6">
        <f>BT536/(BT536+BU536)</f>
        <v>1.9607843137254902E-2</v>
      </c>
      <c r="BW536" s="6">
        <f>SQRT((BT536*BU536)/((BT536+BU536)^2*(BT536+BU536+1)))</f>
        <v>0.11283045836243843</v>
      </c>
      <c r="BX536" s="15">
        <v>0.25</v>
      </c>
      <c r="BY536" s="15">
        <v>0.25</v>
      </c>
      <c r="BZ536" s="15">
        <v>0.25</v>
      </c>
      <c r="CA536" s="15">
        <v>0.25</v>
      </c>
      <c r="CB536" s="20" t="s">
        <v>47</v>
      </c>
      <c r="CC536" s="14">
        <v>600</v>
      </c>
      <c r="CD536" s="14">
        <v>10</v>
      </c>
      <c r="CE536" s="15" t="s">
        <v>73</v>
      </c>
    </row>
    <row r="537" spans="1:83" s="14" customFormat="1" ht="14.25" x14ac:dyDescent="0.2">
      <c r="A537" s="15">
        <f>A536+1</f>
        <v>536</v>
      </c>
      <c r="B537" s="15">
        <v>3</v>
      </c>
      <c r="C537" s="15">
        <v>133</v>
      </c>
      <c r="D537" s="15">
        <v>1</v>
      </c>
      <c r="E537" s="15">
        <v>1</v>
      </c>
      <c r="F537" s="3" t="s">
        <v>68</v>
      </c>
      <c r="G537" s="3">
        <f>IF(F537="rectangle",B537*C537,IF(F537="hook",B537*C537-(D537*E537),IF(F537="eight",B537*C537-2*(D537*E537),IF(F537="tee",B537*C537-2*(D537*E537),IF(F537="cross",B537*C537-4*(D537*E537),"ERROR")))))</f>
        <v>399</v>
      </c>
      <c r="H537" s="3" t="s">
        <v>75</v>
      </c>
      <c r="I537" s="3">
        <f>IF(F537="rectangle",B537/C537,"NA")</f>
        <v>2.2556390977443608E-2</v>
      </c>
      <c r="J537" s="2">
        <v>1</v>
      </c>
      <c r="K537" s="15">
        <v>120</v>
      </c>
      <c r="L537" s="15">
        <v>4</v>
      </c>
      <c r="M537" s="16">
        <v>6</v>
      </c>
      <c r="N537" s="17">
        <v>15</v>
      </c>
      <c r="O537" s="14">
        <f>N537</f>
        <v>15</v>
      </c>
      <c r="P537" s="4">
        <f>Y537/T537</f>
        <v>99.75</v>
      </c>
      <c r="Q537" s="18">
        <v>5</v>
      </c>
      <c r="R537" s="14">
        <f>Q537</f>
        <v>5</v>
      </c>
      <c r="S537" s="4">
        <f>Z537/U537</f>
        <v>99.75</v>
      </c>
      <c r="T537" s="3">
        <f>ROUND((O537/100)*G537,0)</f>
        <v>60</v>
      </c>
      <c r="U537" s="3">
        <f>ROUND(((R537/100)*G537)/J537,0)</f>
        <v>20</v>
      </c>
      <c r="V537" s="3">
        <f>ROUND(IF(J537&gt;=2,((R537/100)*G537)/J537,0),0)</f>
        <v>0</v>
      </c>
      <c r="W537" s="3">
        <f>ROUND(IF(J537&gt;=3,((R537/100)*G537)/J537,0),0)</f>
        <v>0</v>
      </c>
      <c r="X537" s="3">
        <f>ROUND(IF(J537&gt;=4,((R537/100)*G537)/J537,0),0)</f>
        <v>0</v>
      </c>
      <c r="Y537" s="4">
        <f>G537*N537</f>
        <v>5985</v>
      </c>
      <c r="Z537" s="4">
        <f>(G537*Q537)/J537</f>
        <v>1995</v>
      </c>
      <c r="AA537" s="4">
        <f>IF(J537&gt;=2,(G537*Q537)/J537,0)</f>
        <v>0</v>
      </c>
      <c r="AB537" s="4">
        <f>IF(J537&gt;=3,(G537*Q537)/J537,0)</f>
        <v>0</v>
      </c>
      <c r="AC537" s="4">
        <f>IF(J537&gt;=4,(G537*Q537)/J537,0)</f>
        <v>0</v>
      </c>
      <c r="AD537" s="14">
        <v>100</v>
      </c>
      <c r="AE537" s="14">
        <v>0</v>
      </c>
      <c r="AF537" s="14">
        <v>1</v>
      </c>
      <c r="AG537" s="14">
        <v>100</v>
      </c>
      <c r="AH537" s="14">
        <v>0</v>
      </c>
      <c r="AI537" s="14">
        <v>1</v>
      </c>
      <c r="AJ537" s="14">
        <v>0.5</v>
      </c>
      <c r="AK537" s="14">
        <v>0.5</v>
      </c>
      <c r="AL537" s="14">
        <v>0</v>
      </c>
      <c r="AM537" s="14">
        <v>0</v>
      </c>
      <c r="AN537" s="14">
        <v>0</v>
      </c>
      <c r="AO537" s="14">
        <v>0.01</v>
      </c>
      <c r="AP537" s="14">
        <v>0.01</v>
      </c>
      <c r="AQ537" s="14">
        <v>0</v>
      </c>
      <c r="AR537" s="14">
        <v>0</v>
      </c>
      <c r="AS537" s="14">
        <v>0</v>
      </c>
      <c r="AT537" s="14">
        <v>0</v>
      </c>
      <c r="AU537" s="14">
        <v>0.2</v>
      </c>
      <c r="AV537" s="14">
        <v>0</v>
      </c>
      <c r="AW537" s="14">
        <v>0</v>
      </c>
      <c r="AX537" s="14">
        <v>0</v>
      </c>
      <c r="AY537" s="14">
        <v>0.04</v>
      </c>
      <c r="AZ537" s="14">
        <v>0</v>
      </c>
      <c r="BA537" s="2">
        <v>0.05</v>
      </c>
      <c r="BB537" s="2">
        <v>0.05</v>
      </c>
      <c r="BC537" s="2">
        <v>7.0000000000000007E-2</v>
      </c>
      <c r="BD537" s="2">
        <v>0.05</v>
      </c>
      <c r="BE537" s="2">
        <v>0.02</v>
      </c>
      <c r="BF537" s="2">
        <v>0.02</v>
      </c>
      <c r="BG537" s="2">
        <v>4.4999999999999998E-2</v>
      </c>
      <c r="BH537" s="2">
        <v>0.05</v>
      </c>
      <c r="BI537" s="2">
        <v>7.0000000000000007E-2</v>
      </c>
      <c r="BJ537" s="2">
        <v>0.1</v>
      </c>
      <c r="BK537" s="2">
        <v>0.03</v>
      </c>
      <c r="BL537" s="2">
        <v>0.02</v>
      </c>
      <c r="BM537" s="2">
        <v>0.09</v>
      </c>
      <c r="BN537" s="2">
        <v>0.1</v>
      </c>
      <c r="BO537" s="14">
        <v>0.1</v>
      </c>
      <c r="BP537" s="14">
        <v>0.1</v>
      </c>
      <c r="BQ537" s="14">
        <v>0</v>
      </c>
      <c r="BR537" s="14">
        <v>0</v>
      </c>
      <c r="BS537" s="14">
        <v>0</v>
      </c>
      <c r="BT537" s="19">
        <v>0.5</v>
      </c>
      <c r="BU537" s="14">
        <v>0.5</v>
      </c>
      <c r="BV537" s="6">
        <f>BT537/(BT537+BU537)</f>
        <v>0.5</v>
      </c>
      <c r="BW537" s="6">
        <f>SQRT((BT537*BU537)/((BT537+BU537)^2*(BT537+BU537+1)))</f>
        <v>0.35355339059327379</v>
      </c>
      <c r="BX537" s="15">
        <v>0.25</v>
      </c>
      <c r="BY537" s="15">
        <v>0.25</v>
      </c>
      <c r="BZ537" s="15">
        <v>0.25</v>
      </c>
      <c r="CA537" s="15">
        <v>0.25</v>
      </c>
      <c r="CB537" s="20" t="s">
        <v>47</v>
      </c>
      <c r="CC537" s="14">
        <v>600</v>
      </c>
      <c r="CD537" s="14">
        <v>10</v>
      </c>
      <c r="CE537" s="15" t="s">
        <v>73</v>
      </c>
    </row>
    <row r="538" spans="1:83" s="14" customFormat="1" ht="14.25" x14ac:dyDescent="0.2">
      <c r="A538" s="15">
        <f>A537+1</f>
        <v>537</v>
      </c>
      <c r="B538" s="15">
        <v>3</v>
      </c>
      <c r="C538" s="15">
        <v>133</v>
      </c>
      <c r="D538" s="15">
        <v>1</v>
      </c>
      <c r="E538" s="15">
        <v>1</v>
      </c>
      <c r="F538" s="3" t="s">
        <v>68</v>
      </c>
      <c r="G538" s="3">
        <f>IF(F538="rectangle",B538*C538,IF(F538="hook",B538*C538-(D538*E538),IF(F538="eight",B538*C538-2*(D538*E538),IF(F538="tee",B538*C538-2*(D538*E538),IF(F538="cross",B538*C538-4*(D538*E538),"ERROR")))))</f>
        <v>399</v>
      </c>
      <c r="H538" s="3" t="s">
        <v>75</v>
      </c>
      <c r="I538" s="3">
        <f>IF(F538="rectangle",B538/C538,"NA")</f>
        <v>2.2556390977443608E-2</v>
      </c>
      <c r="J538" s="2">
        <v>1</v>
      </c>
      <c r="K538" s="15">
        <v>120</v>
      </c>
      <c r="L538" s="15">
        <v>4</v>
      </c>
      <c r="M538" s="16">
        <v>6</v>
      </c>
      <c r="N538" s="17">
        <v>15</v>
      </c>
      <c r="O538" s="14">
        <f>N538</f>
        <v>15</v>
      </c>
      <c r="P538" s="4">
        <f>Y538/T538</f>
        <v>99.75</v>
      </c>
      <c r="Q538" s="18">
        <v>5</v>
      </c>
      <c r="R538" s="14">
        <f>Q538</f>
        <v>5</v>
      </c>
      <c r="S538" s="4">
        <f>Z538/U538</f>
        <v>99.75</v>
      </c>
      <c r="T538" s="3">
        <f>ROUND((O538/100)*G538,0)</f>
        <v>60</v>
      </c>
      <c r="U538" s="3">
        <f>ROUND(((R538/100)*G538)/J538,0)</f>
        <v>20</v>
      </c>
      <c r="V538" s="3">
        <f>ROUND(IF(J538&gt;=2,((R538/100)*G538)/J538,0),0)</f>
        <v>0</v>
      </c>
      <c r="W538" s="3">
        <f>ROUND(IF(J538&gt;=3,((R538/100)*G538)/J538,0),0)</f>
        <v>0</v>
      </c>
      <c r="X538" s="3">
        <f>ROUND(IF(J538&gt;=4,((R538/100)*G538)/J538,0),0)</f>
        <v>0</v>
      </c>
      <c r="Y538" s="4">
        <f>G538*N538</f>
        <v>5985</v>
      </c>
      <c r="Z538" s="4">
        <f>(G538*Q538)/J538</f>
        <v>1995</v>
      </c>
      <c r="AA538" s="4">
        <f>IF(J538&gt;=2,(G538*Q538)/J538,0)</f>
        <v>0</v>
      </c>
      <c r="AB538" s="4">
        <f>IF(J538&gt;=3,(G538*Q538)/J538,0)</f>
        <v>0</v>
      </c>
      <c r="AC538" s="4">
        <f>IF(J538&gt;=4,(G538*Q538)/J538,0)</f>
        <v>0</v>
      </c>
      <c r="AD538" s="14">
        <v>100</v>
      </c>
      <c r="AE538" s="14">
        <v>0</v>
      </c>
      <c r="AF538" s="14">
        <v>1</v>
      </c>
      <c r="AG538" s="14">
        <v>100</v>
      </c>
      <c r="AH538" s="14">
        <v>0</v>
      </c>
      <c r="AI538" s="14">
        <v>1</v>
      </c>
      <c r="AJ538" s="14">
        <v>0.5</v>
      </c>
      <c r="AK538" s="14">
        <v>0.5</v>
      </c>
      <c r="AL538" s="14">
        <v>0</v>
      </c>
      <c r="AM538" s="14">
        <v>0</v>
      </c>
      <c r="AN538" s="14">
        <v>0</v>
      </c>
      <c r="AO538" s="14">
        <v>0.01</v>
      </c>
      <c r="AP538" s="14">
        <v>0.01</v>
      </c>
      <c r="AQ538" s="14">
        <v>0</v>
      </c>
      <c r="AR538" s="14">
        <v>0</v>
      </c>
      <c r="AS538" s="14">
        <v>0</v>
      </c>
      <c r="AT538" s="14">
        <v>0</v>
      </c>
      <c r="AU538" s="14">
        <v>0.2</v>
      </c>
      <c r="AV538" s="14">
        <v>0</v>
      </c>
      <c r="AW538" s="14">
        <v>0</v>
      </c>
      <c r="AX538" s="14">
        <v>0</v>
      </c>
      <c r="AY538" s="14">
        <v>0.04</v>
      </c>
      <c r="AZ538" s="14">
        <v>0</v>
      </c>
      <c r="BA538" s="2">
        <v>0.05</v>
      </c>
      <c r="BB538" s="2">
        <v>0.05</v>
      </c>
      <c r="BC538" s="2">
        <v>7.0000000000000007E-2</v>
      </c>
      <c r="BD538" s="2">
        <v>0.05</v>
      </c>
      <c r="BE538" s="2">
        <v>0.02</v>
      </c>
      <c r="BF538" s="2">
        <v>0.02</v>
      </c>
      <c r="BG538" s="2">
        <v>4.4999999999999998E-2</v>
      </c>
      <c r="BH538" s="2">
        <v>0.05</v>
      </c>
      <c r="BI538" s="2">
        <v>7.0000000000000007E-2</v>
      </c>
      <c r="BJ538" s="2">
        <v>0.1</v>
      </c>
      <c r="BK538" s="2">
        <v>0.03</v>
      </c>
      <c r="BL538" s="2">
        <v>0.02</v>
      </c>
      <c r="BM538" s="2">
        <v>0.09</v>
      </c>
      <c r="BN538" s="2">
        <v>0.1</v>
      </c>
      <c r="BO538" s="14">
        <v>0.1</v>
      </c>
      <c r="BP538" s="14">
        <v>0.1</v>
      </c>
      <c r="BQ538" s="14">
        <v>0</v>
      </c>
      <c r="BR538" s="14">
        <v>0</v>
      </c>
      <c r="BS538" s="14">
        <v>0</v>
      </c>
      <c r="BT538" s="19">
        <v>0.01</v>
      </c>
      <c r="BU538" s="14">
        <v>0.5</v>
      </c>
      <c r="BV538" s="6">
        <f>BT538/(BT538+BU538)</f>
        <v>1.9607843137254902E-2</v>
      </c>
      <c r="BW538" s="6">
        <f>SQRT((BT538*BU538)/((BT538+BU538)^2*(BT538+BU538+1)))</f>
        <v>0.11283045836243843</v>
      </c>
      <c r="BX538" s="15">
        <v>0.1</v>
      </c>
      <c r="BY538" s="15">
        <v>0.1</v>
      </c>
      <c r="BZ538" s="15">
        <v>0.1</v>
      </c>
      <c r="CA538" s="15">
        <v>0.7</v>
      </c>
      <c r="CB538" s="20" t="s">
        <v>89</v>
      </c>
      <c r="CC538" s="14">
        <v>600</v>
      </c>
      <c r="CD538" s="14">
        <v>10</v>
      </c>
      <c r="CE538" s="15" t="s">
        <v>73</v>
      </c>
    </row>
    <row r="539" spans="1:83" s="14" customFormat="1" ht="14.25" x14ac:dyDescent="0.2">
      <c r="A539" s="15">
        <f>A538+1</f>
        <v>538</v>
      </c>
      <c r="B539" s="15">
        <v>3</v>
      </c>
      <c r="C539" s="15">
        <v>133</v>
      </c>
      <c r="D539" s="15">
        <v>1</v>
      </c>
      <c r="E539" s="15">
        <v>1</v>
      </c>
      <c r="F539" s="3" t="s">
        <v>68</v>
      </c>
      <c r="G539" s="3">
        <f>IF(F539="rectangle",B539*C539,IF(F539="hook",B539*C539-(D539*E539),IF(F539="eight",B539*C539-2*(D539*E539),IF(F539="tee",B539*C539-2*(D539*E539),IF(F539="cross",B539*C539-4*(D539*E539),"ERROR")))))</f>
        <v>399</v>
      </c>
      <c r="H539" s="3" t="s">
        <v>75</v>
      </c>
      <c r="I539" s="3">
        <f>IF(F539="rectangle",B539/C539,"NA")</f>
        <v>2.2556390977443608E-2</v>
      </c>
      <c r="J539" s="2">
        <v>1</v>
      </c>
      <c r="K539" s="15">
        <v>120</v>
      </c>
      <c r="L539" s="15">
        <v>4</v>
      </c>
      <c r="M539" s="16">
        <v>6</v>
      </c>
      <c r="N539" s="17">
        <v>15</v>
      </c>
      <c r="O539" s="14">
        <f>N539</f>
        <v>15</v>
      </c>
      <c r="P539" s="4">
        <f>Y539/T539</f>
        <v>99.75</v>
      </c>
      <c r="Q539" s="18">
        <v>5</v>
      </c>
      <c r="R539" s="14">
        <f>Q539</f>
        <v>5</v>
      </c>
      <c r="S539" s="4">
        <f>Z539/U539</f>
        <v>99.75</v>
      </c>
      <c r="T539" s="3">
        <f>ROUND((O539/100)*G539,0)</f>
        <v>60</v>
      </c>
      <c r="U539" s="3">
        <f>ROUND(((R539/100)*G539)/J539,0)</f>
        <v>20</v>
      </c>
      <c r="V539" s="3">
        <f>ROUND(IF(J539&gt;=2,((R539/100)*G539)/J539,0),0)</f>
        <v>0</v>
      </c>
      <c r="W539" s="3">
        <f>ROUND(IF(J539&gt;=3,((R539/100)*G539)/J539,0),0)</f>
        <v>0</v>
      </c>
      <c r="X539" s="3">
        <f>ROUND(IF(J539&gt;=4,((R539/100)*G539)/J539,0),0)</f>
        <v>0</v>
      </c>
      <c r="Y539" s="4">
        <f>G539*N539</f>
        <v>5985</v>
      </c>
      <c r="Z539" s="4">
        <f>(G539*Q539)/J539</f>
        <v>1995</v>
      </c>
      <c r="AA539" s="4">
        <f>IF(J539&gt;=2,(G539*Q539)/J539,0)</f>
        <v>0</v>
      </c>
      <c r="AB539" s="4">
        <f>IF(J539&gt;=3,(G539*Q539)/J539,0)</f>
        <v>0</v>
      </c>
      <c r="AC539" s="4">
        <f>IF(J539&gt;=4,(G539*Q539)/J539,0)</f>
        <v>0</v>
      </c>
      <c r="AD539" s="14">
        <v>100</v>
      </c>
      <c r="AE539" s="14">
        <v>0</v>
      </c>
      <c r="AF539" s="14">
        <v>1</v>
      </c>
      <c r="AG539" s="14">
        <v>100</v>
      </c>
      <c r="AH539" s="14">
        <v>0</v>
      </c>
      <c r="AI539" s="14">
        <v>1</v>
      </c>
      <c r="AJ539" s="14">
        <v>0.5</v>
      </c>
      <c r="AK539" s="14">
        <v>0.5</v>
      </c>
      <c r="AL539" s="14">
        <v>0</v>
      </c>
      <c r="AM539" s="14">
        <v>0</v>
      </c>
      <c r="AN539" s="14">
        <v>0</v>
      </c>
      <c r="AO539" s="14">
        <v>0.01</v>
      </c>
      <c r="AP539" s="14">
        <v>0.01</v>
      </c>
      <c r="AQ539" s="14">
        <v>0</v>
      </c>
      <c r="AR539" s="14">
        <v>0</v>
      </c>
      <c r="AS539" s="14">
        <v>0</v>
      </c>
      <c r="AT539" s="14">
        <v>0</v>
      </c>
      <c r="AU539" s="14">
        <v>0.2</v>
      </c>
      <c r="AV539" s="14">
        <v>0</v>
      </c>
      <c r="AW539" s="14">
        <v>0</v>
      </c>
      <c r="AX539" s="14">
        <v>0</v>
      </c>
      <c r="AY539" s="14">
        <v>0.04</v>
      </c>
      <c r="AZ539" s="14">
        <v>0</v>
      </c>
      <c r="BA539" s="2">
        <v>0.05</v>
      </c>
      <c r="BB539" s="2">
        <v>0.05</v>
      </c>
      <c r="BC539" s="2">
        <v>7.0000000000000007E-2</v>
      </c>
      <c r="BD539" s="2">
        <v>0.05</v>
      </c>
      <c r="BE539" s="2">
        <v>0.02</v>
      </c>
      <c r="BF539" s="2">
        <v>0.02</v>
      </c>
      <c r="BG539" s="2">
        <v>4.4999999999999998E-2</v>
      </c>
      <c r="BH539" s="2">
        <v>0.05</v>
      </c>
      <c r="BI539" s="2">
        <v>7.0000000000000007E-2</v>
      </c>
      <c r="BJ539" s="2">
        <v>0.1</v>
      </c>
      <c r="BK539" s="2">
        <v>0.03</v>
      </c>
      <c r="BL539" s="2">
        <v>0.02</v>
      </c>
      <c r="BM539" s="2">
        <v>0.09</v>
      </c>
      <c r="BN539" s="2">
        <v>0.1</v>
      </c>
      <c r="BO539" s="14">
        <v>0.1</v>
      </c>
      <c r="BP539" s="14">
        <v>0.1</v>
      </c>
      <c r="BQ539" s="14">
        <v>0</v>
      </c>
      <c r="BR539" s="14">
        <v>0</v>
      </c>
      <c r="BS539" s="14">
        <v>0</v>
      </c>
      <c r="BT539" s="19">
        <v>0.5</v>
      </c>
      <c r="BU539" s="14">
        <v>0.5</v>
      </c>
      <c r="BV539" s="6">
        <f>BT539/(BT539+BU539)</f>
        <v>0.5</v>
      </c>
      <c r="BW539" s="6">
        <f>SQRT((BT539*BU539)/((BT539+BU539)^2*(BT539+BU539+1)))</f>
        <v>0.35355339059327379</v>
      </c>
      <c r="BX539" s="15">
        <v>0.1</v>
      </c>
      <c r="BY539" s="15">
        <v>0.1</v>
      </c>
      <c r="BZ539" s="15">
        <v>0.1</v>
      </c>
      <c r="CA539" s="15">
        <v>0.7</v>
      </c>
      <c r="CB539" s="20" t="s">
        <v>89</v>
      </c>
      <c r="CC539" s="14">
        <v>600</v>
      </c>
      <c r="CD539" s="14">
        <v>10</v>
      </c>
      <c r="CE539" s="15" t="s">
        <v>73</v>
      </c>
    </row>
    <row r="540" spans="1:83" s="14" customFormat="1" ht="14.25" x14ac:dyDescent="0.2">
      <c r="A540" s="15">
        <f>A539+1</f>
        <v>539</v>
      </c>
      <c r="B540" s="15">
        <v>3</v>
      </c>
      <c r="C540" s="15">
        <v>133</v>
      </c>
      <c r="D540" s="15">
        <v>1</v>
      </c>
      <c r="E540" s="15">
        <v>1</v>
      </c>
      <c r="F540" s="3" t="s">
        <v>68</v>
      </c>
      <c r="G540" s="3">
        <f>IF(F540="rectangle",B540*C540,IF(F540="hook",B540*C540-(D540*E540),IF(F540="eight",B540*C540-2*(D540*E540),IF(F540="tee",B540*C540-2*(D540*E540),IF(F540="cross",B540*C540-4*(D540*E540),"ERROR")))))</f>
        <v>399</v>
      </c>
      <c r="H540" s="3" t="s">
        <v>75</v>
      </c>
      <c r="I540" s="3">
        <f>IF(F540="rectangle",B540/C540,"NA")</f>
        <v>2.2556390977443608E-2</v>
      </c>
      <c r="J540" s="2">
        <v>1</v>
      </c>
      <c r="K540" s="15">
        <v>120</v>
      </c>
      <c r="L540" s="15">
        <v>4</v>
      </c>
      <c r="M540" s="16">
        <v>6</v>
      </c>
      <c r="N540" s="17">
        <v>15</v>
      </c>
      <c r="O540" s="14">
        <f>N540</f>
        <v>15</v>
      </c>
      <c r="P540" s="4">
        <f>Y540/T540</f>
        <v>99.75</v>
      </c>
      <c r="Q540" s="18">
        <v>5</v>
      </c>
      <c r="R540" s="14">
        <f>Q540</f>
        <v>5</v>
      </c>
      <c r="S540" s="4">
        <f>Z540/U540</f>
        <v>99.75</v>
      </c>
      <c r="T540" s="3">
        <f>ROUND((O540/100)*G540,0)</f>
        <v>60</v>
      </c>
      <c r="U540" s="3">
        <f>ROUND(((R540/100)*G540)/J540,0)</f>
        <v>20</v>
      </c>
      <c r="V540" s="3">
        <f>ROUND(IF(J540&gt;=2,((R540/100)*G540)/J540,0),0)</f>
        <v>0</v>
      </c>
      <c r="W540" s="3">
        <f>ROUND(IF(J540&gt;=3,((R540/100)*G540)/J540,0),0)</f>
        <v>0</v>
      </c>
      <c r="X540" s="3">
        <f>ROUND(IF(J540&gt;=4,((R540/100)*G540)/J540,0),0)</f>
        <v>0</v>
      </c>
      <c r="Y540" s="4">
        <f>G540*N540</f>
        <v>5985</v>
      </c>
      <c r="Z540" s="4">
        <f>(G540*Q540)/J540</f>
        <v>1995</v>
      </c>
      <c r="AA540" s="4">
        <f>IF(J540&gt;=2,(G540*Q540)/J540,0)</f>
        <v>0</v>
      </c>
      <c r="AB540" s="4">
        <f>IF(J540&gt;=3,(G540*Q540)/J540,0)</f>
        <v>0</v>
      </c>
      <c r="AC540" s="4">
        <f>IF(J540&gt;=4,(G540*Q540)/J540,0)</f>
        <v>0</v>
      </c>
      <c r="AD540" s="14">
        <v>100</v>
      </c>
      <c r="AE540" s="14">
        <v>0</v>
      </c>
      <c r="AF540" s="14">
        <v>1</v>
      </c>
      <c r="AG540" s="14">
        <v>100</v>
      </c>
      <c r="AH540" s="14">
        <v>0</v>
      </c>
      <c r="AI540" s="14">
        <v>1</v>
      </c>
      <c r="AJ540" s="14">
        <v>0.5</v>
      </c>
      <c r="AK540" s="14">
        <v>0.5</v>
      </c>
      <c r="AL540" s="14">
        <v>0</v>
      </c>
      <c r="AM540" s="14">
        <v>0</v>
      </c>
      <c r="AN540" s="14">
        <v>0</v>
      </c>
      <c r="AO540" s="14">
        <v>0.01</v>
      </c>
      <c r="AP540" s="14">
        <v>0.01</v>
      </c>
      <c r="AQ540" s="14">
        <v>0</v>
      </c>
      <c r="AR540" s="14">
        <v>0</v>
      </c>
      <c r="AS540" s="14">
        <v>0</v>
      </c>
      <c r="AT540" s="14">
        <v>0</v>
      </c>
      <c r="AU540" s="14">
        <v>0.2</v>
      </c>
      <c r="AV540" s="14">
        <v>0</v>
      </c>
      <c r="AW540" s="14">
        <v>0</v>
      </c>
      <c r="AX540" s="14">
        <v>0</v>
      </c>
      <c r="AY540" s="14">
        <v>0.04</v>
      </c>
      <c r="AZ540" s="14">
        <v>0</v>
      </c>
      <c r="BA540" s="2">
        <v>0.05</v>
      </c>
      <c r="BB540" s="2">
        <v>0.05</v>
      </c>
      <c r="BC540" s="2">
        <v>7.0000000000000007E-2</v>
      </c>
      <c r="BD540" s="2">
        <v>0.05</v>
      </c>
      <c r="BE540" s="2">
        <v>0.02</v>
      </c>
      <c r="BF540" s="2">
        <v>0.02</v>
      </c>
      <c r="BG540" s="2">
        <v>4.4999999999999998E-2</v>
      </c>
      <c r="BH540" s="2">
        <v>0.05</v>
      </c>
      <c r="BI540" s="2">
        <v>7.0000000000000007E-2</v>
      </c>
      <c r="BJ540" s="2">
        <v>0.1</v>
      </c>
      <c r="BK540" s="2">
        <v>0.03</v>
      </c>
      <c r="BL540" s="2">
        <v>0.02</v>
      </c>
      <c r="BM540" s="2">
        <v>0.09</v>
      </c>
      <c r="BN540" s="2">
        <v>0.1</v>
      </c>
      <c r="BO540" s="14">
        <v>0.1</v>
      </c>
      <c r="BP540" s="14">
        <v>0.1</v>
      </c>
      <c r="BQ540" s="14">
        <v>0</v>
      </c>
      <c r="BR540" s="14">
        <v>0</v>
      </c>
      <c r="BS540" s="14">
        <v>0</v>
      </c>
      <c r="BT540" s="19">
        <v>0.01</v>
      </c>
      <c r="BU540" s="14">
        <v>0.5</v>
      </c>
      <c r="BV540" s="6">
        <f>BT540/(BT540+BU540)</f>
        <v>1.9607843137254902E-2</v>
      </c>
      <c r="BW540" s="6">
        <f>SQRT((BT540*BU540)/((BT540+BU540)^2*(BT540+BU540+1)))</f>
        <v>0.11283045836243843</v>
      </c>
      <c r="BX540" s="15">
        <v>0.1</v>
      </c>
      <c r="BY540" s="15">
        <v>0.7</v>
      </c>
      <c r="BZ540" s="15">
        <v>0.1</v>
      </c>
      <c r="CA540" s="15">
        <v>0.1</v>
      </c>
      <c r="CB540" s="20" t="s">
        <v>76</v>
      </c>
      <c r="CC540" s="14">
        <v>600</v>
      </c>
      <c r="CD540" s="14">
        <v>10</v>
      </c>
      <c r="CE540" s="15" t="s">
        <v>74</v>
      </c>
    </row>
    <row r="541" spans="1:83" s="14" customFormat="1" ht="14.25" x14ac:dyDescent="0.2">
      <c r="A541" s="15">
        <f>A540+1</f>
        <v>540</v>
      </c>
      <c r="B541" s="15">
        <v>3</v>
      </c>
      <c r="C541" s="15">
        <v>133</v>
      </c>
      <c r="D541" s="15">
        <v>1</v>
      </c>
      <c r="E541" s="15">
        <v>1</v>
      </c>
      <c r="F541" s="3" t="s">
        <v>68</v>
      </c>
      <c r="G541" s="3">
        <f>IF(F541="rectangle",B541*C541,IF(F541="hook",B541*C541-(D541*E541),IF(F541="eight",B541*C541-2*(D541*E541),IF(F541="tee",B541*C541-2*(D541*E541),IF(F541="cross",B541*C541-4*(D541*E541),"ERROR")))))</f>
        <v>399</v>
      </c>
      <c r="H541" s="3" t="s">
        <v>75</v>
      </c>
      <c r="I541" s="3">
        <f>IF(F541="rectangle",B541/C541,"NA")</f>
        <v>2.2556390977443608E-2</v>
      </c>
      <c r="J541" s="2">
        <v>1</v>
      </c>
      <c r="K541" s="15">
        <v>120</v>
      </c>
      <c r="L541" s="15">
        <v>4</v>
      </c>
      <c r="M541" s="16">
        <v>6</v>
      </c>
      <c r="N541" s="17">
        <v>15</v>
      </c>
      <c r="O541" s="14">
        <f>N541</f>
        <v>15</v>
      </c>
      <c r="P541" s="4">
        <f>Y541/T541</f>
        <v>99.75</v>
      </c>
      <c r="Q541" s="18">
        <v>5</v>
      </c>
      <c r="R541" s="14">
        <f>Q541</f>
        <v>5</v>
      </c>
      <c r="S541" s="4">
        <f>Z541/U541</f>
        <v>99.75</v>
      </c>
      <c r="T541" s="3">
        <f>ROUND((O541/100)*G541,0)</f>
        <v>60</v>
      </c>
      <c r="U541" s="3">
        <f>ROUND(((R541/100)*G541)/J541,0)</f>
        <v>20</v>
      </c>
      <c r="V541" s="3">
        <f>ROUND(IF(J541&gt;=2,((R541/100)*G541)/J541,0),0)</f>
        <v>0</v>
      </c>
      <c r="W541" s="3">
        <f>ROUND(IF(J541&gt;=3,((R541/100)*G541)/J541,0),0)</f>
        <v>0</v>
      </c>
      <c r="X541" s="3">
        <f>ROUND(IF(J541&gt;=4,((R541/100)*G541)/J541,0),0)</f>
        <v>0</v>
      </c>
      <c r="Y541" s="4">
        <f>G541*N541</f>
        <v>5985</v>
      </c>
      <c r="Z541" s="4">
        <f>(G541*Q541)/J541</f>
        <v>1995</v>
      </c>
      <c r="AA541" s="4">
        <f>IF(J541&gt;=2,(G541*Q541)/J541,0)</f>
        <v>0</v>
      </c>
      <c r="AB541" s="4">
        <f>IF(J541&gt;=3,(G541*Q541)/J541,0)</f>
        <v>0</v>
      </c>
      <c r="AC541" s="4">
        <f>IF(J541&gt;=4,(G541*Q541)/J541,0)</f>
        <v>0</v>
      </c>
      <c r="AD541" s="14">
        <v>100</v>
      </c>
      <c r="AE541" s="14">
        <v>0</v>
      </c>
      <c r="AF541" s="14">
        <v>1</v>
      </c>
      <c r="AG541" s="14">
        <v>100</v>
      </c>
      <c r="AH541" s="14">
        <v>0</v>
      </c>
      <c r="AI541" s="14">
        <v>1</v>
      </c>
      <c r="AJ541" s="14">
        <v>0.5</v>
      </c>
      <c r="AK541" s="14">
        <v>0.5</v>
      </c>
      <c r="AL541" s="14">
        <v>0</v>
      </c>
      <c r="AM541" s="14">
        <v>0</v>
      </c>
      <c r="AN541" s="14">
        <v>0</v>
      </c>
      <c r="AO541" s="14">
        <v>0.01</v>
      </c>
      <c r="AP541" s="14">
        <v>0.01</v>
      </c>
      <c r="AQ541" s="14">
        <v>0</v>
      </c>
      <c r="AR541" s="14">
        <v>0</v>
      </c>
      <c r="AS541" s="14">
        <v>0</v>
      </c>
      <c r="AT541" s="14">
        <v>0</v>
      </c>
      <c r="AU541" s="14">
        <v>0.2</v>
      </c>
      <c r="AV541" s="14">
        <v>0</v>
      </c>
      <c r="AW541" s="14">
        <v>0</v>
      </c>
      <c r="AX541" s="14">
        <v>0</v>
      </c>
      <c r="AY541" s="14">
        <v>0.04</v>
      </c>
      <c r="AZ541" s="14">
        <v>0</v>
      </c>
      <c r="BA541" s="2">
        <v>0.05</v>
      </c>
      <c r="BB541" s="2">
        <v>0.05</v>
      </c>
      <c r="BC541" s="2">
        <v>7.0000000000000007E-2</v>
      </c>
      <c r="BD541" s="2">
        <v>0.05</v>
      </c>
      <c r="BE541" s="2">
        <v>0.02</v>
      </c>
      <c r="BF541" s="2">
        <v>0.02</v>
      </c>
      <c r="BG541" s="2">
        <v>4.4999999999999998E-2</v>
      </c>
      <c r="BH541" s="2">
        <v>0.05</v>
      </c>
      <c r="BI541" s="2">
        <v>7.0000000000000007E-2</v>
      </c>
      <c r="BJ541" s="2">
        <v>0.1</v>
      </c>
      <c r="BK541" s="2">
        <v>0.03</v>
      </c>
      <c r="BL541" s="2">
        <v>0.02</v>
      </c>
      <c r="BM541" s="2">
        <v>0.09</v>
      </c>
      <c r="BN541" s="2">
        <v>0.1</v>
      </c>
      <c r="BO541" s="14">
        <v>0.1</v>
      </c>
      <c r="BP541" s="14">
        <v>0.1</v>
      </c>
      <c r="BQ541" s="14">
        <v>0</v>
      </c>
      <c r="BR541" s="14">
        <v>0</v>
      </c>
      <c r="BS541" s="14">
        <v>0</v>
      </c>
      <c r="BT541" s="19">
        <v>0.5</v>
      </c>
      <c r="BU541" s="14">
        <v>0.5</v>
      </c>
      <c r="BV541" s="6">
        <f>BT541/(BT541+BU541)</f>
        <v>0.5</v>
      </c>
      <c r="BW541" s="6">
        <f>SQRT((BT541*BU541)/((BT541+BU541)^2*(BT541+BU541+1)))</f>
        <v>0.35355339059327379</v>
      </c>
      <c r="BX541" s="15">
        <v>0.1</v>
      </c>
      <c r="BY541" s="15">
        <v>0.7</v>
      </c>
      <c r="BZ541" s="15">
        <v>0.1</v>
      </c>
      <c r="CA541" s="15">
        <v>0.1</v>
      </c>
      <c r="CB541" s="20" t="s">
        <v>76</v>
      </c>
      <c r="CC541" s="14">
        <v>600</v>
      </c>
      <c r="CD541" s="14">
        <v>10</v>
      </c>
      <c r="CE541" s="15" t="s">
        <v>74</v>
      </c>
    </row>
    <row r="542" spans="1:83" s="14" customFormat="1" ht="14.25" x14ac:dyDescent="0.2">
      <c r="A542" s="15">
        <f>A541+1</f>
        <v>541</v>
      </c>
      <c r="B542" s="15">
        <v>3</v>
      </c>
      <c r="C542" s="15">
        <v>133</v>
      </c>
      <c r="D542" s="15">
        <v>1</v>
      </c>
      <c r="E542" s="15">
        <v>1</v>
      </c>
      <c r="F542" s="3" t="s">
        <v>68</v>
      </c>
      <c r="G542" s="3">
        <f>IF(F542="rectangle",B542*C542,IF(F542="hook",B542*C542-(D542*E542),IF(F542="eight",B542*C542-2*(D542*E542),IF(F542="tee",B542*C542-2*(D542*E542),IF(F542="cross",B542*C542-4*(D542*E542),"ERROR")))))</f>
        <v>399</v>
      </c>
      <c r="H542" s="3" t="s">
        <v>75</v>
      </c>
      <c r="I542" s="3">
        <f>IF(F542="rectangle",B542/C542,"NA")</f>
        <v>2.2556390977443608E-2</v>
      </c>
      <c r="J542" s="2">
        <v>1</v>
      </c>
      <c r="K542" s="15">
        <v>120</v>
      </c>
      <c r="L542" s="15">
        <v>4</v>
      </c>
      <c r="M542" s="16">
        <v>6</v>
      </c>
      <c r="N542" s="17">
        <v>15</v>
      </c>
      <c r="O542" s="14">
        <f>N542</f>
        <v>15</v>
      </c>
      <c r="P542" s="4">
        <f>Y542/T542</f>
        <v>99.75</v>
      </c>
      <c r="Q542" s="18">
        <v>15</v>
      </c>
      <c r="R542" s="14">
        <f>Q542</f>
        <v>15</v>
      </c>
      <c r="S542" s="4">
        <f>Z542/U542</f>
        <v>99.75</v>
      </c>
      <c r="T542" s="3">
        <f>ROUND((O542/100)*G542,0)</f>
        <v>60</v>
      </c>
      <c r="U542" s="3">
        <f>ROUND(((R542/100)*G542)/J542,0)</f>
        <v>60</v>
      </c>
      <c r="V542" s="3">
        <f>ROUND(IF(J542&gt;=2,((R542/100)*G542)/J542,0),0)</f>
        <v>0</v>
      </c>
      <c r="W542" s="3">
        <f>ROUND(IF(J542&gt;=3,((R542/100)*G542)/J542,0),0)</f>
        <v>0</v>
      </c>
      <c r="X542" s="3">
        <f>ROUND(IF(J542&gt;=4,((R542/100)*G542)/J542,0),0)</f>
        <v>0</v>
      </c>
      <c r="Y542" s="4">
        <f>G542*N542</f>
        <v>5985</v>
      </c>
      <c r="Z542" s="4">
        <f>(G542*Q542)/J542</f>
        <v>5985</v>
      </c>
      <c r="AA542" s="4">
        <f>IF(J542&gt;=2,(G542*Q542)/J542,0)</f>
        <v>0</v>
      </c>
      <c r="AB542" s="4">
        <f>IF(J542&gt;=3,(G542*Q542)/J542,0)</f>
        <v>0</v>
      </c>
      <c r="AC542" s="4">
        <f>IF(J542&gt;=4,(G542*Q542)/J542,0)</f>
        <v>0</v>
      </c>
      <c r="AD542" s="14">
        <v>100</v>
      </c>
      <c r="AE542" s="14">
        <v>0</v>
      </c>
      <c r="AF542" s="14">
        <v>1</v>
      </c>
      <c r="AG542" s="14">
        <v>100</v>
      </c>
      <c r="AH542" s="14">
        <v>0</v>
      </c>
      <c r="AI542" s="14">
        <v>1</v>
      </c>
      <c r="AJ542" s="14">
        <v>0.5</v>
      </c>
      <c r="AK542" s="14">
        <v>0.5</v>
      </c>
      <c r="AL542" s="14">
        <v>0</v>
      </c>
      <c r="AM542" s="14">
        <v>0</v>
      </c>
      <c r="AN542" s="14">
        <v>0</v>
      </c>
      <c r="AO542" s="14">
        <v>0.01</v>
      </c>
      <c r="AP542" s="14">
        <v>0.01</v>
      </c>
      <c r="AQ542" s="14">
        <v>0</v>
      </c>
      <c r="AR542" s="14">
        <v>0</v>
      </c>
      <c r="AS542" s="14">
        <v>0</v>
      </c>
      <c r="AT542" s="14">
        <v>0</v>
      </c>
      <c r="AU542" s="14">
        <v>0.2</v>
      </c>
      <c r="AV542" s="14">
        <v>0</v>
      </c>
      <c r="AW542" s="14">
        <v>0</v>
      </c>
      <c r="AX542" s="14">
        <v>0</v>
      </c>
      <c r="AY542" s="14">
        <v>0.04</v>
      </c>
      <c r="AZ542" s="14">
        <v>0</v>
      </c>
      <c r="BA542" s="2">
        <v>0.05</v>
      </c>
      <c r="BB542" s="2">
        <v>0.05</v>
      </c>
      <c r="BC542" s="2">
        <v>7.0000000000000007E-2</v>
      </c>
      <c r="BD542" s="2">
        <v>0.05</v>
      </c>
      <c r="BE542" s="2">
        <v>0.02</v>
      </c>
      <c r="BF542" s="2">
        <v>0.02</v>
      </c>
      <c r="BG542" s="2">
        <v>4.4999999999999998E-2</v>
      </c>
      <c r="BH542" s="2">
        <v>0.05</v>
      </c>
      <c r="BI542" s="2">
        <v>7.0000000000000007E-2</v>
      </c>
      <c r="BJ542" s="2">
        <v>0.1</v>
      </c>
      <c r="BK542" s="2">
        <v>0.03</v>
      </c>
      <c r="BL542" s="2">
        <v>0.02</v>
      </c>
      <c r="BM542" s="2">
        <v>0.09</v>
      </c>
      <c r="BN542" s="2">
        <v>0.1</v>
      </c>
      <c r="BO542" s="14">
        <v>0.1</v>
      </c>
      <c r="BP542" s="14">
        <v>0.1</v>
      </c>
      <c r="BQ542" s="14">
        <v>0</v>
      </c>
      <c r="BR542" s="14">
        <v>0</v>
      </c>
      <c r="BS542" s="14">
        <v>0</v>
      </c>
      <c r="BT542" s="19">
        <v>0.01</v>
      </c>
      <c r="BU542" s="14">
        <v>0.5</v>
      </c>
      <c r="BV542" s="6">
        <f>BT542/(BT542+BU542)</f>
        <v>1.9607843137254902E-2</v>
      </c>
      <c r="BW542" s="6">
        <f>SQRT((BT542*BU542)/((BT542+BU542)^2*(BT542+BU542+1)))</f>
        <v>0.11283045836243843</v>
      </c>
      <c r="BX542" s="15">
        <v>0.25</v>
      </c>
      <c r="BY542" s="15">
        <v>0.25</v>
      </c>
      <c r="BZ542" s="15">
        <v>0.25</v>
      </c>
      <c r="CA542" s="15">
        <v>0.25</v>
      </c>
      <c r="CB542" s="20" t="s">
        <v>47</v>
      </c>
      <c r="CC542" s="14">
        <v>600</v>
      </c>
      <c r="CD542" s="14">
        <v>10</v>
      </c>
      <c r="CE542" s="15" t="s">
        <v>74</v>
      </c>
    </row>
    <row r="543" spans="1:83" s="14" customFormat="1" ht="14.25" x14ac:dyDescent="0.2">
      <c r="A543" s="15">
        <f>A542+1</f>
        <v>542</v>
      </c>
      <c r="B543" s="15">
        <v>3</v>
      </c>
      <c r="C543" s="15">
        <v>133</v>
      </c>
      <c r="D543" s="15">
        <v>1</v>
      </c>
      <c r="E543" s="15">
        <v>1</v>
      </c>
      <c r="F543" s="3" t="s">
        <v>68</v>
      </c>
      <c r="G543" s="3">
        <f>IF(F543="rectangle",B543*C543,IF(F543="hook",B543*C543-(D543*E543),IF(F543="eight",B543*C543-2*(D543*E543),IF(F543="tee",B543*C543-2*(D543*E543),IF(F543="cross",B543*C543-4*(D543*E543),"ERROR")))))</f>
        <v>399</v>
      </c>
      <c r="H543" s="3" t="s">
        <v>75</v>
      </c>
      <c r="I543" s="3">
        <f>IF(F543="rectangle",B543/C543,"NA")</f>
        <v>2.2556390977443608E-2</v>
      </c>
      <c r="J543" s="2">
        <v>1</v>
      </c>
      <c r="K543" s="15">
        <v>120</v>
      </c>
      <c r="L543" s="15">
        <v>4</v>
      </c>
      <c r="M543" s="16">
        <v>6</v>
      </c>
      <c r="N543" s="17">
        <v>15</v>
      </c>
      <c r="O543" s="14">
        <f>N543</f>
        <v>15</v>
      </c>
      <c r="P543" s="4">
        <f>Y543/T543</f>
        <v>99.75</v>
      </c>
      <c r="Q543" s="18">
        <v>15</v>
      </c>
      <c r="R543" s="14">
        <f>Q543</f>
        <v>15</v>
      </c>
      <c r="S543" s="4">
        <f>Z543/U543</f>
        <v>99.75</v>
      </c>
      <c r="T543" s="3">
        <f>ROUND((O543/100)*G543,0)</f>
        <v>60</v>
      </c>
      <c r="U543" s="3">
        <f>ROUND(((R543/100)*G543)/J543,0)</f>
        <v>60</v>
      </c>
      <c r="V543" s="3">
        <f>ROUND(IF(J543&gt;=2,((R543/100)*G543)/J543,0),0)</f>
        <v>0</v>
      </c>
      <c r="W543" s="3">
        <f>ROUND(IF(J543&gt;=3,((R543/100)*G543)/J543,0),0)</f>
        <v>0</v>
      </c>
      <c r="X543" s="3">
        <f>ROUND(IF(J543&gt;=4,((R543/100)*G543)/J543,0),0)</f>
        <v>0</v>
      </c>
      <c r="Y543" s="4">
        <f>G543*N543</f>
        <v>5985</v>
      </c>
      <c r="Z543" s="4">
        <f>(G543*Q543)/J543</f>
        <v>5985</v>
      </c>
      <c r="AA543" s="4">
        <f>IF(J543&gt;=2,(G543*Q543)/J543,0)</f>
        <v>0</v>
      </c>
      <c r="AB543" s="4">
        <f>IF(J543&gt;=3,(G543*Q543)/J543,0)</f>
        <v>0</v>
      </c>
      <c r="AC543" s="4">
        <f>IF(J543&gt;=4,(G543*Q543)/J543,0)</f>
        <v>0</v>
      </c>
      <c r="AD543" s="14">
        <v>100</v>
      </c>
      <c r="AE543" s="14">
        <v>0</v>
      </c>
      <c r="AF543" s="14">
        <v>1</v>
      </c>
      <c r="AG543" s="14">
        <v>100</v>
      </c>
      <c r="AH543" s="14">
        <v>0</v>
      </c>
      <c r="AI543" s="14">
        <v>1</v>
      </c>
      <c r="AJ543" s="14">
        <v>0.5</v>
      </c>
      <c r="AK543" s="14">
        <v>0.5</v>
      </c>
      <c r="AL543" s="14">
        <v>0</v>
      </c>
      <c r="AM543" s="14">
        <v>0</v>
      </c>
      <c r="AN543" s="14">
        <v>0</v>
      </c>
      <c r="AO543" s="14">
        <v>0.01</v>
      </c>
      <c r="AP543" s="14">
        <v>0.01</v>
      </c>
      <c r="AQ543" s="14">
        <v>0</v>
      </c>
      <c r="AR543" s="14">
        <v>0</v>
      </c>
      <c r="AS543" s="14">
        <v>0</v>
      </c>
      <c r="AT543" s="14">
        <v>0</v>
      </c>
      <c r="AU543" s="14">
        <v>0.2</v>
      </c>
      <c r="AV543" s="14">
        <v>0</v>
      </c>
      <c r="AW543" s="14">
        <v>0</v>
      </c>
      <c r="AX543" s="14">
        <v>0</v>
      </c>
      <c r="AY543" s="14">
        <v>0.04</v>
      </c>
      <c r="AZ543" s="14">
        <v>0</v>
      </c>
      <c r="BA543" s="2">
        <v>0.05</v>
      </c>
      <c r="BB543" s="2">
        <v>0.05</v>
      </c>
      <c r="BC543" s="2">
        <v>7.0000000000000007E-2</v>
      </c>
      <c r="BD543" s="2">
        <v>0.05</v>
      </c>
      <c r="BE543" s="2">
        <v>0.02</v>
      </c>
      <c r="BF543" s="2">
        <v>0.02</v>
      </c>
      <c r="BG543" s="2">
        <v>4.4999999999999998E-2</v>
      </c>
      <c r="BH543" s="2">
        <v>0.05</v>
      </c>
      <c r="BI543" s="2">
        <v>7.0000000000000007E-2</v>
      </c>
      <c r="BJ543" s="2">
        <v>0.1</v>
      </c>
      <c r="BK543" s="2">
        <v>0.03</v>
      </c>
      <c r="BL543" s="2">
        <v>0.02</v>
      </c>
      <c r="BM543" s="2">
        <v>0.09</v>
      </c>
      <c r="BN543" s="2">
        <v>0.1</v>
      </c>
      <c r="BO543" s="14">
        <v>0.1</v>
      </c>
      <c r="BP543" s="14">
        <v>0.1</v>
      </c>
      <c r="BQ543" s="14">
        <v>0</v>
      </c>
      <c r="BR543" s="14">
        <v>0</v>
      </c>
      <c r="BS543" s="14">
        <v>0</v>
      </c>
      <c r="BT543" s="19">
        <v>0.5</v>
      </c>
      <c r="BU543" s="14">
        <v>0.5</v>
      </c>
      <c r="BV543" s="6">
        <f>BT543/(BT543+BU543)</f>
        <v>0.5</v>
      </c>
      <c r="BW543" s="6">
        <f>SQRT((BT543*BU543)/((BT543+BU543)^2*(BT543+BU543+1)))</f>
        <v>0.35355339059327379</v>
      </c>
      <c r="BX543" s="15">
        <v>0.25</v>
      </c>
      <c r="BY543" s="15">
        <v>0.25</v>
      </c>
      <c r="BZ543" s="15">
        <v>0.25</v>
      </c>
      <c r="CA543" s="15">
        <v>0.25</v>
      </c>
      <c r="CB543" s="20" t="s">
        <v>47</v>
      </c>
      <c r="CC543" s="14">
        <v>600</v>
      </c>
      <c r="CD543" s="14">
        <v>10</v>
      </c>
      <c r="CE543" s="15" t="s">
        <v>74</v>
      </c>
    </row>
    <row r="544" spans="1:83" s="14" customFormat="1" ht="14.25" x14ac:dyDescent="0.2">
      <c r="A544" s="15">
        <f>A543+1</f>
        <v>543</v>
      </c>
      <c r="B544" s="15">
        <v>3</v>
      </c>
      <c r="C544" s="15">
        <v>133</v>
      </c>
      <c r="D544" s="15">
        <v>1</v>
      </c>
      <c r="E544" s="15">
        <v>1</v>
      </c>
      <c r="F544" s="3" t="s">
        <v>68</v>
      </c>
      <c r="G544" s="3">
        <f>IF(F544="rectangle",B544*C544,IF(F544="hook",B544*C544-(D544*E544),IF(F544="eight",B544*C544-2*(D544*E544),IF(F544="tee",B544*C544-2*(D544*E544),IF(F544="cross",B544*C544-4*(D544*E544),"ERROR")))))</f>
        <v>399</v>
      </c>
      <c r="H544" s="3" t="s">
        <v>75</v>
      </c>
      <c r="I544" s="3">
        <f>IF(F544="rectangle",B544/C544,"NA")</f>
        <v>2.2556390977443608E-2</v>
      </c>
      <c r="J544" s="2">
        <v>1</v>
      </c>
      <c r="K544" s="15">
        <v>120</v>
      </c>
      <c r="L544" s="15">
        <v>4</v>
      </c>
      <c r="M544" s="16">
        <v>6</v>
      </c>
      <c r="N544" s="17">
        <v>15</v>
      </c>
      <c r="O544" s="14">
        <f>N544</f>
        <v>15</v>
      </c>
      <c r="P544" s="4">
        <f>Y544/T544</f>
        <v>99.75</v>
      </c>
      <c r="Q544" s="18">
        <v>15</v>
      </c>
      <c r="R544" s="14">
        <f>Q544</f>
        <v>15</v>
      </c>
      <c r="S544" s="4">
        <f>Z544/U544</f>
        <v>99.75</v>
      </c>
      <c r="T544" s="3">
        <f>ROUND((O544/100)*G544,0)</f>
        <v>60</v>
      </c>
      <c r="U544" s="3">
        <f>ROUND(((R544/100)*G544)/J544,0)</f>
        <v>60</v>
      </c>
      <c r="V544" s="3">
        <f>ROUND(IF(J544&gt;=2,((R544/100)*G544)/J544,0),0)</f>
        <v>0</v>
      </c>
      <c r="W544" s="3">
        <f>ROUND(IF(J544&gt;=3,((R544/100)*G544)/J544,0),0)</f>
        <v>0</v>
      </c>
      <c r="X544" s="3">
        <f>ROUND(IF(J544&gt;=4,((R544/100)*G544)/J544,0),0)</f>
        <v>0</v>
      </c>
      <c r="Y544" s="4">
        <f>G544*N544</f>
        <v>5985</v>
      </c>
      <c r="Z544" s="4">
        <f>(G544*Q544)/J544</f>
        <v>5985</v>
      </c>
      <c r="AA544" s="4">
        <f>IF(J544&gt;=2,(G544*Q544)/J544,0)</f>
        <v>0</v>
      </c>
      <c r="AB544" s="4">
        <f>IF(J544&gt;=3,(G544*Q544)/J544,0)</f>
        <v>0</v>
      </c>
      <c r="AC544" s="4">
        <f>IF(J544&gt;=4,(G544*Q544)/J544,0)</f>
        <v>0</v>
      </c>
      <c r="AD544" s="14">
        <v>100</v>
      </c>
      <c r="AE544" s="14">
        <v>0</v>
      </c>
      <c r="AF544" s="14">
        <v>1</v>
      </c>
      <c r="AG544" s="14">
        <v>100</v>
      </c>
      <c r="AH544" s="14">
        <v>0</v>
      </c>
      <c r="AI544" s="14">
        <v>1</v>
      </c>
      <c r="AJ544" s="14">
        <v>0.5</v>
      </c>
      <c r="AK544" s="14">
        <v>0.5</v>
      </c>
      <c r="AL544" s="14">
        <v>0</v>
      </c>
      <c r="AM544" s="14">
        <v>0</v>
      </c>
      <c r="AN544" s="14">
        <v>0</v>
      </c>
      <c r="AO544" s="14">
        <v>0.01</v>
      </c>
      <c r="AP544" s="14">
        <v>0.01</v>
      </c>
      <c r="AQ544" s="14">
        <v>0</v>
      </c>
      <c r="AR544" s="14">
        <v>0</v>
      </c>
      <c r="AS544" s="14">
        <v>0</v>
      </c>
      <c r="AT544" s="14">
        <v>0</v>
      </c>
      <c r="AU544" s="14">
        <v>0.2</v>
      </c>
      <c r="AV544" s="14">
        <v>0</v>
      </c>
      <c r="AW544" s="14">
        <v>0</v>
      </c>
      <c r="AX544" s="14">
        <v>0</v>
      </c>
      <c r="AY544" s="14">
        <v>0.04</v>
      </c>
      <c r="AZ544" s="14">
        <v>0</v>
      </c>
      <c r="BA544" s="2">
        <v>0.05</v>
      </c>
      <c r="BB544" s="2">
        <v>0.05</v>
      </c>
      <c r="BC544" s="2">
        <v>7.0000000000000007E-2</v>
      </c>
      <c r="BD544" s="2">
        <v>0.05</v>
      </c>
      <c r="BE544" s="2">
        <v>0.02</v>
      </c>
      <c r="BF544" s="2">
        <v>0.02</v>
      </c>
      <c r="BG544" s="2">
        <v>4.4999999999999998E-2</v>
      </c>
      <c r="BH544" s="2">
        <v>0.05</v>
      </c>
      <c r="BI544" s="2">
        <v>7.0000000000000007E-2</v>
      </c>
      <c r="BJ544" s="2">
        <v>0.1</v>
      </c>
      <c r="BK544" s="2">
        <v>0.03</v>
      </c>
      <c r="BL544" s="2">
        <v>0.02</v>
      </c>
      <c r="BM544" s="2">
        <v>0.09</v>
      </c>
      <c r="BN544" s="2">
        <v>0.1</v>
      </c>
      <c r="BO544" s="14">
        <v>0.1</v>
      </c>
      <c r="BP544" s="14">
        <v>0.1</v>
      </c>
      <c r="BQ544" s="14">
        <v>0</v>
      </c>
      <c r="BR544" s="14">
        <v>0</v>
      </c>
      <c r="BS544" s="14">
        <v>0</v>
      </c>
      <c r="BT544" s="19">
        <v>0.01</v>
      </c>
      <c r="BU544" s="14">
        <v>0.5</v>
      </c>
      <c r="BV544" s="6">
        <f>BT544/(BT544+BU544)</f>
        <v>1.9607843137254902E-2</v>
      </c>
      <c r="BW544" s="6">
        <f>SQRT((BT544*BU544)/((BT544+BU544)^2*(BT544+BU544+1)))</f>
        <v>0.11283045836243843</v>
      </c>
      <c r="BX544" s="15">
        <v>0.1</v>
      </c>
      <c r="BY544" s="15">
        <v>0.1</v>
      </c>
      <c r="BZ544" s="15">
        <v>0.1</v>
      </c>
      <c r="CA544" s="15">
        <v>0.7</v>
      </c>
      <c r="CB544" s="20" t="s">
        <v>89</v>
      </c>
      <c r="CC544" s="14">
        <v>600</v>
      </c>
      <c r="CD544" s="14">
        <v>10</v>
      </c>
      <c r="CE544" s="15" t="s">
        <v>74</v>
      </c>
    </row>
    <row r="545" spans="1:83" s="14" customFormat="1" ht="14.25" x14ac:dyDescent="0.2">
      <c r="A545" s="15">
        <f>A544+1</f>
        <v>544</v>
      </c>
      <c r="B545" s="15">
        <v>3</v>
      </c>
      <c r="C545" s="15">
        <v>133</v>
      </c>
      <c r="D545" s="15">
        <v>1</v>
      </c>
      <c r="E545" s="15">
        <v>1</v>
      </c>
      <c r="F545" s="3" t="s">
        <v>68</v>
      </c>
      <c r="G545" s="3">
        <f>IF(F545="rectangle",B545*C545,IF(F545="hook",B545*C545-(D545*E545),IF(F545="eight",B545*C545-2*(D545*E545),IF(F545="tee",B545*C545-2*(D545*E545),IF(F545="cross",B545*C545-4*(D545*E545),"ERROR")))))</f>
        <v>399</v>
      </c>
      <c r="H545" s="3" t="s">
        <v>75</v>
      </c>
      <c r="I545" s="3">
        <f>IF(F545="rectangle",B545/C545,"NA")</f>
        <v>2.2556390977443608E-2</v>
      </c>
      <c r="J545" s="2">
        <v>1</v>
      </c>
      <c r="K545" s="15">
        <v>120</v>
      </c>
      <c r="L545" s="15">
        <v>4</v>
      </c>
      <c r="M545" s="16">
        <v>6</v>
      </c>
      <c r="N545" s="17">
        <v>15</v>
      </c>
      <c r="O545" s="14">
        <f>N545</f>
        <v>15</v>
      </c>
      <c r="P545" s="4">
        <f>Y545/T545</f>
        <v>99.75</v>
      </c>
      <c r="Q545" s="18">
        <v>15</v>
      </c>
      <c r="R545" s="14">
        <f>Q545</f>
        <v>15</v>
      </c>
      <c r="S545" s="4">
        <f>Z545/U545</f>
        <v>99.75</v>
      </c>
      <c r="T545" s="3">
        <f>ROUND((O545/100)*G545,0)</f>
        <v>60</v>
      </c>
      <c r="U545" s="3">
        <f>ROUND(((R545/100)*G545)/J545,0)</f>
        <v>60</v>
      </c>
      <c r="V545" s="3">
        <f>ROUND(IF(J545&gt;=2,((R545/100)*G545)/J545,0),0)</f>
        <v>0</v>
      </c>
      <c r="W545" s="3">
        <f>ROUND(IF(J545&gt;=3,((R545/100)*G545)/J545,0),0)</f>
        <v>0</v>
      </c>
      <c r="X545" s="3">
        <f>ROUND(IF(J545&gt;=4,((R545/100)*G545)/J545,0),0)</f>
        <v>0</v>
      </c>
      <c r="Y545" s="4">
        <f>G545*N545</f>
        <v>5985</v>
      </c>
      <c r="Z545" s="4">
        <f>(G545*Q545)/J545</f>
        <v>5985</v>
      </c>
      <c r="AA545" s="4">
        <f>IF(J545&gt;=2,(G545*Q545)/J545,0)</f>
        <v>0</v>
      </c>
      <c r="AB545" s="4">
        <f>IF(J545&gt;=3,(G545*Q545)/J545,0)</f>
        <v>0</v>
      </c>
      <c r="AC545" s="4">
        <f>IF(J545&gt;=4,(G545*Q545)/J545,0)</f>
        <v>0</v>
      </c>
      <c r="AD545" s="14">
        <v>100</v>
      </c>
      <c r="AE545" s="14">
        <v>0</v>
      </c>
      <c r="AF545" s="14">
        <v>1</v>
      </c>
      <c r="AG545" s="14">
        <v>100</v>
      </c>
      <c r="AH545" s="14">
        <v>0</v>
      </c>
      <c r="AI545" s="14">
        <v>1</v>
      </c>
      <c r="AJ545" s="14">
        <v>0.5</v>
      </c>
      <c r="AK545" s="14">
        <v>0.5</v>
      </c>
      <c r="AL545" s="14">
        <v>0</v>
      </c>
      <c r="AM545" s="14">
        <v>0</v>
      </c>
      <c r="AN545" s="14">
        <v>0</v>
      </c>
      <c r="AO545" s="14">
        <v>0.01</v>
      </c>
      <c r="AP545" s="14">
        <v>0.01</v>
      </c>
      <c r="AQ545" s="14">
        <v>0</v>
      </c>
      <c r="AR545" s="14">
        <v>0</v>
      </c>
      <c r="AS545" s="14">
        <v>0</v>
      </c>
      <c r="AT545" s="14">
        <v>0</v>
      </c>
      <c r="AU545" s="14">
        <v>0.2</v>
      </c>
      <c r="AV545" s="14">
        <v>0</v>
      </c>
      <c r="AW545" s="14">
        <v>0</v>
      </c>
      <c r="AX545" s="14">
        <v>0</v>
      </c>
      <c r="AY545" s="14">
        <v>0.04</v>
      </c>
      <c r="AZ545" s="14">
        <v>0</v>
      </c>
      <c r="BA545" s="2">
        <v>0.05</v>
      </c>
      <c r="BB545" s="2">
        <v>0.05</v>
      </c>
      <c r="BC545" s="2">
        <v>7.0000000000000007E-2</v>
      </c>
      <c r="BD545" s="2">
        <v>0.05</v>
      </c>
      <c r="BE545" s="2">
        <v>0.02</v>
      </c>
      <c r="BF545" s="2">
        <v>0.02</v>
      </c>
      <c r="BG545" s="2">
        <v>4.4999999999999998E-2</v>
      </c>
      <c r="BH545" s="2">
        <v>0.05</v>
      </c>
      <c r="BI545" s="2">
        <v>7.0000000000000007E-2</v>
      </c>
      <c r="BJ545" s="2">
        <v>0.1</v>
      </c>
      <c r="BK545" s="2">
        <v>0.03</v>
      </c>
      <c r="BL545" s="2">
        <v>0.02</v>
      </c>
      <c r="BM545" s="2">
        <v>0.09</v>
      </c>
      <c r="BN545" s="2">
        <v>0.1</v>
      </c>
      <c r="BO545" s="14">
        <v>0.1</v>
      </c>
      <c r="BP545" s="14">
        <v>0.1</v>
      </c>
      <c r="BQ545" s="14">
        <v>0</v>
      </c>
      <c r="BR545" s="14">
        <v>0</v>
      </c>
      <c r="BS545" s="14">
        <v>0</v>
      </c>
      <c r="BT545" s="19">
        <v>0.5</v>
      </c>
      <c r="BU545" s="14">
        <v>0.5</v>
      </c>
      <c r="BV545" s="6">
        <f>BT545/(BT545+BU545)</f>
        <v>0.5</v>
      </c>
      <c r="BW545" s="6">
        <f>SQRT((BT545*BU545)/((BT545+BU545)^2*(BT545+BU545+1)))</f>
        <v>0.35355339059327379</v>
      </c>
      <c r="BX545" s="15">
        <v>0.1</v>
      </c>
      <c r="BY545" s="15">
        <v>0.1</v>
      </c>
      <c r="BZ545" s="15">
        <v>0.1</v>
      </c>
      <c r="CA545" s="15">
        <v>0.7</v>
      </c>
      <c r="CB545" s="20" t="s">
        <v>89</v>
      </c>
      <c r="CC545" s="14">
        <v>600</v>
      </c>
      <c r="CD545" s="14">
        <v>10</v>
      </c>
      <c r="CE545" s="15" t="s">
        <v>74</v>
      </c>
    </row>
    <row r="546" spans="1:83" s="14" customFormat="1" ht="14.25" x14ac:dyDescent="0.2">
      <c r="A546" s="15">
        <f>A545+1</f>
        <v>545</v>
      </c>
      <c r="B546" s="15">
        <v>3</v>
      </c>
      <c r="C546" s="15">
        <v>133</v>
      </c>
      <c r="D546" s="15">
        <v>1</v>
      </c>
      <c r="E546" s="15">
        <v>1</v>
      </c>
      <c r="F546" s="3" t="s">
        <v>68</v>
      </c>
      <c r="G546" s="3">
        <f>IF(F546="rectangle",B546*C546,IF(F546="hook",B546*C546-(D546*E546),IF(F546="eight",B546*C546-2*(D546*E546),IF(F546="tee",B546*C546-2*(D546*E546),IF(F546="cross",B546*C546-4*(D546*E546),"ERROR")))))</f>
        <v>399</v>
      </c>
      <c r="H546" s="3" t="s">
        <v>75</v>
      </c>
      <c r="I546" s="3">
        <f>IF(F546="rectangle",B546/C546,"NA")</f>
        <v>2.2556390977443608E-2</v>
      </c>
      <c r="J546" s="2">
        <v>1</v>
      </c>
      <c r="K546" s="15">
        <v>120</v>
      </c>
      <c r="L546" s="15">
        <v>4</v>
      </c>
      <c r="M546" s="16">
        <v>6</v>
      </c>
      <c r="N546" s="17">
        <v>15</v>
      </c>
      <c r="O546" s="14">
        <f>N546</f>
        <v>15</v>
      </c>
      <c r="P546" s="4">
        <f>Y546/T546</f>
        <v>99.75</v>
      </c>
      <c r="Q546" s="18">
        <v>15</v>
      </c>
      <c r="R546" s="14">
        <f>Q546</f>
        <v>15</v>
      </c>
      <c r="S546" s="4">
        <f>Z546/U546</f>
        <v>99.75</v>
      </c>
      <c r="T546" s="3">
        <f>ROUND((O546/100)*G546,0)</f>
        <v>60</v>
      </c>
      <c r="U546" s="3">
        <f>ROUND(((R546/100)*G546)/J546,0)</f>
        <v>60</v>
      </c>
      <c r="V546" s="3">
        <f>ROUND(IF(J546&gt;=2,((R546/100)*G546)/J546,0),0)</f>
        <v>0</v>
      </c>
      <c r="W546" s="3">
        <f>ROUND(IF(J546&gt;=3,((R546/100)*G546)/J546,0),0)</f>
        <v>0</v>
      </c>
      <c r="X546" s="3">
        <f>ROUND(IF(J546&gt;=4,((R546/100)*G546)/J546,0),0)</f>
        <v>0</v>
      </c>
      <c r="Y546" s="4">
        <f>G546*N546</f>
        <v>5985</v>
      </c>
      <c r="Z546" s="4">
        <f>(G546*Q546)/J546</f>
        <v>5985</v>
      </c>
      <c r="AA546" s="4">
        <f>IF(J546&gt;=2,(G546*Q546)/J546,0)</f>
        <v>0</v>
      </c>
      <c r="AB546" s="4">
        <f>IF(J546&gt;=3,(G546*Q546)/J546,0)</f>
        <v>0</v>
      </c>
      <c r="AC546" s="4">
        <f>IF(J546&gt;=4,(G546*Q546)/J546,0)</f>
        <v>0</v>
      </c>
      <c r="AD546" s="14">
        <v>100</v>
      </c>
      <c r="AE546" s="14">
        <v>0</v>
      </c>
      <c r="AF546" s="14">
        <v>1</v>
      </c>
      <c r="AG546" s="14">
        <v>100</v>
      </c>
      <c r="AH546" s="14">
        <v>0</v>
      </c>
      <c r="AI546" s="14">
        <v>1</v>
      </c>
      <c r="AJ546" s="14">
        <v>0.5</v>
      </c>
      <c r="AK546" s="14">
        <v>0.5</v>
      </c>
      <c r="AL546" s="14">
        <v>0</v>
      </c>
      <c r="AM546" s="14">
        <v>0</v>
      </c>
      <c r="AN546" s="14">
        <v>0</v>
      </c>
      <c r="AO546" s="14">
        <v>0.01</v>
      </c>
      <c r="AP546" s="14">
        <v>0.01</v>
      </c>
      <c r="AQ546" s="14">
        <v>0</v>
      </c>
      <c r="AR546" s="14">
        <v>0</v>
      </c>
      <c r="AS546" s="14">
        <v>0</v>
      </c>
      <c r="AT546" s="14">
        <v>0</v>
      </c>
      <c r="AU546" s="14">
        <v>0.2</v>
      </c>
      <c r="AV546" s="14">
        <v>0</v>
      </c>
      <c r="AW546" s="14">
        <v>0</v>
      </c>
      <c r="AX546" s="14">
        <v>0</v>
      </c>
      <c r="AY546" s="14">
        <v>0.04</v>
      </c>
      <c r="AZ546" s="14">
        <v>0</v>
      </c>
      <c r="BA546" s="2">
        <v>0.05</v>
      </c>
      <c r="BB546" s="2">
        <v>0.05</v>
      </c>
      <c r="BC546" s="2">
        <v>7.0000000000000007E-2</v>
      </c>
      <c r="BD546" s="2">
        <v>0.05</v>
      </c>
      <c r="BE546" s="2">
        <v>0.02</v>
      </c>
      <c r="BF546" s="2">
        <v>0.02</v>
      </c>
      <c r="BG546" s="2">
        <v>4.4999999999999998E-2</v>
      </c>
      <c r="BH546" s="2">
        <v>0.05</v>
      </c>
      <c r="BI546" s="2">
        <v>7.0000000000000007E-2</v>
      </c>
      <c r="BJ546" s="2">
        <v>0.1</v>
      </c>
      <c r="BK546" s="2">
        <v>0.03</v>
      </c>
      <c r="BL546" s="2">
        <v>0.02</v>
      </c>
      <c r="BM546" s="2">
        <v>0.09</v>
      </c>
      <c r="BN546" s="2">
        <v>0.1</v>
      </c>
      <c r="BO546" s="14">
        <v>0.1</v>
      </c>
      <c r="BP546" s="14">
        <v>0.1</v>
      </c>
      <c r="BQ546" s="14">
        <v>0</v>
      </c>
      <c r="BR546" s="14">
        <v>0</v>
      </c>
      <c r="BS546" s="14">
        <v>0</v>
      </c>
      <c r="BT546" s="19">
        <v>0.01</v>
      </c>
      <c r="BU546" s="14">
        <v>0.5</v>
      </c>
      <c r="BV546" s="6">
        <f>BT546/(BT546+BU546)</f>
        <v>1.9607843137254902E-2</v>
      </c>
      <c r="BW546" s="6">
        <f>SQRT((BT546*BU546)/((BT546+BU546)^2*(BT546+BU546+1)))</f>
        <v>0.11283045836243843</v>
      </c>
      <c r="BX546" s="15">
        <v>0.1</v>
      </c>
      <c r="BY546" s="15">
        <v>0.7</v>
      </c>
      <c r="BZ546" s="15">
        <v>0.1</v>
      </c>
      <c r="CA546" s="15">
        <v>0.1</v>
      </c>
      <c r="CB546" s="20" t="s">
        <v>76</v>
      </c>
      <c r="CC546" s="14">
        <v>600</v>
      </c>
      <c r="CD546" s="14">
        <v>10</v>
      </c>
      <c r="CE546" s="15" t="s">
        <v>73</v>
      </c>
    </row>
    <row r="547" spans="1:83" s="14" customFormat="1" ht="14.25" x14ac:dyDescent="0.2">
      <c r="A547" s="15">
        <f>A546+1</f>
        <v>546</v>
      </c>
      <c r="B547" s="15">
        <v>3</v>
      </c>
      <c r="C547" s="15">
        <v>133</v>
      </c>
      <c r="D547" s="15">
        <v>1</v>
      </c>
      <c r="E547" s="15">
        <v>1</v>
      </c>
      <c r="F547" s="3" t="s">
        <v>68</v>
      </c>
      <c r="G547" s="3">
        <f>IF(F547="rectangle",B547*C547,IF(F547="hook",B547*C547-(D547*E547),IF(F547="eight",B547*C547-2*(D547*E547),IF(F547="tee",B547*C547-2*(D547*E547),IF(F547="cross",B547*C547-4*(D547*E547),"ERROR")))))</f>
        <v>399</v>
      </c>
      <c r="H547" s="3" t="s">
        <v>75</v>
      </c>
      <c r="I547" s="3">
        <f>IF(F547="rectangle",B547/C547,"NA")</f>
        <v>2.2556390977443608E-2</v>
      </c>
      <c r="J547" s="2">
        <v>1</v>
      </c>
      <c r="K547" s="15">
        <v>120</v>
      </c>
      <c r="L547" s="15">
        <v>4</v>
      </c>
      <c r="M547" s="16">
        <v>6</v>
      </c>
      <c r="N547" s="17">
        <v>15</v>
      </c>
      <c r="O547" s="14">
        <f>N547</f>
        <v>15</v>
      </c>
      <c r="P547" s="4">
        <f>Y547/T547</f>
        <v>99.75</v>
      </c>
      <c r="Q547" s="18">
        <v>15</v>
      </c>
      <c r="R547" s="14">
        <f>Q547</f>
        <v>15</v>
      </c>
      <c r="S547" s="4">
        <f>Z547/U547</f>
        <v>99.75</v>
      </c>
      <c r="T547" s="3">
        <f>ROUND((O547/100)*G547,0)</f>
        <v>60</v>
      </c>
      <c r="U547" s="3">
        <f>ROUND(((R547/100)*G547)/J547,0)</f>
        <v>60</v>
      </c>
      <c r="V547" s="3">
        <f>ROUND(IF(J547&gt;=2,((R547/100)*G547)/J547,0),0)</f>
        <v>0</v>
      </c>
      <c r="W547" s="3">
        <f>ROUND(IF(J547&gt;=3,((R547/100)*G547)/J547,0),0)</f>
        <v>0</v>
      </c>
      <c r="X547" s="3">
        <f>ROUND(IF(J547&gt;=4,((R547/100)*G547)/J547,0),0)</f>
        <v>0</v>
      </c>
      <c r="Y547" s="4">
        <f>G547*N547</f>
        <v>5985</v>
      </c>
      <c r="Z547" s="4">
        <f>(G547*Q547)/J547</f>
        <v>5985</v>
      </c>
      <c r="AA547" s="4">
        <f>IF(J547&gt;=2,(G547*Q547)/J547,0)</f>
        <v>0</v>
      </c>
      <c r="AB547" s="4">
        <f>IF(J547&gt;=3,(G547*Q547)/J547,0)</f>
        <v>0</v>
      </c>
      <c r="AC547" s="4">
        <f>IF(J547&gt;=4,(G547*Q547)/J547,0)</f>
        <v>0</v>
      </c>
      <c r="AD547" s="14">
        <v>100</v>
      </c>
      <c r="AE547" s="14">
        <v>0</v>
      </c>
      <c r="AF547" s="14">
        <v>1</v>
      </c>
      <c r="AG547" s="14">
        <v>100</v>
      </c>
      <c r="AH547" s="14">
        <v>0</v>
      </c>
      <c r="AI547" s="14">
        <v>1</v>
      </c>
      <c r="AJ547" s="14">
        <v>0.5</v>
      </c>
      <c r="AK547" s="14">
        <v>0.5</v>
      </c>
      <c r="AL547" s="14">
        <v>0</v>
      </c>
      <c r="AM547" s="14">
        <v>0</v>
      </c>
      <c r="AN547" s="14">
        <v>0</v>
      </c>
      <c r="AO547" s="14">
        <v>0.01</v>
      </c>
      <c r="AP547" s="14">
        <v>0.01</v>
      </c>
      <c r="AQ547" s="14">
        <v>0</v>
      </c>
      <c r="AR547" s="14">
        <v>0</v>
      </c>
      <c r="AS547" s="14">
        <v>0</v>
      </c>
      <c r="AT547" s="14">
        <v>0</v>
      </c>
      <c r="AU547" s="14">
        <v>0.2</v>
      </c>
      <c r="AV547" s="14">
        <v>0</v>
      </c>
      <c r="AW547" s="14">
        <v>0</v>
      </c>
      <c r="AX547" s="14">
        <v>0</v>
      </c>
      <c r="AY547" s="14">
        <v>0.04</v>
      </c>
      <c r="AZ547" s="14">
        <v>0</v>
      </c>
      <c r="BA547" s="2">
        <v>0.05</v>
      </c>
      <c r="BB547" s="2">
        <v>0.05</v>
      </c>
      <c r="BC547" s="2">
        <v>7.0000000000000007E-2</v>
      </c>
      <c r="BD547" s="2">
        <v>0.05</v>
      </c>
      <c r="BE547" s="2">
        <v>0.02</v>
      </c>
      <c r="BF547" s="2">
        <v>0.02</v>
      </c>
      <c r="BG547" s="2">
        <v>4.4999999999999998E-2</v>
      </c>
      <c r="BH547" s="2">
        <v>0.05</v>
      </c>
      <c r="BI547" s="2">
        <v>7.0000000000000007E-2</v>
      </c>
      <c r="BJ547" s="2">
        <v>0.1</v>
      </c>
      <c r="BK547" s="2">
        <v>0.03</v>
      </c>
      <c r="BL547" s="2">
        <v>0.02</v>
      </c>
      <c r="BM547" s="2">
        <v>0.09</v>
      </c>
      <c r="BN547" s="2">
        <v>0.1</v>
      </c>
      <c r="BO547" s="14">
        <v>0.1</v>
      </c>
      <c r="BP547" s="14">
        <v>0.1</v>
      </c>
      <c r="BQ547" s="14">
        <v>0</v>
      </c>
      <c r="BR547" s="14">
        <v>0</v>
      </c>
      <c r="BS547" s="14">
        <v>0</v>
      </c>
      <c r="BT547" s="19">
        <v>0.5</v>
      </c>
      <c r="BU547" s="14">
        <v>0.5</v>
      </c>
      <c r="BV547" s="6">
        <f>BT547/(BT547+BU547)</f>
        <v>0.5</v>
      </c>
      <c r="BW547" s="6">
        <f>SQRT((BT547*BU547)/((BT547+BU547)^2*(BT547+BU547+1)))</f>
        <v>0.35355339059327379</v>
      </c>
      <c r="BX547" s="15">
        <v>0.1</v>
      </c>
      <c r="BY547" s="15">
        <v>0.7</v>
      </c>
      <c r="BZ547" s="15">
        <v>0.1</v>
      </c>
      <c r="CA547" s="15">
        <v>0.1</v>
      </c>
      <c r="CB547" s="20" t="s">
        <v>76</v>
      </c>
      <c r="CC547" s="14">
        <v>600</v>
      </c>
      <c r="CD547" s="14">
        <v>10</v>
      </c>
      <c r="CE547" s="15" t="s">
        <v>73</v>
      </c>
    </row>
    <row r="548" spans="1:83" s="14" customFormat="1" ht="14.25" x14ac:dyDescent="0.2">
      <c r="A548" s="15">
        <f>A547+1</f>
        <v>547</v>
      </c>
      <c r="B548" s="15">
        <v>3</v>
      </c>
      <c r="C548" s="15">
        <v>133</v>
      </c>
      <c r="D548" s="15">
        <v>1</v>
      </c>
      <c r="E548" s="15">
        <v>1</v>
      </c>
      <c r="F548" s="3" t="s">
        <v>68</v>
      </c>
      <c r="G548" s="3">
        <f>IF(F548="rectangle",B548*C548,IF(F548="hook",B548*C548-(D548*E548),IF(F548="eight",B548*C548-2*(D548*E548),IF(F548="tee",B548*C548-2*(D548*E548),IF(F548="cross",B548*C548-4*(D548*E548),"ERROR")))))</f>
        <v>399</v>
      </c>
      <c r="H548" s="3" t="s">
        <v>75</v>
      </c>
      <c r="I548" s="3">
        <f>IF(F548="rectangle",B548/C548,"NA")</f>
        <v>2.2556390977443608E-2</v>
      </c>
      <c r="J548" s="2">
        <v>1</v>
      </c>
      <c r="K548" s="15">
        <v>120</v>
      </c>
      <c r="L548" s="15">
        <v>4</v>
      </c>
      <c r="M548" s="16">
        <v>6</v>
      </c>
      <c r="N548" s="17">
        <v>15</v>
      </c>
      <c r="O548" s="14">
        <f>N548</f>
        <v>15</v>
      </c>
      <c r="P548" s="4">
        <f>Y548/T548</f>
        <v>99.75</v>
      </c>
      <c r="Q548" s="18">
        <v>30</v>
      </c>
      <c r="R548" s="14">
        <f>Q548</f>
        <v>30</v>
      </c>
      <c r="S548" s="4">
        <f>Z548/U548</f>
        <v>99.75</v>
      </c>
      <c r="T548" s="3">
        <f>ROUND((O548/100)*G548,0)</f>
        <v>60</v>
      </c>
      <c r="U548" s="3">
        <f>ROUND(((R548/100)*G548)/J548,0)</f>
        <v>120</v>
      </c>
      <c r="V548" s="3">
        <f>ROUND(IF(J548&gt;=2,((R548/100)*G548)/J548,0),0)</f>
        <v>0</v>
      </c>
      <c r="W548" s="3">
        <f>ROUND(IF(J548&gt;=3,((R548/100)*G548)/J548,0),0)</f>
        <v>0</v>
      </c>
      <c r="X548" s="3">
        <f>ROUND(IF(J548&gt;=4,((R548/100)*G548)/J548,0),0)</f>
        <v>0</v>
      </c>
      <c r="Y548" s="4">
        <f>G548*N548</f>
        <v>5985</v>
      </c>
      <c r="Z548" s="4">
        <f>(G548*Q548)/J548</f>
        <v>11970</v>
      </c>
      <c r="AA548" s="4">
        <f>IF(J548&gt;=2,(G548*Q548)/J548,0)</f>
        <v>0</v>
      </c>
      <c r="AB548" s="4">
        <f>IF(J548&gt;=3,(G548*Q548)/J548,0)</f>
        <v>0</v>
      </c>
      <c r="AC548" s="4">
        <f>IF(J548&gt;=4,(G548*Q548)/J548,0)</f>
        <v>0</v>
      </c>
      <c r="AD548" s="14">
        <v>100</v>
      </c>
      <c r="AE548" s="14">
        <v>0</v>
      </c>
      <c r="AF548" s="14">
        <v>1</v>
      </c>
      <c r="AG548" s="14">
        <v>100</v>
      </c>
      <c r="AH548" s="14">
        <v>0</v>
      </c>
      <c r="AI548" s="14">
        <v>1</v>
      </c>
      <c r="AJ548" s="14">
        <v>0.5</v>
      </c>
      <c r="AK548" s="14">
        <v>0.5</v>
      </c>
      <c r="AL548" s="14">
        <v>0</v>
      </c>
      <c r="AM548" s="14">
        <v>0</v>
      </c>
      <c r="AN548" s="14">
        <v>0</v>
      </c>
      <c r="AO548" s="14">
        <v>0.01</v>
      </c>
      <c r="AP548" s="14">
        <v>0.01</v>
      </c>
      <c r="AQ548" s="14">
        <v>0</v>
      </c>
      <c r="AR548" s="14">
        <v>0</v>
      </c>
      <c r="AS548" s="14">
        <v>0</v>
      </c>
      <c r="AT548" s="14">
        <v>0</v>
      </c>
      <c r="AU548" s="14">
        <v>0.2</v>
      </c>
      <c r="AV548" s="14">
        <v>0</v>
      </c>
      <c r="AW548" s="14">
        <v>0</v>
      </c>
      <c r="AX548" s="14">
        <v>0</v>
      </c>
      <c r="AY548" s="14">
        <v>0.04</v>
      </c>
      <c r="AZ548" s="14">
        <v>0</v>
      </c>
      <c r="BA548" s="2">
        <v>0.05</v>
      </c>
      <c r="BB548" s="2">
        <v>0.05</v>
      </c>
      <c r="BC548" s="2">
        <v>7.0000000000000007E-2</v>
      </c>
      <c r="BD548" s="2">
        <v>0.05</v>
      </c>
      <c r="BE548" s="2">
        <v>0.02</v>
      </c>
      <c r="BF548" s="2">
        <v>0.02</v>
      </c>
      <c r="BG548" s="2">
        <v>4.4999999999999998E-2</v>
      </c>
      <c r="BH548" s="2">
        <v>0.05</v>
      </c>
      <c r="BI548" s="2">
        <v>7.0000000000000007E-2</v>
      </c>
      <c r="BJ548" s="2">
        <v>0.1</v>
      </c>
      <c r="BK548" s="2">
        <v>0.03</v>
      </c>
      <c r="BL548" s="2">
        <v>0.02</v>
      </c>
      <c r="BM548" s="2">
        <v>0.09</v>
      </c>
      <c r="BN548" s="2">
        <v>0.1</v>
      </c>
      <c r="BO548" s="14">
        <v>0.1</v>
      </c>
      <c r="BP548" s="14">
        <v>0.1</v>
      </c>
      <c r="BQ548" s="14">
        <v>0</v>
      </c>
      <c r="BR548" s="14">
        <v>0</v>
      </c>
      <c r="BS548" s="14">
        <v>0</v>
      </c>
      <c r="BT548" s="19">
        <v>0.01</v>
      </c>
      <c r="BU548" s="14">
        <v>0.5</v>
      </c>
      <c r="BV548" s="6">
        <f>BT548/(BT548+BU548)</f>
        <v>1.9607843137254902E-2</v>
      </c>
      <c r="BW548" s="6">
        <f>SQRT((BT548*BU548)/((BT548+BU548)^2*(BT548+BU548+1)))</f>
        <v>0.11283045836243843</v>
      </c>
      <c r="BX548" s="15">
        <v>0.25</v>
      </c>
      <c r="BY548" s="15">
        <v>0.25</v>
      </c>
      <c r="BZ548" s="15">
        <v>0.25</v>
      </c>
      <c r="CA548" s="15">
        <v>0.25</v>
      </c>
      <c r="CB548" s="20" t="s">
        <v>47</v>
      </c>
      <c r="CC548" s="14">
        <v>600</v>
      </c>
      <c r="CD548" s="14">
        <v>10</v>
      </c>
      <c r="CE548" s="15" t="s">
        <v>73</v>
      </c>
    </row>
    <row r="549" spans="1:83" s="14" customFormat="1" ht="14.25" x14ac:dyDescent="0.2">
      <c r="A549" s="15">
        <f>A548+1</f>
        <v>548</v>
      </c>
      <c r="B549" s="15">
        <v>3</v>
      </c>
      <c r="C549" s="15">
        <v>133</v>
      </c>
      <c r="D549" s="15">
        <v>1</v>
      </c>
      <c r="E549" s="15">
        <v>1</v>
      </c>
      <c r="F549" s="3" t="s">
        <v>68</v>
      </c>
      <c r="G549" s="3">
        <f>IF(F549="rectangle",B549*C549,IF(F549="hook",B549*C549-(D549*E549),IF(F549="eight",B549*C549-2*(D549*E549),IF(F549="tee",B549*C549-2*(D549*E549),IF(F549="cross",B549*C549-4*(D549*E549),"ERROR")))))</f>
        <v>399</v>
      </c>
      <c r="H549" s="3" t="s">
        <v>75</v>
      </c>
      <c r="I549" s="3">
        <f>IF(F549="rectangle",B549/C549,"NA")</f>
        <v>2.2556390977443608E-2</v>
      </c>
      <c r="J549" s="2">
        <v>1</v>
      </c>
      <c r="K549" s="15">
        <v>120</v>
      </c>
      <c r="L549" s="15">
        <v>4</v>
      </c>
      <c r="M549" s="16">
        <v>6</v>
      </c>
      <c r="N549" s="17">
        <v>15</v>
      </c>
      <c r="O549" s="14">
        <f>N549</f>
        <v>15</v>
      </c>
      <c r="P549" s="4">
        <f>Y549/T549</f>
        <v>99.75</v>
      </c>
      <c r="Q549" s="18">
        <v>30</v>
      </c>
      <c r="R549" s="14">
        <f>Q549</f>
        <v>30</v>
      </c>
      <c r="S549" s="4">
        <f>Z549/U549</f>
        <v>99.75</v>
      </c>
      <c r="T549" s="3">
        <f>ROUND((O549/100)*G549,0)</f>
        <v>60</v>
      </c>
      <c r="U549" s="3">
        <f>ROUND(((R549/100)*G549)/J549,0)</f>
        <v>120</v>
      </c>
      <c r="V549" s="3">
        <f>ROUND(IF(J549&gt;=2,((R549/100)*G549)/J549,0),0)</f>
        <v>0</v>
      </c>
      <c r="W549" s="3">
        <f>ROUND(IF(J549&gt;=3,((R549/100)*G549)/J549,0),0)</f>
        <v>0</v>
      </c>
      <c r="X549" s="3">
        <f>ROUND(IF(J549&gt;=4,((R549/100)*G549)/J549,0),0)</f>
        <v>0</v>
      </c>
      <c r="Y549" s="4">
        <f>G549*N549</f>
        <v>5985</v>
      </c>
      <c r="Z549" s="4">
        <f>(G549*Q549)/J549</f>
        <v>11970</v>
      </c>
      <c r="AA549" s="4">
        <f>IF(J549&gt;=2,(G549*Q549)/J549,0)</f>
        <v>0</v>
      </c>
      <c r="AB549" s="4">
        <f>IF(J549&gt;=3,(G549*Q549)/J549,0)</f>
        <v>0</v>
      </c>
      <c r="AC549" s="4">
        <f>IF(J549&gt;=4,(G549*Q549)/J549,0)</f>
        <v>0</v>
      </c>
      <c r="AD549" s="14">
        <v>100</v>
      </c>
      <c r="AE549" s="14">
        <v>0</v>
      </c>
      <c r="AF549" s="14">
        <v>1</v>
      </c>
      <c r="AG549" s="14">
        <v>100</v>
      </c>
      <c r="AH549" s="14">
        <v>0</v>
      </c>
      <c r="AI549" s="14">
        <v>1</v>
      </c>
      <c r="AJ549" s="14">
        <v>0.5</v>
      </c>
      <c r="AK549" s="14">
        <v>0.5</v>
      </c>
      <c r="AL549" s="14">
        <v>0</v>
      </c>
      <c r="AM549" s="14">
        <v>0</v>
      </c>
      <c r="AN549" s="14">
        <v>0</v>
      </c>
      <c r="AO549" s="14">
        <v>0.01</v>
      </c>
      <c r="AP549" s="14">
        <v>0.01</v>
      </c>
      <c r="AQ549" s="14">
        <v>0</v>
      </c>
      <c r="AR549" s="14">
        <v>0</v>
      </c>
      <c r="AS549" s="14">
        <v>0</v>
      </c>
      <c r="AT549" s="14">
        <v>0</v>
      </c>
      <c r="AU549" s="14">
        <v>0.2</v>
      </c>
      <c r="AV549" s="14">
        <v>0</v>
      </c>
      <c r="AW549" s="14">
        <v>0</v>
      </c>
      <c r="AX549" s="14">
        <v>0</v>
      </c>
      <c r="AY549" s="14">
        <v>0.04</v>
      </c>
      <c r="AZ549" s="14">
        <v>0</v>
      </c>
      <c r="BA549" s="2">
        <v>0.05</v>
      </c>
      <c r="BB549" s="2">
        <v>0.05</v>
      </c>
      <c r="BC549" s="2">
        <v>7.0000000000000007E-2</v>
      </c>
      <c r="BD549" s="2">
        <v>0.05</v>
      </c>
      <c r="BE549" s="2">
        <v>0.02</v>
      </c>
      <c r="BF549" s="2">
        <v>0.02</v>
      </c>
      <c r="BG549" s="2">
        <v>4.4999999999999998E-2</v>
      </c>
      <c r="BH549" s="2">
        <v>0.05</v>
      </c>
      <c r="BI549" s="2">
        <v>7.0000000000000007E-2</v>
      </c>
      <c r="BJ549" s="2">
        <v>0.1</v>
      </c>
      <c r="BK549" s="2">
        <v>0.03</v>
      </c>
      <c r="BL549" s="2">
        <v>0.02</v>
      </c>
      <c r="BM549" s="2">
        <v>0.09</v>
      </c>
      <c r="BN549" s="2">
        <v>0.1</v>
      </c>
      <c r="BO549" s="14">
        <v>0.1</v>
      </c>
      <c r="BP549" s="14">
        <v>0.1</v>
      </c>
      <c r="BQ549" s="14">
        <v>0</v>
      </c>
      <c r="BR549" s="14">
        <v>0</v>
      </c>
      <c r="BS549" s="14">
        <v>0</v>
      </c>
      <c r="BT549" s="19">
        <v>0.5</v>
      </c>
      <c r="BU549" s="14">
        <v>0.5</v>
      </c>
      <c r="BV549" s="6">
        <f>BT549/(BT549+BU549)</f>
        <v>0.5</v>
      </c>
      <c r="BW549" s="6">
        <f>SQRT((BT549*BU549)/((BT549+BU549)^2*(BT549+BU549+1)))</f>
        <v>0.35355339059327379</v>
      </c>
      <c r="BX549" s="15">
        <v>0.25</v>
      </c>
      <c r="BY549" s="15">
        <v>0.25</v>
      </c>
      <c r="BZ549" s="15">
        <v>0.25</v>
      </c>
      <c r="CA549" s="15">
        <v>0.25</v>
      </c>
      <c r="CB549" s="20" t="s">
        <v>47</v>
      </c>
      <c r="CC549" s="14">
        <v>600</v>
      </c>
      <c r="CD549" s="14">
        <v>10</v>
      </c>
      <c r="CE549" s="15" t="s">
        <v>73</v>
      </c>
    </row>
    <row r="550" spans="1:83" s="14" customFormat="1" ht="14.25" x14ac:dyDescent="0.2">
      <c r="A550" s="15">
        <f>A549+1</f>
        <v>549</v>
      </c>
      <c r="B550" s="15">
        <v>3</v>
      </c>
      <c r="C550" s="15">
        <v>133</v>
      </c>
      <c r="D550" s="15">
        <v>1</v>
      </c>
      <c r="E550" s="15">
        <v>1</v>
      </c>
      <c r="F550" s="3" t="s">
        <v>68</v>
      </c>
      <c r="G550" s="3">
        <f>IF(F550="rectangle",B550*C550,IF(F550="hook",B550*C550-(D550*E550),IF(F550="eight",B550*C550-2*(D550*E550),IF(F550="tee",B550*C550-2*(D550*E550),IF(F550="cross",B550*C550-4*(D550*E550),"ERROR")))))</f>
        <v>399</v>
      </c>
      <c r="H550" s="3" t="s">
        <v>75</v>
      </c>
      <c r="I550" s="3">
        <f>IF(F550="rectangle",B550/C550,"NA")</f>
        <v>2.2556390977443608E-2</v>
      </c>
      <c r="J550" s="2">
        <v>1</v>
      </c>
      <c r="K550" s="15">
        <v>120</v>
      </c>
      <c r="L550" s="15">
        <v>4</v>
      </c>
      <c r="M550" s="16">
        <v>6</v>
      </c>
      <c r="N550" s="17">
        <v>15</v>
      </c>
      <c r="O550" s="14">
        <f>N550</f>
        <v>15</v>
      </c>
      <c r="P550" s="4">
        <f>Y550/T550</f>
        <v>99.75</v>
      </c>
      <c r="Q550" s="18">
        <v>30</v>
      </c>
      <c r="R550" s="14">
        <f>Q550</f>
        <v>30</v>
      </c>
      <c r="S550" s="4">
        <f>Z550/U550</f>
        <v>99.75</v>
      </c>
      <c r="T550" s="3">
        <f>ROUND((O550/100)*G550,0)</f>
        <v>60</v>
      </c>
      <c r="U550" s="3">
        <f>ROUND(((R550/100)*G550)/J550,0)</f>
        <v>120</v>
      </c>
      <c r="V550" s="3">
        <f>ROUND(IF(J550&gt;=2,((R550/100)*G550)/J550,0),0)</f>
        <v>0</v>
      </c>
      <c r="W550" s="3">
        <f>ROUND(IF(J550&gt;=3,((R550/100)*G550)/J550,0),0)</f>
        <v>0</v>
      </c>
      <c r="X550" s="3">
        <f>ROUND(IF(J550&gt;=4,((R550/100)*G550)/J550,0),0)</f>
        <v>0</v>
      </c>
      <c r="Y550" s="4">
        <f>G550*N550</f>
        <v>5985</v>
      </c>
      <c r="Z550" s="4">
        <f>(G550*Q550)/J550</f>
        <v>11970</v>
      </c>
      <c r="AA550" s="4">
        <f>IF(J550&gt;=2,(G550*Q550)/J550,0)</f>
        <v>0</v>
      </c>
      <c r="AB550" s="4">
        <f>IF(J550&gt;=3,(G550*Q550)/J550,0)</f>
        <v>0</v>
      </c>
      <c r="AC550" s="4">
        <f>IF(J550&gt;=4,(G550*Q550)/J550,0)</f>
        <v>0</v>
      </c>
      <c r="AD550" s="14">
        <v>100</v>
      </c>
      <c r="AE550" s="14">
        <v>0</v>
      </c>
      <c r="AF550" s="14">
        <v>1</v>
      </c>
      <c r="AG550" s="14">
        <v>100</v>
      </c>
      <c r="AH550" s="14">
        <v>0</v>
      </c>
      <c r="AI550" s="14">
        <v>1</v>
      </c>
      <c r="AJ550" s="14">
        <v>0.5</v>
      </c>
      <c r="AK550" s="14">
        <v>0.5</v>
      </c>
      <c r="AL550" s="14">
        <v>0</v>
      </c>
      <c r="AM550" s="14">
        <v>0</v>
      </c>
      <c r="AN550" s="14">
        <v>0</v>
      </c>
      <c r="AO550" s="14">
        <v>0.01</v>
      </c>
      <c r="AP550" s="14">
        <v>0.01</v>
      </c>
      <c r="AQ550" s="14">
        <v>0</v>
      </c>
      <c r="AR550" s="14">
        <v>0</v>
      </c>
      <c r="AS550" s="14">
        <v>0</v>
      </c>
      <c r="AT550" s="14">
        <v>0</v>
      </c>
      <c r="AU550" s="14">
        <v>0.2</v>
      </c>
      <c r="AV550" s="14">
        <v>0</v>
      </c>
      <c r="AW550" s="14">
        <v>0</v>
      </c>
      <c r="AX550" s="14">
        <v>0</v>
      </c>
      <c r="AY550" s="14">
        <v>0.04</v>
      </c>
      <c r="AZ550" s="14">
        <v>0</v>
      </c>
      <c r="BA550" s="2">
        <v>0.05</v>
      </c>
      <c r="BB550" s="2">
        <v>0.05</v>
      </c>
      <c r="BC550" s="2">
        <v>7.0000000000000007E-2</v>
      </c>
      <c r="BD550" s="2">
        <v>0.05</v>
      </c>
      <c r="BE550" s="2">
        <v>0.02</v>
      </c>
      <c r="BF550" s="2">
        <v>0.02</v>
      </c>
      <c r="BG550" s="2">
        <v>4.4999999999999998E-2</v>
      </c>
      <c r="BH550" s="2">
        <v>0.05</v>
      </c>
      <c r="BI550" s="2">
        <v>7.0000000000000007E-2</v>
      </c>
      <c r="BJ550" s="2">
        <v>0.1</v>
      </c>
      <c r="BK550" s="2">
        <v>0.03</v>
      </c>
      <c r="BL550" s="2">
        <v>0.02</v>
      </c>
      <c r="BM550" s="2">
        <v>0.09</v>
      </c>
      <c r="BN550" s="2">
        <v>0.1</v>
      </c>
      <c r="BO550" s="14">
        <v>0.1</v>
      </c>
      <c r="BP550" s="14">
        <v>0.1</v>
      </c>
      <c r="BQ550" s="14">
        <v>0</v>
      </c>
      <c r="BR550" s="14">
        <v>0</v>
      </c>
      <c r="BS550" s="14">
        <v>0</v>
      </c>
      <c r="BT550" s="19">
        <v>0.01</v>
      </c>
      <c r="BU550" s="14">
        <v>0.5</v>
      </c>
      <c r="BV550" s="6">
        <f>BT550/(BT550+BU550)</f>
        <v>1.9607843137254902E-2</v>
      </c>
      <c r="BW550" s="6">
        <f>SQRT((BT550*BU550)/((BT550+BU550)^2*(BT550+BU550+1)))</f>
        <v>0.11283045836243843</v>
      </c>
      <c r="BX550" s="15">
        <v>0.1</v>
      </c>
      <c r="BY550" s="15">
        <v>0.1</v>
      </c>
      <c r="BZ550" s="15">
        <v>0.1</v>
      </c>
      <c r="CA550" s="15">
        <v>0.7</v>
      </c>
      <c r="CB550" s="20" t="s">
        <v>89</v>
      </c>
      <c r="CC550" s="14">
        <v>600</v>
      </c>
      <c r="CD550" s="14">
        <v>10</v>
      </c>
      <c r="CE550" s="15" t="s">
        <v>73</v>
      </c>
    </row>
    <row r="551" spans="1:83" s="14" customFormat="1" ht="14.25" x14ac:dyDescent="0.2">
      <c r="A551" s="15">
        <f>A550+1</f>
        <v>550</v>
      </c>
      <c r="B551" s="15">
        <v>3</v>
      </c>
      <c r="C551" s="15">
        <v>133</v>
      </c>
      <c r="D551" s="15">
        <v>1</v>
      </c>
      <c r="E551" s="15">
        <v>1</v>
      </c>
      <c r="F551" s="3" t="s">
        <v>68</v>
      </c>
      <c r="G551" s="3">
        <f>IF(F551="rectangle",B551*C551,IF(F551="hook",B551*C551-(D551*E551),IF(F551="eight",B551*C551-2*(D551*E551),IF(F551="tee",B551*C551-2*(D551*E551),IF(F551="cross",B551*C551-4*(D551*E551),"ERROR")))))</f>
        <v>399</v>
      </c>
      <c r="H551" s="3" t="s">
        <v>75</v>
      </c>
      <c r="I551" s="3">
        <f>IF(F551="rectangle",B551/C551,"NA")</f>
        <v>2.2556390977443608E-2</v>
      </c>
      <c r="J551" s="2">
        <v>1</v>
      </c>
      <c r="K551" s="15">
        <v>120</v>
      </c>
      <c r="L551" s="15">
        <v>4</v>
      </c>
      <c r="M551" s="16">
        <v>6</v>
      </c>
      <c r="N551" s="17">
        <v>15</v>
      </c>
      <c r="O551" s="14">
        <f>N551</f>
        <v>15</v>
      </c>
      <c r="P551" s="4">
        <f>Y551/T551</f>
        <v>99.75</v>
      </c>
      <c r="Q551" s="18">
        <v>30</v>
      </c>
      <c r="R551" s="14">
        <f>Q551</f>
        <v>30</v>
      </c>
      <c r="S551" s="4">
        <f>Z551/U551</f>
        <v>99.75</v>
      </c>
      <c r="T551" s="3">
        <f>ROUND((O551/100)*G551,0)</f>
        <v>60</v>
      </c>
      <c r="U551" s="3">
        <f>ROUND(((R551/100)*G551)/J551,0)</f>
        <v>120</v>
      </c>
      <c r="V551" s="3">
        <f>ROUND(IF(J551&gt;=2,((R551/100)*G551)/J551,0),0)</f>
        <v>0</v>
      </c>
      <c r="W551" s="3">
        <f>ROUND(IF(J551&gt;=3,((R551/100)*G551)/J551,0),0)</f>
        <v>0</v>
      </c>
      <c r="X551" s="3">
        <f>ROUND(IF(J551&gt;=4,((R551/100)*G551)/J551,0),0)</f>
        <v>0</v>
      </c>
      <c r="Y551" s="4">
        <f>G551*N551</f>
        <v>5985</v>
      </c>
      <c r="Z551" s="4">
        <f>(G551*Q551)/J551</f>
        <v>11970</v>
      </c>
      <c r="AA551" s="4">
        <f>IF(J551&gt;=2,(G551*Q551)/J551,0)</f>
        <v>0</v>
      </c>
      <c r="AB551" s="4">
        <f>IF(J551&gt;=3,(G551*Q551)/J551,0)</f>
        <v>0</v>
      </c>
      <c r="AC551" s="4">
        <f>IF(J551&gt;=4,(G551*Q551)/J551,0)</f>
        <v>0</v>
      </c>
      <c r="AD551" s="14">
        <v>100</v>
      </c>
      <c r="AE551" s="14">
        <v>0</v>
      </c>
      <c r="AF551" s="14">
        <v>1</v>
      </c>
      <c r="AG551" s="14">
        <v>100</v>
      </c>
      <c r="AH551" s="14">
        <v>0</v>
      </c>
      <c r="AI551" s="14">
        <v>1</v>
      </c>
      <c r="AJ551" s="14">
        <v>0.5</v>
      </c>
      <c r="AK551" s="14">
        <v>0.5</v>
      </c>
      <c r="AL551" s="14">
        <v>0</v>
      </c>
      <c r="AM551" s="14">
        <v>0</v>
      </c>
      <c r="AN551" s="14">
        <v>0</v>
      </c>
      <c r="AO551" s="14">
        <v>0.01</v>
      </c>
      <c r="AP551" s="14">
        <v>0.01</v>
      </c>
      <c r="AQ551" s="14">
        <v>0</v>
      </c>
      <c r="AR551" s="14">
        <v>0</v>
      </c>
      <c r="AS551" s="14">
        <v>0</v>
      </c>
      <c r="AT551" s="14">
        <v>0</v>
      </c>
      <c r="AU551" s="14">
        <v>0.2</v>
      </c>
      <c r="AV551" s="14">
        <v>0</v>
      </c>
      <c r="AW551" s="14">
        <v>0</v>
      </c>
      <c r="AX551" s="14">
        <v>0</v>
      </c>
      <c r="AY551" s="14">
        <v>0.04</v>
      </c>
      <c r="AZ551" s="14">
        <v>0</v>
      </c>
      <c r="BA551" s="2">
        <v>0.05</v>
      </c>
      <c r="BB551" s="2">
        <v>0.05</v>
      </c>
      <c r="BC551" s="2">
        <v>7.0000000000000007E-2</v>
      </c>
      <c r="BD551" s="2">
        <v>0.05</v>
      </c>
      <c r="BE551" s="2">
        <v>0.02</v>
      </c>
      <c r="BF551" s="2">
        <v>0.02</v>
      </c>
      <c r="BG551" s="2">
        <v>4.4999999999999998E-2</v>
      </c>
      <c r="BH551" s="2">
        <v>0.05</v>
      </c>
      <c r="BI551" s="2">
        <v>7.0000000000000007E-2</v>
      </c>
      <c r="BJ551" s="2">
        <v>0.1</v>
      </c>
      <c r="BK551" s="2">
        <v>0.03</v>
      </c>
      <c r="BL551" s="2">
        <v>0.02</v>
      </c>
      <c r="BM551" s="2">
        <v>0.09</v>
      </c>
      <c r="BN551" s="2">
        <v>0.1</v>
      </c>
      <c r="BO551" s="14">
        <v>0.1</v>
      </c>
      <c r="BP551" s="14">
        <v>0.1</v>
      </c>
      <c r="BQ551" s="14">
        <v>0</v>
      </c>
      <c r="BR551" s="14">
        <v>0</v>
      </c>
      <c r="BS551" s="14">
        <v>0</v>
      </c>
      <c r="BT551" s="19">
        <v>0.5</v>
      </c>
      <c r="BU551" s="14">
        <v>0.5</v>
      </c>
      <c r="BV551" s="6">
        <f>BT551/(BT551+BU551)</f>
        <v>0.5</v>
      </c>
      <c r="BW551" s="6">
        <f>SQRT((BT551*BU551)/((BT551+BU551)^2*(BT551+BU551+1)))</f>
        <v>0.35355339059327379</v>
      </c>
      <c r="BX551" s="15">
        <v>0.1</v>
      </c>
      <c r="BY551" s="15">
        <v>0.1</v>
      </c>
      <c r="BZ551" s="15">
        <v>0.1</v>
      </c>
      <c r="CA551" s="15">
        <v>0.7</v>
      </c>
      <c r="CB551" s="20" t="s">
        <v>89</v>
      </c>
      <c r="CC551" s="14">
        <v>600</v>
      </c>
      <c r="CD551" s="14">
        <v>10</v>
      </c>
      <c r="CE551" s="15" t="s">
        <v>73</v>
      </c>
    </row>
    <row r="552" spans="1:83" s="14" customFormat="1" ht="14.25" x14ac:dyDescent="0.2">
      <c r="A552" s="15">
        <f>A551+1</f>
        <v>551</v>
      </c>
      <c r="B552" s="15">
        <v>3</v>
      </c>
      <c r="C552" s="15">
        <v>133</v>
      </c>
      <c r="D552" s="15">
        <v>1</v>
      </c>
      <c r="E552" s="15">
        <v>1</v>
      </c>
      <c r="F552" s="3" t="s">
        <v>68</v>
      </c>
      <c r="G552" s="3">
        <f>IF(F552="rectangle",B552*C552,IF(F552="hook",B552*C552-(D552*E552),IF(F552="eight",B552*C552-2*(D552*E552),IF(F552="tee",B552*C552-2*(D552*E552),IF(F552="cross",B552*C552-4*(D552*E552),"ERROR")))))</f>
        <v>399</v>
      </c>
      <c r="H552" s="3" t="s">
        <v>75</v>
      </c>
      <c r="I552" s="3">
        <f>IF(F552="rectangle",B552/C552,"NA")</f>
        <v>2.2556390977443608E-2</v>
      </c>
      <c r="J552" s="2">
        <v>1</v>
      </c>
      <c r="K552" s="15">
        <v>120</v>
      </c>
      <c r="L552" s="15">
        <v>4</v>
      </c>
      <c r="M552" s="16">
        <v>6</v>
      </c>
      <c r="N552" s="17">
        <v>15</v>
      </c>
      <c r="O552" s="14">
        <f>N552</f>
        <v>15</v>
      </c>
      <c r="P552" s="4">
        <f>Y552/T552</f>
        <v>99.75</v>
      </c>
      <c r="Q552" s="18">
        <v>30</v>
      </c>
      <c r="R552" s="14">
        <f>Q552</f>
        <v>30</v>
      </c>
      <c r="S552" s="4">
        <f>Z552/U552</f>
        <v>99.75</v>
      </c>
      <c r="T552" s="3">
        <f>ROUND((O552/100)*G552,0)</f>
        <v>60</v>
      </c>
      <c r="U552" s="3">
        <f>ROUND(((R552/100)*G552)/J552,0)</f>
        <v>120</v>
      </c>
      <c r="V552" s="3">
        <f>ROUND(IF(J552&gt;=2,((R552/100)*G552)/J552,0),0)</f>
        <v>0</v>
      </c>
      <c r="W552" s="3">
        <f>ROUND(IF(J552&gt;=3,((R552/100)*G552)/J552,0),0)</f>
        <v>0</v>
      </c>
      <c r="X552" s="3">
        <f>ROUND(IF(J552&gt;=4,((R552/100)*G552)/J552,0),0)</f>
        <v>0</v>
      </c>
      <c r="Y552" s="4">
        <f>G552*N552</f>
        <v>5985</v>
      </c>
      <c r="Z552" s="4">
        <f>(G552*Q552)/J552</f>
        <v>11970</v>
      </c>
      <c r="AA552" s="4">
        <f>IF(J552&gt;=2,(G552*Q552)/J552,0)</f>
        <v>0</v>
      </c>
      <c r="AB552" s="4">
        <f>IF(J552&gt;=3,(G552*Q552)/J552,0)</f>
        <v>0</v>
      </c>
      <c r="AC552" s="4">
        <f>IF(J552&gt;=4,(G552*Q552)/J552,0)</f>
        <v>0</v>
      </c>
      <c r="AD552" s="14">
        <v>100</v>
      </c>
      <c r="AE552" s="14">
        <v>0</v>
      </c>
      <c r="AF552" s="14">
        <v>1</v>
      </c>
      <c r="AG552" s="14">
        <v>100</v>
      </c>
      <c r="AH552" s="14">
        <v>0</v>
      </c>
      <c r="AI552" s="14">
        <v>1</v>
      </c>
      <c r="AJ552" s="14">
        <v>0.5</v>
      </c>
      <c r="AK552" s="14">
        <v>0.5</v>
      </c>
      <c r="AL552" s="14">
        <v>0</v>
      </c>
      <c r="AM552" s="14">
        <v>0</v>
      </c>
      <c r="AN552" s="14">
        <v>0</v>
      </c>
      <c r="AO552" s="14">
        <v>0.01</v>
      </c>
      <c r="AP552" s="14">
        <v>0.01</v>
      </c>
      <c r="AQ552" s="14">
        <v>0</v>
      </c>
      <c r="AR552" s="14">
        <v>0</v>
      </c>
      <c r="AS552" s="14">
        <v>0</v>
      </c>
      <c r="AT552" s="14">
        <v>0</v>
      </c>
      <c r="AU552" s="14">
        <v>0.2</v>
      </c>
      <c r="AV552" s="14">
        <v>0</v>
      </c>
      <c r="AW552" s="14">
        <v>0</v>
      </c>
      <c r="AX552" s="14">
        <v>0</v>
      </c>
      <c r="AY552" s="14">
        <v>0.04</v>
      </c>
      <c r="AZ552" s="14">
        <v>0</v>
      </c>
      <c r="BA552" s="2">
        <v>0.05</v>
      </c>
      <c r="BB552" s="2">
        <v>0.05</v>
      </c>
      <c r="BC552" s="2">
        <v>7.0000000000000007E-2</v>
      </c>
      <c r="BD552" s="2">
        <v>0.05</v>
      </c>
      <c r="BE552" s="2">
        <v>0.02</v>
      </c>
      <c r="BF552" s="2">
        <v>0.02</v>
      </c>
      <c r="BG552" s="2">
        <v>4.4999999999999998E-2</v>
      </c>
      <c r="BH552" s="2">
        <v>0.05</v>
      </c>
      <c r="BI552" s="2">
        <v>7.0000000000000007E-2</v>
      </c>
      <c r="BJ552" s="2">
        <v>0.1</v>
      </c>
      <c r="BK552" s="2">
        <v>0.03</v>
      </c>
      <c r="BL552" s="2">
        <v>0.02</v>
      </c>
      <c r="BM552" s="2">
        <v>0.09</v>
      </c>
      <c r="BN552" s="2">
        <v>0.1</v>
      </c>
      <c r="BO552" s="14">
        <v>0.1</v>
      </c>
      <c r="BP552" s="14">
        <v>0.1</v>
      </c>
      <c r="BQ552" s="14">
        <v>0</v>
      </c>
      <c r="BR552" s="14">
        <v>0</v>
      </c>
      <c r="BS552" s="14">
        <v>0</v>
      </c>
      <c r="BT552" s="19">
        <v>0.01</v>
      </c>
      <c r="BU552" s="14">
        <v>0.5</v>
      </c>
      <c r="BV552" s="6">
        <f>BT552/(BT552+BU552)</f>
        <v>1.9607843137254902E-2</v>
      </c>
      <c r="BW552" s="6">
        <f>SQRT((BT552*BU552)/((BT552+BU552)^2*(BT552+BU552+1)))</f>
        <v>0.11283045836243843</v>
      </c>
      <c r="BX552" s="15">
        <v>0.1</v>
      </c>
      <c r="BY552" s="15">
        <v>0.7</v>
      </c>
      <c r="BZ552" s="15">
        <v>0.1</v>
      </c>
      <c r="CA552" s="15">
        <v>0.1</v>
      </c>
      <c r="CB552" s="20" t="s">
        <v>76</v>
      </c>
      <c r="CC552" s="14">
        <v>600</v>
      </c>
      <c r="CD552" s="14">
        <v>10</v>
      </c>
      <c r="CE552" s="15" t="s">
        <v>74</v>
      </c>
    </row>
    <row r="553" spans="1:83" s="14" customFormat="1" ht="14.25" x14ac:dyDescent="0.2">
      <c r="A553" s="15">
        <f>A552+1</f>
        <v>552</v>
      </c>
      <c r="B553" s="15">
        <v>3</v>
      </c>
      <c r="C553" s="15">
        <v>133</v>
      </c>
      <c r="D553" s="15">
        <v>1</v>
      </c>
      <c r="E553" s="15">
        <v>1</v>
      </c>
      <c r="F553" s="3" t="s">
        <v>68</v>
      </c>
      <c r="G553" s="3">
        <f>IF(F553="rectangle",B553*C553,IF(F553="hook",B553*C553-(D553*E553),IF(F553="eight",B553*C553-2*(D553*E553),IF(F553="tee",B553*C553-2*(D553*E553),IF(F553="cross",B553*C553-4*(D553*E553),"ERROR")))))</f>
        <v>399</v>
      </c>
      <c r="H553" s="3" t="s">
        <v>75</v>
      </c>
      <c r="I553" s="3">
        <f>IF(F553="rectangle",B553/C553,"NA")</f>
        <v>2.2556390977443608E-2</v>
      </c>
      <c r="J553" s="2">
        <v>1</v>
      </c>
      <c r="K553" s="15">
        <v>120</v>
      </c>
      <c r="L553" s="15">
        <v>4</v>
      </c>
      <c r="M553" s="16">
        <v>6</v>
      </c>
      <c r="N553" s="17">
        <v>15</v>
      </c>
      <c r="O553" s="14">
        <f>N553</f>
        <v>15</v>
      </c>
      <c r="P553" s="4">
        <f>Y553/T553</f>
        <v>99.75</v>
      </c>
      <c r="Q553" s="18">
        <v>30</v>
      </c>
      <c r="R553" s="14">
        <f>Q553</f>
        <v>30</v>
      </c>
      <c r="S553" s="4">
        <f>Z553/U553</f>
        <v>99.75</v>
      </c>
      <c r="T553" s="3">
        <f>ROUND((O553/100)*G553,0)</f>
        <v>60</v>
      </c>
      <c r="U553" s="3">
        <f>ROUND(((R553/100)*G553)/J553,0)</f>
        <v>120</v>
      </c>
      <c r="V553" s="3">
        <f>ROUND(IF(J553&gt;=2,((R553/100)*G553)/J553,0),0)</f>
        <v>0</v>
      </c>
      <c r="W553" s="3">
        <f>ROUND(IF(J553&gt;=3,((R553/100)*G553)/J553,0),0)</f>
        <v>0</v>
      </c>
      <c r="X553" s="3">
        <f>ROUND(IF(J553&gt;=4,((R553/100)*G553)/J553,0),0)</f>
        <v>0</v>
      </c>
      <c r="Y553" s="4">
        <f>G553*N553</f>
        <v>5985</v>
      </c>
      <c r="Z553" s="4">
        <f>(G553*Q553)/J553</f>
        <v>11970</v>
      </c>
      <c r="AA553" s="4">
        <f>IF(J553&gt;=2,(G553*Q553)/J553,0)</f>
        <v>0</v>
      </c>
      <c r="AB553" s="4">
        <f>IF(J553&gt;=3,(G553*Q553)/J553,0)</f>
        <v>0</v>
      </c>
      <c r="AC553" s="4">
        <f>IF(J553&gt;=4,(G553*Q553)/J553,0)</f>
        <v>0</v>
      </c>
      <c r="AD553" s="14">
        <v>100</v>
      </c>
      <c r="AE553" s="14">
        <v>0</v>
      </c>
      <c r="AF553" s="14">
        <v>1</v>
      </c>
      <c r="AG553" s="14">
        <v>100</v>
      </c>
      <c r="AH553" s="14">
        <v>0</v>
      </c>
      <c r="AI553" s="14">
        <v>1</v>
      </c>
      <c r="AJ553" s="14">
        <v>0.5</v>
      </c>
      <c r="AK553" s="14">
        <v>0.5</v>
      </c>
      <c r="AL553" s="14">
        <v>0</v>
      </c>
      <c r="AM553" s="14">
        <v>0</v>
      </c>
      <c r="AN553" s="14">
        <v>0</v>
      </c>
      <c r="AO553" s="14">
        <v>0.01</v>
      </c>
      <c r="AP553" s="14">
        <v>0.01</v>
      </c>
      <c r="AQ553" s="14">
        <v>0</v>
      </c>
      <c r="AR553" s="14">
        <v>0</v>
      </c>
      <c r="AS553" s="14">
        <v>0</v>
      </c>
      <c r="AT553" s="14">
        <v>0</v>
      </c>
      <c r="AU553" s="14">
        <v>0.2</v>
      </c>
      <c r="AV553" s="14">
        <v>0</v>
      </c>
      <c r="AW553" s="14">
        <v>0</v>
      </c>
      <c r="AX553" s="14">
        <v>0</v>
      </c>
      <c r="AY553" s="14">
        <v>0.04</v>
      </c>
      <c r="AZ553" s="14">
        <v>0</v>
      </c>
      <c r="BA553" s="2">
        <v>0.05</v>
      </c>
      <c r="BB553" s="2">
        <v>0.05</v>
      </c>
      <c r="BC553" s="2">
        <v>7.0000000000000007E-2</v>
      </c>
      <c r="BD553" s="2">
        <v>0.05</v>
      </c>
      <c r="BE553" s="2">
        <v>0.02</v>
      </c>
      <c r="BF553" s="2">
        <v>0.02</v>
      </c>
      <c r="BG553" s="2">
        <v>4.4999999999999998E-2</v>
      </c>
      <c r="BH553" s="2">
        <v>0.05</v>
      </c>
      <c r="BI553" s="2">
        <v>7.0000000000000007E-2</v>
      </c>
      <c r="BJ553" s="2">
        <v>0.1</v>
      </c>
      <c r="BK553" s="2">
        <v>0.03</v>
      </c>
      <c r="BL553" s="2">
        <v>0.02</v>
      </c>
      <c r="BM553" s="2">
        <v>0.09</v>
      </c>
      <c r="BN553" s="2">
        <v>0.1</v>
      </c>
      <c r="BO553" s="14">
        <v>0.1</v>
      </c>
      <c r="BP553" s="14">
        <v>0.1</v>
      </c>
      <c r="BQ553" s="14">
        <v>0</v>
      </c>
      <c r="BR553" s="14">
        <v>0</v>
      </c>
      <c r="BS553" s="14">
        <v>0</v>
      </c>
      <c r="BT553" s="19">
        <v>0.5</v>
      </c>
      <c r="BU553" s="14">
        <v>0.5</v>
      </c>
      <c r="BV553" s="6">
        <f>BT553/(BT553+BU553)</f>
        <v>0.5</v>
      </c>
      <c r="BW553" s="6">
        <f>SQRT((BT553*BU553)/((BT553+BU553)^2*(BT553+BU553+1)))</f>
        <v>0.35355339059327379</v>
      </c>
      <c r="BX553" s="15">
        <v>0.1</v>
      </c>
      <c r="BY553" s="15">
        <v>0.7</v>
      </c>
      <c r="BZ553" s="15">
        <v>0.1</v>
      </c>
      <c r="CA553" s="15">
        <v>0.1</v>
      </c>
      <c r="CB553" s="20" t="s">
        <v>76</v>
      </c>
      <c r="CC553" s="14">
        <v>600</v>
      </c>
      <c r="CD553" s="14">
        <v>10</v>
      </c>
      <c r="CE553" s="15" t="s">
        <v>74</v>
      </c>
    </row>
    <row r="554" spans="1:83" s="14" customFormat="1" ht="14.25" x14ac:dyDescent="0.2">
      <c r="A554" s="15">
        <f>A553+1</f>
        <v>553</v>
      </c>
      <c r="B554" s="15">
        <v>3</v>
      </c>
      <c r="C554" s="15">
        <v>133</v>
      </c>
      <c r="D554" s="15">
        <v>1</v>
      </c>
      <c r="E554" s="15">
        <v>1</v>
      </c>
      <c r="F554" s="3" t="s">
        <v>68</v>
      </c>
      <c r="G554" s="3">
        <f>IF(F554="rectangle",B554*C554,IF(F554="hook",B554*C554-(D554*E554),IF(F554="eight",B554*C554-2*(D554*E554),IF(F554="tee",B554*C554-2*(D554*E554),IF(F554="cross",B554*C554-4*(D554*E554),"ERROR")))))</f>
        <v>399</v>
      </c>
      <c r="H554" s="3" t="s">
        <v>75</v>
      </c>
      <c r="I554" s="3">
        <f>IF(F554="rectangle",B554/C554,"NA")</f>
        <v>2.2556390977443608E-2</v>
      </c>
      <c r="J554" s="2">
        <v>1</v>
      </c>
      <c r="K554" s="15">
        <v>120</v>
      </c>
      <c r="L554" s="15">
        <v>4</v>
      </c>
      <c r="M554" s="16">
        <v>6</v>
      </c>
      <c r="N554" s="17">
        <v>30</v>
      </c>
      <c r="O554" s="14">
        <f>N554</f>
        <v>30</v>
      </c>
      <c r="P554" s="4">
        <f>Y554/T554</f>
        <v>99.75</v>
      </c>
      <c r="Q554" s="18">
        <v>1</v>
      </c>
      <c r="R554" s="14">
        <f>Q554</f>
        <v>1</v>
      </c>
      <c r="S554" s="4">
        <f>Z554/U554</f>
        <v>99.75</v>
      </c>
      <c r="T554" s="3">
        <f>ROUND((O554/100)*G554,0)</f>
        <v>120</v>
      </c>
      <c r="U554" s="3">
        <f>ROUND(((R554/100)*G554)/J554,0)</f>
        <v>4</v>
      </c>
      <c r="V554" s="3">
        <f>ROUND(IF(J554&gt;=2,((R554/100)*G554)/J554,0),0)</f>
        <v>0</v>
      </c>
      <c r="W554" s="3">
        <f>ROUND(IF(J554&gt;=3,((R554/100)*G554)/J554,0),0)</f>
        <v>0</v>
      </c>
      <c r="X554" s="3">
        <f>ROUND(IF(J554&gt;=4,((R554/100)*G554)/J554,0),0)</f>
        <v>0</v>
      </c>
      <c r="Y554" s="4">
        <f>G554*N554</f>
        <v>11970</v>
      </c>
      <c r="Z554" s="4">
        <f>(G554*Q554)/J554</f>
        <v>399</v>
      </c>
      <c r="AA554" s="4">
        <f>IF(J554&gt;=2,(G554*Q554)/J554,0)</f>
        <v>0</v>
      </c>
      <c r="AB554" s="4">
        <f>IF(J554&gt;=3,(G554*Q554)/J554,0)</f>
        <v>0</v>
      </c>
      <c r="AC554" s="4">
        <f>IF(J554&gt;=4,(G554*Q554)/J554,0)</f>
        <v>0</v>
      </c>
      <c r="AD554" s="14">
        <v>100</v>
      </c>
      <c r="AE554" s="14">
        <v>0</v>
      </c>
      <c r="AF554" s="14">
        <v>1</v>
      </c>
      <c r="AG554" s="14">
        <v>100</v>
      </c>
      <c r="AH554" s="14">
        <v>0</v>
      </c>
      <c r="AI554" s="14">
        <v>1</v>
      </c>
      <c r="AJ554" s="14">
        <v>0.5</v>
      </c>
      <c r="AK554" s="14">
        <v>0.5</v>
      </c>
      <c r="AL554" s="14">
        <v>0</v>
      </c>
      <c r="AM554" s="14">
        <v>0</v>
      </c>
      <c r="AN554" s="14">
        <v>0</v>
      </c>
      <c r="AO554" s="14">
        <v>0.01</v>
      </c>
      <c r="AP554" s="14">
        <v>0.01</v>
      </c>
      <c r="AQ554" s="14">
        <v>0</v>
      </c>
      <c r="AR554" s="14">
        <v>0</v>
      </c>
      <c r="AS554" s="14">
        <v>0</v>
      </c>
      <c r="AT554" s="14">
        <v>0</v>
      </c>
      <c r="AU554" s="14">
        <v>0.2</v>
      </c>
      <c r="AV554" s="14">
        <v>0</v>
      </c>
      <c r="AW554" s="14">
        <v>0</v>
      </c>
      <c r="AX554" s="14">
        <v>0</v>
      </c>
      <c r="AY554" s="14">
        <v>0.04</v>
      </c>
      <c r="AZ554" s="14">
        <v>0</v>
      </c>
      <c r="BA554" s="2">
        <v>0.05</v>
      </c>
      <c r="BB554" s="2">
        <v>0.05</v>
      </c>
      <c r="BC554" s="2">
        <v>7.0000000000000007E-2</v>
      </c>
      <c r="BD554" s="2">
        <v>0.05</v>
      </c>
      <c r="BE554" s="2">
        <v>0.02</v>
      </c>
      <c r="BF554" s="2">
        <v>0.02</v>
      </c>
      <c r="BG554" s="2">
        <v>4.4999999999999998E-2</v>
      </c>
      <c r="BH554" s="2">
        <v>0.05</v>
      </c>
      <c r="BI554" s="2">
        <v>7.0000000000000007E-2</v>
      </c>
      <c r="BJ554" s="2">
        <v>0.1</v>
      </c>
      <c r="BK554" s="2">
        <v>0.03</v>
      </c>
      <c r="BL554" s="2">
        <v>0.02</v>
      </c>
      <c r="BM554" s="2">
        <v>0.09</v>
      </c>
      <c r="BN554" s="2">
        <v>0.1</v>
      </c>
      <c r="BO554" s="14">
        <v>0.1</v>
      </c>
      <c r="BP554" s="14">
        <v>0.1</v>
      </c>
      <c r="BQ554" s="14">
        <v>0</v>
      </c>
      <c r="BR554" s="14">
        <v>0</v>
      </c>
      <c r="BS554" s="14">
        <v>0</v>
      </c>
      <c r="BT554" s="19">
        <v>0.01</v>
      </c>
      <c r="BU554" s="14">
        <v>0.5</v>
      </c>
      <c r="BV554" s="6">
        <f>BT554/(BT554+BU554)</f>
        <v>1.9607843137254902E-2</v>
      </c>
      <c r="BW554" s="6">
        <f>SQRT((BT554*BU554)/((BT554+BU554)^2*(BT554+BU554+1)))</f>
        <v>0.11283045836243843</v>
      </c>
      <c r="BX554" s="15">
        <v>0.25</v>
      </c>
      <c r="BY554" s="15">
        <v>0.25</v>
      </c>
      <c r="BZ554" s="15">
        <v>0.25</v>
      </c>
      <c r="CA554" s="15">
        <v>0.25</v>
      </c>
      <c r="CB554" s="20" t="s">
        <v>47</v>
      </c>
      <c r="CC554" s="14">
        <v>600</v>
      </c>
      <c r="CD554" s="14">
        <v>10</v>
      </c>
      <c r="CE554" s="15" t="s">
        <v>74</v>
      </c>
    </row>
    <row r="555" spans="1:83" s="14" customFormat="1" ht="14.25" x14ac:dyDescent="0.2">
      <c r="A555" s="15">
        <f>A554+1</f>
        <v>554</v>
      </c>
      <c r="B555" s="15">
        <v>3</v>
      </c>
      <c r="C555" s="15">
        <v>133</v>
      </c>
      <c r="D555" s="15">
        <v>1</v>
      </c>
      <c r="E555" s="15">
        <v>1</v>
      </c>
      <c r="F555" s="3" t="s">
        <v>68</v>
      </c>
      <c r="G555" s="3">
        <f>IF(F555="rectangle",B555*C555,IF(F555="hook",B555*C555-(D555*E555),IF(F555="eight",B555*C555-2*(D555*E555),IF(F555="tee",B555*C555-2*(D555*E555),IF(F555="cross",B555*C555-4*(D555*E555),"ERROR")))))</f>
        <v>399</v>
      </c>
      <c r="H555" s="3" t="s">
        <v>75</v>
      </c>
      <c r="I555" s="3">
        <f>IF(F555="rectangle",B555/C555,"NA")</f>
        <v>2.2556390977443608E-2</v>
      </c>
      <c r="J555" s="2">
        <v>1</v>
      </c>
      <c r="K555" s="15">
        <v>120</v>
      </c>
      <c r="L555" s="15">
        <v>4</v>
      </c>
      <c r="M555" s="16">
        <v>6</v>
      </c>
      <c r="N555" s="17">
        <v>30</v>
      </c>
      <c r="O555" s="14">
        <f>N555</f>
        <v>30</v>
      </c>
      <c r="P555" s="4">
        <f>Y555/T555</f>
        <v>99.75</v>
      </c>
      <c r="Q555" s="18">
        <v>1</v>
      </c>
      <c r="R555" s="14">
        <f>Q555</f>
        <v>1</v>
      </c>
      <c r="S555" s="4">
        <f>Z555/U555</f>
        <v>99.75</v>
      </c>
      <c r="T555" s="3">
        <f>ROUND((O555/100)*G555,0)</f>
        <v>120</v>
      </c>
      <c r="U555" s="3">
        <f>ROUND(((R555/100)*G555)/J555,0)</f>
        <v>4</v>
      </c>
      <c r="V555" s="3">
        <f>ROUND(IF(J555&gt;=2,((R555/100)*G555)/J555,0),0)</f>
        <v>0</v>
      </c>
      <c r="W555" s="3">
        <f>ROUND(IF(J555&gt;=3,((R555/100)*G555)/J555,0),0)</f>
        <v>0</v>
      </c>
      <c r="X555" s="3">
        <f>ROUND(IF(J555&gt;=4,((R555/100)*G555)/J555,0),0)</f>
        <v>0</v>
      </c>
      <c r="Y555" s="4">
        <f>G555*N555</f>
        <v>11970</v>
      </c>
      <c r="Z555" s="4">
        <f>(G555*Q555)/J555</f>
        <v>399</v>
      </c>
      <c r="AA555" s="4">
        <f>IF(J555&gt;=2,(G555*Q555)/J555,0)</f>
        <v>0</v>
      </c>
      <c r="AB555" s="4">
        <f>IF(J555&gt;=3,(G555*Q555)/J555,0)</f>
        <v>0</v>
      </c>
      <c r="AC555" s="4">
        <f>IF(J555&gt;=4,(G555*Q555)/J555,0)</f>
        <v>0</v>
      </c>
      <c r="AD555" s="14">
        <v>100</v>
      </c>
      <c r="AE555" s="14">
        <v>0</v>
      </c>
      <c r="AF555" s="14">
        <v>1</v>
      </c>
      <c r="AG555" s="14">
        <v>100</v>
      </c>
      <c r="AH555" s="14">
        <v>0</v>
      </c>
      <c r="AI555" s="14">
        <v>1</v>
      </c>
      <c r="AJ555" s="14">
        <v>0.5</v>
      </c>
      <c r="AK555" s="14">
        <v>0.5</v>
      </c>
      <c r="AL555" s="14">
        <v>0</v>
      </c>
      <c r="AM555" s="14">
        <v>0</v>
      </c>
      <c r="AN555" s="14">
        <v>0</v>
      </c>
      <c r="AO555" s="14">
        <v>0.01</v>
      </c>
      <c r="AP555" s="14">
        <v>0.01</v>
      </c>
      <c r="AQ555" s="14">
        <v>0</v>
      </c>
      <c r="AR555" s="14">
        <v>0</v>
      </c>
      <c r="AS555" s="14">
        <v>0</v>
      </c>
      <c r="AT555" s="14">
        <v>0</v>
      </c>
      <c r="AU555" s="14">
        <v>0.2</v>
      </c>
      <c r="AV555" s="14">
        <v>0</v>
      </c>
      <c r="AW555" s="14">
        <v>0</v>
      </c>
      <c r="AX555" s="14">
        <v>0</v>
      </c>
      <c r="AY555" s="14">
        <v>0.04</v>
      </c>
      <c r="AZ555" s="14">
        <v>0</v>
      </c>
      <c r="BA555" s="2">
        <v>0.05</v>
      </c>
      <c r="BB555" s="2">
        <v>0.05</v>
      </c>
      <c r="BC555" s="2">
        <v>7.0000000000000007E-2</v>
      </c>
      <c r="BD555" s="2">
        <v>0.05</v>
      </c>
      <c r="BE555" s="2">
        <v>0.02</v>
      </c>
      <c r="BF555" s="2">
        <v>0.02</v>
      </c>
      <c r="BG555" s="2">
        <v>4.4999999999999998E-2</v>
      </c>
      <c r="BH555" s="2">
        <v>0.05</v>
      </c>
      <c r="BI555" s="2">
        <v>7.0000000000000007E-2</v>
      </c>
      <c r="BJ555" s="2">
        <v>0.1</v>
      </c>
      <c r="BK555" s="2">
        <v>0.03</v>
      </c>
      <c r="BL555" s="2">
        <v>0.02</v>
      </c>
      <c r="BM555" s="2">
        <v>0.09</v>
      </c>
      <c r="BN555" s="2">
        <v>0.1</v>
      </c>
      <c r="BO555" s="14">
        <v>0.1</v>
      </c>
      <c r="BP555" s="14">
        <v>0.1</v>
      </c>
      <c r="BQ555" s="14">
        <v>0</v>
      </c>
      <c r="BR555" s="14">
        <v>0</v>
      </c>
      <c r="BS555" s="14">
        <v>0</v>
      </c>
      <c r="BT555" s="19">
        <v>0.5</v>
      </c>
      <c r="BU555" s="14">
        <v>0.5</v>
      </c>
      <c r="BV555" s="6">
        <f>BT555/(BT555+BU555)</f>
        <v>0.5</v>
      </c>
      <c r="BW555" s="6">
        <f>SQRT((BT555*BU555)/((BT555+BU555)^2*(BT555+BU555+1)))</f>
        <v>0.35355339059327379</v>
      </c>
      <c r="BX555" s="15">
        <v>0.25</v>
      </c>
      <c r="BY555" s="15">
        <v>0.25</v>
      </c>
      <c r="BZ555" s="15">
        <v>0.25</v>
      </c>
      <c r="CA555" s="15">
        <v>0.25</v>
      </c>
      <c r="CB555" s="20" t="s">
        <v>47</v>
      </c>
      <c r="CC555" s="14">
        <v>600</v>
      </c>
      <c r="CD555" s="14">
        <v>10</v>
      </c>
      <c r="CE555" s="15" t="s">
        <v>74</v>
      </c>
    </row>
    <row r="556" spans="1:83" s="14" customFormat="1" ht="14.25" x14ac:dyDescent="0.2">
      <c r="A556" s="15">
        <f>A555+1</f>
        <v>555</v>
      </c>
      <c r="B556" s="15">
        <v>3</v>
      </c>
      <c r="C556" s="15">
        <v>133</v>
      </c>
      <c r="D556" s="15">
        <v>1</v>
      </c>
      <c r="E556" s="15">
        <v>1</v>
      </c>
      <c r="F556" s="3" t="s">
        <v>68</v>
      </c>
      <c r="G556" s="3">
        <f>IF(F556="rectangle",B556*C556,IF(F556="hook",B556*C556-(D556*E556),IF(F556="eight",B556*C556-2*(D556*E556),IF(F556="tee",B556*C556-2*(D556*E556),IF(F556="cross",B556*C556-4*(D556*E556),"ERROR")))))</f>
        <v>399</v>
      </c>
      <c r="H556" s="3" t="s">
        <v>75</v>
      </c>
      <c r="I556" s="3">
        <f>IF(F556="rectangle",B556/C556,"NA")</f>
        <v>2.2556390977443608E-2</v>
      </c>
      <c r="J556" s="2">
        <v>1</v>
      </c>
      <c r="K556" s="15">
        <v>120</v>
      </c>
      <c r="L556" s="15">
        <v>4</v>
      </c>
      <c r="M556" s="16">
        <v>6</v>
      </c>
      <c r="N556" s="17">
        <v>30</v>
      </c>
      <c r="O556" s="14">
        <f>N556</f>
        <v>30</v>
      </c>
      <c r="P556" s="4">
        <f>Y556/T556</f>
        <v>99.75</v>
      </c>
      <c r="Q556" s="18">
        <v>1</v>
      </c>
      <c r="R556" s="14">
        <f>Q556</f>
        <v>1</v>
      </c>
      <c r="S556" s="4">
        <f>Z556/U556</f>
        <v>99.75</v>
      </c>
      <c r="T556" s="3">
        <f>ROUND((O556/100)*G556,0)</f>
        <v>120</v>
      </c>
      <c r="U556" s="3">
        <f>ROUND(((R556/100)*G556)/J556,0)</f>
        <v>4</v>
      </c>
      <c r="V556" s="3">
        <f>ROUND(IF(J556&gt;=2,((R556/100)*G556)/J556,0),0)</f>
        <v>0</v>
      </c>
      <c r="W556" s="3">
        <f>ROUND(IF(J556&gt;=3,((R556/100)*G556)/J556,0),0)</f>
        <v>0</v>
      </c>
      <c r="X556" s="3">
        <f>ROUND(IF(J556&gt;=4,((R556/100)*G556)/J556,0),0)</f>
        <v>0</v>
      </c>
      <c r="Y556" s="4">
        <f>G556*N556</f>
        <v>11970</v>
      </c>
      <c r="Z556" s="4">
        <f>(G556*Q556)/J556</f>
        <v>399</v>
      </c>
      <c r="AA556" s="4">
        <f>IF(J556&gt;=2,(G556*Q556)/J556,0)</f>
        <v>0</v>
      </c>
      <c r="AB556" s="4">
        <f>IF(J556&gt;=3,(G556*Q556)/J556,0)</f>
        <v>0</v>
      </c>
      <c r="AC556" s="4">
        <f>IF(J556&gt;=4,(G556*Q556)/J556,0)</f>
        <v>0</v>
      </c>
      <c r="AD556" s="14">
        <v>100</v>
      </c>
      <c r="AE556" s="14">
        <v>0</v>
      </c>
      <c r="AF556" s="14">
        <v>1</v>
      </c>
      <c r="AG556" s="14">
        <v>100</v>
      </c>
      <c r="AH556" s="14">
        <v>0</v>
      </c>
      <c r="AI556" s="14">
        <v>1</v>
      </c>
      <c r="AJ556" s="14">
        <v>0.5</v>
      </c>
      <c r="AK556" s="14">
        <v>0.5</v>
      </c>
      <c r="AL556" s="14">
        <v>0</v>
      </c>
      <c r="AM556" s="14">
        <v>0</v>
      </c>
      <c r="AN556" s="14">
        <v>0</v>
      </c>
      <c r="AO556" s="14">
        <v>0.01</v>
      </c>
      <c r="AP556" s="14">
        <v>0.01</v>
      </c>
      <c r="AQ556" s="14">
        <v>0</v>
      </c>
      <c r="AR556" s="14">
        <v>0</v>
      </c>
      <c r="AS556" s="14">
        <v>0</v>
      </c>
      <c r="AT556" s="14">
        <v>0</v>
      </c>
      <c r="AU556" s="14">
        <v>0.2</v>
      </c>
      <c r="AV556" s="14">
        <v>0</v>
      </c>
      <c r="AW556" s="14">
        <v>0</v>
      </c>
      <c r="AX556" s="14">
        <v>0</v>
      </c>
      <c r="AY556" s="14">
        <v>0.04</v>
      </c>
      <c r="AZ556" s="14">
        <v>0</v>
      </c>
      <c r="BA556" s="2">
        <v>0.05</v>
      </c>
      <c r="BB556" s="2">
        <v>0.05</v>
      </c>
      <c r="BC556" s="2">
        <v>7.0000000000000007E-2</v>
      </c>
      <c r="BD556" s="2">
        <v>0.05</v>
      </c>
      <c r="BE556" s="2">
        <v>0.02</v>
      </c>
      <c r="BF556" s="2">
        <v>0.02</v>
      </c>
      <c r="BG556" s="2">
        <v>4.4999999999999998E-2</v>
      </c>
      <c r="BH556" s="2">
        <v>0.05</v>
      </c>
      <c r="BI556" s="2">
        <v>7.0000000000000007E-2</v>
      </c>
      <c r="BJ556" s="2">
        <v>0.1</v>
      </c>
      <c r="BK556" s="2">
        <v>0.03</v>
      </c>
      <c r="BL556" s="2">
        <v>0.02</v>
      </c>
      <c r="BM556" s="2">
        <v>0.09</v>
      </c>
      <c r="BN556" s="2">
        <v>0.1</v>
      </c>
      <c r="BO556" s="14">
        <v>0.1</v>
      </c>
      <c r="BP556" s="14">
        <v>0.1</v>
      </c>
      <c r="BQ556" s="14">
        <v>0</v>
      </c>
      <c r="BR556" s="14">
        <v>0</v>
      </c>
      <c r="BS556" s="14">
        <v>0</v>
      </c>
      <c r="BT556" s="19">
        <v>0.01</v>
      </c>
      <c r="BU556" s="14">
        <v>0.5</v>
      </c>
      <c r="BV556" s="6">
        <f>BT556/(BT556+BU556)</f>
        <v>1.9607843137254902E-2</v>
      </c>
      <c r="BW556" s="6">
        <f>SQRT((BT556*BU556)/((BT556+BU556)^2*(BT556+BU556+1)))</f>
        <v>0.11283045836243843</v>
      </c>
      <c r="BX556" s="15">
        <v>0.1</v>
      </c>
      <c r="BY556" s="15">
        <v>0.1</v>
      </c>
      <c r="BZ556" s="15">
        <v>0.1</v>
      </c>
      <c r="CA556" s="15">
        <v>0.7</v>
      </c>
      <c r="CB556" s="20" t="s">
        <v>89</v>
      </c>
      <c r="CC556" s="14">
        <v>600</v>
      </c>
      <c r="CD556" s="14">
        <v>10</v>
      </c>
      <c r="CE556" s="15" t="s">
        <v>74</v>
      </c>
    </row>
    <row r="557" spans="1:83" s="14" customFormat="1" ht="14.25" x14ac:dyDescent="0.2">
      <c r="A557" s="15">
        <f>A556+1</f>
        <v>556</v>
      </c>
      <c r="B557" s="15">
        <v>3</v>
      </c>
      <c r="C557" s="15">
        <v>133</v>
      </c>
      <c r="D557" s="15">
        <v>1</v>
      </c>
      <c r="E557" s="15">
        <v>1</v>
      </c>
      <c r="F557" s="3" t="s">
        <v>68</v>
      </c>
      <c r="G557" s="3">
        <f>IF(F557="rectangle",B557*C557,IF(F557="hook",B557*C557-(D557*E557),IF(F557="eight",B557*C557-2*(D557*E557),IF(F557="tee",B557*C557-2*(D557*E557),IF(F557="cross",B557*C557-4*(D557*E557),"ERROR")))))</f>
        <v>399</v>
      </c>
      <c r="H557" s="3" t="s">
        <v>75</v>
      </c>
      <c r="I557" s="3">
        <f>IF(F557="rectangle",B557/C557,"NA")</f>
        <v>2.2556390977443608E-2</v>
      </c>
      <c r="J557" s="2">
        <v>1</v>
      </c>
      <c r="K557" s="15">
        <v>120</v>
      </c>
      <c r="L557" s="15">
        <v>4</v>
      </c>
      <c r="M557" s="16">
        <v>6</v>
      </c>
      <c r="N557" s="17">
        <v>30</v>
      </c>
      <c r="O557" s="14">
        <f>N557</f>
        <v>30</v>
      </c>
      <c r="P557" s="4">
        <f>Y557/T557</f>
        <v>99.75</v>
      </c>
      <c r="Q557" s="18">
        <v>1</v>
      </c>
      <c r="R557" s="14">
        <f>Q557</f>
        <v>1</v>
      </c>
      <c r="S557" s="4">
        <f>Z557/U557</f>
        <v>99.75</v>
      </c>
      <c r="T557" s="3">
        <f>ROUND((O557/100)*G557,0)</f>
        <v>120</v>
      </c>
      <c r="U557" s="3">
        <f>ROUND(((R557/100)*G557)/J557,0)</f>
        <v>4</v>
      </c>
      <c r="V557" s="3">
        <f>ROUND(IF(J557&gt;=2,((R557/100)*G557)/J557,0),0)</f>
        <v>0</v>
      </c>
      <c r="W557" s="3">
        <f>ROUND(IF(J557&gt;=3,((R557/100)*G557)/J557,0),0)</f>
        <v>0</v>
      </c>
      <c r="X557" s="3">
        <f>ROUND(IF(J557&gt;=4,((R557/100)*G557)/J557,0),0)</f>
        <v>0</v>
      </c>
      <c r="Y557" s="4">
        <f>G557*N557</f>
        <v>11970</v>
      </c>
      <c r="Z557" s="4">
        <f>(G557*Q557)/J557</f>
        <v>399</v>
      </c>
      <c r="AA557" s="4">
        <f>IF(J557&gt;=2,(G557*Q557)/J557,0)</f>
        <v>0</v>
      </c>
      <c r="AB557" s="4">
        <f>IF(J557&gt;=3,(G557*Q557)/J557,0)</f>
        <v>0</v>
      </c>
      <c r="AC557" s="4">
        <f>IF(J557&gt;=4,(G557*Q557)/J557,0)</f>
        <v>0</v>
      </c>
      <c r="AD557" s="14">
        <v>100</v>
      </c>
      <c r="AE557" s="14">
        <v>0</v>
      </c>
      <c r="AF557" s="14">
        <v>1</v>
      </c>
      <c r="AG557" s="14">
        <v>100</v>
      </c>
      <c r="AH557" s="14">
        <v>0</v>
      </c>
      <c r="AI557" s="14">
        <v>1</v>
      </c>
      <c r="AJ557" s="14">
        <v>0.5</v>
      </c>
      <c r="AK557" s="14">
        <v>0.5</v>
      </c>
      <c r="AL557" s="14">
        <v>0</v>
      </c>
      <c r="AM557" s="14">
        <v>0</v>
      </c>
      <c r="AN557" s="14">
        <v>0</v>
      </c>
      <c r="AO557" s="14">
        <v>0.01</v>
      </c>
      <c r="AP557" s="14">
        <v>0.01</v>
      </c>
      <c r="AQ557" s="14">
        <v>0</v>
      </c>
      <c r="AR557" s="14">
        <v>0</v>
      </c>
      <c r="AS557" s="14">
        <v>0</v>
      </c>
      <c r="AT557" s="14">
        <v>0</v>
      </c>
      <c r="AU557" s="14">
        <v>0.2</v>
      </c>
      <c r="AV557" s="14">
        <v>0</v>
      </c>
      <c r="AW557" s="14">
        <v>0</v>
      </c>
      <c r="AX557" s="14">
        <v>0</v>
      </c>
      <c r="AY557" s="14">
        <v>0.04</v>
      </c>
      <c r="AZ557" s="14">
        <v>0</v>
      </c>
      <c r="BA557" s="2">
        <v>0.05</v>
      </c>
      <c r="BB557" s="2">
        <v>0.05</v>
      </c>
      <c r="BC557" s="2">
        <v>7.0000000000000007E-2</v>
      </c>
      <c r="BD557" s="2">
        <v>0.05</v>
      </c>
      <c r="BE557" s="2">
        <v>0.02</v>
      </c>
      <c r="BF557" s="2">
        <v>0.02</v>
      </c>
      <c r="BG557" s="2">
        <v>4.4999999999999998E-2</v>
      </c>
      <c r="BH557" s="2">
        <v>0.05</v>
      </c>
      <c r="BI557" s="2">
        <v>7.0000000000000007E-2</v>
      </c>
      <c r="BJ557" s="2">
        <v>0.1</v>
      </c>
      <c r="BK557" s="2">
        <v>0.03</v>
      </c>
      <c r="BL557" s="2">
        <v>0.02</v>
      </c>
      <c r="BM557" s="2">
        <v>0.09</v>
      </c>
      <c r="BN557" s="2">
        <v>0.1</v>
      </c>
      <c r="BO557" s="14">
        <v>0.1</v>
      </c>
      <c r="BP557" s="14">
        <v>0.1</v>
      </c>
      <c r="BQ557" s="14">
        <v>0</v>
      </c>
      <c r="BR557" s="14">
        <v>0</v>
      </c>
      <c r="BS557" s="14">
        <v>0</v>
      </c>
      <c r="BT557" s="19">
        <v>0.5</v>
      </c>
      <c r="BU557" s="14">
        <v>0.5</v>
      </c>
      <c r="BV557" s="6">
        <f>BT557/(BT557+BU557)</f>
        <v>0.5</v>
      </c>
      <c r="BW557" s="6">
        <f>SQRT((BT557*BU557)/((BT557+BU557)^2*(BT557+BU557+1)))</f>
        <v>0.35355339059327379</v>
      </c>
      <c r="BX557" s="15">
        <v>0.1</v>
      </c>
      <c r="BY557" s="15">
        <v>0.1</v>
      </c>
      <c r="BZ557" s="15">
        <v>0.1</v>
      </c>
      <c r="CA557" s="15">
        <v>0.7</v>
      </c>
      <c r="CB557" s="20" t="s">
        <v>89</v>
      </c>
      <c r="CC557" s="14">
        <v>600</v>
      </c>
      <c r="CD557" s="14">
        <v>10</v>
      </c>
      <c r="CE557" s="15" t="s">
        <v>74</v>
      </c>
    </row>
    <row r="558" spans="1:83" s="14" customFormat="1" ht="14.25" x14ac:dyDescent="0.2">
      <c r="A558" s="15">
        <f>A557+1</f>
        <v>557</v>
      </c>
      <c r="B558" s="15">
        <v>3</v>
      </c>
      <c r="C558" s="15">
        <v>133</v>
      </c>
      <c r="D558" s="15">
        <v>1</v>
      </c>
      <c r="E558" s="15">
        <v>1</v>
      </c>
      <c r="F558" s="3" t="s">
        <v>68</v>
      </c>
      <c r="G558" s="3">
        <f>IF(F558="rectangle",B558*C558,IF(F558="hook",B558*C558-(D558*E558),IF(F558="eight",B558*C558-2*(D558*E558),IF(F558="tee",B558*C558-2*(D558*E558),IF(F558="cross",B558*C558-4*(D558*E558),"ERROR")))))</f>
        <v>399</v>
      </c>
      <c r="H558" s="3" t="s">
        <v>75</v>
      </c>
      <c r="I558" s="3">
        <f>IF(F558="rectangle",B558/C558,"NA")</f>
        <v>2.2556390977443608E-2</v>
      </c>
      <c r="J558" s="2">
        <v>1</v>
      </c>
      <c r="K558" s="15">
        <v>120</v>
      </c>
      <c r="L558" s="15">
        <v>4</v>
      </c>
      <c r="M558" s="16">
        <v>6</v>
      </c>
      <c r="N558" s="17">
        <v>30</v>
      </c>
      <c r="O558" s="14">
        <f>N558</f>
        <v>30</v>
      </c>
      <c r="P558" s="4">
        <f>Y558/T558</f>
        <v>99.75</v>
      </c>
      <c r="Q558" s="18">
        <v>1</v>
      </c>
      <c r="R558" s="14">
        <f>Q558</f>
        <v>1</v>
      </c>
      <c r="S558" s="4">
        <f>Z558/U558</f>
        <v>99.75</v>
      </c>
      <c r="T558" s="3">
        <f>ROUND((O558/100)*G558,0)</f>
        <v>120</v>
      </c>
      <c r="U558" s="3">
        <f>ROUND(((R558/100)*G558)/J558,0)</f>
        <v>4</v>
      </c>
      <c r="V558" s="3">
        <f>ROUND(IF(J558&gt;=2,((R558/100)*G558)/J558,0),0)</f>
        <v>0</v>
      </c>
      <c r="W558" s="3">
        <f>ROUND(IF(J558&gt;=3,((R558/100)*G558)/J558,0),0)</f>
        <v>0</v>
      </c>
      <c r="X558" s="3">
        <f>ROUND(IF(J558&gt;=4,((R558/100)*G558)/J558,0),0)</f>
        <v>0</v>
      </c>
      <c r="Y558" s="4">
        <f>G558*N558</f>
        <v>11970</v>
      </c>
      <c r="Z558" s="4">
        <f>(G558*Q558)/J558</f>
        <v>399</v>
      </c>
      <c r="AA558" s="4">
        <f>IF(J558&gt;=2,(G558*Q558)/J558,0)</f>
        <v>0</v>
      </c>
      <c r="AB558" s="4">
        <f>IF(J558&gt;=3,(G558*Q558)/J558,0)</f>
        <v>0</v>
      </c>
      <c r="AC558" s="4">
        <f>IF(J558&gt;=4,(G558*Q558)/J558,0)</f>
        <v>0</v>
      </c>
      <c r="AD558" s="14">
        <v>100</v>
      </c>
      <c r="AE558" s="14">
        <v>0</v>
      </c>
      <c r="AF558" s="14">
        <v>1</v>
      </c>
      <c r="AG558" s="14">
        <v>100</v>
      </c>
      <c r="AH558" s="14">
        <v>0</v>
      </c>
      <c r="AI558" s="14">
        <v>1</v>
      </c>
      <c r="AJ558" s="14">
        <v>0.5</v>
      </c>
      <c r="AK558" s="14">
        <v>0.5</v>
      </c>
      <c r="AL558" s="14">
        <v>0</v>
      </c>
      <c r="AM558" s="14">
        <v>0</v>
      </c>
      <c r="AN558" s="14">
        <v>0</v>
      </c>
      <c r="AO558" s="14">
        <v>0.01</v>
      </c>
      <c r="AP558" s="14">
        <v>0.01</v>
      </c>
      <c r="AQ558" s="14">
        <v>0</v>
      </c>
      <c r="AR558" s="14">
        <v>0</v>
      </c>
      <c r="AS558" s="14">
        <v>0</v>
      </c>
      <c r="AT558" s="14">
        <v>0</v>
      </c>
      <c r="AU558" s="14">
        <v>0.2</v>
      </c>
      <c r="AV558" s="14">
        <v>0</v>
      </c>
      <c r="AW558" s="14">
        <v>0</v>
      </c>
      <c r="AX558" s="14">
        <v>0</v>
      </c>
      <c r="AY558" s="14">
        <v>0.04</v>
      </c>
      <c r="AZ558" s="14">
        <v>0</v>
      </c>
      <c r="BA558" s="2">
        <v>0.05</v>
      </c>
      <c r="BB558" s="2">
        <v>0.05</v>
      </c>
      <c r="BC558" s="2">
        <v>7.0000000000000007E-2</v>
      </c>
      <c r="BD558" s="2">
        <v>0.05</v>
      </c>
      <c r="BE558" s="2">
        <v>0.02</v>
      </c>
      <c r="BF558" s="2">
        <v>0.02</v>
      </c>
      <c r="BG558" s="2">
        <v>4.4999999999999998E-2</v>
      </c>
      <c r="BH558" s="2">
        <v>0.05</v>
      </c>
      <c r="BI558" s="2">
        <v>7.0000000000000007E-2</v>
      </c>
      <c r="BJ558" s="2">
        <v>0.1</v>
      </c>
      <c r="BK558" s="2">
        <v>0.03</v>
      </c>
      <c r="BL558" s="2">
        <v>0.02</v>
      </c>
      <c r="BM558" s="2">
        <v>0.09</v>
      </c>
      <c r="BN558" s="2">
        <v>0.1</v>
      </c>
      <c r="BO558" s="14">
        <v>0.1</v>
      </c>
      <c r="BP558" s="14">
        <v>0.1</v>
      </c>
      <c r="BQ558" s="14">
        <v>0</v>
      </c>
      <c r="BR558" s="14">
        <v>0</v>
      </c>
      <c r="BS558" s="14">
        <v>0</v>
      </c>
      <c r="BT558" s="19">
        <v>0.01</v>
      </c>
      <c r="BU558" s="14">
        <v>0.5</v>
      </c>
      <c r="BV558" s="6">
        <f>BT558/(BT558+BU558)</f>
        <v>1.9607843137254902E-2</v>
      </c>
      <c r="BW558" s="6">
        <f>SQRT((BT558*BU558)/((BT558+BU558)^2*(BT558+BU558+1)))</f>
        <v>0.11283045836243843</v>
      </c>
      <c r="BX558" s="15">
        <v>0.1</v>
      </c>
      <c r="BY558" s="15">
        <v>0.7</v>
      </c>
      <c r="BZ558" s="15">
        <v>0.1</v>
      </c>
      <c r="CA558" s="15">
        <v>0.1</v>
      </c>
      <c r="CB558" s="20" t="s">
        <v>76</v>
      </c>
      <c r="CC558" s="14">
        <v>600</v>
      </c>
      <c r="CD558" s="14">
        <v>10</v>
      </c>
      <c r="CE558" s="15" t="s">
        <v>73</v>
      </c>
    </row>
    <row r="559" spans="1:83" s="14" customFormat="1" ht="14.25" x14ac:dyDescent="0.2">
      <c r="A559" s="15">
        <f>A558+1</f>
        <v>558</v>
      </c>
      <c r="B559" s="15">
        <v>3</v>
      </c>
      <c r="C559" s="15">
        <v>133</v>
      </c>
      <c r="D559" s="15">
        <v>1</v>
      </c>
      <c r="E559" s="15">
        <v>1</v>
      </c>
      <c r="F559" s="3" t="s">
        <v>68</v>
      </c>
      <c r="G559" s="3">
        <f>IF(F559="rectangle",B559*C559,IF(F559="hook",B559*C559-(D559*E559),IF(F559="eight",B559*C559-2*(D559*E559),IF(F559="tee",B559*C559-2*(D559*E559),IF(F559="cross",B559*C559-4*(D559*E559),"ERROR")))))</f>
        <v>399</v>
      </c>
      <c r="H559" s="3" t="s">
        <v>75</v>
      </c>
      <c r="I559" s="3">
        <f>IF(F559="rectangle",B559/C559,"NA")</f>
        <v>2.2556390977443608E-2</v>
      </c>
      <c r="J559" s="2">
        <v>1</v>
      </c>
      <c r="K559" s="15">
        <v>120</v>
      </c>
      <c r="L559" s="15">
        <v>4</v>
      </c>
      <c r="M559" s="16">
        <v>6</v>
      </c>
      <c r="N559" s="17">
        <v>30</v>
      </c>
      <c r="O559" s="14">
        <f>N559</f>
        <v>30</v>
      </c>
      <c r="P559" s="4">
        <f>Y559/T559</f>
        <v>99.75</v>
      </c>
      <c r="Q559" s="18">
        <v>1</v>
      </c>
      <c r="R559" s="14">
        <f>Q559</f>
        <v>1</v>
      </c>
      <c r="S559" s="4">
        <f>Z559/U559</f>
        <v>99.75</v>
      </c>
      <c r="T559" s="3">
        <f>ROUND((O559/100)*G559,0)</f>
        <v>120</v>
      </c>
      <c r="U559" s="3">
        <f>ROUND(((R559/100)*G559)/J559,0)</f>
        <v>4</v>
      </c>
      <c r="V559" s="3">
        <f>ROUND(IF(J559&gt;=2,((R559/100)*G559)/J559,0),0)</f>
        <v>0</v>
      </c>
      <c r="W559" s="3">
        <f>ROUND(IF(J559&gt;=3,((R559/100)*G559)/J559,0),0)</f>
        <v>0</v>
      </c>
      <c r="X559" s="3">
        <f>ROUND(IF(J559&gt;=4,((R559/100)*G559)/J559,0),0)</f>
        <v>0</v>
      </c>
      <c r="Y559" s="4">
        <f>G559*N559</f>
        <v>11970</v>
      </c>
      <c r="Z559" s="4">
        <f>(G559*Q559)/J559</f>
        <v>399</v>
      </c>
      <c r="AA559" s="4">
        <f>IF(J559&gt;=2,(G559*Q559)/J559,0)</f>
        <v>0</v>
      </c>
      <c r="AB559" s="4">
        <f>IF(J559&gt;=3,(G559*Q559)/J559,0)</f>
        <v>0</v>
      </c>
      <c r="AC559" s="4">
        <f>IF(J559&gt;=4,(G559*Q559)/J559,0)</f>
        <v>0</v>
      </c>
      <c r="AD559" s="14">
        <v>100</v>
      </c>
      <c r="AE559" s="14">
        <v>0</v>
      </c>
      <c r="AF559" s="14">
        <v>1</v>
      </c>
      <c r="AG559" s="14">
        <v>100</v>
      </c>
      <c r="AH559" s="14">
        <v>0</v>
      </c>
      <c r="AI559" s="14">
        <v>1</v>
      </c>
      <c r="AJ559" s="14">
        <v>0.5</v>
      </c>
      <c r="AK559" s="14">
        <v>0.5</v>
      </c>
      <c r="AL559" s="14">
        <v>0</v>
      </c>
      <c r="AM559" s="14">
        <v>0</v>
      </c>
      <c r="AN559" s="14">
        <v>0</v>
      </c>
      <c r="AO559" s="14">
        <v>0.01</v>
      </c>
      <c r="AP559" s="14">
        <v>0.01</v>
      </c>
      <c r="AQ559" s="14">
        <v>0</v>
      </c>
      <c r="AR559" s="14">
        <v>0</v>
      </c>
      <c r="AS559" s="14">
        <v>0</v>
      </c>
      <c r="AT559" s="14">
        <v>0</v>
      </c>
      <c r="AU559" s="14">
        <v>0.2</v>
      </c>
      <c r="AV559" s="14">
        <v>0</v>
      </c>
      <c r="AW559" s="14">
        <v>0</v>
      </c>
      <c r="AX559" s="14">
        <v>0</v>
      </c>
      <c r="AY559" s="14">
        <v>0.04</v>
      </c>
      <c r="AZ559" s="14">
        <v>0</v>
      </c>
      <c r="BA559" s="2">
        <v>0.05</v>
      </c>
      <c r="BB559" s="2">
        <v>0.05</v>
      </c>
      <c r="BC559" s="2">
        <v>7.0000000000000007E-2</v>
      </c>
      <c r="BD559" s="2">
        <v>0.05</v>
      </c>
      <c r="BE559" s="2">
        <v>0.02</v>
      </c>
      <c r="BF559" s="2">
        <v>0.02</v>
      </c>
      <c r="BG559" s="2">
        <v>4.4999999999999998E-2</v>
      </c>
      <c r="BH559" s="2">
        <v>0.05</v>
      </c>
      <c r="BI559" s="2">
        <v>7.0000000000000007E-2</v>
      </c>
      <c r="BJ559" s="2">
        <v>0.1</v>
      </c>
      <c r="BK559" s="2">
        <v>0.03</v>
      </c>
      <c r="BL559" s="2">
        <v>0.02</v>
      </c>
      <c r="BM559" s="2">
        <v>0.09</v>
      </c>
      <c r="BN559" s="2">
        <v>0.1</v>
      </c>
      <c r="BO559" s="14">
        <v>0.1</v>
      </c>
      <c r="BP559" s="14">
        <v>0.1</v>
      </c>
      <c r="BQ559" s="14">
        <v>0</v>
      </c>
      <c r="BR559" s="14">
        <v>0</v>
      </c>
      <c r="BS559" s="14">
        <v>0</v>
      </c>
      <c r="BT559" s="19">
        <v>0.5</v>
      </c>
      <c r="BU559" s="14">
        <v>0.5</v>
      </c>
      <c r="BV559" s="6">
        <f>BT559/(BT559+BU559)</f>
        <v>0.5</v>
      </c>
      <c r="BW559" s="6">
        <f>SQRT((BT559*BU559)/((BT559+BU559)^2*(BT559+BU559+1)))</f>
        <v>0.35355339059327379</v>
      </c>
      <c r="BX559" s="15">
        <v>0.1</v>
      </c>
      <c r="BY559" s="15">
        <v>0.7</v>
      </c>
      <c r="BZ559" s="15">
        <v>0.1</v>
      </c>
      <c r="CA559" s="15">
        <v>0.1</v>
      </c>
      <c r="CB559" s="20" t="s">
        <v>76</v>
      </c>
      <c r="CC559" s="14">
        <v>600</v>
      </c>
      <c r="CD559" s="14">
        <v>10</v>
      </c>
      <c r="CE559" s="15" t="s">
        <v>73</v>
      </c>
    </row>
    <row r="560" spans="1:83" s="14" customFormat="1" ht="14.25" x14ac:dyDescent="0.2">
      <c r="A560" s="15">
        <f>A559+1</f>
        <v>559</v>
      </c>
      <c r="B560" s="15">
        <v>3</v>
      </c>
      <c r="C560" s="15">
        <v>133</v>
      </c>
      <c r="D560" s="15">
        <v>1</v>
      </c>
      <c r="E560" s="15">
        <v>1</v>
      </c>
      <c r="F560" s="3" t="s">
        <v>68</v>
      </c>
      <c r="G560" s="3">
        <f>IF(F560="rectangle",B560*C560,IF(F560="hook",B560*C560-(D560*E560),IF(F560="eight",B560*C560-2*(D560*E560),IF(F560="tee",B560*C560-2*(D560*E560),IF(F560="cross",B560*C560-4*(D560*E560),"ERROR")))))</f>
        <v>399</v>
      </c>
      <c r="H560" s="3" t="s">
        <v>75</v>
      </c>
      <c r="I560" s="3">
        <f>IF(F560="rectangle",B560/C560,"NA")</f>
        <v>2.2556390977443608E-2</v>
      </c>
      <c r="J560" s="2">
        <v>1</v>
      </c>
      <c r="K560" s="15">
        <v>120</v>
      </c>
      <c r="L560" s="15">
        <v>4</v>
      </c>
      <c r="M560" s="16">
        <v>6</v>
      </c>
      <c r="N560" s="17">
        <v>30</v>
      </c>
      <c r="O560" s="14">
        <f>N560</f>
        <v>30</v>
      </c>
      <c r="P560" s="4">
        <f>Y560/T560</f>
        <v>99.75</v>
      </c>
      <c r="Q560" s="18">
        <v>5</v>
      </c>
      <c r="R560" s="14">
        <f>Q560</f>
        <v>5</v>
      </c>
      <c r="S560" s="4">
        <f>Z560/U560</f>
        <v>99.75</v>
      </c>
      <c r="T560" s="3">
        <f>ROUND((O560/100)*G560,0)</f>
        <v>120</v>
      </c>
      <c r="U560" s="3">
        <f>ROUND(((R560/100)*G560)/J560,0)</f>
        <v>20</v>
      </c>
      <c r="V560" s="3">
        <f>ROUND(IF(J560&gt;=2,((R560/100)*G560)/J560,0),0)</f>
        <v>0</v>
      </c>
      <c r="W560" s="3">
        <f>ROUND(IF(J560&gt;=3,((R560/100)*G560)/J560,0),0)</f>
        <v>0</v>
      </c>
      <c r="X560" s="3">
        <f>ROUND(IF(J560&gt;=4,((R560/100)*G560)/J560,0),0)</f>
        <v>0</v>
      </c>
      <c r="Y560" s="4">
        <f>G560*N560</f>
        <v>11970</v>
      </c>
      <c r="Z560" s="4">
        <f>(G560*Q560)/J560</f>
        <v>1995</v>
      </c>
      <c r="AA560" s="4">
        <f>IF(J560&gt;=2,(G560*Q560)/J560,0)</f>
        <v>0</v>
      </c>
      <c r="AB560" s="4">
        <f>IF(J560&gt;=3,(G560*Q560)/J560,0)</f>
        <v>0</v>
      </c>
      <c r="AC560" s="4">
        <f>IF(J560&gt;=4,(G560*Q560)/J560,0)</f>
        <v>0</v>
      </c>
      <c r="AD560" s="14">
        <v>100</v>
      </c>
      <c r="AE560" s="14">
        <v>0</v>
      </c>
      <c r="AF560" s="14">
        <v>1</v>
      </c>
      <c r="AG560" s="14">
        <v>100</v>
      </c>
      <c r="AH560" s="14">
        <v>0</v>
      </c>
      <c r="AI560" s="14">
        <v>1</v>
      </c>
      <c r="AJ560" s="14">
        <v>0.5</v>
      </c>
      <c r="AK560" s="14">
        <v>0.5</v>
      </c>
      <c r="AL560" s="14">
        <v>0</v>
      </c>
      <c r="AM560" s="14">
        <v>0</v>
      </c>
      <c r="AN560" s="14">
        <v>0</v>
      </c>
      <c r="AO560" s="14">
        <v>0.01</v>
      </c>
      <c r="AP560" s="14">
        <v>0.01</v>
      </c>
      <c r="AQ560" s="14">
        <v>0</v>
      </c>
      <c r="AR560" s="14">
        <v>0</v>
      </c>
      <c r="AS560" s="14">
        <v>0</v>
      </c>
      <c r="AT560" s="14">
        <v>0</v>
      </c>
      <c r="AU560" s="14">
        <v>0.2</v>
      </c>
      <c r="AV560" s="14">
        <v>0</v>
      </c>
      <c r="AW560" s="14">
        <v>0</v>
      </c>
      <c r="AX560" s="14">
        <v>0</v>
      </c>
      <c r="AY560" s="14">
        <v>0.04</v>
      </c>
      <c r="AZ560" s="14">
        <v>0</v>
      </c>
      <c r="BA560" s="2">
        <v>0.05</v>
      </c>
      <c r="BB560" s="2">
        <v>0.05</v>
      </c>
      <c r="BC560" s="2">
        <v>7.0000000000000007E-2</v>
      </c>
      <c r="BD560" s="2">
        <v>0.05</v>
      </c>
      <c r="BE560" s="2">
        <v>0.02</v>
      </c>
      <c r="BF560" s="2">
        <v>0.02</v>
      </c>
      <c r="BG560" s="2">
        <v>4.4999999999999998E-2</v>
      </c>
      <c r="BH560" s="2">
        <v>0.05</v>
      </c>
      <c r="BI560" s="2">
        <v>7.0000000000000007E-2</v>
      </c>
      <c r="BJ560" s="2">
        <v>0.1</v>
      </c>
      <c r="BK560" s="2">
        <v>0.03</v>
      </c>
      <c r="BL560" s="2">
        <v>0.02</v>
      </c>
      <c r="BM560" s="2">
        <v>0.09</v>
      </c>
      <c r="BN560" s="2">
        <v>0.1</v>
      </c>
      <c r="BO560" s="14">
        <v>0.1</v>
      </c>
      <c r="BP560" s="14">
        <v>0.1</v>
      </c>
      <c r="BQ560" s="14">
        <v>0</v>
      </c>
      <c r="BR560" s="14">
        <v>0</v>
      </c>
      <c r="BS560" s="14">
        <v>0</v>
      </c>
      <c r="BT560" s="19">
        <v>0.01</v>
      </c>
      <c r="BU560" s="14">
        <v>0.5</v>
      </c>
      <c r="BV560" s="6">
        <f>BT560/(BT560+BU560)</f>
        <v>1.9607843137254902E-2</v>
      </c>
      <c r="BW560" s="6">
        <f>SQRT((BT560*BU560)/((BT560+BU560)^2*(BT560+BU560+1)))</f>
        <v>0.11283045836243843</v>
      </c>
      <c r="BX560" s="15">
        <v>0.25</v>
      </c>
      <c r="BY560" s="15">
        <v>0.25</v>
      </c>
      <c r="BZ560" s="15">
        <v>0.25</v>
      </c>
      <c r="CA560" s="15">
        <v>0.25</v>
      </c>
      <c r="CB560" s="20" t="s">
        <v>47</v>
      </c>
      <c r="CC560" s="14">
        <v>600</v>
      </c>
      <c r="CD560" s="14">
        <v>10</v>
      </c>
      <c r="CE560" s="15" t="s">
        <v>73</v>
      </c>
    </row>
    <row r="561" spans="1:83" s="14" customFormat="1" ht="14.25" x14ac:dyDescent="0.2">
      <c r="A561" s="15">
        <f>A560+1</f>
        <v>560</v>
      </c>
      <c r="B561" s="15">
        <v>3</v>
      </c>
      <c r="C561" s="15">
        <v>133</v>
      </c>
      <c r="D561" s="15">
        <v>1</v>
      </c>
      <c r="E561" s="15">
        <v>1</v>
      </c>
      <c r="F561" s="3" t="s">
        <v>68</v>
      </c>
      <c r="G561" s="3">
        <f>IF(F561="rectangle",B561*C561,IF(F561="hook",B561*C561-(D561*E561),IF(F561="eight",B561*C561-2*(D561*E561),IF(F561="tee",B561*C561-2*(D561*E561),IF(F561="cross",B561*C561-4*(D561*E561),"ERROR")))))</f>
        <v>399</v>
      </c>
      <c r="H561" s="3" t="s">
        <v>75</v>
      </c>
      <c r="I561" s="3">
        <f>IF(F561="rectangle",B561/C561,"NA")</f>
        <v>2.2556390977443608E-2</v>
      </c>
      <c r="J561" s="2">
        <v>1</v>
      </c>
      <c r="K561" s="15">
        <v>120</v>
      </c>
      <c r="L561" s="15">
        <v>4</v>
      </c>
      <c r="M561" s="16">
        <v>6</v>
      </c>
      <c r="N561" s="17">
        <v>30</v>
      </c>
      <c r="O561" s="14">
        <f>N561</f>
        <v>30</v>
      </c>
      <c r="P561" s="4">
        <f>Y561/T561</f>
        <v>99.75</v>
      </c>
      <c r="Q561" s="18">
        <v>5</v>
      </c>
      <c r="R561" s="14">
        <f>Q561</f>
        <v>5</v>
      </c>
      <c r="S561" s="4">
        <f>Z561/U561</f>
        <v>99.75</v>
      </c>
      <c r="T561" s="3">
        <f>ROUND((O561/100)*G561,0)</f>
        <v>120</v>
      </c>
      <c r="U561" s="3">
        <f>ROUND(((R561/100)*G561)/J561,0)</f>
        <v>20</v>
      </c>
      <c r="V561" s="3">
        <f>ROUND(IF(J561&gt;=2,((R561/100)*G561)/J561,0),0)</f>
        <v>0</v>
      </c>
      <c r="W561" s="3">
        <f>ROUND(IF(J561&gt;=3,((R561/100)*G561)/J561,0),0)</f>
        <v>0</v>
      </c>
      <c r="X561" s="3">
        <f>ROUND(IF(J561&gt;=4,((R561/100)*G561)/J561,0),0)</f>
        <v>0</v>
      </c>
      <c r="Y561" s="4">
        <f>G561*N561</f>
        <v>11970</v>
      </c>
      <c r="Z561" s="4">
        <f>(G561*Q561)/J561</f>
        <v>1995</v>
      </c>
      <c r="AA561" s="4">
        <f>IF(J561&gt;=2,(G561*Q561)/J561,0)</f>
        <v>0</v>
      </c>
      <c r="AB561" s="4">
        <f>IF(J561&gt;=3,(G561*Q561)/J561,0)</f>
        <v>0</v>
      </c>
      <c r="AC561" s="4">
        <f>IF(J561&gt;=4,(G561*Q561)/J561,0)</f>
        <v>0</v>
      </c>
      <c r="AD561" s="14">
        <v>100</v>
      </c>
      <c r="AE561" s="14">
        <v>0</v>
      </c>
      <c r="AF561" s="14">
        <v>1</v>
      </c>
      <c r="AG561" s="14">
        <v>100</v>
      </c>
      <c r="AH561" s="14">
        <v>0</v>
      </c>
      <c r="AI561" s="14">
        <v>1</v>
      </c>
      <c r="AJ561" s="14">
        <v>0.5</v>
      </c>
      <c r="AK561" s="14">
        <v>0.5</v>
      </c>
      <c r="AL561" s="14">
        <v>0</v>
      </c>
      <c r="AM561" s="14">
        <v>0</v>
      </c>
      <c r="AN561" s="14">
        <v>0</v>
      </c>
      <c r="AO561" s="14">
        <v>0.01</v>
      </c>
      <c r="AP561" s="14">
        <v>0.01</v>
      </c>
      <c r="AQ561" s="14">
        <v>0</v>
      </c>
      <c r="AR561" s="14">
        <v>0</v>
      </c>
      <c r="AS561" s="14">
        <v>0</v>
      </c>
      <c r="AT561" s="14">
        <v>0</v>
      </c>
      <c r="AU561" s="14">
        <v>0.2</v>
      </c>
      <c r="AV561" s="14">
        <v>0</v>
      </c>
      <c r="AW561" s="14">
        <v>0</v>
      </c>
      <c r="AX561" s="14">
        <v>0</v>
      </c>
      <c r="AY561" s="14">
        <v>0.04</v>
      </c>
      <c r="AZ561" s="14">
        <v>0</v>
      </c>
      <c r="BA561" s="2">
        <v>0.05</v>
      </c>
      <c r="BB561" s="2">
        <v>0.05</v>
      </c>
      <c r="BC561" s="2">
        <v>7.0000000000000007E-2</v>
      </c>
      <c r="BD561" s="2">
        <v>0.05</v>
      </c>
      <c r="BE561" s="2">
        <v>0.02</v>
      </c>
      <c r="BF561" s="2">
        <v>0.02</v>
      </c>
      <c r="BG561" s="2">
        <v>4.4999999999999998E-2</v>
      </c>
      <c r="BH561" s="2">
        <v>0.05</v>
      </c>
      <c r="BI561" s="2">
        <v>7.0000000000000007E-2</v>
      </c>
      <c r="BJ561" s="2">
        <v>0.1</v>
      </c>
      <c r="BK561" s="2">
        <v>0.03</v>
      </c>
      <c r="BL561" s="2">
        <v>0.02</v>
      </c>
      <c r="BM561" s="2">
        <v>0.09</v>
      </c>
      <c r="BN561" s="2">
        <v>0.1</v>
      </c>
      <c r="BO561" s="14">
        <v>0.1</v>
      </c>
      <c r="BP561" s="14">
        <v>0.1</v>
      </c>
      <c r="BQ561" s="14">
        <v>0</v>
      </c>
      <c r="BR561" s="14">
        <v>0</v>
      </c>
      <c r="BS561" s="14">
        <v>0</v>
      </c>
      <c r="BT561" s="19">
        <v>0.5</v>
      </c>
      <c r="BU561" s="14">
        <v>0.5</v>
      </c>
      <c r="BV561" s="6">
        <f>BT561/(BT561+BU561)</f>
        <v>0.5</v>
      </c>
      <c r="BW561" s="6">
        <f>SQRT((BT561*BU561)/((BT561+BU561)^2*(BT561+BU561+1)))</f>
        <v>0.35355339059327379</v>
      </c>
      <c r="BX561" s="15">
        <v>0.25</v>
      </c>
      <c r="BY561" s="15">
        <v>0.25</v>
      </c>
      <c r="BZ561" s="15">
        <v>0.25</v>
      </c>
      <c r="CA561" s="15">
        <v>0.25</v>
      </c>
      <c r="CB561" s="20" t="s">
        <v>47</v>
      </c>
      <c r="CC561" s="14">
        <v>600</v>
      </c>
      <c r="CD561" s="14">
        <v>10</v>
      </c>
      <c r="CE561" s="15" t="s">
        <v>73</v>
      </c>
    </row>
    <row r="562" spans="1:83" s="14" customFormat="1" ht="14.25" x14ac:dyDescent="0.2">
      <c r="A562" s="15">
        <f>A561+1</f>
        <v>561</v>
      </c>
      <c r="B562" s="15">
        <v>3</v>
      </c>
      <c r="C562" s="15">
        <v>133</v>
      </c>
      <c r="D562" s="15">
        <v>1</v>
      </c>
      <c r="E562" s="15">
        <v>1</v>
      </c>
      <c r="F562" s="3" t="s">
        <v>68</v>
      </c>
      <c r="G562" s="3">
        <f>IF(F562="rectangle",B562*C562,IF(F562="hook",B562*C562-(D562*E562),IF(F562="eight",B562*C562-2*(D562*E562),IF(F562="tee",B562*C562-2*(D562*E562),IF(F562="cross",B562*C562-4*(D562*E562),"ERROR")))))</f>
        <v>399</v>
      </c>
      <c r="H562" s="3" t="s">
        <v>75</v>
      </c>
      <c r="I562" s="3">
        <f>IF(F562="rectangle",B562/C562,"NA")</f>
        <v>2.2556390977443608E-2</v>
      </c>
      <c r="J562" s="2">
        <v>1</v>
      </c>
      <c r="K562" s="15">
        <v>120</v>
      </c>
      <c r="L562" s="15">
        <v>4</v>
      </c>
      <c r="M562" s="16">
        <v>6</v>
      </c>
      <c r="N562" s="17">
        <v>30</v>
      </c>
      <c r="O562" s="14">
        <f>N562</f>
        <v>30</v>
      </c>
      <c r="P562" s="4">
        <f>Y562/T562</f>
        <v>99.75</v>
      </c>
      <c r="Q562" s="18">
        <v>5</v>
      </c>
      <c r="R562" s="14">
        <f>Q562</f>
        <v>5</v>
      </c>
      <c r="S562" s="4">
        <f>Z562/U562</f>
        <v>99.75</v>
      </c>
      <c r="T562" s="3">
        <f>ROUND((O562/100)*G562,0)</f>
        <v>120</v>
      </c>
      <c r="U562" s="3">
        <f>ROUND(((R562/100)*G562)/J562,0)</f>
        <v>20</v>
      </c>
      <c r="V562" s="3">
        <f>ROUND(IF(J562&gt;=2,((R562/100)*G562)/J562,0),0)</f>
        <v>0</v>
      </c>
      <c r="W562" s="3">
        <f>ROUND(IF(J562&gt;=3,((R562/100)*G562)/J562,0),0)</f>
        <v>0</v>
      </c>
      <c r="X562" s="3">
        <f>ROUND(IF(J562&gt;=4,((R562/100)*G562)/J562,0),0)</f>
        <v>0</v>
      </c>
      <c r="Y562" s="4">
        <f>G562*N562</f>
        <v>11970</v>
      </c>
      <c r="Z562" s="4">
        <f>(G562*Q562)/J562</f>
        <v>1995</v>
      </c>
      <c r="AA562" s="4">
        <f>IF(J562&gt;=2,(G562*Q562)/J562,0)</f>
        <v>0</v>
      </c>
      <c r="AB562" s="4">
        <f>IF(J562&gt;=3,(G562*Q562)/J562,0)</f>
        <v>0</v>
      </c>
      <c r="AC562" s="4">
        <f>IF(J562&gt;=4,(G562*Q562)/J562,0)</f>
        <v>0</v>
      </c>
      <c r="AD562" s="14">
        <v>100</v>
      </c>
      <c r="AE562" s="14">
        <v>0</v>
      </c>
      <c r="AF562" s="14">
        <v>1</v>
      </c>
      <c r="AG562" s="14">
        <v>100</v>
      </c>
      <c r="AH562" s="14">
        <v>0</v>
      </c>
      <c r="AI562" s="14">
        <v>1</v>
      </c>
      <c r="AJ562" s="14">
        <v>0.5</v>
      </c>
      <c r="AK562" s="14">
        <v>0.5</v>
      </c>
      <c r="AL562" s="14">
        <v>0</v>
      </c>
      <c r="AM562" s="14">
        <v>0</v>
      </c>
      <c r="AN562" s="14">
        <v>0</v>
      </c>
      <c r="AO562" s="14">
        <v>0.01</v>
      </c>
      <c r="AP562" s="14">
        <v>0.01</v>
      </c>
      <c r="AQ562" s="14">
        <v>0</v>
      </c>
      <c r="AR562" s="14">
        <v>0</v>
      </c>
      <c r="AS562" s="14">
        <v>0</v>
      </c>
      <c r="AT562" s="14">
        <v>0</v>
      </c>
      <c r="AU562" s="14">
        <v>0.2</v>
      </c>
      <c r="AV562" s="14">
        <v>0</v>
      </c>
      <c r="AW562" s="14">
        <v>0</v>
      </c>
      <c r="AX562" s="14">
        <v>0</v>
      </c>
      <c r="AY562" s="14">
        <v>0.04</v>
      </c>
      <c r="AZ562" s="14">
        <v>0</v>
      </c>
      <c r="BA562" s="2">
        <v>0.05</v>
      </c>
      <c r="BB562" s="2">
        <v>0.05</v>
      </c>
      <c r="BC562" s="2">
        <v>7.0000000000000007E-2</v>
      </c>
      <c r="BD562" s="2">
        <v>0.05</v>
      </c>
      <c r="BE562" s="2">
        <v>0.02</v>
      </c>
      <c r="BF562" s="2">
        <v>0.02</v>
      </c>
      <c r="BG562" s="2">
        <v>4.4999999999999998E-2</v>
      </c>
      <c r="BH562" s="2">
        <v>0.05</v>
      </c>
      <c r="BI562" s="2">
        <v>7.0000000000000007E-2</v>
      </c>
      <c r="BJ562" s="2">
        <v>0.1</v>
      </c>
      <c r="BK562" s="2">
        <v>0.03</v>
      </c>
      <c r="BL562" s="2">
        <v>0.02</v>
      </c>
      <c r="BM562" s="2">
        <v>0.09</v>
      </c>
      <c r="BN562" s="2">
        <v>0.1</v>
      </c>
      <c r="BO562" s="14">
        <v>0.1</v>
      </c>
      <c r="BP562" s="14">
        <v>0.1</v>
      </c>
      <c r="BQ562" s="14">
        <v>0</v>
      </c>
      <c r="BR562" s="14">
        <v>0</v>
      </c>
      <c r="BS562" s="14">
        <v>0</v>
      </c>
      <c r="BT562" s="19">
        <v>0.01</v>
      </c>
      <c r="BU562" s="14">
        <v>0.5</v>
      </c>
      <c r="BV562" s="6">
        <f>BT562/(BT562+BU562)</f>
        <v>1.9607843137254902E-2</v>
      </c>
      <c r="BW562" s="6">
        <f>SQRT((BT562*BU562)/((BT562+BU562)^2*(BT562+BU562+1)))</f>
        <v>0.11283045836243843</v>
      </c>
      <c r="BX562" s="15">
        <v>0.1</v>
      </c>
      <c r="BY562" s="15">
        <v>0.1</v>
      </c>
      <c r="BZ562" s="15">
        <v>0.1</v>
      </c>
      <c r="CA562" s="15">
        <v>0.7</v>
      </c>
      <c r="CB562" s="20" t="s">
        <v>89</v>
      </c>
      <c r="CC562" s="14">
        <v>600</v>
      </c>
      <c r="CD562" s="14">
        <v>10</v>
      </c>
      <c r="CE562" s="15" t="s">
        <v>73</v>
      </c>
    </row>
    <row r="563" spans="1:83" s="14" customFormat="1" ht="14.25" x14ac:dyDescent="0.2">
      <c r="A563" s="15">
        <f>A562+1</f>
        <v>562</v>
      </c>
      <c r="B563" s="15">
        <v>3</v>
      </c>
      <c r="C563" s="15">
        <v>133</v>
      </c>
      <c r="D563" s="15">
        <v>1</v>
      </c>
      <c r="E563" s="15">
        <v>1</v>
      </c>
      <c r="F563" s="3" t="s">
        <v>68</v>
      </c>
      <c r="G563" s="3">
        <f>IF(F563="rectangle",B563*C563,IF(F563="hook",B563*C563-(D563*E563),IF(F563="eight",B563*C563-2*(D563*E563),IF(F563="tee",B563*C563-2*(D563*E563),IF(F563="cross",B563*C563-4*(D563*E563),"ERROR")))))</f>
        <v>399</v>
      </c>
      <c r="H563" s="3" t="s">
        <v>75</v>
      </c>
      <c r="I563" s="3">
        <f>IF(F563="rectangle",B563/C563,"NA")</f>
        <v>2.2556390977443608E-2</v>
      </c>
      <c r="J563" s="2">
        <v>1</v>
      </c>
      <c r="K563" s="15">
        <v>120</v>
      </c>
      <c r="L563" s="15">
        <v>4</v>
      </c>
      <c r="M563" s="16">
        <v>6</v>
      </c>
      <c r="N563" s="17">
        <v>30</v>
      </c>
      <c r="O563" s="14">
        <f>N563</f>
        <v>30</v>
      </c>
      <c r="P563" s="4">
        <f>Y563/T563</f>
        <v>99.75</v>
      </c>
      <c r="Q563" s="18">
        <v>5</v>
      </c>
      <c r="R563" s="14">
        <f>Q563</f>
        <v>5</v>
      </c>
      <c r="S563" s="4">
        <f>Z563/U563</f>
        <v>99.75</v>
      </c>
      <c r="T563" s="3">
        <f>ROUND((O563/100)*G563,0)</f>
        <v>120</v>
      </c>
      <c r="U563" s="3">
        <f>ROUND(((R563/100)*G563)/J563,0)</f>
        <v>20</v>
      </c>
      <c r="V563" s="3">
        <f>ROUND(IF(J563&gt;=2,((R563/100)*G563)/J563,0),0)</f>
        <v>0</v>
      </c>
      <c r="W563" s="3">
        <f>ROUND(IF(J563&gt;=3,((R563/100)*G563)/J563,0),0)</f>
        <v>0</v>
      </c>
      <c r="X563" s="3">
        <f>ROUND(IF(J563&gt;=4,((R563/100)*G563)/J563,0),0)</f>
        <v>0</v>
      </c>
      <c r="Y563" s="4">
        <f>G563*N563</f>
        <v>11970</v>
      </c>
      <c r="Z563" s="4">
        <f>(G563*Q563)/J563</f>
        <v>1995</v>
      </c>
      <c r="AA563" s="4">
        <f>IF(J563&gt;=2,(G563*Q563)/J563,0)</f>
        <v>0</v>
      </c>
      <c r="AB563" s="4">
        <f>IF(J563&gt;=3,(G563*Q563)/J563,0)</f>
        <v>0</v>
      </c>
      <c r="AC563" s="4">
        <f>IF(J563&gt;=4,(G563*Q563)/J563,0)</f>
        <v>0</v>
      </c>
      <c r="AD563" s="14">
        <v>100</v>
      </c>
      <c r="AE563" s="14">
        <v>0</v>
      </c>
      <c r="AF563" s="14">
        <v>1</v>
      </c>
      <c r="AG563" s="14">
        <v>100</v>
      </c>
      <c r="AH563" s="14">
        <v>0</v>
      </c>
      <c r="AI563" s="14">
        <v>1</v>
      </c>
      <c r="AJ563" s="14">
        <v>0.5</v>
      </c>
      <c r="AK563" s="14">
        <v>0.5</v>
      </c>
      <c r="AL563" s="14">
        <v>0</v>
      </c>
      <c r="AM563" s="14">
        <v>0</v>
      </c>
      <c r="AN563" s="14">
        <v>0</v>
      </c>
      <c r="AO563" s="14">
        <v>0.01</v>
      </c>
      <c r="AP563" s="14">
        <v>0.01</v>
      </c>
      <c r="AQ563" s="14">
        <v>0</v>
      </c>
      <c r="AR563" s="14">
        <v>0</v>
      </c>
      <c r="AS563" s="14">
        <v>0</v>
      </c>
      <c r="AT563" s="14">
        <v>0</v>
      </c>
      <c r="AU563" s="14">
        <v>0.2</v>
      </c>
      <c r="AV563" s="14">
        <v>0</v>
      </c>
      <c r="AW563" s="14">
        <v>0</v>
      </c>
      <c r="AX563" s="14">
        <v>0</v>
      </c>
      <c r="AY563" s="14">
        <v>0.04</v>
      </c>
      <c r="AZ563" s="14">
        <v>0</v>
      </c>
      <c r="BA563" s="2">
        <v>0.05</v>
      </c>
      <c r="BB563" s="2">
        <v>0.05</v>
      </c>
      <c r="BC563" s="2">
        <v>7.0000000000000007E-2</v>
      </c>
      <c r="BD563" s="2">
        <v>0.05</v>
      </c>
      <c r="BE563" s="2">
        <v>0.02</v>
      </c>
      <c r="BF563" s="2">
        <v>0.02</v>
      </c>
      <c r="BG563" s="2">
        <v>4.4999999999999998E-2</v>
      </c>
      <c r="BH563" s="2">
        <v>0.05</v>
      </c>
      <c r="BI563" s="2">
        <v>7.0000000000000007E-2</v>
      </c>
      <c r="BJ563" s="2">
        <v>0.1</v>
      </c>
      <c r="BK563" s="2">
        <v>0.03</v>
      </c>
      <c r="BL563" s="2">
        <v>0.02</v>
      </c>
      <c r="BM563" s="2">
        <v>0.09</v>
      </c>
      <c r="BN563" s="2">
        <v>0.1</v>
      </c>
      <c r="BO563" s="14">
        <v>0.1</v>
      </c>
      <c r="BP563" s="14">
        <v>0.1</v>
      </c>
      <c r="BQ563" s="14">
        <v>0</v>
      </c>
      <c r="BR563" s="14">
        <v>0</v>
      </c>
      <c r="BS563" s="14">
        <v>0</v>
      </c>
      <c r="BT563" s="19">
        <v>0.5</v>
      </c>
      <c r="BU563" s="14">
        <v>0.5</v>
      </c>
      <c r="BV563" s="6">
        <f>BT563/(BT563+BU563)</f>
        <v>0.5</v>
      </c>
      <c r="BW563" s="6">
        <f>SQRT((BT563*BU563)/((BT563+BU563)^2*(BT563+BU563+1)))</f>
        <v>0.35355339059327379</v>
      </c>
      <c r="BX563" s="15">
        <v>0.1</v>
      </c>
      <c r="BY563" s="15">
        <v>0.1</v>
      </c>
      <c r="BZ563" s="15">
        <v>0.1</v>
      </c>
      <c r="CA563" s="15">
        <v>0.7</v>
      </c>
      <c r="CB563" s="20" t="s">
        <v>89</v>
      </c>
      <c r="CC563" s="14">
        <v>600</v>
      </c>
      <c r="CD563" s="14">
        <v>10</v>
      </c>
      <c r="CE563" s="15" t="s">
        <v>73</v>
      </c>
    </row>
    <row r="564" spans="1:83" s="14" customFormat="1" ht="14.25" x14ac:dyDescent="0.2">
      <c r="A564" s="15">
        <f>A563+1</f>
        <v>563</v>
      </c>
      <c r="B564" s="15">
        <v>3</v>
      </c>
      <c r="C564" s="15">
        <v>133</v>
      </c>
      <c r="D564" s="15">
        <v>1</v>
      </c>
      <c r="E564" s="15">
        <v>1</v>
      </c>
      <c r="F564" s="3" t="s">
        <v>68</v>
      </c>
      <c r="G564" s="3">
        <f>IF(F564="rectangle",B564*C564,IF(F564="hook",B564*C564-(D564*E564),IF(F564="eight",B564*C564-2*(D564*E564),IF(F564="tee",B564*C564-2*(D564*E564),IF(F564="cross",B564*C564-4*(D564*E564),"ERROR")))))</f>
        <v>399</v>
      </c>
      <c r="H564" s="3" t="s">
        <v>75</v>
      </c>
      <c r="I564" s="3">
        <f>IF(F564="rectangle",B564/C564,"NA")</f>
        <v>2.2556390977443608E-2</v>
      </c>
      <c r="J564" s="2">
        <v>1</v>
      </c>
      <c r="K564" s="15">
        <v>120</v>
      </c>
      <c r="L564" s="15">
        <v>4</v>
      </c>
      <c r="M564" s="16">
        <v>6</v>
      </c>
      <c r="N564" s="17">
        <v>30</v>
      </c>
      <c r="O564" s="14">
        <f>N564</f>
        <v>30</v>
      </c>
      <c r="P564" s="4">
        <f>Y564/T564</f>
        <v>99.75</v>
      </c>
      <c r="Q564" s="18">
        <v>5</v>
      </c>
      <c r="R564" s="14">
        <f>Q564</f>
        <v>5</v>
      </c>
      <c r="S564" s="4">
        <f>Z564/U564</f>
        <v>99.75</v>
      </c>
      <c r="T564" s="3">
        <f>ROUND((O564/100)*G564,0)</f>
        <v>120</v>
      </c>
      <c r="U564" s="3">
        <f>ROUND(((R564/100)*G564)/J564,0)</f>
        <v>20</v>
      </c>
      <c r="V564" s="3">
        <f>ROUND(IF(J564&gt;=2,((R564/100)*G564)/J564,0),0)</f>
        <v>0</v>
      </c>
      <c r="W564" s="3">
        <f>ROUND(IF(J564&gt;=3,((R564/100)*G564)/J564,0),0)</f>
        <v>0</v>
      </c>
      <c r="X564" s="3">
        <f>ROUND(IF(J564&gt;=4,((R564/100)*G564)/J564,0),0)</f>
        <v>0</v>
      </c>
      <c r="Y564" s="4">
        <f>G564*N564</f>
        <v>11970</v>
      </c>
      <c r="Z564" s="4">
        <f>(G564*Q564)/J564</f>
        <v>1995</v>
      </c>
      <c r="AA564" s="4">
        <f>IF(J564&gt;=2,(G564*Q564)/J564,0)</f>
        <v>0</v>
      </c>
      <c r="AB564" s="4">
        <f>IF(J564&gt;=3,(G564*Q564)/J564,0)</f>
        <v>0</v>
      </c>
      <c r="AC564" s="4">
        <f>IF(J564&gt;=4,(G564*Q564)/J564,0)</f>
        <v>0</v>
      </c>
      <c r="AD564" s="14">
        <v>100</v>
      </c>
      <c r="AE564" s="14">
        <v>0</v>
      </c>
      <c r="AF564" s="14">
        <v>1</v>
      </c>
      <c r="AG564" s="14">
        <v>100</v>
      </c>
      <c r="AH564" s="14">
        <v>0</v>
      </c>
      <c r="AI564" s="14">
        <v>1</v>
      </c>
      <c r="AJ564" s="14">
        <v>0.5</v>
      </c>
      <c r="AK564" s="14">
        <v>0.5</v>
      </c>
      <c r="AL564" s="14">
        <v>0</v>
      </c>
      <c r="AM564" s="14">
        <v>0</v>
      </c>
      <c r="AN564" s="14">
        <v>0</v>
      </c>
      <c r="AO564" s="14">
        <v>0.01</v>
      </c>
      <c r="AP564" s="14">
        <v>0.01</v>
      </c>
      <c r="AQ564" s="14">
        <v>0</v>
      </c>
      <c r="AR564" s="14">
        <v>0</v>
      </c>
      <c r="AS564" s="14">
        <v>0</v>
      </c>
      <c r="AT564" s="14">
        <v>0</v>
      </c>
      <c r="AU564" s="14">
        <v>0.2</v>
      </c>
      <c r="AV564" s="14">
        <v>0</v>
      </c>
      <c r="AW564" s="14">
        <v>0</v>
      </c>
      <c r="AX564" s="14">
        <v>0</v>
      </c>
      <c r="AY564" s="14">
        <v>0.04</v>
      </c>
      <c r="AZ564" s="14">
        <v>0</v>
      </c>
      <c r="BA564" s="2">
        <v>0.05</v>
      </c>
      <c r="BB564" s="2">
        <v>0.05</v>
      </c>
      <c r="BC564" s="2">
        <v>7.0000000000000007E-2</v>
      </c>
      <c r="BD564" s="2">
        <v>0.05</v>
      </c>
      <c r="BE564" s="2">
        <v>0.02</v>
      </c>
      <c r="BF564" s="2">
        <v>0.02</v>
      </c>
      <c r="BG564" s="2">
        <v>4.4999999999999998E-2</v>
      </c>
      <c r="BH564" s="2">
        <v>0.05</v>
      </c>
      <c r="BI564" s="2">
        <v>7.0000000000000007E-2</v>
      </c>
      <c r="BJ564" s="2">
        <v>0.1</v>
      </c>
      <c r="BK564" s="2">
        <v>0.03</v>
      </c>
      <c r="BL564" s="2">
        <v>0.02</v>
      </c>
      <c r="BM564" s="2">
        <v>0.09</v>
      </c>
      <c r="BN564" s="2">
        <v>0.1</v>
      </c>
      <c r="BO564" s="14">
        <v>0.1</v>
      </c>
      <c r="BP564" s="14">
        <v>0.1</v>
      </c>
      <c r="BQ564" s="14">
        <v>0</v>
      </c>
      <c r="BR564" s="14">
        <v>0</v>
      </c>
      <c r="BS564" s="14">
        <v>0</v>
      </c>
      <c r="BT564" s="19">
        <v>0.01</v>
      </c>
      <c r="BU564" s="14">
        <v>0.5</v>
      </c>
      <c r="BV564" s="6">
        <f>BT564/(BT564+BU564)</f>
        <v>1.9607843137254902E-2</v>
      </c>
      <c r="BW564" s="6">
        <f>SQRT((BT564*BU564)/((BT564+BU564)^2*(BT564+BU564+1)))</f>
        <v>0.11283045836243843</v>
      </c>
      <c r="BX564" s="15">
        <v>0.1</v>
      </c>
      <c r="BY564" s="15">
        <v>0.7</v>
      </c>
      <c r="BZ564" s="15">
        <v>0.1</v>
      </c>
      <c r="CA564" s="15">
        <v>0.1</v>
      </c>
      <c r="CB564" s="20" t="s">
        <v>76</v>
      </c>
      <c r="CC564" s="14">
        <v>600</v>
      </c>
      <c r="CD564" s="14">
        <v>10</v>
      </c>
      <c r="CE564" s="15" t="s">
        <v>74</v>
      </c>
    </row>
    <row r="565" spans="1:83" s="14" customFormat="1" ht="14.25" x14ac:dyDescent="0.2">
      <c r="A565" s="15">
        <f>A564+1</f>
        <v>564</v>
      </c>
      <c r="B565" s="15">
        <v>3</v>
      </c>
      <c r="C565" s="15">
        <v>133</v>
      </c>
      <c r="D565" s="15">
        <v>1</v>
      </c>
      <c r="E565" s="15">
        <v>1</v>
      </c>
      <c r="F565" s="3" t="s">
        <v>68</v>
      </c>
      <c r="G565" s="3">
        <f>IF(F565="rectangle",B565*C565,IF(F565="hook",B565*C565-(D565*E565),IF(F565="eight",B565*C565-2*(D565*E565),IF(F565="tee",B565*C565-2*(D565*E565),IF(F565="cross",B565*C565-4*(D565*E565),"ERROR")))))</f>
        <v>399</v>
      </c>
      <c r="H565" s="3" t="s">
        <v>75</v>
      </c>
      <c r="I565" s="3">
        <f>IF(F565="rectangle",B565/C565,"NA")</f>
        <v>2.2556390977443608E-2</v>
      </c>
      <c r="J565" s="2">
        <v>1</v>
      </c>
      <c r="K565" s="15">
        <v>120</v>
      </c>
      <c r="L565" s="15">
        <v>4</v>
      </c>
      <c r="M565" s="16">
        <v>6</v>
      </c>
      <c r="N565" s="17">
        <v>30</v>
      </c>
      <c r="O565" s="14">
        <f>N565</f>
        <v>30</v>
      </c>
      <c r="P565" s="4">
        <f>Y565/T565</f>
        <v>99.75</v>
      </c>
      <c r="Q565" s="18">
        <v>5</v>
      </c>
      <c r="R565" s="14">
        <f>Q565</f>
        <v>5</v>
      </c>
      <c r="S565" s="4">
        <f>Z565/U565</f>
        <v>99.75</v>
      </c>
      <c r="T565" s="3">
        <f>ROUND((O565/100)*G565,0)</f>
        <v>120</v>
      </c>
      <c r="U565" s="3">
        <f>ROUND(((R565/100)*G565)/J565,0)</f>
        <v>20</v>
      </c>
      <c r="V565" s="3">
        <f>ROUND(IF(J565&gt;=2,((R565/100)*G565)/J565,0),0)</f>
        <v>0</v>
      </c>
      <c r="W565" s="3">
        <f>ROUND(IF(J565&gt;=3,((R565/100)*G565)/J565,0),0)</f>
        <v>0</v>
      </c>
      <c r="X565" s="3">
        <f>ROUND(IF(J565&gt;=4,((R565/100)*G565)/J565,0),0)</f>
        <v>0</v>
      </c>
      <c r="Y565" s="4">
        <f>G565*N565</f>
        <v>11970</v>
      </c>
      <c r="Z565" s="4">
        <f>(G565*Q565)/J565</f>
        <v>1995</v>
      </c>
      <c r="AA565" s="4">
        <f>IF(J565&gt;=2,(G565*Q565)/J565,0)</f>
        <v>0</v>
      </c>
      <c r="AB565" s="4">
        <f>IF(J565&gt;=3,(G565*Q565)/J565,0)</f>
        <v>0</v>
      </c>
      <c r="AC565" s="4">
        <f>IF(J565&gt;=4,(G565*Q565)/J565,0)</f>
        <v>0</v>
      </c>
      <c r="AD565" s="14">
        <v>100</v>
      </c>
      <c r="AE565" s="14">
        <v>0</v>
      </c>
      <c r="AF565" s="14">
        <v>1</v>
      </c>
      <c r="AG565" s="14">
        <v>100</v>
      </c>
      <c r="AH565" s="14">
        <v>0</v>
      </c>
      <c r="AI565" s="14">
        <v>1</v>
      </c>
      <c r="AJ565" s="14">
        <v>0.5</v>
      </c>
      <c r="AK565" s="14">
        <v>0.5</v>
      </c>
      <c r="AL565" s="14">
        <v>0</v>
      </c>
      <c r="AM565" s="14">
        <v>0</v>
      </c>
      <c r="AN565" s="14">
        <v>0</v>
      </c>
      <c r="AO565" s="14">
        <v>0.01</v>
      </c>
      <c r="AP565" s="14">
        <v>0.01</v>
      </c>
      <c r="AQ565" s="14">
        <v>0</v>
      </c>
      <c r="AR565" s="14">
        <v>0</v>
      </c>
      <c r="AS565" s="14">
        <v>0</v>
      </c>
      <c r="AT565" s="14">
        <v>0</v>
      </c>
      <c r="AU565" s="14">
        <v>0.2</v>
      </c>
      <c r="AV565" s="14">
        <v>0</v>
      </c>
      <c r="AW565" s="14">
        <v>0</v>
      </c>
      <c r="AX565" s="14">
        <v>0</v>
      </c>
      <c r="AY565" s="14">
        <v>0.04</v>
      </c>
      <c r="AZ565" s="14">
        <v>0</v>
      </c>
      <c r="BA565" s="2">
        <v>0.05</v>
      </c>
      <c r="BB565" s="2">
        <v>0.05</v>
      </c>
      <c r="BC565" s="2">
        <v>7.0000000000000007E-2</v>
      </c>
      <c r="BD565" s="2">
        <v>0.05</v>
      </c>
      <c r="BE565" s="2">
        <v>0.02</v>
      </c>
      <c r="BF565" s="2">
        <v>0.02</v>
      </c>
      <c r="BG565" s="2">
        <v>4.4999999999999998E-2</v>
      </c>
      <c r="BH565" s="2">
        <v>0.05</v>
      </c>
      <c r="BI565" s="2">
        <v>7.0000000000000007E-2</v>
      </c>
      <c r="BJ565" s="2">
        <v>0.1</v>
      </c>
      <c r="BK565" s="2">
        <v>0.03</v>
      </c>
      <c r="BL565" s="2">
        <v>0.02</v>
      </c>
      <c r="BM565" s="2">
        <v>0.09</v>
      </c>
      <c r="BN565" s="2">
        <v>0.1</v>
      </c>
      <c r="BO565" s="14">
        <v>0.1</v>
      </c>
      <c r="BP565" s="14">
        <v>0.1</v>
      </c>
      <c r="BQ565" s="14">
        <v>0</v>
      </c>
      <c r="BR565" s="14">
        <v>0</v>
      </c>
      <c r="BS565" s="14">
        <v>0</v>
      </c>
      <c r="BT565" s="19">
        <v>0.5</v>
      </c>
      <c r="BU565" s="14">
        <v>0.5</v>
      </c>
      <c r="BV565" s="6">
        <f>BT565/(BT565+BU565)</f>
        <v>0.5</v>
      </c>
      <c r="BW565" s="6">
        <f>SQRT((BT565*BU565)/((BT565+BU565)^2*(BT565+BU565+1)))</f>
        <v>0.35355339059327379</v>
      </c>
      <c r="BX565" s="15">
        <v>0.1</v>
      </c>
      <c r="BY565" s="15">
        <v>0.7</v>
      </c>
      <c r="BZ565" s="15">
        <v>0.1</v>
      </c>
      <c r="CA565" s="15">
        <v>0.1</v>
      </c>
      <c r="CB565" s="20" t="s">
        <v>76</v>
      </c>
      <c r="CC565" s="14">
        <v>600</v>
      </c>
      <c r="CD565" s="14">
        <v>10</v>
      </c>
      <c r="CE565" s="15" t="s">
        <v>74</v>
      </c>
    </row>
    <row r="566" spans="1:83" s="14" customFormat="1" ht="14.25" x14ac:dyDescent="0.2">
      <c r="A566" s="15">
        <f>A565+1</f>
        <v>565</v>
      </c>
      <c r="B566" s="15">
        <v>3</v>
      </c>
      <c r="C566" s="15">
        <v>133</v>
      </c>
      <c r="D566" s="15">
        <v>1</v>
      </c>
      <c r="E566" s="15">
        <v>1</v>
      </c>
      <c r="F566" s="3" t="s">
        <v>68</v>
      </c>
      <c r="G566" s="3">
        <f>IF(F566="rectangle",B566*C566,IF(F566="hook",B566*C566-(D566*E566),IF(F566="eight",B566*C566-2*(D566*E566),IF(F566="tee",B566*C566-2*(D566*E566),IF(F566="cross",B566*C566-4*(D566*E566),"ERROR")))))</f>
        <v>399</v>
      </c>
      <c r="H566" s="3" t="s">
        <v>75</v>
      </c>
      <c r="I566" s="3">
        <f>IF(F566="rectangle",B566/C566,"NA")</f>
        <v>2.2556390977443608E-2</v>
      </c>
      <c r="J566" s="2">
        <v>1</v>
      </c>
      <c r="K566" s="15">
        <v>120</v>
      </c>
      <c r="L566" s="15">
        <v>4</v>
      </c>
      <c r="M566" s="16">
        <v>6</v>
      </c>
      <c r="N566" s="17">
        <v>30</v>
      </c>
      <c r="O566" s="14">
        <f>N566</f>
        <v>30</v>
      </c>
      <c r="P566" s="4">
        <f>Y566/T566</f>
        <v>99.75</v>
      </c>
      <c r="Q566" s="18">
        <v>15</v>
      </c>
      <c r="R566" s="14">
        <f>Q566</f>
        <v>15</v>
      </c>
      <c r="S566" s="4">
        <f>Z566/U566</f>
        <v>99.75</v>
      </c>
      <c r="T566" s="3">
        <f>ROUND((O566/100)*G566,0)</f>
        <v>120</v>
      </c>
      <c r="U566" s="3">
        <f>ROUND(((R566/100)*G566)/J566,0)</f>
        <v>60</v>
      </c>
      <c r="V566" s="3">
        <f>ROUND(IF(J566&gt;=2,((R566/100)*G566)/J566,0),0)</f>
        <v>0</v>
      </c>
      <c r="W566" s="3">
        <f>ROUND(IF(J566&gt;=3,((R566/100)*G566)/J566,0),0)</f>
        <v>0</v>
      </c>
      <c r="X566" s="3">
        <f>ROUND(IF(J566&gt;=4,((R566/100)*G566)/J566,0),0)</f>
        <v>0</v>
      </c>
      <c r="Y566" s="4">
        <f>G566*N566</f>
        <v>11970</v>
      </c>
      <c r="Z566" s="4">
        <f>(G566*Q566)/J566</f>
        <v>5985</v>
      </c>
      <c r="AA566" s="4">
        <f>IF(J566&gt;=2,(G566*Q566)/J566,0)</f>
        <v>0</v>
      </c>
      <c r="AB566" s="4">
        <f>IF(J566&gt;=3,(G566*Q566)/J566,0)</f>
        <v>0</v>
      </c>
      <c r="AC566" s="4">
        <f>IF(J566&gt;=4,(G566*Q566)/J566,0)</f>
        <v>0</v>
      </c>
      <c r="AD566" s="14">
        <v>100</v>
      </c>
      <c r="AE566" s="14">
        <v>0</v>
      </c>
      <c r="AF566" s="14">
        <v>1</v>
      </c>
      <c r="AG566" s="14">
        <v>100</v>
      </c>
      <c r="AH566" s="14">
        <v>0</v>
      </c>
      <c r="AI566" s="14">
        <v>1</v>
      </c>
      <c r="AJ566" s="14">
        <v>0.5</v>
      </c>
      <c r="AK566" s="14">
        <v>0.5</v>
      </c>
      <c r="AL566" s="14">
        <v>0</v>
      </c>
      <c r="AM566" s="14">
        <v>0</v>
      </c>
      <c r="AN566" s="14">
        <v>0</v>
      </c>
      <c r="AO566" s="14">
        <v>0.01</v>
      </c>
      <c r="AP566" s="14">
        <v>0.01</v>
      </c>
      <c r="AQ566" s="14">
        <v>0</v>
      </c>
      <c r="AR566" s="14">
        <v>0</v>
      </c>
      <c r="AS566" s="14">
        <v>0</v>
      </c>
      <c r="AT566" s="14">
        <v>0</v>
      </c>
      <c r="AU566" s="14">
        <v>0.2</v>
      </c>
      <c r="AV566" s="14">
        <v>0</v>
      </c>
      <c r="AW566" s="14">
        <v>0</v>
      </c>
      <c r="AX566" s="14">
        <v>0</v>
      </c>
      <c r="AY566" s="14">
        <v>0.04</v>
      </c>
      <c r="AZ566" s="14">
        <v>0</v>
      </c>
      <c r="BA566" s="2">
        <v>0.05</v>
      </c>
      <c r="BB566" s="2">
        <v>0.05</v>
      </c>
      <c r="BC566" s="2">
        <v>7.0000000000000007E-2</v>
      </c>
      <c r="BD566" s="2">
        <v>0.05</v>
      </c>
      <c r="BE566" s="2">
        <v>0.02</v>
      </c>
      <c r="BF566" s="2">
        <v>0.02</v>
      </c>
      <c r="BG566" s="2">
        <v>4.4999999999999998E-2</v>
      </c>
      <c r="BH566" s="2">
        <v>0.05</v>
      </c>
      <c r="BI566" s="2">
        <v>7.0000000000000007E-2</v>
      </c>
      <c r="BJ566" s="2">
        <v>0.1</v>
      </c>
      <c r="BK566" s="2">
        <v>0.03</v>
      </c>
      <c r="BL566" s="2">
        <v>0.02</v>
      </c>
      <c r="BM566" s="2">
        <v>0.09</v>
      </c>
      <c r="BN566" s="2">
        <v>0.1</v>
      </c>
      <c r="BO566" s="14">
        <v>0.1</v>
      </c>
      <c r="BP566" s="14">
        <v>0.1</v>
      </c>
      <c r="BQ566" s="14">
        <v>0</v>
      </c>
      <c r="BR566" s="14">
        <v>0</v>
      </c>
      <c r="BS566" s="14">
        <v>0</v>
      </c>
      <c r="BT566" s="19">
        <v>0.01</v>
      </c>
      <c r="BU566" s="14">
        <v>0.5</v>
      </c>
      <c r="BV566" s="6">
        <f>BT566/(BT566+BU566)</f>
        <v>1.9607843137254902E-2</v>
      </c>
      <c r="BW566" s="6">
        <f>SQRT((BT566*BU566)/((BT566+BU566)^2*(BT566+BU566+1)))</f>
        <v>0.11283045836243843</v>
      </c>
      <c r="BX566" s="15">
        <v>0.25</v>
      </c>
      <c r="BY566" s="15">
        <v>0.25</v>
      </c>
      <c r="BZ566" s="15">
        <v>0.25</v>
      </c>
      <c r="CA566" s="15">
        <v>0.25</v>
      </c>
      <c r="CB566" s="20" t="s">
        <v>47</v>
      </c>
      <c r="CC566" s="14">
        <v>600</v>
      </c>
      <c r="CD566" s="14">
        <v>10</v>
      </c>
      <c r="CE566" s="15" t="s">
        <v>74</v>
      </c>
    </row>
    <row r="567" spans="1:83" s="14" customFormat="1" ht="14.25" x14ac:dyDescent="0.2">
      <c r="A567" s="15">
        <f>A566+1</f>
        <v>566</v>
      </c>
      <c r="B567" s="15">
        <v>3</v>
      </c>
      <c r="C567" s="15">
        <v>133</v>
      </c>
      <c r="D567" s="15">
        <v>1</v>
      </c>
      <c r="E567" s="15">
        <v>1</v>
      </c>
      <c r="F567" s="3" t="s">
        <v>68</v>
      </c>
      <c r="G567" s="3">
        <f>IF(F567="rectangle",B567*C567,IF(F567="hook",B567*C567-(D567*E567),IF(F567="eight",B567*C567-2*(D567*E567),IF(F567="tee",B567*C567-2*(D567*E567),IF(F567="cross",B567*C567-4*(D567*E567),"ERROR")))))</f>
        <v>399</v>
      </c>
      <c r="H567" s="3" t="s">
        <v>75</v>
      </c>
      <c r="I567" s="3">
        <f>IF(F567="rectangle",B567/C567,"NA")</f>
        <v>2.2556390977443608E-2</v>
      </c>
      <c r="J567" s="2">
        <v>1</v>
      </c>
      <c r="K567" s="15">
        <v>120</v>
      </c>
      <c r="L567" s="15">
        <v>4</v>
      </c>
      <c r="M567" s="16">
        <v>6</v>
      </c>
      <c r="N567" s="17">
        <v>30</v>
      </c>
      <c r="O567" s="14">
        <f>N567</f>
        <v>30</v>
      </c>
      <c r="P567" s="4">
        <f>Y567/T567</f>
        <v>99.75</v>
      </c>
      <c r="Q567" s="18">
        <v>15</v>
      </c>
      <c r="R567" s="14">
        <f>Q567</f>
        <v>15</v>
      </c>
      <c r="S567" s="4">
        <f>Z567/U567</f>
        <v>99.75</v>
      </c>
      <c r="T567" s="3">
        <f>ROUND((O567/100)*G567,0)</f>
        <v>120</v>
      </c>
      <c r="U567" s="3">
        <f>ROUND(((R567/100)*G567)/J567,0)</f>
        <v>60</v>
      </c>
      <c r="V567" s="3">
        <f>ROUND(IF(J567&gt;=2,((R567/100)*G567)/J567,0),0)</f>
        <v>0</v>
      </c>
      <c r="W567" s="3">
        <f>ROUND(IF(J567&gt;=3,((R567/100)*G567)/J567,0),0)</f>
        <v>0</v>
      </c>
      <c r="X567" s="3">
        <f>ROUND(IF(J567&gt;=4,((R567/100)*G567)/J567,0),0)</f>
        <v>0</v>
      </c>
      <c r="Y567" s="4">
        <f>G567*N567</f>
        <v>11970</v>
      </c>
      <c r="Z567" s="4">
        <f>(G567*Q567)/J567</f>
        <v>5985</v>
      </c>
      <c r="AA567" s="4">
        <f>IF(J567&gt;=2,(G567*Q567)/J567,0)</f>
        <v>0</v>
      </c>
      <c r="AB567" s="4">
        <f>IF(J567&gt;=3,(G567*Q567)/J567,0)</f>
        <v>0</v>
      </c>
      <c r="AC567" s="4">
        <f>IF(J567&gt;=4,(G567*Q567)/J567,0)</f>
        <v>0</v>
      </c>
      <c r="AD567" s="14">
        <v>100</v>
      </c>
      <c r="AE567" s="14">
        <v>0</v>
      </c>
      <c r="AF567" s="14">
        <v>1</v>
      </c>
      <c r="AG567" s="14">
        <v>100</v>
      </c>
      <c r="AH567" s="14">
        <v>0</v>
      </c>
      <c r="AI567" s="14">
        <v>1</v>
      </c>
      <c r="AJ567" s="14">
        <v>0.5</v>
      </c>
      <c r="AK567" s="14">
        <v>0.5</v>
      </c>
      <c r="AL567" s="14">
        <v>0</v>
      </c>
      <c r="AM567" s="14">
        <v>0</v>
      </c>
      <c r="AN567" s="14">
        <v>0</v>
      </c>
      <c r="AO567" s="14">
        <v>0.01</v>
      </c>
      <c r="AP567" s="14">
        <v>0.01</v>
      </c>
      <c r="AQ567" s="14">
        <v>0</v>
      </c>
      <c r="AR567" s="14">
        <v>0</v>
      </c>
      <c r="AS567" s="14">
        <v>0</v>
      </c>
      <c r="AT567" s="14">
        <v>0</v>
      </c>
      <c r="AU567" s="14">
        <v>0.2</v>
      </c>
      <c r="AV567" s="14">
        <v>0</v>
      </c>
      <c r="AW567" s="14">
        <v>0</v>
      </c>
      <c r="AX567" s="14">
        <v>0</v>
      </c>
      <c r="AY567" s="14">
        <v>0.04</v>
      </c>
      <c r="AZ567" s="14">
        <v>0</v>
      </c>
      <c r="BA567" s="2">
        <v>0.05</v>
      </c>
      <c r="BB567" s="2">
        <v>0.05</v>
      </c>
      <c r="BC567" s="2">
        <v>7.0000000000000007E-2</v>
      </c>
      <c r="BD567" s="2">
        <v>0.05</v>
      </c>
      <c r="BE567" s="2">
        <v>0.02</v>
      </c>
      <c r="BF567" s="2">
        <v>0.02</v>
      </c>
      <c r="BG567" s="2">
        <v>4.4999999999999998E-2</v>
      </c>
      <c r="BH567" s="2">
        <v>0.05</v>
      </c>
      <c r="BI567" s="2">
        <v>7.0000000000000007E-2</v>
      </c>
      <c r="BJ567" s="2">
        <v>0.1</v>
      </c>
      <c r="BK567" s="2">
        <v>0.03</v>
      </c>
      <c r="BL567" s="2">
        <v>0.02</v>
      </c>
      <c r="BM567" s="2">
        <v>0.09</v>
      </c>
      <c r="BN567" s="2">
        <v>0.1</v>
      </c>
      <c r="BO567" s="14">
        <v>0.1</v>
      </c>
      <c r="BP567" s="14">
        <v>0.1</v>
      </c>
      <c r="BQ567" s="14">
        <v>0</v>
      </c>
      <c r="BR567" s="14">
        <v>0</v>
      </c>
      <c r="BS567" s="14">
        <v>0</v>
      </c>
      <c r="BT567" s="19">
        <v>0.5</v>
      </c>
      <c r="BU567" s="14">
        <v>0.5</v>
      </c>
      <c r="BV567" s="6">
        <f>BT567/(BT567+BU567)</f>
        <v>0.5</v>
      </c>
      <c r="BW567" s="6">
        <f>SQRT((BT567*BU567)/((BT567+BU567)^2*(BT567+BU567+1)))</f>
        <v>0.35355339059327379</v>
      </c>
      <c r="BX567" s="15">
        <v>0.25</v>
      </c>
      <c r="BY567" s="15">
        <v>0.25</v>
      </c>
      <c r="BZ567" s="15">
        <v>0.25</v>
      </c>
      <c r="CA567" s="15">
        <v>0.25</v>
      </c>
      <c r="CB567" s="20" t="s">
        <v>47</v>
      </c>
      <c r="CC567" s="14">
        <v>600</v>
      </c>
      <c r="CD567" s="14">
        <v>10</v>
      </c>
      <c r="CE567" s="15" t="s">
        <v>74</v>
      </c>
    </row>
    <row r="568" spans="1:83" s="14" customFormat="1" ht="14.25" x14ac:dyDescent="0.2">
      <c r="A568" s="15">
        <f>A567+1</f>
        <v>567</v>
      </c>
      <c r="B568" s="15">
        <v>3</v>
      </c>
      <c r="C568" s="15">
        <v>133</v>
      </c>
      <c r="D568" s="15">
        <v>1</v>
      </c>
      <c r="E568" s="15">
        <v>1</v>
      </c>
      <c r="F568" s="3" t="s">
        <v>68</v>
      </c>
      <c r="G568" s="3">
        <f>IF(F568="rectangle",B568*C568,IF(F568="hook",B568*C568-(D568*E568),IF(F568="eight",B568*C568-2*(D568*E568),IF(F568="tee",B568*C568-2*(D568*E568),IF(F568="cross",B568*C568-4*(D568*E568),"ERROR")))))</f>
        <v>399</v>
      </c>
      <c r="H568" s="3" t="s">
        <v>75</v>
      </c>
      <c r="I568" s="3">
        <f>IF(F568="rectangle",B568/C568,"NA")</f>
        <v>2.2556390977443608E-2</v>
      </c>
      <c r="J568" s="2">
        <v>1</v>
      </c>
      <c r="K568" s="15">
        <v>120</v>
      </c>
      <c r="L568" s="15">
        <v>4</v>
      </c>
      <c r="M568" s="16">
        <v>6</v>
      </c>
      <c r="N568" s="17">
        <v>30</v>
      </c>
      <c r="O568" s="14">
        <f>N568</f>
        <v>30</v>
      </c>
      <c r="P568" s="4">
        <f>Y568/T568</f>
        <v>99.75</v>
      </c>
      <c r="Q568" s="18">
        <v>15</v>
      </c>
      <c r="R568" s="14">
        <f>Q568</f>
        <v>15</v>
      </c>
      <c r="S568" s="4">
        <f>Z568/U568</f>
        <v>99.75</v>
      </c>
      <c r="T568" s="3">
        <f>ROUND((O568/100)*G568,0)</f>
        <v>120</v>
      </c>
      <c r="U568" s="3">
        <f>ROUND(((R568/100)*G568)/J568,0)</f>
        <v>60</v>
      </c>
      <c r="V568" s="3">
        <f>ROUND(IF(J568&gt;=2,((R568/100)*G568)/J568,0),0)</f>
        <v>0</v>
      </c>
      <c r="W568" s="3">
        <f>ROUND(IF(J568&gt;=3,((R568/100)*G568)/J568,0),0)</f>
        <v>0</v>
      </c>
      <c r="X568" s="3">
        <f>ROUND(IF(J568&gt;=4,((R568/100)*G568)/J568,0),0)</f>
        <v>0</v>
      </c>
      <c r="Y568" s="4">
        <f>G568*N568</f>
        <v>11970</v>
      </c>
      <c r="Z568" s="4">
        <f>(G568*Q568)/J568</f>
        <v>5985</v>
      </c>
      <c r="AA568" s="4">
        <f>IF(J568&gt;=2,(G568*Q568)/J568,0)</f>
        <v>0</v>
      </c>
      <c r="AB568" s="4">
        <f>IF(J568&gt;=3,(G568*Q568)/J568,0)</f>
        <v>0</v>
      </c>
      <c r="AC568" s="4">
        <f>IF(J568&gt;=4,(G568*Q568)/J568,0)</f>
        <v>0</v>
      </c>
      <c r="AD568" s="14">
        <v>100</v>
      </c>
      <c r="AE568" s="14">
        <v>0</v>
      </c>
      <c r="AF568" s="14">
        <v>1</v>
      </c>
      <c r="AG568" s="14">
        <v>100</v>
      </c>
      <c r="AH568" s="14">
        <v>0</v>
      </c>
      <c r="AI568" s="14">
        <v>1</v>
      </c>
      <c r="AJ568" s="14">
        <v>0.5</v>
      </c>
      <c r="AK568" s="14">
        <v>0.5</v>
      </c>
      <c r="AL568" s="14">
        <v>0</v>
      </c>
      <c r="AM568" s="14">
        <v>0</v>
      </c>
      <c r="AN568" s="14">
        <v>0</v>
      </c>
      <c r="AO568" s="14">
        <v>0.01</v>
      </c>
      <c r="AP568" s="14">
        <v>0.01</v>
      </c>
      <c r="AQ568" s="14">
        <v>0</v>
      </c>
      <c r="AR568" s="14">
        <v>0</v>
      </c>
      <c r="AS568" s="14">
        <v>0</v>
      </c>
      <c r="AT568" s="14">
        <v>0</v>
      </c>
      <c r="AU568" s="14">
        <v>0.2</v>
      </c>
      <c r="AV568" s="14">
        <v>0</v>
      </c>
      <c r="AW568" s="14">
        <v>0</v>
      </c>
      <c r="AX568" s="14">
        <v>0</v>
      </c>
      <c r="AY568" s="14">
        <v>0.04</v>
      </c>
      <c r="AZ568" s="14">
        <v>0</v>
      </c>
      <c r="BA568" s="2">
        <v>0.05</v>
      </c>
      <c r="BB568" s="2">
        <v>0.05</v>
      </c>
      <c r="BC568" s="2">
        <v>7.0000000000000007E-2</v>
      </c>
      <c r="BD568" s="2">
        <v>0.05</v>
      </c>
      <c r="BE568" s="2">
        <v>0.02</v>
      </c>
      <c r="BF568" s="2">
        <v>0.02</v>
      </c>
      <c r="BG568" s="2">
        <v>4.4999999999999998E-2</v>
      </c>
      <c r="BH568" s="2">
        <v>0.05</v>
      </c>
      <c r="BI568" s="2">
        <v>7.0000000000000007E-2</v>
      </c>
      <c r="BJ568" s="2">
        <v>0.1</v>
      </c>
      <c r="BK568" s="2">
        <v>0.03</v>
      </c>
      <c r="BL568" s="2">
        <v>0.02</v>
      </c>
      <c r="BM568" s="2">
        <v>0.09</v>
      </c>
      <c r="BN568" s="2">
        <v>0.1</v>
      </c>
      <c r="BO568" s="14">
        <v>0.1</v>
      </c>
      <c r="BP568" s="14">
        <v>0.1</v>
      </c>
      <c r="BQ568" s="14">
        <v>0</v>
      </c>
      <c r="BR568" s="14">
        <v>0</v>
      </c>
      <c r="BS568" s="14">
        <v>0</v>
      </c>
      <c r="BT568" s="19">
        <v>0.01</v>
      </c>
      <c r="BU568" s="14">
        <v>0.5</v>
      </c>
      <c r="BV568" s="6">
        <f>BT568/(BT568+BU568)</f>
        <v>1.9607843137254902E-2</v>
      </c>
      <c r="BW568" s="6">
        <f>SQRT((BT568*BU568)/((BT568+BU568)^2*(BT568+BU568+1)))</f>
        <v>0.11283045836243843</v>
      </c>
      <c r="BX568" s="15">
        <v>0.1</v>
      </c>
      <c r="BY568" s="15">
        <v>0.1</v>
      </c>
      <c r="BZ568" s="15">
        <v>0.1</v>
      </c>
      <c r="CA568" s="15">
        <v>0.7</v>
      </c>
      <c r="CB568" s="20" t="s">
        <v>89</v>
      </c>
      <c r="CC568" s="14">
        <v>600</v>
      </c>
      <c r="CD568" s="14">
        <v>10</v>
      </c>
      <c r="CE568" s="15" t="s">
        <v>74</v>
      </c>
    </row>
    <row r="569" spans="1:83" s="14" customFormat="1" ht="14.25" x14ac:dyDescent="0.2">
      <c r="A569" s="15">
        <f>A568+1</f>
        <v>568</v>
      </c>
      <c r="B569" s="15">
        <v>3</v>
      </c>
      <c r="C569" s="15">
        <v>133</v>
      </c>
      <c r="D569" s="15">
        <v>1</v>
      </c>
      <c r="E569" s="15">
        <v>1</v>
      </c>
      <c r="F569" s="3" t="s">
        <v>68</v>
      </c>
      <c r="G569" s="3">
        <f>IF(F569="rectangle",B569*C569,IF(F569="hook",B569*C569-(D569*E569),IF(F569="eight",B569*C569-2*(D569*E569),IF(F569="tee",B569*C569-2*(D569*E569),IF(F569="cross",B569*C569-4*(D569*E569),"ERROR")))))</f>
        <v>399</v>
      </c>
      <c r="H569" s="3" t="s">
        <v>75</v>
      </c>
      <c r="I569" s="3">
        <f>IF(F569="rectangle",B569/C569,"NA")</f>
        <v>2.2556390977443608E-2</v>
      </c>
      <c r="J569" s="2">
        <v>1</v>
      </c>
      <c r="K569" s="15">
        <v>120</v>
      </c>
      <c r="L569" s="15">
        <v>4</v>
      </c>
      <c r="M569" s="16">
        <v>6</v>
      </c>
      <c r="N569" s="17">
        <v>30</v>
      </c>
      <c r="O569" s="14">
        <f>N569</f>
        <v>30</v>
      </c>
      <c r="P569" s="4">
        <f>Y569/T569</f>
        <v>99.75</v>
      </c>
      <c r="Q569" s="18">
        <v>15</v>
      </c>
      <c r="R569" s="14">
        <f>Q569</f>
        <v>15</v>
      </c>
      <c r="S569" s="4">
        <f>Z569/U569</f>
        <v>99.75</v>
      </c>
      <c r="T569" s="3">
        <f>ROUND((O569/100)*G569,0)</f>
        <v>120</v>
      </c>
      <c r="U569" s="3">
        <f>ROUND(((R569/100)*G569)/J569,0)</f>
        <v>60</v>
      </c>
      <c r="V569" s="3">
        <f>ROUND(IF(J569&gt;=2,((R569/100)*G569)/J569,0),0)</f>
        <v>0</v>
      </c>
      <c r="W569" s="3">
        <f>ROUND(IF(J569&gt;=3,((R569/100)*G569)/J569,0),0)</f>
        <v>0</v>
      </c>
      <c r="X569" s="3">
        <f>ROUND(IF(J569&gt;=4,((R569/100)*G569)/J569,0),0)</f>
        <v>0</v>
      </c>
      <c r="Y569" s="4">
        <f>G569*N569</f>
        <v>11970</v>
      </c>
      <c r="Z569" s="4">
        <f>(G569*Q569)/J569</f>
        <v>5985</v>
      </c>
      <c r="AA569" s="4">
        <f>IF(J569&gt;=2,(G569*Q569)/J569,0)</f>
        <v>0</v>
      </c>
      <c r="AB569" s="4">
        <f>IF(J569&gt;=3,(G569*Q569)/J569,0)</f>
        <v>0</v>
      </c>
      <c r="AC569" s="4">
        <f>IF(J569&gt;=4,(G569*Q569)/J569,0)</f>
        <v>0</v>
      </c>
      <c r="AD569" s="14">
        <v>100</v>
      </c>
      <c r="AE569" s="14">
        <v>0</v>
      </c>
      <c r="AF569" s="14">
        <v>1</v>
      </c>
      <c r="AG569" s="14">
        <v>100</v>
      </c>
      <c r="AH569" s="14">
        <v>0</v>
      </c>
      <c r="AI569" s="14">
        <v>1</v>
      </c>
      <c r="AJ569" s="14">
        <v>0.5</v>
      </c>
      <c r="AK569" s="14">
        <v>0.5</v>
      </c>
      <c r="AL569" s="14">
        <v>0</v>
      </c>
      <c r="AM569" s="14">
        <v>0</v>
      </c>
      <c r="AN569" s="14">
        <v>0</v>
      </c>
      <c r="AO569" s="14">
        <v>0.01</v>
      </c>
      <c r="AP569" s="14">
        <v>0.01</v>
      </c>
      <c r="AQ569" s="14">
        <v>0</v>
      </c>
      <c r="AR569" s="14">
        <v>0</v>
      </c>
      <c r="AS569" s="14">
        <v>0</v>
      </c>
      <c r="AT569" s="14">
        <v>0</v>
      </c>
      <c r="AU569" s="14">
        <v>0.2</v>
      </c>
      <c r="AV569" s="14">
        <v>0</v>
      </c>
      <c r="AW569" s="14">
        <v>0</v>
      </c>
      <c r="AX569" s="14">
        <v>0</v>
      </c>
      <c r="AY569" s="14">
        <v>0.04</v>
      </c>
      <c r="AZ569" s="14">
        <v>0</v>
      </c>
      <c r="BA569" s="2">
        <v>0.05</v>
      </c>
      <c r="BB569" s="2">
        <v>0.05</v>
      </c>
      <c r="BC569" s="2">
        <v>7.0000000000000007E-2</v>
      </c>
      <c r="BD569" s="2">
        <v>0.05</v>
      </c>
      <c r="BE569" s="2">
        <v>0.02</v>
      </c>
      <c r="BF569" s="2">
        <v>0.02</v>
      </c>
      <c r="BG569" s="2">
        <v>4.4999999999999998E-2</v>
      </c>
      <c r="BH569" s="2">
        <v>0.05</v>
      </c>
      <c r="BI569" s="2">
        <v>7.0000000000000007E-2</v>
      </c>
      <c r="BJ569" s="2">
        <v>0.1</v>
      </c>
      <c r="BK569" s="2">
        <v>0.03</v>
      </c>
      <c r="BL569" s="2">
        <v>0.02</v>
      </c>
      <c r="BM569" s="2">
        <v>0.09</v>
      </c>
      <c r="BN569" s="2">
        <v>0.1</v>
      </c>
      <c r="BO569" s="14">
        <v>0.1</v>
      </c>
      <c r="BP569" s="14">
        <v>0.1</v>
      </c>
      <c r="BQ569" s="14">
        <v>0</v>
      </c>
      <c r="BR569" s="14">
        <v>0</v>
      </c>
      <c r="BS569" s="14">
        <v>0</v>
      </c>
      <c r="BT569" s="19">
        <v>0.5</v>
      </c>
      <c r="BU569" s="14">
        <v>0.5</v>
      </c>
      <c r="BV569" s="6">
        <f>BT569/(BT569+BU569)</f>
        <v>0.5</v>
      </c>
      <c r="BW569" s="6">
        <f>SQRT((BT569*BU569)/((BT569+BU569)^2*(BT569+BU569+1)))</f>
        <v>0.35355339059327379</v>
      </c>
      <c r="BX569" s="15">
        <v>0.1</v>
      </c>
      <c r="BY569" s="15">
        <v>0.1</v>
      </c>
      <c r="BZ569" s="15">
        <v>0.1</v>
      </c>
      <c r="CA569" s="15">
        <v>0.7</v>
      </c>
      <c r="CB569" s="20" t="s">
        <v>89</v>
      </c>
      <c r="CC569" s="14">
        <v>600</v>
      </c>
      <c r="CD569" s="14">
        <v>10</v>
      </c>
      <c r="CE569" s="15" t="s">
        <v>74</v>
      </c>
    </row>
    <row r="570" spans="1:83" s="14" customFormat="1" ht="14.25" x14ac:dyDescent="0.2">
      <c r="A570" s="15">
        <f>A569+1</f>
        <v>569</v>
      </c>
      <c r="B570" s="15">
        <v>3</v>
      </c>
      <c r="C570" s="15">
        <v>133</v>
      </c>
      <c r="D570" s="15">
        <v>1</v>
      </c>
      <c r="E570" s="15">
        <v>1</v>
      </c>
      <c r="F570" s="3" t="s">
        <v>68</v>
      </c>
      <c r="G570" s="3">
        <f>IF(F570="rectangle",B570*C570,IF(F570="hook",B570*C570-(D570*E570),IF(F570="eight",B570*C570-2*(D570*E570),IF(F570="tee",B570*C570-2*(D570*E570),IF(F570="cross",B570*C570-4*(D570*E570),"ERROR")))))</f>
        <v>399</v>
      </c>
      <c r="H570" s="3" t="s">
        <v>75</v>
      </c>
      <c r="I570" s="3">
        <f>IF(F570="rectangle",B570/C570,"NA")</f>
        <v>2.2556390977443608E-2</v>
      </c>
      <c r="J570" s="2">
        <v>1</v>
      </c>
      <c r="K570" s="15">
        <v>120</v>
      </c>
      <c r="L570" s="15">
        <v>4</v>
      </c>
      <c r="M570" s="16">
        <v>6</v>
      </c>
      <c r="N570" s="17">
        <v>30</v>
      </c>
      <c r="O570" s="14">
        <f>N570</f>
        <v>30</v>
      </c>
      <c r="P570" s="4">
        <f>Y570/T570</f>
        <v>99.75</v>
      </c>
      <c r="Q570" s="18">
        <v>15</v>
      </c>
      <c r="R570" s="14">
        <f>Q570</f>
        <v>15</v>
      </c>
      <c r="S570" s="4">
        <f>Z570/U570</f>
        <v>99.75</v>
      </c>
      <c r="T570" s="3">
        <f>ROUND((O570/100)*G570,0)</f>
        <v>120</v>
      </c>
      <c r="U570" s="3">
        <f>ROUND(((R570/100)*G570)/J570,0)</f>
        <v>60</v>
      </c>
      <c r="V570" s="3">
        <f>ROUND(IF(J570&gt;=2,((R570/100)*G570)/J570,0),0)</f>
        <v>0</v>
      </c>
      <c r="W570" s="3">
        <f>ROUND(IF(J570&gt;=3,((R570/100)*G570)/J570,0),0)</f>
        <v>0</v>
      </c>
      <c r="X570" s="3">
        <f>ROUND(IF(J570&gt;=4,((R570/100)*G570)/J570,0),0)</f>
        <v>0</v>
      </c>
      <c r="Y570" s="4">
        <f>G570*N570</f>
        <v>11970</v>
      </c>
      <c r="Z570" s="4">
        <f>(G570*Q570)/J570</f>
        <v>5985</v>
      </c>
      <c r="AA570" s="4">
        <f>IF(J570&gt;=2,(G570*Q570)/J570,0)</f>
        <v>0</v>
      </c>
      <c r="AB570" s="4">
        <f>IF(J570&gt;=3,(G570*Q570)/J570,0)</f>
        <v>0</v>
      </c>
      <c r="AC570" s="4">
        <f>IF(J570&gt;=4,(G570*Q570)/J570,0)</f>
        <v>0</v>
      </c>
      <c r="AD570" s="14">
        <v>100</v>
      </c>
      <c r="AE570" s="14">
        <v>0</v>
      </c>
      <c r="AF570" s="14">
        <v>1</v>
      </c>
      <c r="AG570" s="14">
        <v>100</v>
      </c>
      <c r="AH570" s="14">
        <v>0</v>
      </c>
      <c r="AI570" s="14">
        <v>1</v>
      </c>
      <c r="AJ570" s="14">
        <v>0.5</v>
      </c>
      <c r="AK570" s="14">
        <v>0.5</v>
      </c>
      <c r="AL570" s="14">
        <v>0</v>
      </c>
      <c r="AM570" s="14">
        <v>0</v>
      </c>
      <c r="AN570" s="14">
        <v>0</v>
      </c>
      <c r="AO570" s="14">
        <v>0.01</v>
      </c>
      <c r="AP570" s="14">
        <v>0.01</v>
      </c>
      <c r="AQ570" s="14">
        <v>0</v>
      </c>
      <c r="AR570" s="14">
        <v>0</v>
      </c>
      <c r="AS570" s="14">
        <v>0</v>
      </c>
      <c r="AT570" s="14">
        <v>0</v>
      </c>
      <c r="AU570" s="14">
        <v>0.2</v>
      </c>
      <c r="AV570" s="14">
        <v>0</v>
      </c>
      <c r="AW570" s="14">
        <v>0</v>
      </c>
      <c r="AX570" s="14">
        <v>0</v>
      </c>
      <c r="AY570" s="14">
        <v>0.04</v>
      </c>
      <c r="AZ570" s="14">
        <v>0</v>
      </c>
      <c r="BA570" s="2">
        <v>0.05</v>
      </c>
      <c r="BB570" s="2">
        <v>0.05</v>
      </c>
      <c r="BC570" s="2">
        <v>7.0000000000000007E-2</v>
      </c>
      <c r="BD570" s="2">
        <v>0.05</v>
      </c>
      <c r="BE570" s="2">
        <v>0.02</v>
      </c>
      <c r="BF570" s="2">
        <v>0.02</v>
      </c>
      <c r="BG570" s="2">
        <v>4.4999999999999998E-2</v>
      </c>
      <c r="BH570" s="2">
        <v>0.05</v>
      </c>
      <c r="BI570" s="2">
        <v>7.0000000000000007E-2</v>
      </c>
      <c r="BJ570" s="2">
        <v>0.1</v>
      </c>
      <c r="BK570" s="2">
        <v>0.03</v>
      </c>
      <c r="BL570" s="2">
        <v>0.02</v>
      </c>
      <c r="BM570" s="2">
        <v>0.09</v>
      </c>
      <c r="BN570" s="2">
        <v>0.1</v>
      </c>
      <c r="BO570" s="14">
        <v>0.1</v>
      </c>
      <c r="BP570" s="14">
        <v>0.1</v>
      </c>
      <c r="BQ570" s="14">
        <v>0</v>
      </c>
      <c r="BR570" s="14">
        <v>0</v>
      </c>
      <c r="BS570" s="14">
        <v>0</v>
      </c>
      <c r="BT570" s="19">
        <v>0.01</v>
      </c>
      <c r="BU570" s="14">
        <v>0.5</v>
      </c>
      <c r="BV570" s="6">
        <f>BT570/(BT570+BU570)</f>
        <v>1.9607843137254902E-2</v>
      </c>
      <c r="BW570" s="6">
        <f>SQRT((BT570*BU570)/((BT570+BU570)^2*(BT570+BU570+1)))</f>
        <v>0.11283045836243843</v>
      </c>
      <c r="BX570" s="15">
        <v>0.1</v>
      </c>
      <c r="BY570" s="15">
        <v>0.7</v>
      </c>
      <c r="BZ570" s="15">
        <v>0.1</v>
      </c>
      <c r="CA570" s="15">
        <v>0.1</v>
      </c>
      <c r="CB570" s="20" t="s">
        <v>76</v>
      </c>
      <c r="CC570" s="14">
        <v>600</v>
      </c>
      <c r="CD570" s="14">
        <v>10</v>
      </c>
      <c r="CE570" s="15" t="s">
        <v>73</v>
      </c>
    </row>
    <row r="571" spans="1:83" s="14" customFormat="1" ht="14.25" x14ac:dyDescent="0.2">
      <c r="A571" s="15">
        <f>A570+1</f>
        <v>570</v>
      </c>
      <c r="B571" s="15">
        <v>3</v>
      </c>
      <c r="C571" s="15">
        <v>133</v>
      </c>
      <c r="D571" s="15">
        <v>1</v>
      </c>
      <c r="E571" s="15">
        <v>1</v>
      </c>
      <c r="F571" s="3" t="s">
        <v>68</v>
      </c>
      <c r="G571" s="3">
        <f>IF(F571="rectangle",B571*C571,IF(F571="hook",B571*C571-(D571*E571),IF(F571="eight",B571*C571-2*(D571*E571),IF(F571="tee",B571*C571-2*(D571*E571),IF(F571="cross",B571*C571-4*(D571*E571),"ERROR")))))</f>
        <v>399</v>
      </c>
      <c r="H571" s="3" t="s">
        <v>75</v>
      </c>
      <c r="I571" s="3">
        <f>IF(F571="rectangle",B571/C571,"NA")</f>
        <v>2.2556390977443608E-2</v>
      </c>
      <c r="J571" s="2">
        <v>1</v>
      </c>
      <c r="K571" s="15">
        <v>120</v>
      </c>
      <c r="L571" s="15">
        <v>4</v>
      </c>
      <c r="M571" s="16">
        <v>6</v>
      </c>
      <c r="N571" s="17">
        <v>30</v>
      </c>
      <c r="O571" s="14">
        <f>N571</f>
        <v>30</v>
      </c>
      <c r="P571" s="4">
        <f>Y571/T571</f>
        <v>99.75</v>
      </c>
      <c r="Q571" s="18">
        <v>15</v>
      </c>
      <c r="R571" s="14">
        <f>Q571</f>
        <v>15</v>
      </c>
      <c r="S571" s="4">
        <f>Z571/U571</f>
        <v>99.75</v>
      </c>
      <c r="T571" s="3">
        <f>ROUND((O571/100)*G571,0)</f>
        <v>120</v>
      </c>
      <c r="U571" s="3">
        <f>ROUND(((R571/100)*G571)/J571,0)</f>
        <v>60</v>
      </c>
      <c r="V571" s="3">
        <f>ROUND(IF(J571&gt;=2,((R571/100)*G571)/J571,0),0)</f>
        <v>0</v>
      </c>
      <c r="W571" s="3">
        <f>ROUND(IF(J571&gt;=3,((R571/100)*G571)/J571,0),0)</f>
        <v>0</v>
      </c>
      <c r="X571" s="3">
        <f>ROUND(IF(J571&gt;=4,((R571/100)*G571)/J571,0),0)</f>
        <v>0</v>
      </c>
      <c r="Y571" s="4">
        <f>G571*N571</f>
        <v>11970</v>
      </c>
      <c r="Z571" s="4">
        <f>(G571*Q571)/J571</f>
        <v>5985</v>
      </c>
      <c r="AA571" s="4">
        <f>IF(J571&gt;=2,(G571*Q571)/J571,0)</f>
        <v>0</v>
      </c>
      <c r="AB571" s="4">
        <f>IF(J571&gt;=3,(G571*Q571)/J571,0)</f>
        <v>0</v>
      </c>
      <c r="AC571" s="4">
        <f>IF(J571&gt;=4,(G571*Q571)/J571,0)</f>
        <v>0</v>
      </c>
      <c r="AD571" s="14">
        <v>100</v>
      </c>
      <c r="AE571" s="14">
        <v>0</v>
      </c>
      <c r="AF571" s="14">
        <v>1</v>
      </c>
      <c r="AG571" s="14">
        <v>100</v>
      </c>
      <c r="AH571" s="14">
        <v>0</v>
      </c>
      <c r="AI571" s="14">
        <v>1</v>
      </c>
      <c r="AJ571" s="14">
        <v>0.5</v>
      </c>
      <c r="AK571" s="14">
        <v>0.5</v>
      </c>
      <c r="AL571" s="14">
        <v>0</v>
      </c>
      <c r="AM571" s="14">
        <v>0</v>
      </c>
      <c r="AN571" s="14">
        <v>0</v>
      </c>
      <c r="AO571" s="14">
        <v>0.01</v>
      </c>
      <c r="AP571" s="14">
        <v>0.01</v>
      </c>
      <c r="AQ571" s="14">
        <v>0</v>
      </c>
      <c r="AR571" s="14">
        <v>0</v>
      </c>
      <c r="AS571" s="14">
        <v>0</v>
      </c>
      <c r="AT571" s="14">
        <v>0</v>
      </c>
      <c r="AU571" s="14">
        <v>0.2</v>
      </c>
      <c r="AV571" s="14">
        <v>0</v>
      </c>
      <c r="AW571" s="14">
        <v>0</v>
      </c>
      <c r="AX571" s="14">
        <v>0</v>
      </c>
      <c r="AY571" s="14">
        <v>0.04</v>
      </c>
      <c r="AZ571" s="14">
        <v>0</v>
      </c>
      <c r="BA571" s="2">
        <v>0.05</v>
      </c>
      <c r="BB571" s="2">
        <v>0.05</v>
      </c>
      <c r="BC571" s="2">
        <v>7.0000000000000007E-2</v>
      </c>
      <c r="BD571" s="2">
        <v>0.05</v>
      </c>
      <c r="BE571" s="2">
        <v>0.02</v>
      </c>
      <c r="BF571" s="2">
        <v>0.02</v>
      </c>
      <c r="BG571" s="2">
        <v>4.4999999999999998E-2</v>
      </c>
      <c r="BH571" s="2">
        <v>0.05</v>
      </c>
      <c r="BI571" s="2">
        <v>7.0000000000000007E-2</v>
      </c>
      <c r="BJ571" s="2">
        <v>0.1</v>
      </c>
      <c r="BK571" s="2">
        <v>0.03</v>
      </c>
      <c r="BL571" s="2">
        <v>0.02</v>
      </c>
      <c r="BM571" s="2">
        <v>0.09</v>
      </c>
      <c r="BN571" s="2">
        <v>0.1</v>
      </c>
      <c r="BO571" s="14">
        <v>0.1</v>
      </c>
      <c r="BP571" s="14">
        <v>0.1</v>
      </c>
      <c r="BQ571" s="14">
        <v>0</v>
      </c>
      <c r="BR571" s="14">
        <v>0</v>
      </c>
      <c r="BS571" s="14">
        <v>0</v>
      </c>
      <c r="BT571" s="19">
        <v>0.5</v>
      </c>
      <c r="BU571" s="14">
        <v>0.5</v>
      </c>
      <c r="BV571" s="6">
        <f>BT571/(BT571+BU571)</f>
        <v>0.5</v>
      </c>
      <c r="BW571" s="6">
        <f>SQRT((BT571*BU571)/((BT571+BU571)^2*(BT571+BU571+1)))</f>
        <v>0.35355339059327379</v>
      </c>
      <c r="BX571" s="15">
        <v>0.1</v>
      </c>
      <c r="BY571" s="15">
        <v>0.7</v>
      </c>
      <c r="BZ571" s="15">
        <v>0.1</v>
      </c>
      <c r="CA571" s="15">
        <v>0.1</v>
      </c>
      <c r="CB571" s="20" t="s">
        <v>76</v>
      </c>
      <c r="CC571" s="14">
        <v>600</v>
      </c>
      <c r="CD571" s="14">
        <v>10</v>
      </c>
      <c r="CE571" s="15" t="s">
        <v>73</v>
      </c>
    </row>
    <row r="572" spans="1:83" s="14" customFormat="1" ht="14.25" x14ac:dyDescent="0.2">
      <c r="A572" s="15">
        <f>A571+1</f>
        <v>571</v>
      </c>
      <c r="B572" s="15">
        <v>3</v>
      </c>
      <c r="C572" s="15">
        <v>133</v>
      </c>
      <c r="D572" s="15">
        <v>1</v>
      </c>
      <c r="E572" s="15">
        <v>1</v>
      </c>
      <c r="F572" s="3" t="s">
        <v>68</v>
      </c>
      <c r="G572" s="3">
        <f>IF(F572="rectangle",B572*C572,IF(F572="hook",B572*C572-(D572*E572),IF(F572="eight",B572*C572-2*(D572*E572),IF(F572="tee",B572*C572-2*(D572*E572),IF(F572="cross",B572*C572-4*(D572*E572),"ERROR")))))</f>
        <v>399</v>
      </c>
      <c r="H572" s="3" t="s">
        <v>75</v>
      </c>
      <c r="I572" s="3">
        <f>IF(F572="rectangle",B572/C572,"NA")</f>
        <v>2.2556390977443608E-2</v>
      </c>
      <c r="J572" s="2">
        <v>1</v>
      </c>
      <c r="K572" s="15">
        <v>120</v>
      </c>
      <c r="L572" s="15">
        <v>4</v>
      </c>
      <c r="M572" s="16">
        <v>6</v>
      </c>
      <c r="N572" s="17">
        <v>30</v>
      </c>
      <c r="O572" s="14">
        <f>N572</f>
        <v>30</v>
      </c>
      <c r="P572" s="4">
        <f>Y572/T572</f>
        <v>99.75</v>
      </c>
      <c r="Q572" s="18">
        <v>30</v>
      </c>
      <c r="R572" s="14">
        <f>Q572</f>
        <v>30</v>
      </c>
      <c r="S572" s="4">
        <f>Z572/U572</f>
        <v>99.75</v>
      </c>
      <c r="T572" s="3">
        <f>ROUND((O572/100)*G572,0)</f>
        <v>120</v>
      </c>
      <c r="U572" s="3">
        <f>ROUND(((R572/100)*G572)/J572,0)</f>
        <v>120</v>
      </c>
      <c r="V572" s="3">
        <f>ROUND(IF(J572&gt;=2,((R572/100)*G572)/J572,0),0)</f>
        <v>0</v>
      </c>
      <c r="W572" s="3">
        <f>ROUND(IF(J572&gt;=3,((R572/100)*G572)/J572,0),0)</f>
        <v>0</v>
      </c>
      <c r="X572" s="3">
        <f>ROUND(IF(J572&gt;=4,((R572/100)*G572)/J572,0),0)</f>
        <v>0</v>
      </c>
      <c r="Y572" s="4">
        <f>G572*N572</f>
        <v>11970</v>
      </c>
      <c r="Z572" s="4">
        <f>(G572*Q572)/J572</f>
        <v>11970</v>
      </c>
      <c r="AA572" s="4">
        <f>IF(J572&gt;=2,(G572*Q572)/J572,0)</f>
        <v>0</v>
      </c>
      <c r="AB572" s="4">
        <f>IF(J572&gt;=3,(G572*Q572)/J572,0)</f>
        <v>0</v>
      </c>
      <c r="AC572" s="4">
        <f>IF(J572&gt;=4,(G572*Q572)/J572,0)</f>
        <v>0</v>
      </c>
      <c r="AD572" s="14">
        <v>100</v>
      </c>
      <c r="AE572" s="14">
        <v>0</v>
      </c>
      <c r="AF572" s="14">
        <v>1</v>
      </c>
      <c r="AG572" s="14">
        <v>100</v>
      </c>
      <c r="AH572" s="14">
        <v>0</v>
      </c>
      <c r="AI572" s="14">
        <v>1</v>
      </c>
      <c r="AJ572" s="14">
        <v>0.5</v>
      </c>
      <c r="AK572" s="14">
        <v>0.5</v>
      </c>
      <c r="AL572" s="14">
        <v>0</v>
      </c>
      <c r="AM572" s="14">
        <v>0</v>
      </c>
      <c r="AN572" s="14">
        <v>0</v>
      </c>
      <c r="AO572" s="14">
        <v>0.01</v>
      </c>
      <c r="AP572" s="14">
        <v>0.01</v>
      </c>
      <c r="AQ572" s="14">
        <v>0</v>
      </c>
      <c r="AR572" s="14">
        <v>0</v>
      </c>
      <c r="AS572" s="14">
        <v>0</v>
      </c>
      <c r="AT572" s="14">
        <v>0</v>
      </c>
      <c r="AU572" s="14">
        <v>0.2</v>
      </c>
      <c r="AV572" s="14">
        <v>0</v>
      </c>
      <c r="AW572" s="14">
        <v>0</v>
      </c>
      <c r="AX572" s="14">
        <v>0</v>
      </c>
      <c r="AY572" s="14">
        <v>0.04</v>
      </c>
      <c r="AZ572" s="14">
        <v>0</v>
      </c>
      <c r="BA572" s="2">
        <v>0.05</v>
      </c>
      <c r="BB572" s="2">
        <v>0.05</v>
      </c>
      <c r="BC572" s="2">
        <v>7.0000000000000007E-2</v>
      </c>
      <c r="BD572" s="2">
        <v>0.05</v>
      </c>
      <c r="BE572" s="2">
        <v>0.02</v>
      </c>
      <c r="BF572" s="2">
        <v>0.02</v>
      </c>
      <c r="BG572" s="2">
        <v>4.4999999999999998E-2</v>
      </c>
      <c r="BH572" s="2">
        <v>0.05</v>
      </c>
      <c r="BI572" s="2">
        <v>7.0000000000000007E-2</v>
      </c>
      <c r="BJ572" s="2">
        <v>0.1</v>
      </c>
      <c r="BK572" s="2">
        <v>0.03</v>
      </c>
      <c r="BL572" s="2">
        <v>0.02</v>
      </c>
      <c r="BM572" s="2">
        <v>0.09</v>
      </c>
      <c r="BN572" s="2">
        <v>0.1</v>
      </c>
      <c r="BO572" s="14">
        <v>0.1</v>
      </c>
      <c r="BP572" s="14">
        <v>0.1</v>
      </c>
      <c r="BQ572" s="14">
        <v>0</v>
      </c>
      <c r="BR572" s="14">
        <v>0</v>
      </c>
      <c r="BS572" s="14">
        <v>0</v>
      </c>
      <c r="BT572" s="19">
        <v>0.01</v>
      </c>
      <c r="BU572" s="14">
        <v>0.5</v>
      </c>
      <c r="BV572" s="6">
        <f>BT572/(BT572+BU572)</f>
        <v>1.9607843137254902E-2</v>
      </c>
      <c r="BW572" s="6">
        <f>SQRT((BT572*BU572)/((BT572+BU572)^2*(BT572+BU572+1)))</f>
        <v>0.11283045836243843</v>
      </c>
      <c r="BX572" s="15">
        <v>0.25</v>
      </c>
      <c r="BY572" s="15">
        <v>0.25</v>
      </c>
      <c r="BZ572" s="15">
        <v>0.25</v>
      </c>
      <c r="CA572" s="15">
        <v>0.25</v>
      </c>
      <c r="CB572" s="20" t="s">
        <v>47</v>
      </c>
      <c r="CC572" s="14">
        <v>600</v>
      </c>
      <c r="CD572" s="14">
        <v>10</v>
      </c>
      <c r="CE572" s="15" t="s">
        <v>73</v>
      </c>
    </row>
    <row r="573" spans="1:83" s="14" customFormat="1" ht="14.25" x14ac:dyDescent="0.2">
      <c r="A573" s="15">
        <f>A572+1</f>
        <v>572</v>
      </c>
      <c r="B573" s="15">
        <v>3</v>
      </c>
      <c r="C573" s="15">
        <v>133</v>
      </c>
      <c r="D573" s="15">
        <v>1</v>
      </c>
      <c r="E573" s="15">
        <v>1</v>
      </c>
      <c r="F573" s="3" t="s">
        <v>68</v>
      </c>
      <c r="G573" s="3">
        <f>IF(F573="rectangle",B573*C573,IF(F573="hook",B573*C573-(D573*E573),IF(F573="eight",B573*C573-2*(D573*E573),IF(F573="tee",B573*C573-2*(D573*E573),IF(F573="cross",B573*C573-4*(D573*E573),"ERROR")))))</f>
        <v>399</v>
      </c>
      <c r="H573" s="3" t="s">
        <v>75</v>
      </c>
      <c r="I573" s="3">
        <f>IF(F573="rectangle",B573/C573,"NA")</f>
        <v>2.2556390977443608E-2</v>
      </c>
      <c r="J573" s="2">
        <v>1</v>
      </c>
      <c r="K573" s="15">
        <v>120</v>
      </c>
      <c r="L573" s="15">
        <v>4</v>
      </c>
      <c r="M573" s="16">
        <v>6</v>
      </c>
      <c r="N573" s="17">
        <v>30</v>
      </c>
      <c r="O573" s="14">
        <f>N573</f>
        <v>30</v>
      </c>
      <c r="P573" s="4">
        <f>Y573/T573</f>
        <v>99.75</v>
      </c>
      <c r="Q573" s="18">
        <v>30</v>
      </c>
      <c r="R573" s="14">
        <f>Q573</f>
        <v>30</v>
      </c>
      <c r="S573" s="4">
        <f>Z573/U573</f>
        <v>99.75</v>
      </c>
      <c r="T573" s="3">
        <f>ROUND((O573/100)*G573,0)</f>
        <v>120</v>
      </c>
      <c r="U573" s="3">
        <f>ROUND(((R573/100)*G573)/J573,0)</f>
        <v>120</v>
      </c>
      <c r="V573" s="3">
        <f>ROUND(IF(J573&gt;=2,((R573/100)*G573)/J573,0),0)</f>
        <v>0</v>
      </c>
      <c r="W573" s="3">
        <f>ROUND(IF(J573&gt;=3,((R573/100)*G573)/J573,0),0)</f>
        <v>0</v>
      </c>
      <c r="X573" s="3">
        <f>ROUND(IF(J573&gt;=4,((R573/100)*G573)/J573,0),0)</f>
        <v>0</v>
      </c>
      <c r="Y573" s="4">
        <f>G573*N573</f>
        <v>11970</v>
      </c>
      <c r="Z573" s="4">
        <f>(G573*Q573)/J573</f>
        <v>11970</v>
      </c>
      <c r="AA573" s="4">
        <f>IF(J573&gt;=2,(G573*Q573)/J573,0)</f>
        <v>0</v>
      </c>
      <c r="AB573" s="4">
        <f>IF(J573&gt;=3,(G573*Q573)/J573,0)</f>
        <v>0</v>
      </c>
      <c r="AC573" s="4">
        <f>IF(J573&gt;=4,(G573*Q573)/J573,0)</f>
        <v>0</v>
      </c>
      <c r="AD573" s="14">
        <v>100</v>
      </c>
      <c r="AE573" s="14">
        <v>0</v>
      </c>
      <c r="AF573" s="14">
        <v>1</v>
      </c>
      <c r="AG573" s="14">
        <v>100</v>
      </c>
      <c r="AH573" s="14">
        <v>0</v>
      </c>
      <c r="AI573" s="14">
        <v>1</v>
      </c>
      <c r="AJ573" s="14">
        <v>0.5</v>
      </c>
      <c r="AK573" s="14">
        <v>0.5</v>
      </c>
      <c r="AL573" s="14">
        <v>0</v>
      </c>
      <c r="AM573" s="14">
        <v>0</v>
      </c>
      <c r="AN573" s="14">
        <v>0</v>
      </c>
      <c r="AO573" s="14">
        <v>0.01</v>
      </c>
      <c r="AP573" s="14">
        <v>0.01</v>
      </c>
      <c r="AQ573" s="14">
        <v>0</v>
      </c>
      <c r="AR573" s="14">
        <v>0</v>
      </c>
      <c r="AS573" s="14">
        <v>0</v>
      </c>
      <c r="AT573" s="14">
        <v>0</v>
      </c>
      <c r="AU573" s="14">
        <v>0.2</v>
      </c>
      <c r="AV573" s="14">
        <v>0</v>
      </c>
      <c r="AW573" s="14">
        <v>0</v>
      </c>
      <c r="AX573" s="14">
        <v>0</v>
      </c>
      <c r="AY573" s="14">
        <v>0.04</v>
      </c>
      <c r="AZ573" s="14">
        <v>0</v>
      </c>
      <c r="BA573" s="2">
        <v>0.05</v>
      </c>
      <c r="BB573" s="2">
        <v>0.05</v>
      </c>
      <c r="BC573" s="2">
        <v>7.0000000000000007E-2</v>
      </c>
      <c r="BD573" s="2">
        <v>0.05</v>
      </c>
      <c r="BE573" s="2">
        <v>0.02</v>
      </c>
      <c r="BF573" s="2">
        <v>0.02</v>
      </c>
      <c r="BG573" s="2">
        <v>4.4999999999999998E-2</v>
      </c>
      <c r="BH573" s="2">
        <v>0.05</v>
      </c>
      <c r="BI573" s="2">
        <v>7.0000000000000007E-2</v>
      </c>
      <c r="BJ573" s="2">
        <v>0.1</v>
      </c>
      <c r="BK573" s="2">
        <v>0.03</v>
      </c>
      <c r="BL573" s="2">
        <v>0.02</v>
      </c>
      <c r="BM573" s="2">
        <v>0.09</v>
      </c>
      <c r="BN573" s="2">
        <v>0.1</v>
      </c>
      <c r="BO573" s="14">
        <v>0.1</v>
      </c>
      <c r="BP573" s="14">
        <v>0.1</v>
      </c>
      <c r="BQ573" s="14">
        <v>0</v>
      </c>
      <c r="BR573" s="14">
        <v>0</v>
      </c>
      <c r="BS573" s="14">
        <v>0</v>
      </c>
      <c r="BT573" s="19">
        <v>0.5</v>
      </c>
      <c r="BU573" s="14">
        <v>0.5</v>
      </c>
      <c r="BV573" s="6">
        <f>BT573/(BT573+BU573)</f>
        <v>0.5</v>
      </c>
      <c r="BW573" s="6">
        <f>SQRT((BT573*BU573)/((BT573+BU573)^2*(BT573+BU573+1)))</f>
        <v>0.35355339059327379</v>
      </c>
      <c r="BX573" s="15">
        <v>0.25</v>
      </c>
      <c r="BY573" s="15">
        <v>0.25</v>
      </c>
      <c r="BZ573" s="15">
        <v>0.25</v>
      </c>
      <c r="CA573" s="15">
        <v>0.25</v>
      </c>
      <c r="CB573" s="20" t="s">
        <v>47</v>
      </c>
      <c r="CC573" s="14">
        <v>600</v>
      </c>
      <c r="CD573" s="14">
        <v>10</v>
      </c>
      <c r="CE573" s="15" t="s">
        <v>73</v>
      </c>
    </row>
    <row r="574" spans="1:83" s="14" customFormat="1" ht="14.25" x14ac:dyDescent="0.2">
      <c r="A574" s="15">
        <f>A573+1</f>
        <v>573</v>
      </c>
      <c r="B574" s="15">
        <v>3</v>
      </c>
      <c r="C574" s="15">
        <v>133</v>
      </c>
      <c r="D574" s="15">
        <v>1</v>
      </c>
      <c r="E574" s="15">
        <v>1</v>
      </c>
      <c r="F574" s="3" t="s">
        <v>68</v>
      </c>
      <c r="G574" s="3">
        <f>IF(F574="rectangle",B574*C574,IF(F574="hook",B574*C574-(D574*E574),IF(F574="eight",B574*C574-2*(D574*E574),IF(F574="tee",B574*C574-2*(D574*E574),IF(F574="cross",B574*C574-4*(D574*E574),"ERROR")))))</f>
        <v>399</v>
      </c>
      <c r="H574" s="3" t="s">
        <v>75</v>
      </c>
      <c r="I574" s="3">
        <f>IF(F574="rectangle",B574/C574,"NA")</f>
        <v>2.2556390977443608E-2</v>
      </c>
      <c r="J574" s="2">
        <v>1</v>
      </c>
      <c r="K574" s="15">
        <v>120</v>
      </c>
      <c r="L574" s="15">
        <v>4</v>
      </c>
      <c r="M574" s="16">
        <v>6</v>
      </c>
      <c r="N574" s="17">
        <v>30</v>
      </c>
      <c r="O574" s="14">
        <f>N574</f>
        <v>30</v>
      </c>
      <c r="P574" s="4">
        <f>Y574/T574</f>
        <v>99.75</v>
      </c>
      <c r="Q574" s="18">
        <v>30</v>
      </c>
      <c r="R574" s="14">
        <f>Q574</f>
        <v>30</v>
      </c>
      <c r="S574" s="4">
        <f>Z574/U574</f>
        <v>99.75</v>
      </c>
      <c r="T574" s="3">
        <f>ROUND((O574/100)*G574,0)</f>
        <v>120</v>
      </c>
      <c r="U574" s="3">
        <f>ROUND(((R574/100)*G574)/J574,0)</f>
        <v>120</v>
      </c>
      <c r="V574" s="3">
        <f>ROUND(IF(J574&gt;=2,((R574/100)*G574)/J574,0),0)</f>
        <v>0</v>
      </c>
      <c r="W574" s="3">
        <f>ROUND(IF(J574&gt;=3,((R574/100)*G574)/J574,0),0)</f>
        <v>0</v>
      </c>
      <c r="X574" s="3">
        <f>ROUND(IF(J574&gt;=4,((R574/100)*G574)/J574,0),0)</f>
        <v>0</v>
      </c>
      <c r="Y574" s="4">
        <f>G574*N574</f>
        <v>11970</v>
      </c>
      <c r="Z574" s="4">
        <f>(G574*Q574)/J574</f>
        <v>11970</v>
      </c>
      <c r="AA574" s="4">
        <f>IF(J574&gt;=2,(G574*Q574)/J574,0)</f>
        <v>0</v>
      </c>
      <c r="AB574" s="4">
        <f>IF(J574&gt;=3,(G574*Q574)/J574,0)</f>
        <v>0</v>
      </c>
      <c r="AC574" s="4">
        <f>IF(J574&gt;=4,(G574*Q574)/J574,0)</f>
        <v>0</v>
      </c>
      <c r="AD574" s="14">
        <v>100</v>
      </c>
      <c r="AE574" s="14">
        <v>0</v>
      </c>
      <c r="AF574" s="14">
        <v>1</v>
      </c>
      <c r="AG574" s="14">
        <v>100</v>
      </c>
      <c r="AH574" s="14">
        <v>0</v>
      </c>
      <c r="AI574" s="14">
        <v>1</v>
      </c>
      <c r="AJ574" s="14">
        <v>0.5</v>
      </c>
      <c r="AK574" s="14">
        <v>0.5</v>
      </c>
      <c r="AL574" s="14">
        <v>0</v>
      </c>
      <c r="AM574" s="14">
        <v>0</v>
      </c>
      <c r="AN574" s="14">
        <v>0</v>
      </c>
      <c r="AO574" s="14">
        <v>0.01</v>
      </c>
      <c r="AP574" s="14">
        <v>0.01</v>
      </c>
      <c r="AQ574" s="14">
        <v>0</v>
      </c>
      <c r="AR574" s="14">
        <v>0</v>
      </c>
      <c r="AS574" s="14">
        <v>0</v>
      </c>
      <c r="AT574" s="14">
        <v>0</v>
      </c>
      <c r="AU574" s="14">
        <v>0.2</v>
      </c>
      <c r="AV574" s="14">
        <v>0</v>
      </c>
      <c r="AW574" s="14">
        <v>0</v>
      </c>
      <c r="AX574" s="14">
        <v>0</v>
      </c>
      <c r="AY574" s="14">
        <v>0.04</v>
      </c>
      <c r="AZ574" s="14">
        <v>0</v>
      </c>
      <c r="BA574" s="2">
        <v>0.05</v>
      </c>
      <c r="BB574" s="2">
        <v>0.05</v>
      </c>
      <c r="BC574" s="2">
        <v>7.0000000000000007E-2</v>
      </c>
      <c r="BD574" s="2">
        <v>0.05</v>
      </c>
      <c r="BE574" s="2">
        <v>0.02</v>
      </c>
      <c r="BF574" s="2">
        <v>0.02</v>
      </c>
      <c r="BG574" s="2">
        <v>4.4999999999999998E-2</v>
      </c>
      <c r="BH574" s="2">
        <v>0.05</v>
      </c>
      <c r="BI574" s="2">
        <v>7.0000000000000007E-2</v>
      </c>
      <c r="BJ574" s="2">
        <v>0.1</v>
      </c>
      <c r="BK574" s="2">
        <v>0.03</v>
      </c>
      <c r="BL574" s="2">
        <v>0.02</v>
      </c>
      <c r="BM574" s="2">
        <v>0.09</v>
      </c>
      <c r="BN574" s="2">
        <v>0.1</v>
      </c>
      <c r="BO574" s="14">
        <v>0.1</v>
      </c>
      <c r="BP574" s="14">
        <v>0.1</v>
      </c>
      <c r="BQ574" s="14">
        <v>0</v>
      </c>
      <c r="BR574" s="14">
        <v>0</v>
      </c>
      <c r="BS574" s="14">
        <v>0</v>
      </c>
      <c r="BT574" s="19">
        <v>0.01</v>
      </c>
      <c r="BU574" s="14">
        <v>0.5</v>
      </c>
      <c r="BV574" s="6">
        <f>BT574/(BT574+BU574)</f>
        <v>1.9607843137254902E-2</v>
      </c>
      <c r="BW574" s="6">
        <f>SQRT((BT574*BU574)/((BT574+BU574)^2*(BT574+BU574+1)))</f>
        <v>0.11283045836243843</v>
      </c>
      <c r="BX574" s="15">
        <v>0.1</v>
      </c>
      <c r="BY574" s="15">
        <v>0.1</v>
      </c>
      <c r="BZ574" s="15">
        <v>0.1</v>
      </c>
      <c r="CA574" s="15">
        <v>0.7</v>
      </c>
      <c r="CB574" s="20" t="s">
        <v>89</v>
      </c>
      <c r="CC574" s="14">
        <v>600</v>
      </c>
      <c r="CD574" s="14">
        <v>10</v>
      </c>
      <c r="CE574" s="15" t="s">
        <v>73</v>
      </c>
    </row>
    <row r="575" spans="1:83" s="14" customFormat="1" ht="14.25" x14ac:dyDescent="0.2">
      <c r="A575" s="15">
        <f>A574+1</f>
        <v>574</v>
      </c>
      <c r="B575" s="15">
        <v>3</v>
      </c>
      <c r="C575" s="15">
        <v>133</v>
      </c>
      <c r="D575" s="15">
        <v>1</v>
      </c>
      <c r="E575" s="15">
        <v>1</v>
      </c>
      <c r="F575" s="3" t="s">
        <v>68</v>
      </c>
      <c r="G575" s="3">
        <f>IF(F575="rectangle",B575*C575,IF(F575="hook",B575*C575-(D575*E575),IF(F575="eight",B575*C575-2*(D575*E575),IF(F575="tee",B575*C575-2*(D575*E575),IF(F575="cross",B575*C575-4*(D575*E575),"ERROR")))))</f>
        <v>399</v>
      </c>
      <c r="H575" s="3" t="s">
        <v>75</v>
      </c>
      <c r="I575" s="3">
        <f>IF(F575="rectangle",B575/C575,"NA")</f>
        <v>2.2556390977443608E-2</v>
      </c>
      <c r="J575" s="2">
        <v>1</v>
      </c>
      <c r="K575" s="15">
        <v>120</v>
      </c>
      <c r="L575" s="15">
        <v>4</v>
      </c>
      <c r="M575" s="16">
        <v>6</v>
      </c>
      <c r="N575" s="17">
        <v>30</v>
      </c>
      <c r="O575" s="14">
        <f>N575</f>
        <v>30</v>
      </c>
      <c r="P575" s="4">
        <f>Y575/T575</f>
        <v>99.75</v>
      </c>
      <c r="Q575" s="18">
        <v>30</v>
      </c>
      <c r="R575" s="14">
        <f>Q575</f>
        <v>30</v>
      </c>
      <c r="S575" s="4">
        <f>Z575/U575</f>
        <v>99.75</v>
      </c>
      <c r="T575" s="3">
        <f>ROUND((O575/100)*G575,0)</f>
        <v>120</v>
      </c>
      <c r="U575" s="3">
        <f>ROUND(((R575/100)*G575)/J575,0)</f>
        <v>120</v>
      </c>
      <c r="V575" s="3">
        <f>ROUND(IF(J575&gt;=2,((R575/100)*G575)/J575,0),0)</f>
        <v>0</v>
      </c>
      <c r="W575" s="3">
        <f>ROUND(IF(J575&gt;=3,((R575/100)*G575)/J575,0),0)</f>
        <v>0</v>
      </c>
      <c r="X575" s="3">
        <f>ROUND(IF(J575&gt;=4,((R575/100)*G575)/J575,0),0)</f>
        <v>0</v>
      </c>
      <c r="Y575" s="4">
        <f>G575*N575</f>
        <v>11970</v>
      </c>
      <c r="Z575" s="4">
        <f>(G575*Q575)/J575</f>
        <v>11970</v>
      </c>
      <c r="AA575" s="4">
        <f>IF(J575&gt;=2,(G575*Q575)/J575,0)</f>
        <v>0</v>
      </c>
      <c r="AB575" s="4">
        <f>IF(J575&gt;=3,(G575*Q575)/J575,0)</f>
        <v>0</v>
      </c>
      <c r="AC575" s="4">
        <f>IF(J575&gt;=4,(G575*Q575)/J575,0)</f>
        <v>0</v>
      </c>
      <c r="AD575" s="14">
        <v>100</v>
      </c>
      <c r="AE575" s="14">
        <v>0</v>
      </c>
      <c r="AF575" s="14">
        <v>1</v>
      </c>
      <c r="AG575" s="14">
        <v>100</v>
      </c>
      <c r="AH575" s="14">
        <v>0</v>
      </c>
      <c r="AI575" s="14">
        <v>1</v>
      </c>
      <c r="AJ575" s="14">
        <v>0.5</v>
      </c>
      <c r="AK575" s="14">
        <v>0.5</v>
      </c>
      <c r="AL575" s="14">
        <v>0</v>
      </c>
      <c r="AM575" s="14">
        <v>0</v>
      </c>
      <c r="AN575" s="14">
        <v>0</v>
      </c>
      <c r="AO575" s="14">
        <v>0.01</v>
      </c>
      <c r="AP575" s="14">
        <v>0.01</v>
      </c>
      <c r="AQ575" s="14">
        <v>0</v>
      </c>
      <c r="AR575" s="14">
        <v>0</v>
      </c>
      <c r="AS575" s="14">
        <v>0</v>
      </c>
      <c r="AT575" s="14">
        <v>0</v>
      </c>
      <c r="AU575" s="14">
        <v>0.2</v>
      </c>
      <c r="AV575" s="14">
        <v>0</v>
      </c>
      <c r="AW575" s="14">
        <v>0</v>
      </c>
      <c r="AX575" s="14">
        <v>0</v>
      </c>
      <c r="AY575" s="14">
        <v>0.04</v>
      </c>
      <c r="AZ575" s="14">
        <v>0</v>
      </c>
      <c r="BA575" s="2">
        <v>0.05</v>
      </c>
      <c r="BB575" s="2">
        <v>0.05</v>
      </c>
      <c r="BC575" s="2">
        <v>7.0000000000000007E-2</v>
      </c>
      <c r="BD575" s="2">
        <v>0.05</v>
      </c>
      <c r="BE575" s="2">
        <v>0.02</v>
      </c>
      <c r="BF575" s="2">
        <v>0.02</v>
      </c>
      <c r="BG575" s="2">
        <v>4.4999999999999998E-2</v>
      </c>
      <c r="BH575" s="2">
        <v>0.05</v>
      </c>
      <c r="BI575" s="2">
        <v>7.0000000000000007E-2</v>
      </c>
      <c r="BJ575" s="2">
        <v>0.1</v>
      </c>
      <c r="BK575" s="2">
        <v>0.03</v>
      </c>
      <c r="BL575" s="2">
        <v>0.02</v>
      </c>
      <c r="BM575" s="2">
        <v>0.09</v>
      </c>
      <c r="BN575" s="2">
        <v>0.1</v>
      </c>
      <c r="BO575" s="14">
        <v>0.1</v>
      </c>
      <c r="BP575" s="14">
        <v>0.1</v>
      </c>
      <c r="BQ575" s="14">
        <v>0</v>
      </c>
      <c r="BR575" s="14">
        <v>0</v>
      </c>
      <c r="BS575" s="14">
        <v>0</v>
      </c>
      <c r="BT575" s="19">
        <v>0.5</v>
      </c>
      <c r="BU575" s="14">
        <v>0.5</v>
      </c>
      <c r="BV575" s="6">
        <f>BT575/(BT575+BU575)</f>
        <v>0.5</v>
      </c>
      <c r="BW575" s="6">
        <f>SQRT((BT575*BU575)/((BT575+BU575)^2*(BT575+BU575+1)))</f>
        <v>0.35355339059327379</v>
      </c>
      <c r="BX575" s="15">
        <v>0.1</v>
      </c>
      <c r="BY575" s="15">
        <v>0.1</v>
      </c>
      <c r="BZ575" s="15">
        <v>0.1</v>
      </c>
      <c r="CA575" s="15">
        <v>0.7</v>
      </c>
      <c r="CB575" s="20" t="s">
        <v>89</v>
      </c>
      <c r="CC575" s="14">
        <v>600</v>
      </c>
      <c r="CD575" s="14">
        <v>10</v>
      </c>
      <c r="CE575" s="15" t="s">
        <v>73</v>
      </c>
    </row>
    <row r="576" spans="1:83" s="14" customFormat="1" ht="14.25" x14ac:dyDescent="0.2">
      <c r="A576" s="15">
        <f>A575+1</f>
        <v>575</v>
      </c>
      <c r="B576" s="15">
        <v>3</v>
      </c>
      <c r="C576" s="15">
        <v>133</v>
      </c>
      <c r="D576" s="15">
        <v>1</v>
      </c>
      <c r="E576" s="15">
        <v>1</v>
      </c>
      <c r="F576" s="3" t="s">
        <v>68</v>
      </c>
      <c r="G576" s="3">
        <f>IF(F576="rectangle",B576*C576,IF(F576="hook",B576*C576-(D576*E576),IF(F576="eight",B576*C576-2*(D576*E576),IF(F576="tee",B576*C576-2*(D576*E576),IF(F576="cross",B576*C576-4*(D576*E576),"ERROR")))))</f>
        <v>399</v>
      </c>
      <c r="H576" s="3" t="s">
        <v>75</v>
      </c>
      <c r="I576" s="3">
        <f>IF(F576="rectangle",B576/C576,"NA")</f>
        <v>2.2556390977443608E-2</v>
      </c>
      <c r="J576" s="2">
        <v>1</v>
      </c>
      <c r="K576" s="15">
        <v>120</v>
      </c>
      <c r="L576" s="15">
        <v>4</v>
      </c>
      <c r="M576" s="16">
        <v>6</v>
      </c>
      <c r="N576" s="17">
        <v>30</v>
      </c>
      <c r="O576" s="14">
        <f>N576</f>
        <v>30</v>
      </c>
      <c r="P576" s="4">
        <f>Y576/T576</f>
        <v>99.75</v>
      </c>
      <c r="Q576" s="18">
        <v>30</v>
      </c>
      <c r="R576" s="14">
        <f>Q576</f>
        <v>30</v>
      </c>
      <c r="S576" s="4">
        <f>Z576/U576</f>
        <v>99.75</v>
      </c>
      <c r="T576" s="3">
        <f>ROUND((O576/100)*G576,0)</f>
        <v>120</v>
      </c>
      <c r="U576" s="3">
        <f>ROUND(((R576/100)*G576)/J576,0)</f>
        <v>120</v>
      </c>
      <c r="V576" s="3">
        <f>ROUND(IF(J576&gt;=2,((R576/100)*G576)/J576,0),0)</f>
        <v>0</v>
      </c>
      <c r="W576" s="3">
        <f>ROUND(IF(J576&gt;=3,((R576/100)*G576)/J576,0),0)</f>
        <v>0</v>
      </c>
      <c r="X576" s="3">
        <f>ROUND(IF(J576&gt;=4,((R576/100)*G576)/J576,0),0)</f>
        <v>0</v>
      </c>
      <c r="Y576" s="4">
        <f>G576*N576</f>
        <v>11970</v>
      </c>
      <c r="Z576" s="4">
        <f>(G576*Q576)/J576</f>
        <v>11970</v>
      </c>
      <c r="AA576" s="4">
        <f>IF(J576&gt;=2,(G576*Q576)/J576,0)</f>
        <v>0</v>
      </c>
      <c r="AB576" s="4">
        <f>IF(J576&gt;=3,(G576*Q576)/J576,0)</f>
        <v>0</v>
      </c>
      <c r="AC576" s="4">
        <f>IF(J576&gt;=4,(G576*Q576)/J576,0)</f>
        <v>0</v>
      </c>
      <c r="AD576" s="14">
        <v>100</v>
      </c>
      <c r="AE576" s="14">
        <v>0</v>
      </c>
      <c r="AF576" s="14">
        <v>1</v>
      </c>
      <c r="AG576" s="14">
        <v>100</v>
      </c>
      <c r="AH576" s="14">
        <v>0</v>
      </c>
      <c r="AI576" s="14">
        <v>1</v>
      </c>
      <c r="AJ576" s="14">
        <v>0.5</v>
      </c>
      <c r="AK576" s="14">
        <v>0.5</v>
      </c>
      <c r="AL576" s="14">
        <v>0</v>
      </c>
      <c r="AM576" s="14">
        <v>0</v>
      </c>
      <c r="AN576" s="14">
        <v>0</v>
      </c>
      <c r="AO576" s="14">
        <v>0.01</v>
      </c>
      <c r="AP576" s="14">
        <v>0.01</v>
      </c>
      <c r="AQ576" s="14">
        <v>0</v>
      </c>
      <c r="AR576" s="14">
        <v>0</v>
      </c>
      <c r="AS576" s="14">
        <v>0</v>
      </c>
      <c r="AT576" s="14">
        <v>0</v>
      </c>
      <c r="AU576" s="14">
        <v>0.2</v>
      </c>
      <c r="AV576" s="14">
        <v>0</v>
      </c>
      <c r="AW576" s="14">
        <v>0</v>
      </c>
      <c r="AX576" s="14">
        <v>0</v>
      </c>
      <c r="AY576" s="14">
        <v>0.04</v>
      </c>
      <c r="AZ576" s="14">
        <v>0</v>
      </c>
      <c r="BA576" s="2">
        <v>0.05</v>
      </c>
      <c r="BB576" s="2">
        <v>0.05</v>
      </c>
      <c r="BC576" s="2">
        <v>7.0000000000000007E-2</v>
      </c>
      <c r="BD576" s="2">
        <v>0.05</v>
      </c>
      <c r="BE576" s="2">
        <v>0.02</v>
      </c>
      <c r="BF576" s="2">
        <v>0.02</v>
      </c>
      <c r="BG576" s="2">
        <v>4.4999999999999998E-2</v>
      </c>
      <c r="BH576" s="2">
        <v>0.05</v>
      </c>
      <c r="BI576" s="2">
        <v>7.0000000000000007E-2</v>
      </c>
      <c r="BJ576" s="2">
        <v>0.1</v>
      </c>
      <c r="BK576" s="2">
        <v>0.03</v>
      </c>
      <c r="BL576" s="2">
        <v>0.02</v>
      </c>
      <c r="BM576" s="2">
        <v>0.09</v>
      </c>
      <c r="BN576" s="2">
        <v>0.1</v>
      </c>
      <c r="BO576" s="14">
        <v>0.1</v>
      </c>
      <c r="BP576" s="14">
        <v>0.1</v>
      </c>
      <c r="BQ576" s="14">
        <v>0</v>
      </c>
      <c r="BR576" s="14">
        <v>0</v>
      </c>
      <c r="BS576" s="14">
        <v>0</v>
      </c>
      <c r="BT576" s="19">
        <v>0.01</v>
      </c>
      <c r="BU576" s="14">
        <v>0.5</v>
      </c>
      <c r="BV576" s="6">
        <f>BT576/(BT576+BU576)</f>
        <v>1.9607843137254902E-2</v>
      </c>
      <c r="BW576" s="6">
        <f>SQRT((BT576*BU576)/((BT576+BU576)^2*(BT576+BU576+1)))</f>
        <v>0.11283045836243843</v>
      </c>
      <c r="BX576" s="15">
        <v>0.1</v>
      </c>
      <c r="BY576" s="15">
        <v>0.7</v>
      </c>
      <c r="BZ576" s="15">
        <v>0.1</v>
      </c>
      <c r="CA576" s="15">
        <v>0.1</v>
      </c>
      <c r="CB576" s="20" t="s">
        <v>76</v>
      </c>
      <c r="CC576" s="14">
        <v>600</v>
      </c>
      <c r="CD576" s="14">
        <v>10</v>
      </c>
      <c r="CE576" s="15" t="s">
        <v>74</v>
      </c>
    </row>
    <row r="577" spans="1:83" s="14" customFormat="1" ht="14.25" x14ac:dyDescent="0.2">
      <c r="A577" s="15">
        <f>A576+1</f>
        <v>576</v>
      </c>
      <c r="B577" s="15">
        <v>3</v>
      </c>
      <c r="C577" s="15">
        <v>133</v>
      </c>
      <c r="D577" s="15">
        <v>1</v>
      </c>
      <c r="E577" s="15">
        <v>1</v>
      </c>
      <c r="F577" s="3" t="s">
        <v>68</v>
      </c>
      <c r="G577" s="3">
        <f>IF(F577="rectangle",B577*C577,IF(F577="hook",B577*C577-(D577*E577),IF(F577="eight",B577*C577-2*(D577*E577),IF(F577="tee",B577*C577-2*(D577*E577),IF(F577="cross",B577*C577-4*(D577*E577),"ERROR")))))</f>
        <v>399</v>
      </c>
      <c r="H577" s="3" t="s">
        <v>75</v>
      </c>
      <c r="I577" s="3">
        <f>IF(F577="rectangle",B577/C577,"NA")</f>
        <v>2.2556390977443608E-2</v>
      </c>
      <c r="J577" s="2">
        <v>1</v>
      </c>
      <c r="K577" s="15">
        <v>120</v>
      </c>
      <c r="L577" s="15">
        <v>4</v>
      </c>
      <c r="M577" s="16">
        <v>6</v>
      </c>
      <c r="N577" s="17">
        <v>30</v>
      </c>
      <c r="O577" s="14">
        <f>N577</f>
        <v>30</v>
      </c>
      <c r="P577" s="4">
        <f>Y577/T577</f>
        <v>99.75</v>
      </c>
      <c r="Q577" s="18">
        <v>30</v>
      </c>
      <c r="R577" s="14">
        <f>Q577</f>
        <v>30</v>
      </c>
      <c r="S577" s="4">
        <f>Z577/U577</f>
        <v>99.75</v>
      </c>
      <c r="T577" s="3">
        <f>ROUND((O577/100)*G577,0)</f>
        <v>120</v>
      </c>
      <c r="U577" s="3">
        <f>ROUND(((R577/100)*G577)/J577,0)</f>
        <v>120</v>
      </c>
      <c r="V577" s="3">
        <f>ROUND(IF(J577&gt;=2,((R577/100)*G577)/J577,0),0)</f>
        <v>0</v>
      </c>
      <c r="W577" s="3">
        <f>ROUND(IF(J577&gt;=3,((R577/100)*G577)/J577,0),0)</f>
        <v>0</v>
      </c>
      <c r="X577" s="3">
        <f>ROUND(IF(J577&gt;=4,((R577/100)*G577)/J577,0),0)</f>
        <v>0</v>
      </c>
      <c r="Y577" s="4">
        <f>G577*N577</f>
        <v>11970</v>
      </c>
      <c r="Z577" s="4">
        <f>(G577*Q577)/J577</f>
        <v>11970</v>
      </c>
      <c r="AA577" s="4">
        <f>IF(J577&gt;=2,(G577*Q577)/J577,0)</f>
        <v>0</v>
      </c>
      <c r="AB577" s="4">
        <f>IF(J577&gt;=3,(G577*Q577)/J577,0)</f>
        <v>0</v>
      </c>
      <c r="AC577" s="4">
        <f>IF(J577&gt;=4,(G577*Q577)/J577,0)</f>
        <v>0</v>
      </c>
      <c r="AD577" s="14">
        <v>100</v>
      </c>
      <c r="AE577" s="14">
        <v>0</v>
      </c>
      <c r="AF577" s="14">
        <v>1</v>
      </c>
      <c r="AG577" s="14">
        <v>100</v>
      </c>
      <c r="AH577" s="14">
        <v>0</v>
      </c>
      <c r="AI577" s="14">
        <v>1</v>
      </c>
      <c r="AJ577" s="14">
        <v>0.5</v>
      </c>
      <c r="AK577" s="14">
        <v>0.5</v>
      </c>
      <c r="AL577" s="14">
        <v>0</v>
      </c>
      <c r="AM577" s="14">
        <v>0</v>
      </c>
      <c r="AN577" s="14">
        <v>0</v>
      </c>
      <c r="AO577" s="14">
        <v>0.01</v>
      </c>
      <c r="AP577" s="14">
        <v>0.01</v>
      </c>
      <c r="AQ577" s="14">
        <v>0</v>
      </c>
      <c r="AR577" s="14">
        <v>0</v>
      </c>
      <c r="AS577" s="14">
        <v>0</v>
      </c>
      <c r="AT577" s="14">
        <v>0</v>
      </c>
      <c r="AU577" s="14">
        <v>0.2</v>
      </c>
      <c r="AV577" s="14">
        <v>0</v>
      </c>
      <c r="AW577" s="14">
        <v>0</v>
      </c>
      <c r="AX577" s="14">
        <v>0</v>
      </c>
      <c r="AY577" s="14">
        <v>0.04</v>
      </c>
      <c r="AZ577" s="14">
        <v>0</v>
      </c>
      <c r="BA577" s="2">
        <v>0.05</v>
      </c>
      <c r="BB577" s="2">
        <v>0.05</v>
      </c>
      <c r="BC577" s="2">
        <v>7.0000000000000007E-2</v>
      </c>
      <c r="BD577" s="2">
        <v>0.05</v>
      </c>
      <c r="BE577" s="2">
        <v>0.02</v>
      </c>
      <c r="BF577" s="2">
        <v>0.02</v>
      </c>
      <c r="BG577" s="2">
        <v>4.4999999999999998E-2</v>
      </c>
      <c r="BH577" s="2">
        <v>0.05</v>
      </c>
      <c r="BI577" s="2">
        <v>7.0000000000000007E-2</v>
      </c>
      <c r="BJ577" s="2">
        <v>0.1</v>
      </c>
      <c r="BK577" s="2">
        <v>0.03</v>
      </c>
      <c r="BL577" s="2">
        <v>0.02</v>
      </c>
      <c r="BM577" s="2">
        <v>0.09</v>
      </c>
      <c r="BN577" s="2">
        <v>0.1</v>
      </c>
      <c r="BO577" s="14">
        <v>0.1</v>
      </c>
      <c r="BP577" s="14">
        <v>0.1</v>
      </c>
      <c r="BQ577" s="14">
        <v>0</v>
      </c>
      <c r="BR577" s="14">
        <v>0</v>
      </c>
      <c r="BS577" s="14">
        <v>0</v>
      </c>
      <c r="BT577" s="19">
        <v>0.5</v>
      </c>
      <c r="BU577" s="14">
        <v>0.5</v>
      </c>
      <c r="BV577" s="6">
        <f>BT577/(BT577+BU577)</f>
        <v>0.5</v>
      </c>
      <c r="BW577" s="6">
        <f>SQRT((BT577*BU577)/((BT577+BU577)^2*(BT577+BU577+1)))</f>
        <v>0.35355339059327379</v>
      </c>
      <c r="BX577" s="15">
        <v>0.1</v>
      </c>
      <c r="BY577" s="15">
        <v>0.7</v>
      </c>
      <c r="BZ577" s="15">
        <v>0.1</v>
      </c>
      <c r="CA577" s="15">
        <v>0.1</v>
      </c>
      <c r="CB577" s="20" t="s">
        <v>76</v>
      </c>
      <c r="CC577" s="14">
        <v>600</v>
      </c>
      <c r="CD577" s="14">
        <v>10</v>
      </c>
      <c r="CE577" s="15" t="s">
        <v>74</v>
      </c>
    </row>
    <row r="578" spans="1:83" s="14" customFormat="1" ht="14.25" x14ac:dyDescent="0.2">
      <c r="A578" s="15">
        <f>A577+1</f>
        <v>577</v>
      </c>
      <c r="B578" s="15">
        <v>3</v>
      </c>
      <c r="C578" s="15">
        <v>133</v>
      </c>
      <c r="D578" s="15">
        <v>1</v>
      </c>
      <c r="E578" s="15">
        <v>1</v>
      </c>
      <c r="F578" s="3" t="s">
        <v>68</v>
      </c>
      <c r="G578" s="3">
        <f>IF(F578="rectangle",B578*C578,IF(F578="hook",B578*C578-(D578*E578),IF(F578="eight",B578*C578-2*(D578*E578),IF(F578="tee",B578*C578-2*(D578*E578),IF(F578="cross",B578*C578-4*(D578*E578),"ERROR")))))</f>
        <v>399</v>
      </c>
      <c r="H578" s="3" t="s">
        <v>75</v>
      </c>
      <c r="I578" s="3">
        <f>IF(F578="rectangle",B578/C578,"NA")</f>
        <v>2.2556390977443608E-2</v>
      </c>
      <c r="J578" s="2">
        <v>1</v>
      </c>
      <c r="K578" s="15">
        <v>120</v>
      </c>
      <c r="L578" s="15">
        <v>4</v>
      </c>
      <c r="M578" s="16">
        <v>7</v>
      </c>
      <c r="N578" s="17">
        <v>1</v>
      </c>
      <c r="O578" s="14">
        <f>N578</f>
        <v>1</v>
      </c>
      <c r="P578" s="4">
        <f>Y578/T578</f>
        <v>99.75</v>
      </c>
      <c r="Q578" s="18">
        <v>1</v>
      </c>
      <c r="R578" s="14">
        <f>Q578</f>
        <v>1</v>
      </c>
      <c r="S578" s="4">
        <f>Z578/U578</f>
        <v>99.75</v>
      </c>
      <c r="T578" s="3">
        <f>ROUND((O578/100)*G578,0)</f>
        <v>4</v>
      </c>
      <c r="U578" s="3">
        <f>ROUND(((R578/100)*G578)/J578,0)</f>
        <v>4</v>
      </c>
      <c r="V578" s="3">
        <f>ROUND(IF(J578&gt;=2,((R578/100)*G578)/J578,0),0)</f>
        <v>0</v>
      </c>
      <c r="W578" s="3">
        <f>ROUND(IF(J578&gt;=3,((R578/100)*G578)/J578,0),0)</f>
        <v>0</v>
      </c>
      <c r="X578" s="3">
        <f>ROUND(IF(J578&gt;=4,((R578/100)*G578)/J578,0),0)</f>
        <v>0</v>
      </c>
      <c r="Y578" s="4">
        <f>G578*N578</f>
        <v>399</v>
      </c>
      <c r="Z578" s="4">
        <f>(G578*Q578)/J578</f>
        <v>399</v>
      </c>
      <c r="AA578" s="4">
        <f>IF(J578&gt;=2,(G578*Q578)/J578,0)</f>
        <v>0</v>
      </c>
      <c r="AB578" s="4">
        <f>IF(J578&gt;=3,(G578*Q578)/J578,0)</f>
        <v>0</v>
      </c>
      <c r="AC578" s="4">
        <f>IF(J578&gt;=4,(G578*Q578)/J578,0)</f>
        <v>0</v>
      </c>
      <c r="AD578" s="14">
        <v>100</v>
      </c>
      <c r="AE578" s="14">
        <v>0</v>
      </c>
      <c r="AF578" s="14">
        <v>1</v>
      </c>
      <c r="AG578" s="14">
        <v>100</v>
      </c>
      <c r="AH578" s="14">
        <v>0</v>
      </c>
      <c r="AI578" s="14">
        <v>1</v>
      </c>
      <c r="AJ578" s="14">
        <v>0.5</v>
      </c>
      <c r="AK578" s="14">
        <v>0.5</v>
      </c>
      <c r="AL578" s="14">
        <v>0</v>
      </c>
      <c r="AM578" s="14">
        <v>0</v>
      </c>
      <c r="AN578" s="14">
        <v>0</v>
      </c>
      <c r="AO578" s="14">
        <v>0.01</v>
      </c>
      <c r="AP578" s="14">
        <v>0.01</v>
      </c>
      <c r="AQ578" s="14">
        <v>0</v>
      </c>
      <c r="AR578" s="14">
        <v>0</v>
      </c>
      <c r="AS578" s="14">
        <v>0</v>
      </c>
      <c r="AT578" s="14">
        <v>0</v>
      </c>
      <c r="AU578" s="14">
        <v>0.2</v>
      </c>
      <c r="AV578" s="14">
        <v>0</v>
      </c>
      <c r="AW578" s="14">
        <v>0</v>
      </c>
      <c r="AX578" s="14">
        <v>0</v>
      </c>
      <c r="AY578" s="14">
        <v>0.04</v>
      </c>
      <c r="AZ578" s="14">
        <v>0</v>
      </c>
      <c r="BA578" s="2">
        <v>0.05</v>
      </c>
      <c r="BB578" s="2">
        <v>0.05</v>
      </c>
      <c r="BC578" s="2">
        <v>7.0000000000000007E-2</v>
      </c>
      <c r="BD578" s="2">
        <v>0.05</v>
      </c>
      <c r="BE578" s="2">
        <v>0.02</v>
      </c>
      <c r="BF578" s="2">
        <v>0.02</v>
      </c>
      <c r="BG578" s="2">
        <v>4.4999999999999998E-2</v>
      </c>
      <c r="BH578" s="2">
        <v>0.05</v>
      </c>
      <c r="BI578" s="2">
        <v>7.0000000000000007E-2</v>
      </c>
      <c r="BJ578" s="2">
        <v>0.1</v>
      </c>
      <c r="BK578" s="2">
        <v>0.03</v>
      </c>
      <c r="BL578" s="2">
        <v>0.02</v>
      </c>
      <c r="BM578" s="2">
        <v>0.09</v>
      </c>
      <c r="BN578" s="2">
        <v>0.1</v>
      </c>
      <c r="BO578" s="14">
        <v>0.1</v>
      </c>
      <c r="BP578" s="14">
        <v>0.1</v>
      </c>
      <c r="BQ578" s="14">
        <v>0</v>
      </c>
      <c r="BR578" s="14">
        <v>0</v>
      </c>
      <c r="BS578" s="14">
        <v>0</v>
      </c>
      <c r="BT578" s="19">
        <v>0.01</v>
      </c>
      <c r="BU578" s="14">
        <v>0.5</v>
      </c>
      <c r="BV578" s="6">
        <f>BT578/(BT578+BU578)</f>
        <v>1.9607843137254902E-2</v>
      </c>
      <c r="BW578" s="6">
        <f>SQRT((BT578*BU578)/((BT578+BU578)^2*(BT578+BU578+1)))</f>
        <v>0.11283045836243843</v>
      </c>
      <c r="BX578" s="14">
        <v>0.25</v>
      </c>
      <c r="BY578" s="14">
        <v>0.25</v>
      </c>
      <c r="BZ578" s="14">
        <v>0.25</v>
      </c>
      <c r="CA578" s="14">
        <v>0.25</v>
      </c>
      <c r="CB578" s="20" t="s">
        <v>47</v>
      </c>
      <c r="CC578" s="14">
        <v>600</v>
      </c>
      <c r="CD578" s="14">
        <v>10</v>
      </c>
      <c r="CE578" s="15" t="s">
        <v>74</v>
      </c>
    </row>
    <row r="579" spans="1:83" s="14" customFormat="1" ht="14.25" x14ac:dyDescent="0.2">
      <c r="A579" s="15">
        <f>A578+1</f>
        <v>578</v>
      </c>
      <c r="B579" s="15">
        <v>3</v>
      </c>
      <c r="C579" s="15">
        <v>133</v>
      </c>
      <c r="D579" s="15">
        <v>1</v>
      </c>
      <c r="E579" s="15">
        <v>1</v>
      </c>
      <c r="F579" s="3" t="s">
        <v>68</v>
      </c>
      <c r="G579" s="3">
        <f>IF(F579="rectangle",B579*C579,IF(F579="hook",B579*C579-(D579*E579),IF(F579="eight",B579*C579-2*(D579*E579),IF(F579="tee",B579*C579-2*(D579*E579),IF(F579="cross",B579*C579-4*(D579*E579),"ERROR")))))</f>
        <v>399</v>
      </c>
      <c r="H579" s="3" t="s">
        <v>75</v>
      </c>
      <c r="I579" s="3">
        <f>IF(F579="rectangle",B579/C579,"NA")</f>
        <v>2.2556390977443608E-2</v>
      </c>
      <c r="J579" s="2">
        <v>1</v>
      </c>
      <c r="K579" s="15">
        <v>120</v>
      </c>
      <c r="L579" s="15">
        <v>4</v>
      </c>
      <c r="M579" s="16">
        <v>7</v>
      </c>
      <c r="N579" s="17">
        <v>1</v>
      </c>
      <c r="O579" s="14">
        <f>N579</f>
        <v>1</v>
      </c>
      <c r="P579" s="4">
        <f>Y579/T579</f>
        <v>99.75</v>
      </c>
      <c r="Q579" s="18">
        <v>1</v>
      </c>
      <c r="R579" s="14">
        <f>Q579</f>
        <v>1</v>
      </c>
      <c r="S579" s="4">
        <f>Z579/U579</f>
        <v>99.75</v>
      </c>
      <c r="T579" s="3">
        <f>ROUND((O579/100)*G579,0)</f>
        <v>4</v>
      </c>
      <c r="U579" s="3">
        <f>ROUND(((R579/100)*G579)/J579,0)</f>
        <v>4</v>
      </c>
      <c r="V579" s="3">
        <f>ROUND(IF(J579&gt;=2,((R579/100)*G579)/J579,0),0)</f>
        <v>0</v>
      </c>
      <c r="W579" s="3">
        <f>ROUND(IF(J579&gt;=3,((R579/100)*G579)/J579,0),0)</f>
        <v>0</v>
      </c>
      <c r="X579" s="3">
        <f>ROUND(IF(J579&gt;=4,((R579/100)*G579)/J579,0),0)</f>
        <v>0</v>
      </c>
      <c r="Y579" s="4">
        <f>G579*N579</f>
        <v>399</v>
      </c>
      <c r="Z579" s="4">
        <f>(G579*Q579)/J579</f>
        <v>399</v>
      </c>
      <c r="AA579" s="4">
        <f>IF(J579&gt;=2,(G579*Q579)/J579,0)</f>
        <v>0</v>
      </c>
      <c r="AB579" s="4">
        <f>IF(J579&gt;=3,(G579*Q579)/J579,0)</f>
        <v>0</v>
      </c>
      <c r="AC579" s="4">
        <f>IF(J579&gt;=4,(G579*Q579)/J579,0)</f>
        <v>0</v>
      </c>
      <c r="AD579" s="14">
        <v>100</v>
      </c>
      <c r="AE579" s="14">
        <v>0</v>
      </c>
      <c r="AF579" s="14">
        <v>1</v>
      </c>
      <c r="AG579" s="14">
        <v>100</v>
      </c>
      <c r="AH579" s="14">
        <v>0</v>
      </c>
      <c r="AI579" s="14">
        <v>1</v>
      </c>
      <c r="AJ579" s="14">
        <v>0.5</v>
      </c>
      <c r="AK579" s="14">
        <v>0.5</v>
      </c>
      <c r="AL579" s="14">
        <v>0</v>
      </c>
      <c r="AM579" s="14">
        <v>0</v>
      </c>
      <c r="AN579" s="14">
        <v>0</v>
      </c>
      <c r="AO579" s="14">
        <v>0.01</v>
      </c>
      <c r="AP579" s="14">
        <v>0.01</v>
      </c>
      <c r="AQ579" s="14">
        <v>0</v>
      </c>
      <c r="AR579" s="14">
        <v>0</v>
      </c>
      <c r="AS579" s="14">
        <v>0</v>
      </c>
      <c r="AT579" s="14">
        <v>0</v>
      </c>
      <c r="AU579" s="14">
        <v>0.2</v>
      </c>
      <c r="AV579" s="14">
        <v>0</v>
      </c>
      <c r="AW579" s="14">
        <v>0</v>
      </c>
      <c r="AX579" s="14">
        <v>0</v>
      </c>
      <c r="AY579" s="14">
        <v>0.04</v>
      </c>
      <c r="AZ579" s="14">
        <v>0</v>
      </c>
      <c r="BA579" s="2">
        <v>0.05</v>
      </c>
      <c r="BB579" s="2">
        <v>0.05</v>
      </c>
      <c r="BC579" s="2">
        <v>7.0000000000000007E-2</v>
      </c>
      <c r="BD579" s="2">
        <v>0.05</v>
      </c>
      <c r="BE579" s="2">
        <v>0.02</v>
      </c>
      <c r="BF579" s="2">
        <v>0.02</v>
      </c>
      <c r="BG579" s="2">
        <v>4.4999999999999998E-2</v>
      </c>
      <c r="BH579" s="2">
        <v>0.05</v>
      </c>
      <c r="BI579" s="2">
        <v>7.0000000000000007E-2</v>
      </c>
      <c r="BJ579" s="2">
        <v>0.1</v>
      </c>
      <c r="BK579" s="2">
        <v>0.03</v>
      </c>
      <c r="BL579" s="2">
        <v>0.02</v>
      </c>
      <c r="BM579" s="2">
        <v>0.09</v>
      </c>
      <c r="BN579" s="2">
        <v>0.1</v>
      </c>
      <c r="BO579" s="14">
        <v>0.1</v>
      </c>
      <c r="BP579" s="14">
        <v>0.1</v>
      </c>
      <c r="BQ579" s="14">
        <v>0</v>
      </c>
      <c r="BR579" s="14">
        <v>0</v>
      </c>
      <c r="BS579" s="14">
        <v>0</v>
      </c>
      <c r="BT579" s="19">
        <v>0.5</v>
      </c>
      <c r="BU579" s="14">
        <v>0.5</v>
      </c>
      <c r="BV579" s="6">
        <f>BT579/(BT579+BU579)</f>
        <v>0.5</v>
      </c>
      <c r="BW579" s="6">
        <f>SQRT((BT579*BU579)/((BT579+BU579)^2*(BT579+BU579+1)))</f>
        <v>0.35355339059327379</v>
      </c>
      <c r="BX579" s="15">
        <v>0.25</v>
      </c>
      <c r="BY579" s="15">
        <v>0.25</v>
      </c>
      <c r="BZ579" s="15">
        <v>0.25</v>
      </c>
      <c r="CA579" s="15">
        <v>0.25</v>
      </c>
      <c r="CB579" s="20" t="s">
        <v>47</v>
      </c>
      <c r="CC579" s="14">
        <v>600</v>
      </c>
      <c r="CD579" s="14">
        <v>10</v>
      </c>
      <c r="CE579" s="15" t="s">
        <v>74</v>
      </c>
    </row>
    <row r="580" spans="1:83" s="14" customFormat="1" ht="14.25" x14ac:dyDescent="0.2">
      <c r="A580" s="15">
        <f>A579+1</f>
        <v>579</v>
      </c>
      <c r="B580" s="15">
        <v>3</v>
      </c>
      <c r="C580" s="15">
        <v>133</v>
      </c>
      <c r="D580" s="15">
        <v>1</v>
      </c>
      <c r="E580" s="15">
        <v>1</v>
      </c>
      <c r="F580" s="3" t="s">
        <v>68</v>
      </c>
      <c r="G580" s="3">
        <f>IF(F580="rectangle",B580*C580,IF(F580="hook",B580*C580-(D580*E580),IF(F580="eight",B580*C580-2*(D580*E580),IF(F580="tee",B580*C580-2*(D580*E580),IF(F580="cross",B580*C580-4*(D580*E580),"ERROR")))))</f>
        <v>399</v>
      </c>
      <c r="H580" s="3" t="s">
        <v>75</v>
      </c>
      <c r="I580" s="3">
        <f>IF(F580="rectangle",B580/C580,"NA")</f>
        <v>2.2556390977443608E-2</v>
      </c>
      <c r="J580" s="2">
        <v>1</v>
      </c>
      <c r="K580" s="15">
        <v>120</v>
      </c>
      <c r="L580" s="15">
        <v>4</v>
      </c>
      <c r="M580" s="16">
        <v>7</v>
      </c>
      <c r="N580" s="17">
        <v>1</v>
      </c>
      <c r="O580" s="14">
        <f>N580</f>
        <v>1</v>
      </c>
      <c r="P580" s="4">
        <f>Y580/T580</f>
        <v>99.75</v>
      </c>
      <c r="Q580" s="18">
        <v>1</v>
      </c>
      <c r="R580" s="14">
        <f>Q580</f>
        <v>1</v>
      </c>
      <c r="S580" s="4">
        <f>Z580/U580</f>
        <v>99.75</v>
      </c>
      <c r="T580" s="3">
        <f>ROUND((O580/100)*G580,0)</f>
        <v>4</v>
      </c>
      <c r="U580" s="3">
        <f>ROUND(((R580/100)*G580)/J580,0)</f>
        <v>4</v>
      </c>
      <c r="V580" s="3">
        <f>ROUND(IF(J580&gt;=2,((R580/100)*G580)/J580,0),0)</f>
        <v>0</v>
      </c>
      <c r="W580" s="3">
        <f>ROUND(IF(J580&gt;=3,((R580/100)*G580)/J580,0),0)</f>
        <v>0</v>
      </c>
      <c r="X580" s="3">
        <f>ROUND(IF(J580&gt;=4,((R580/100)*G580)/J580,0),0)</f>
        <v>0</v>
      </c>
      <c r="Y580" s="4">
        <f>G580*N580</f>
        <v>399</v>
      </c>
      <c r="Z580" s="4">
        <f>(G580*Q580)/J580</f>
        <v>399</v>
      </c>
      <c r="AA580" s="4">
        <f>IF(J580&gt;=2,(G580*Q580)/J580,0)</f>
        <v>0</v>
      </c>
      <c r="AB580" s="4">
        <f>IF(J580&gt;=3,(G580*Q580)/J580,0)</f>
        <v>0</v>
      </c>
      <c r="AC580" s="4">
        <f>IF(J580&gt;=4,(G580*Q580)/J580,0)</f>
        <v>0</v>
      </c>
      <c r="AD580" s="14">
        <v>100</v>
      </c>
      <c r="AE580" s="14">
        <v>0</v>
      </c>
      <c r="AF580" s="14">
        <v>1</v>
      </c>
      <c r="AG580" s="14">
        <v>100</v>
      </c>
      <c r="AH580" s="14">
        <v>0</v>
      </c>
      <c r="AI580" s="14">
        <v>1</v>
      </c>
      <c r="AJ580" s="14">
        <v>0.5</v>
      </c>
      <c r="AK580" s="14">
        <v>0.5</v>
      </c>
      <c r="AL580" s="14">
        <v>0</v>
      </c>
      <c r="AM580" s="14">
        <v>0</v>
      </c>
      <c r="AN580" s="14">
        <v>0</v>
      </c>
      <c r="AO580" s="14">
        <v>0.01</v>
      </c>
      <c r="AP580" s="14">
        <v>0.01</v>
      </c>
      <c r="AQ580" s="14">
        <v>0</v>
      </c>
      <c r="AR580" s="14">
        <v>0</v>
      </c>
      <c r="AS580" s="14">
        <v>0</v>
      </c>
      <c r="AT580" s="14">
        <v>0</v>
      </c>
      <c r="AU580" s="14">
        <v>0.2</v>
      </c>
      <c r="AV580" s="14">
        <v>0</v>
      </c>
      <c r="AW580" s="14">
        <v>0</v>
      </c>
      <c r="AX580" s="14">
        <v>0</v>
      </c>
      <c r="AY580" s="14">
        <v>0.04</v>
      </c>
      <c r="AZ580" s="14">
        <v>0</v>
      </c>
      <c r="BA580" s="2">
        <v>0.05</v>
      </c>
      <c r="BB580" s="2">
        <v>0.05</v>
      </c>
      <c r="BC580" s="2">
        <v>7.0000000000000007E-2</v>
      </c>
      <c r="BD580" s="2">
        <v>0.05</v>
      </c>
      <c r="BE580" s="2">
        <v>0.02</v>
      </c>
      <c r="BF580" s="2">
        <v>0.02</v>
      </c>
      <c r="BG580" s="2">
        <v>4.4999999999999998E-2</v>
      </c>
      <c r="BH580" s="2">
        <v>0.05</v>
      </c>
      <c r="BI580" s="2">
        <v>7.0000000000000007E-2</v>
      </c>
      <c r="BJ580" s="2">
        <v>0.1</v>
      </c>
      <c r="BK580" s="2">
        <v>0.03</v>
      </c>
      <c r="BL580" s="2">
        <v>0.02</v>
      </c>
      <c r="BM580" s="2">
        <v>0.09</v>
      </c>
      <c r="BN580" s="2">
        <v>0.1</v>
      </c>
      <c r="BO580" s="14">
        <v>0.1</v>
      </c>
      <c r="BP580" s="14">
        <v>0.1</v>
      </c>
      <c r="BQ580" s="14">
        <v>0</v>
      </c>
      <c r="BR580" s="14">
        <v>0</v>
      </c>
      <c r="BS580" s="14">
        <v>0</v>
      </c>
      <c r="BT580" s="19">
        <v>0.01</v>
      </c>
      <c r="BU580" s="14">
        <v>0.5</v>
      </c>
      <c r="BV580" s="6">
        <f>BT580/(BT580+BU580)</f>
        <v>1.9607843137254902E-2</v>
      </c>
      <c r="BW580" s="6">
        <f>SQRT((BT580*BU580)/((BT580+BU580)^2*(BT580+BU580+1)))</f>
        <v>0.11283045836243843</v>
      </c>
      <c r="BX580" s="15">
        <v>0.1</v>
      </c>
      <c r="BY580" s="15">
        <v>0.1</v>
      </c>
      <c r="BZ580" s="15">
        <v>0.1</v>
      </c>
      <c r="CA580" s="15">
        <v>0.7</v>
      </c>
      <c r="CB580" s="20" t="s">
        <v>89</v>
      </c>
      <c r="CC580" s="14">
        <v>600</v>
      </c>
      <c r="CD580" s="14">
        <v>10</v>
      </c>
      <c r="CE580" s="15" t="s">
        <v>74</v>
      </c>
    </row>
    <row r="581" spans="1:83" s="14" customFormat="1" ht="14.25" x14ac:dyDescent="0.2">
      <c r="A581" s="15">
        <f>A580+1</f>
        <v>580</v>
      </c>
      <c r="B581" s="15">
        <v>3</v>
      </c>
      <c r="C581" s="15">
        <v>133</v>
      </c>
      <c r="D581" s="15">
        <v>1</v>
      </c>
      <c r="E581" s="15">
        <v>1</v>
      </c>
      <c r="F581" s="3" t="s">
        <v>68</v>
      </c>
      <c r="G581" s="3">
        <f>IF(F581="rectangle",B581*C581,IF(F581="hook",B581*C581-(D581*E581),IF(F581="eight",B581*C581-2*(D581*E581),IF(F581="tee",B581*C581-2*(D581*E581),IF(F581="cross",B581*C581-4*(D581*E581),"ERROR")))))</f>
        <v>399</v>
      </c>
      <c r="H581" s="3" t="s">
        <v>75</v>
      </c>
      <c r="I581" s="3">
        <f>IF(F581="rectangle",B581/C581,"NA")</f>
        <v>2.2556390977443608E-2</v>
      </c>
      <c r="J581" s="2">
        <v>1</v>
      </c>
      <c r="K581" s="15">
        <v>120</v>
      </c>
      <c r="L581" s="15">
        <v>4</v>
      </c>
      <c r="M581" s="16">
        <v>7</v>
      </c>
      <c r="N581" s="17">
        <v>1</v>
      </c>
      <c r="O581" s="14">
        <f>N581</f>
        <v>1</v>
      </c>
      <c r="P581" s="4">
        <f>Y581/T581</f>
        <v>99.75</v>
      </c>
      <c r="Q581" s="18">
        <v>1</v>
      </c>
      <c r="R581" s="14">
        <f>Q581</f>
        <v>1</v>
      </c>
      <c r="S581" s="4">
        <f>Z581/U581</f>
        <v>99.75</v>
      </c>
      <c r="T581" s="3">
        <f>ROUND((O581/100)*G581,0)</f>
        <v>4</v>
      </c>
      <c r="U581" s="3">
        <f>ROUND(((R581/100)*G581)/J581,0)</f>
        <v>4</v>
      </c>
      <c r="V581" s="3">
        <f>ROUND(IF(J581&gt;=2,((R581/100)*G581)/J581,0),0)</f>
        <v>0</v>
      </c>
      <c r="W581" s="3">
        <f>ROUND(IF(J581&gt;=3,((R581/100)*G581)/J581,0),0)</f>
        <v>0</v>
      </c>
      <c r="X581" s="3">
        <f>ROUND(IF(J581&gt;=4,((R581/100)*G581)/J581,0),0)</f>
        <v>0</v>
      </c>
      <c r="Y581" s="4">
        <f>G581*N581</f>
        <v>399</v>
      </c>
      <c r="Z581" s="4">
        <f>(G581*Q581)/J581</f>
        <v>399</v>
      </c>
      <c r="AA581" s="4">
        <f>IF(J581&gt;=2,(G581*Q581)/J581,0)</f>
        <v>0</v>
      </c>
      <c r="AB581" s="4">
        <f>IF(J581&gt;=3,(G581*Q581)/J581,0)</f>
        <v>0</v>
      </c>
      <c r="AC581" s="4">
        <f>IF(J581&gt;=4,(G581*Q581)/J581,0)</f>
        <v>0</v>
      </c>
      <c r="AD581" s="14">
        <v>100</v>
      </c>
      <c r="AE581" s="14">
        <v>0</v>
      </c>
      <c r="AF581" s="14">
        <v>1</v>
      </c>
      <c r="AG581" s="14">
        <v>100</v>
      </c>
      <c r="AH581" s="14">
        <v>0</v>
      </c>
      <c r="AI581" s="14">
        <v>1</v>
      </c>
      <c r="AJ581" s="14">
        <v>0.5</v>
      </c>
      <c r="AK581" s="14">
        <v>0.5</v>
      </c>
      <c r="AL581" s="14">
        <v>0</v>
      </c>
      <c r="AM581" s="14">
        <v>0</v>
      </c>
      <c r="AN581" s="14">
        <v>0</v>
      </c>
      <c r="AO581" s="14">
        <v>0.01</v>
      </c>
      <c r="AP581" s="14">
        <v>0.01</v>
      </c>
      <c r="AQ581" s="14">
        <v>0</v>
      </c>
      <c r="AR581" s="14">
        <v>0</v>
      </c>
      <c r="AS581" s="14">
        <v>0</v>
      </c>
      <c r="AT581" s="14">
        <v>0</v>
      </c>
      <c r="AU581" s="14">
        <v>0.2</v>
      </c>
      <c r="AV581" s="14">
        <v>0</v>
      </c>
      <c r="AW581" s="14">
        <v>0</v>
      </c>
      <c r="AX581" s="14">
        <v>0</v>
      </c>
      <c r="AY581" s="14">
        <v>0.04</v>
      </c>
      <c r="AZ581" s="14">
        <v>0</v>
      </c>
      <c r="BA581" s="2">
        <v>0.05</v>
      </c>
      <c r="BB581" s="2">
        <v>0.05</v>
      </c>
      <c r="BC581" s="2">
        <v>7.0000000000000007E-2</v>
      </c>
      <c r="BD581" s="2">
        <v>0.05</v>
      </c>
      <c r="BE581" s="2">
        <v>0.02</v>
      </c>
      <c r="BF581" s="2">
        <v>0.02</v>
      </c>
      <c r="BG581" s="2">
        <v>4.4999999999999998E-2</v>
      </c>
      <c r="BH581" s="2">
        <v>0.05</v>
      </c>
      <c r="BI581" s="2">
        <v>7.0000000000000007E-2</v>
      </c>
      <c r="BJ581" s="2">
        <v>0.1</v>
      </c>
      <c r="BK581" s="2">
        <v>0.03</v>
      </c>
      <c r="BL581" s="2">
        <v>0.02</v>
      </c>
      <c r="BM581" s="2">
        <v>0.09</v>
      </c>
      <c r="BN581" s="2">
        <v>0.1</v>
      </c>
      <c r="BO581" s="14">
        <v>0.1</v>
      </c>
      <c r="BP581" s="14">
        <v>0.1</v>
      </c>
      <c r="BQ581" s="14">
        <v>0</v>
      </c>
      <c r="BR581" s="14">
        <v>0</v>
      </c>
      <c r="BS581" s="14">
        <v>0</v>
      </c>
      <c r="BT581" s="19">
        <v>0.5</v>
      </c>
      <c r="BU581" s="14">
        <v>0.5</v>
      </c>
      <c r="BV581" s="6">
        <f>BT581/(BT581+BU581)</f>
        <v>0.5</v>
      </c>
      <c r="BW581" s="6">
        <f>SQRT((BT581*BU581)/((BT581+BU581)^2*(BT581+BU581+1)))</f>
        <v>0.35355339059327379</v>
      </c>
      <c r="BX581" s="15">
        <v>0.1</v>
      </c>
      <c r="BY581" s="15">
        <v>0.1</v>
      </c>
      <c r="BZ581" s="15">
        <v>0.1</v>
      </c>
      <c r="CA581" s="15">
        <v>0.7</v>
      </c>
      <c r="CB581" s="20" t="s">
        <v>89</v>
      </c>
      <c r="CC581" s="14">
        <v>600</v>
      </c>
      <c r="CD581" s="14">
        <v>10</v>
      </c>
      <c r="CE581" s="15" t="s">
        <v>74</v>
      </c>
    </row>
    <row r="582" spans="1:83" s="14" customFormat="1" ht="14.25" x14ac:dyDescent="0.2">
      <c r="A582" s="15">
        <f>A581+1</f>
        <v>581</v>
      </c>
      <c r="B582" s="15">
        <v>3</v>
      </c>
      <c r="C582" s="15">
        <v>133</v>
      </c>
      <c r="D582" s="15">
        <v>1</v>
      </c>
      <c r="E582" s="15">
        <v>1</v>
      </c>
      <c r="F582" s="3" t="s">
        <v>68</v>
      </c>
      <c r="G582" s="3">
        <f>IF(F582="rectangle",B582*C582,IF(F582="hook",B582*C582-(D582*E582),IF(F582="eight",B582*C582-2*(D582*E582),IF(F582="tee",B582*C582-2*(D582*E582),IF(F582="cross",B582*C582-4*(D582*E582),"ERROR")))))</f>
        <v>399</v>
      </c>
      <c r="H582" s="3" t="s">
        <v>75</v>
      </c>
      <c r="I582" s="3">
        <f>IF(F582="rectangle",B582/C582,"NA")</f>
        <v>2.2556390977443608E-2</v>
      </c>
      <c r="J582" s="2">
        <v>1</v>
      </c>
      <c r="K582" s="15">
        <v>120</v>
      </c>
      <c r="L582" s="15">
        <v>4</v>
      </c>
      <c r="M582" s="16">
        <v>7</v>
      </c>
      <c r="N582" s="17">
        <v>1</v>
      </c>
      <c r="O582" s="14">
        <f>N582</f>
        <v>1</v>
      </c>
      <c r="P582" s="4">
        <f>Y582/T582</f>
        <v>99.75</v>
      </c>
      <c r="Q582" s="18">
        <v>1</v>
      </c>
      <c r="R582" s="14">
        <f>Q582</f>
        <v>1</v>
      </c>
      <c r="S582" s="4">
        <f>Z582/U582</f>
        <v>99.75</v>
      </c>
      <c r="T582" s="3">
        <f>ROUND((O582/100)*G582,0)</f>
        <v>4</v>
      </c>
      <c r="U582" s="3">
        <f>ROUND(((R582/100)*G582)/J582,0)</f>
        <v>4</v>
      </c>
      <c r="V582" s="3">
        <f>ROUND(IF(J582&gt;=2,((R582/100)*G582)/J582,0),0)</f>
        <v>0</v>
      </c>
      <c r="W582" s="3">
        <f>ROUND(IF(J582&gt;=3,((R582/100)*G582)/J582,0),0)</f>
        <v>0</v>
      </c>
      <c r="X582" s="3">
        <f>ROUND(IF(J582&gt;=4,((R582/100)*G582)/J582,0),0)</f>
        <v>0</v>
      </c>
      <c r="Y582" s="4">
        <f>G582*N582</f>
        <v>399</v>
      </c>
      <c r="Z582" s="4">
        <f>(G582*Q582)/J582</f>
        <v>399</v>
      </c>
      <c r="AA582" s="4">
        <f>IF(J582&gt;=2,(G582*Q582)/J582,0)</f>
        <v>0</v>
      </c>
      <c r="AB582" s="4">
        <f>IF(J582&gt;=3,(G582*Q582)/J582,0)</f>
        <v>0</v>
      </c>
      <c r="AC582" s="4">
        <f>IF(J582&gt;=4,(G582*Q582)/J582,0)</f>
        <v>0</v>
      </c>
      <c r="AD582" s="14">
        <v>100</v>
      </c>
      <c r="AE582" s="14">
        <v>0</v>
      </c>
      <c r="AF582" s="14">
        <v>1</v>
      </c>
      <c r="AG582" s="14">
        <v>100</v>
      </c>
      <c r="AH582" s="14">
        <v>0</v>
      </c>
      <c r="AI582" s="14">
        <v>1</v>
      </c>
      <c r="AJ582" s="14">
        <v>0.5</v>
      </c>
      <c r="AK582" s="14">
        <v>0.5</v>
      </c>
      <c r="AL582" s="14">
        <v>0</v>
      </c>
      <c r="AM582" s="14">
        <v>0</v>
      </c>
      <c r="AN582" s="14">
        <v>0</v>
      </c>
      <c r="AO582" s="14">
        <v>0.01</v>
      </c>
      <c r="AP582" s="14">
        <v>0.01</v>
      </c>
      <c r="AQ582" s="14">
        <v>0</v>
      </c>
      <c r="AR582" s="14">
        <v>0</v>
      </c>
      <c r="AS582" s="14">
        <v>0</v>
      </c>
      <c r="AT582" s="14">
        <v>0</v>
      </c>
      <c r="AU582" s="14">
        <v>0.2</v>
      </c>
      <c r="AV582" s="14">
        <v>0</v>
      </c>
      <c r="AW582" s="14">
        <v>0</v>
      </c>
      <c r="AX582" s="14">
        <v>0</v>
      </c>
      <c r="AY582" s="14">
        <v>0.04</v>
      </c>
      <c r="AZ582" s="14">
        <v>0</v>
      </c>
      <c r="BA582" s="2">
        <v>0.05</v>
      </c>
      <c r="BB582" s="2">
        <v>0.05</v>
      </c>
      <c r="BC582" s="2">
        <v>7.0000000000000007E-2</v>
      </c>
      <c r="BD582" s="2">
        <v>0.05</v>
      </c>
      <c r="BE582" s="2">
        <v>0.02</v>
      </c>
      <c r="BF582" s="2">
        <v>0.02</v>
      </c>
      <c r="BG582" s="2">
        <v>4.4999999999999998E-2</v>
      </c>
      <c r="BH582" s="2">
        <v>0.05</v>
      </c>
      <c r="BI582" s="2">
        <v>7.0000000000000007E-2</v>
      </c>
      <c r="BJ582" s="2">
        <v>0.1</v>
      </c>
      <c r="BK582" s="2">
        <v>0.03</v>
      </c>
      <c r="BL582" s="2">
        <v>0.02</v>
      </c>
      <c r="BM582" s="2">
        <v>0.09</v>
      </c>
      <c r="BN582" s="2">
        <v>0.1</v>
      </c>
      <c r="BO582" s="14">
        <v>0.1</v>
      </c>
      <c r="BP582" s="14">
        <v>0.1</v>
      </c>
      <c r="BQ582" s="14">
        <v>0</v>
      </c>
      <c r="BR582" s="14">
        <v>0</v>
      </c>
      <c r="BS582" s="14">
        <v>0</v>
      </c>
      <c r="BT582" s="19">
        <v>0.01</v>
      </c>
      <c r="BU582" s="14">
        <v>0.5</v>
      </c>
      <c r="BV582" s="6">
        <f>BT582/(BT582+BU582)</f>
        <v>1.9607843137254902E-2</v>
      </c>
      <c r="BW582" s="6">
        <f>SQRT((BT582*BU582)/((BT582+BU582)^2*(BT582+BU582+1)))</f>
        <v>0.11283045836243843</v>
      </c>
      <c r="BX582" s="15">
        <v>0.1</v>
      </c>
      <c r="BY582" s="15">
        <v>0.7</v>
      </c>
      <c r="BZ582" s="15">
        <v>0.1</v>
      </c>
      <c r="CA582" s="15">
        <v>0.1</v>
      </c>
      <c r="CB582" s="20" t="s">
        <v>76</v>
      </c>
      <c r="CC582" s="14">
        <v>600</v>
      </c>
      <c r="CD582" s="14">
        <v>10</v>
      </c>
      <c r="CE582" s="15" t="s">
        <v>73</v>
      </c>
    </row>
    <row r="583" spans="1:83" s="14" customFormat="1" ht="14.25" x14ac:dyDescent="0.2">
      <c r="A583" s="15">
        <f>A582+1</f>
        <v>582</v>
      </c>
      <c r="B583" s="15">
        <v>3</v>
      </c>
      <c r="C583" s="15">
        <v>133</v>
      </c>
      <c r="D583" s="15">
        <v>1</v>
      </c>
      <c r="E583" s="15">
        <v>1</v>
      </c>
      <c r="F583" s="3" t="s">
        <v>68</v>
      </c>
      <c r="G583" s="3">
        <f>IF(F583="rectangle",B583*C583,IF(F583="hook",B583*C583-(D583*E583),IF(F583="eight",B583*C583-2*(D583*E583),IF(F583="tee",B583*C583-2*(D583*E583),IF(F583="cross",B583*C583-4*(D583*E583),"ERROR")))))</f>
        <v>399</v>
      </c>
      <c r="H583" s="3" t="s">
        <v>75</v>
      </c>
      <c r="I583" s="3">
        <f>IF(F583="rectangle",B583/C583,"NA")</f>
        <v>2.2556390977443608E-2</v>
      </c>
      <c r="J583" s="2">
        <v>1</v>
      </c>
      <c r="K583" s="15">
        <v>120</v>
      </c>
      <c r="L583" s="15">
        <v>4</v>
      </c>
      <c r="M583" s="16">
        <v>7</v>
      </c>
      <c r="N583" s="17">
        <v>1</v>
      </c>
      <c r="O583" s="14">
        <f>N583</f>
        <v>1</v>
      </c>
      <c r="P583" s="4">
        <f>Y583/T583</f>
        <v>99.75</v>
      </c>
      <c r="Q583" s="18">
        <v>1</v>
      </c>
      <c r="R583" s="14">
        <f>Q583</f>
        <v>1</v>
      </c>
      <c r="S583" s="4">
        <f>Z583/U583</f>
        <v>99.75</v>
      </c>
      <c r="T583" s="3">
        <f>ROUND((O583/100)*G583,0)</f>
        <v>4</v>
      </c>
      <c r="U583" s="3">
        <f>ROUND(((R583/100)*G583)/J583,0)</f>
        <v>4</v>
      </c>
      <c r="V583" s="3">
        <f>ROUND(IF(J583&gt;=2,((R583/100)*G583)/J583,0),0)</f>
        <v>0</v>
      </c>
      <c r="W583" s="3">
        <f>ROUND(IF(J583&gt;=3,((R583/100)*G583)/J583,0),0)</f>
        <v>0</v>
      </c>
      <c r="X583" s="3">
        <f>ROUND(IF(J583&gt;=4,((R583/100)*G583)/J583,0),0)</f>
        <v>0</v>
      </c>
      <c r="Y583" s="4">
        <f>G583*N583</f>
        <v>399</v>
      </c>
      <c r="Z583" s="4">
        <f>(G583*Q583)/J583</f>
        <v>399</v>
      </c>
      <c r="AA583" s="4">
        <f>IF(J583&gt;=2,(G583*Q583)/J583,0)</f>
        <v>0</v>
      </c>
      <c r="AB583" s="4">
        <f>IF(J583&gt;=3,(G583*Q583)/J583,0)</f>
        <v>0</v>
      </c>
      <c r="AC583" s="4">
        <f>IF(J583&gt;=4,(G583*Q583)/J583,0)</f>
        <v>0</v>
      </c>
      <c r="AD583" s="14">
        <v>100</v>
      </c>
      <c r="AE583" s="14">
        <v>0</v>
      </c>
      <c r="AF583" s="14">
        <v>1</v>
      </c>
      <c r="AG583" s="14">
        <v>100</v>
      </c>
      <c r="AH583" s="14">
        <v>0</v>
      </c>
      <c r="AI583" s="14">
        <v>1</v>
      </c>
      <c r="AJ583" s="14">
        <v>0.5</v>
      </c>
      <c r="AK583" s="14">
        <v>0.5</v>
      </c>
      <c r="AL583" s="14">
        <v>0</v>
      </c>
      <c r="AM583" s="14">
        <v>0</v>
      </c>
      <c r="AN583" s="14">
        <v>0</v>
      </c>
      <c r="AO583" s="14">
        <v>0.01</v>
      </c>
      <c r="AP583" s="14">
        <v>0.01</v>
      </c>
      <c r="AQ583" s="14">
        <v>0</v>
      </c>
      <c r="AR583" s="14">
        <v>0</v>
      </c>
      <c r="AS583" s="14">
        <v>0</v>
      </c>
      <c r="AT583" s="14">
        <v>0</v>
      </c>
      <c r="AU583" s="14">
        <v>0.2</v>
      </c>
      <c r="AV583" s="14">
        <v>0</v>
      </c>
      <c r="AW583" s="14">
        <v>0</v>
      </c>
      <c r="AX583" s="14">
        <v>0</v>
      </c>
      <c r="AY583" s="14">
        <v>0.04</v>
      </c>
      <c r="AZ583" s="14">
        <v>0</v>
      </c>
      <c r="BA583" s="2">
        <v>0.05</v>
      </c>
      <c r="BB583" s="2">
        <v>0.05</v>
      </c>
      <c r="BC583" s="2">
        <v>7.0000000000000007E-2</v>
      </c>
      <c r="BD583" s="2">
        <v>0.05</v>
      </c>
      <c r="BE583" s="2">
        <v>0.02</v>
      </c>
      <c r="BF583" s="2">
        <v>0.02</v>
      </c>
      <c r="BG583" s="2">
        <v>4.4999999999999998E-2</v>
      </c>
      <c r="BH583" s="2">
        <v>0.05</v>
      </c>
      <c r="BI583" s="2">
        <v>7.0000000000000007E-2</v>
      </c>
      <c r="BJ583" s="2">
        <v>0.1</v>
      </c>
      <c r="BK583" s="2">
        <v>0.03</v>
      </c>
      <c r="BL583" s="2">
        <v>0.02</v>
      </c>
      <c r="BM583" s="2">
        <v>0.09</v>
      </c>
      <c r="BN583" s="2">
        <v>0.1</v>
      </c>
      <c r="BO583" s="14">
        <v>0.1</v>
      </c>
      <c r="BP583" s="14">
        <v>0.1</v>
      </c>
      <c r="BQ583" s="14">
        <v>0</v>
      </c>
      <c r="BR583" s="14">
        <v>0</v>
      </c>
      <c r="BS583" s="14">
        <v>0</v>
      </c>
      <c r="BT583" s="19">
        <v>0.5</v>
      </c>
      <c r="BU583" s="14">
        <v>0.5</v>
      </c>
      <c r="BV583" s="6">
        <f>BT583/(BT583+BU583)</f>
        <v>0.5</v>
      </c>
      <c r="BW583" s="6">
        <f>SQRT((BT583*BU583)/((BT583+BU583)^2*(BT583+BU583+1)))</f>
        <v>0.35355339059327379</v>
      </c>
      <c r="BX583" s="15">
        <v>0.1</v>
      </c>
      <c r="BY583" s="15">
        <v>0.7</v>
      </c>
      <c r="BZ583" s="15">
        <v>0.1</v>
      </c>
      <c r="CA583" s="15">
        <v>0.1</v>
      </c>
      <c r="CB583" s="20" t="s">
        <v>76</v>
      </c>
      <c r="CC583" s="14">
        <v>600</v>
      </c>
      <c r="CD583" s="14">
        <v>10</v>
      </c>
      <c r="CE583" s="15" t="s">
        <v>73</v>
      </c>
    </row>
    <row r="584" spans="1:83" s="14" customFormat="1" ht="14.25" x14ac:dyDescent="0.2">
      <c r="A584" s="15">
        <f>A583+1</f>
        <v>583</v>
      </c>
      <c r="B584" s="15">
        <v>3</v>
      </c>
      <c r="C584" s="15">
        <v>133</v>
      </c>
      <c r="D584" s="15">
        <v>1</v>
      </c>
      <c r="E584" s="15">
        <v>1</v>
      </c>
      <c r="F584" s="3" t="s">
        <v>68</v>
      </c>
      <c r="G584" s="3">
        <f>IF(F584="rectangle",B584*C584,IF(F584="hook",B584*C584-(D584*E584),IF(F584="eight",B584*C584-2*(D584*E584),IF(F584="tee",B584*C584-2*(D584*E584),IF(F584="cross",B584*C584-4*(D584*E584),"ERROR")))))</f>
        <v>399</v>
      </c>
      <c r="H584" s="3" t="s">
        <v>75</v>
      </c>
      <c r="I584" s="3">
        <f>IF(F584="rectangle",B584/C584,"NA")</f>
        <v>2.2556390977443608E-2</v>
      </c>
      <c r="J584" s="2">
        <v>1</v>
      </c>
      <c r="K584" s="15">
        <v>120</v>
      </c>
      <c r="L584" s="15">
        <v>4</v>
      </c>
      <c r="M584" s="16">
        <v>7</v>
      </c>
      <c r="N584" s="17">
        <v>1</v>
      </c>
      <c r="O584" s="14">
        <f>N584</f>
        <v>1</v>
      </c>
      <c r="P584" s="4">
        <f>Y584/T584</f>
        <v>99.75</v>
      </c>
      <c r="Q584" s="18">
        <v>5</v>
      </c>
      <c r="R584" s="14">
        <f>Q584</f>
        <v>5</v>
      </c>
      <c r="S584" s="4">
        <f>Z584/U584</f>
        <v>99.75</v>
      </c>
      <c r="T584" s="3">
        <f>ROUND((O584/100)*G584,0)</f>
        <v>4</v>
      </c>
      <c r="U584" s="3">
        <f>ROUND(((R584/100)*G584)/J584,0)</f>
        <v>20</v>
      </c>
      <c r="V584" s="3">
        <f>ROUND(IF(J584&gt;=2,((R584/100)*G584)/J584,0),0)</f>
        <v>0</v>
      </c>
      <c r="W584" s="3">
        <f>ROUND(IF(J584&gt;=3,((R584/100)*G584)/J584,0),0)</f>
        <v>0</v>
      </c>
      <c r="X584" s="3">
        <f>ROUND(IF(J584&gt;=4,((R584/100)*G584)/J584,0),0)</f>
        <v>0</v>
      </c>
      <c r="Y584" s="4">
        <f>G584*N584</f>
        <v>399</v>
      </c>
      <c r="Z584" s="4">
        <f>(G584*Q584)/J584</f>
        <v>1995</v>
      </c>
      <c r="AA584" s="4">
        <f>IF(J584&gt;=2,(G584*Q584)/J584,0)</f>
        <v>0</v>
      </c>
      <c r="AB584" s="4">
        <f>IF(J584&gt;=3,(G584*Q584)/J584,0)</f>
        <v>0</v>
      </c>
      <c r="AC584" s="4">
        <f>IF(J584&gt;=4,(G584*Q584)/J584,0)</f>
        <v>0</v>
      </c>
      <c r="AD584" s="14">
        <v>100</v>
      </c>
      <c r="AE584" s="14">
        <v>0</v>
      </c>
      <c r="AF584" s="14">
        <v>1</v>
      </c>
      <c r="AG584" s="14">
        <v>100</v>
      </c>
      <c r="AH584" s="14">
        <v>0</v>
      </c>
      <c r="AI584" s="14">
        <v>1</v>
      </c>
      <c r="AJ584" s="14">
        <v>0.5</v>
      </c>
      <c r="AK584" s="14">
        <v>0.5</v>
      </c>
      <c r="AL584" s="14">
        <v>0</v>
      </c>
      <c r="AM584" s="14">
        <v>0</v>
      </c>
      <c r="AN584" s="14">
        <v>0</v>
      </c>
      <c r="AO584" s="14">
        <v>0.01</v>
      </c>
      <c r="AP584" s="14">
        <v>0.01</v>
      </c>
      <c r="AQ584" s="14">
        <v>0</v>
      </c>
      <c r="AR584" s="14">
        <v>0</v>
      </c>
      <c r="AS584" s="14">
        <v>0</v>
      </c>
      <c r="AT584" s="14">
        <v>0</v>
      </c>
      <c r="AU584" s="14">
        <v>0.2</v>
      </c>
      <c r="AV584" s="14">
        <v>0</v>
      </c>
      <c r="AW584" s="14">
        <v>0</v>
      </c>
      <c r="AX584" s="14">
        <v>0</v>
      </c>
      <c r="AY584" s="14">
        <v>0.04</v>
      </c>
      <c r="AZ584" s="14">
        <v>0</v>
      </c>
      <c r="BA584" s="2">
        <v>0.05</v>
      </c>
      <c r="BB584" s="2">
        <v>0.05</v>
      </c>
      <c r="BC584" s="2">
        <v>7.0000000000000007E-2</v>
      </c>
      <c r="BD584" s="2">
        <v>0.05</v>
      </c>
      <c r="BE584" s="2">
        <v>0.02</v>
      </c>
      <c r="BF584" s="2">
        <v>0.02</v>
      </c>
      <c r="BG584" s="2">
        <v>4.4999999999999998E-2</v>
      </c>
      <c r="BH584" s="2">
        <v>0.05</v>
      </c>
      <c r="BI584" s="2">
        <v>7.0000000000000007E-2</v>
      </c>
      <c r="BJ584" s="2">
        <v>0.1</v>
      </c>
      <c r="BK584" s="2">
        <v>0.03</v>
      </c>
      <c r="BL584" s="2">
        <v>0.02</v>
      </c>
      <c r="BM584" s="2">
        <v>0.09</v>
      </c>
      <c r="BN584" s="2">
        <v>0.1</v>
      </c>
      <c r="BO584" s="14">
        <v>0.1</v>
      </c>
      <c r="BP584" s="14">
        <v>0.1</v>
      </c>
      <c r="BQ584" s="14">
        <v>0</v>
      </c>
      <c r="BR584" s="14">
        <v>0</v>
      </c>
      <c r="BS584" s="14">
        <v>0</v>
      </c>
      <c r="BT584" s="19">
        <v>0.01</v>
      </c>
      <c r="BU584" s="14">
        <v>0.5</v>
      </c>
      <c r="BV584" s="6">
        <f>BT584/(BT584+BU584)</f>
        <v>1.9607843137254902E-2</v>
      </c>
      <c r="BW584" s="6">
        <f>SQRT((BT584*BU584)/((BT584+BU584)^2*(BT584+BU584+1)))</f>
        <v>0.11283045836243843</v>
      </c>
      <c r="BX584" s="15">
        <v>0.25</v>
      </c>
      <c r="BY584" s="15">
        <v>0.25</v>
      </c>
      <c r="BZ584" s="15">
        <v>0.25</v>
      </c>
      <c r="CA584" s="15">
        <v>0.25</v>
      </c>
      <c r="CB584" s="20" t="s">
        <v>47</v>
      </c>
      <c r="CC584" s="14">
        <v>600</v>
      </c>
      <c r="CD584" s="14">
        <v>10</v>
      </c>
      <c r="CE584" s="15" t="s">
        <v>73</v>
      </c>
    </row>
    <row r="585" spans="1:83" s="14" customFormat="1" ht="14.25" x14ac:dyDescent="0.2">
      <c r="A585" s="15">
        <f>A584+1</f>
        <v>584</v>
      </c>
      <c r="B585" s="15">
        <v>3</v>
      </c>
      <c r="C585" s="15">
        <v>133</v>
      </c>
      <c r="D585" s="15">
        <v>1</v>
      </c>
      <c r="E585" s="15">
        <v>1</v>
      </c>
      <c r="F585" s="3" t="s">
        <v>68</v>
      </c>
      <c r="G585" s="3">
        <f>IF(F585="rectangle",B585*C585,IF(F585="hook",B585*C585-(D585*E585),IF(F585="eight",B585*C585-2*(D585*E585),IF(F585="tee",B585*C585-2*(D585*E585),IF(F585="cross",B585*C585-4*(D585*E585),"ERROR")))))</f>
        <v>399</v>
      </c>
      <c r="H585" s="3" t="s">
        <v>75</v>
      </c>
      <c r="I585" s="3">
        <f>IF(F585="rectangle",B585/C585,"NA")</f>
        <v>2.2556390977443608E-2</v>
      </c>
      <c r="J585" s="2">
        <v>1</v>
      </c>
      <c r="K585" s="15">
        <v>120</v>
      </c>
      <c r="L585" s="15">
        <v>4</v>
      </c>
      <c r="M585" s="16">
        <v>7</v>
      </c>
      <c r="N585" s="17">
        <v>1</v>
      </c>
      <c r="O585" s="14">
        <f>N585</f>
        <v>1</v>
      </c>
      <c r="P585" s="4">
        <f>Y585/T585</f>
        <v>99.75</v>
      </c>
      <c r="Q585" s="18">
        <v>5</v>
      </c>
      <c r="R585" s="14">
        <f>Q585</f>
        <v>5</v>
      </c>
      <c r="S585" s="4">
        <f>Z585/U585</f>
        <v>99.75</v>
      </c>
      <c r="T585" s="3">
        <f>ROUND((O585/100)*G585,0)</f>
        <v>4</v>
      </c>
      <c r="U585" s="3">
        <f>ROUND(((R585/100)*G585)/J585,0)</f>
        <v>20</v>
      </c>
      <c r="V585" s="3">
        <f>ROUND(IF(J585&gt;=2,((R585/100)*G585)/J585,0),0)</f>
        <v>0</v>
      </c>
      <c r="W585" s="3">
        <f>ROUND(IF(J585&gt;=3,((R585/100)*G585)/J585,0),0)</f>
        <v>0</v>
      </c>
      <c r="X585" s="3">
        <f>ROUND(IF(J585&gt;=4,((R585/100)*G585)/J585,0),0)</f>
        <v>0</v>
      </c>
      <c r="Y585" s="4">
        <f>G585*N585</f>
        <v>399</v>
      </c>
      <c r="Z585" s="4">
        <f>(G585*Q585)/J585</f>
        <v>1995</v>
      </c>
      <c r="AA585" s="4">
        <f>IF(J585&gt;=2,(G585*Q585)/J585,0)</f>
        <v>0</v>
      </c>
      <c r="AB585" s="4">
        <f>IF(J585&gt;=3,(G585*Q585)/J585,0)</f>
        <v>0</v>
      </c>
      <c r="AC585" s="4">
        <f>IF(J585&gt;=4,(G585*Q585)/J585,0)</f>
        <v>0</v>
      </c>
      <c r="AD585" s="14">
        <v>100</v>
      </c>
      <c r="AE585" s="14">
        <v>0</v>
      </c>
      <c r="AF585" s="14">
        <v>1</v>
      </c>
      <c r="AG585" s="14">
        <v>100</v>
      </c>
      <c r="AH585" s="14">
        <v>0</v>
      </c>
      <c r="AI585" s="14">
        <v>1</v>
      </c>
      <c r="AJ585" s="14">
        <v>0.5</v>
      </c>
      <c r="AK585" s="14">
        <v>0.5</v>
      </c>
      <c r="AL585" s="14">
        <v>0</v>
      </c>
      <c r="AM585" s="14">
        <v>0</v>
      </c>
      <c r="AN585" s="14">
        <v>0</v>
      </c>
      <c r="AO585" s="14">
        <v>0.01</v>
      </c>
      <c r="AP585" s="14">
        <v>0.01</v>
      </c>
      <c r="AQ585" s="14">
        <v>0</v>
      </c>
      <c r="AR585" s="14">
        <v>0</v>
      </c>
      <c r="AS585" s="14">
        <v>0</v>
      </c>
      <c r="AT585" s="14">
        <v>0</v>
      </c>
      <c r="AU585" s="14">
        <v>0.2</v>
      </c>
      <c r="AV585" s="14">
        <v>0</v>
      </c>
      <c r="AW585" s="14">
        <v>0</v>
      </c>
      <c r="AX585" s="14">
        <v>0</v>
      </c>
      <c r="AY585" s="14">
        <v>0.04</v>
      </c>
      <c r="AZ585" s="14">
        <v>0</v>
      </c>
      <c r="BA585" s="2">
        <v>0.05</v>
      </c>
      <c r="BB585" s="2">
        <v>0.05</v>
      </c>
      <c r="BC585" s="2">
        <v>7.0000000000000007E-2</v>
      </c>
      <c r="BD585" s="2">
        <v>0.05</v>
      </c>
      <c r="BE585" s="2">
        <v>0.02</v>
      </c>
      <c r="BF585" s="2">
        <v>0.02</v>
      </c>
      <c r="BG585" s="2">
        <v>4.4999999999999998E-2</v>
      </c>
      <c r="BH585" s="2">
        <v>0.05</v>
      </c>
      <c r="BI585" s="2">
        <v>7.0000000000000007E-2</v>
      </c>
      <c r="BJ585" s="2">
        <v>0.1</v>
      </c>
      <c r="BK585" s="2">
        <v>0.03</v>
      </c>
      <c r="BL585" s="2">
        <v>0.02</v>
      </c>
      <c r="BM585" s="2">
        <v>0.09</v>
      </c>
      <c r="BN585" s="2">
        <v>0.1</v>
      </c>
      <c r="BO585" s="14">
        <v>0.1</v>
      </c>
      <c r="BP585" s="14">
        <v>0.1</v>
      </c>
      <c r="BQ585" s="14">
        <v>0</v>
      </c>
      <c r="BR585" s="14">
        <v>0</v>
      </c>
      <c r="BS585" s="14">
        <v>0</v>
      </c>
      <c r="BT585" s="19">
        <v>0.5</v>
      </c>
      <c r="BU585" s="14">
        <v>0.5</v>
      </c>
      <c r="BV585" s="6">
        <f>BT585/(BT585+BU585)</f>
        <v>0.5</v>
      </c>
      <c r="BW585" s="6">
        <f>SQRT((BT585*BU585)/((BT585+BU585)^2*(BT585+BU585+1)))</f>
        <v>0.35355339059327379</v>
      </c>
      <c r="BX585" s="15">
        <v>0.25</v>
      </c>
      <c r="BY585" s="15">
        <v>0.25</v>
      </c>
      <c r="BZ585" s="15">
        <v>0.25</v>
      </c>
      <c r="CA585" s="15">
        <v>0.25</v>
      </c>
      <c r="CB585" s="20" t="s">
        <v>47</v>
      </c>
      <c r="CC585" s="14">
        <v>600</v>
      </c>
      <c r="CD585" s="14">
        <v>10</v>
      </c>
      <c r="CE585" s="15" t="s">
        <v>73</v>
      </c>
    </row>
    <row r="586" spans="1:83" s="14" customFormat="1" ht="14.25" x14ac:dyDescent="0.2">
      <c r="A586" s="15">
        <f>A585+1</f>
        <v>585</v>
      </c>
      <c r="B586" s="15">
        <v>3</v>
      </c>
      <c r="C586" s="15">
        <v>133</v>
      </c>
      <c r="D586" s="15">
        <v>1</v>
      </c>
      <c r="E586" s="15">
        <v>1</v>
      </c>
      <c r="F586" s="3" t="s">
        <v>68</v>
      </c>
      <c r="G586" s="3">
        <f>IF(F586="rectangle",B586*C586,IF(F586="hook",B586*C586-(D586*E586),IF(F586="eight",B586*C586-2*(D586*E586),IF(F586="tee",B586*C586-2*(D586*E586),IF(F586="cross",B586*C586-4*(D586*E586),"ERROR")))))</f>
        <v>399</v>
      </c>
      <c r="H586" s="3" t="s">
        <v>75</v>
      </c>
      <c r="I586" s="3">
        <f>IF(F586="rectangle",B586/C586,"NA")</f>
        <v>2.2556390977443608E-2</v>
      </c>
      <c r="J586" s="2">
        <v>1</v>
      </c>
      <c r="K586" s="15">
        <v>120</v>
      </c>
      <c r="L586" s="15">
        <v>4</v>
      </c>
      <c r="M586" s="16">
        <v>7</v>
      </c>
      <c r="N586" s="17">
        <v>1</v>
      </c>
      <c r="O586" s="14">
        <f>N586</f>
        <v>1</v>
      </c>
      <c r="P586" s="4">
        <f>Y586/T586</f>
        <v>99.75</v>
      </c>
      <c r="Q586" s="18">
        <v>5</v>
      </c>
      <c r="R586" s="14">
        <f>Q586</f>
        <v>5</v>
      </c>
      <c r="S586" s="4">
        <f>Z586/U586</f>
        <v>99.75</v>
      </c>
      <c r="T586" s="3">
        <f>ROUND((O586/100)*G586,0)</f>
        <v>4</v>
      </c>
      <c r="U586" s="3">
        <f>ROUND(((R586/100)*G586)/J586,0)</f>
        <v>20</v>
      </c>
      <c r="V586" s="3">
        <f>ROUND(IF(J586&gt;=2,((R586/100)*G586)/J586,0),0)</f>
        <v>0</v>
      </c>
      <c r="W586" s="3">
        <f>ROUND(IF(J586&gt;=3,((R586/100)*G586)/J586,0),0)</f>
        <v>0</v>
      </c>
      <c r="X586" s="3">
        <f>ROUND(IF(J586&gt;=4,((R586/100)*G586)/J586,0),0)</f>
        <v>0</v>
      </c>
      <c r="Y586" s="4">
        <f>G586*N586</f>
        <v>399</v>
      </c>
      <c r="Z586" s="4">
        <f>(G586*Q586)/J586</f>
        <v>1995</v>
      </c>
      <c r="AA586" s="4">
        <f>IF(J586&gt;=2,(G586*Q586)/J586,0)</f>
        <v>0</v>
      </c>
      <c r="AB586" s="4">
        <f>IF(J586&gt;=3,(G586*Q586)/J586,0)</f>
        <v>0</v>
      </c>
      <c r="AC586" s="4">
        <f>IF(J586&gt;=4,(G586*Q586)/J586,0)</f>
        <v>0</v>
      </c>
      <c r="AD586" s="14">
        <v>100</v>
      </c>
      <c r="AE586" s="14">
        <v>0</v>
      </c>
      <c r="AF586" s="14">
        <v>1</v>
      </c>
      <c r="AG586" s="14">
        <v>100</v>
      </c>
      <c r="AH586" s="14">
        <v>0</v>
      </c>
      <c r="AI586" s="14">
        <v>1</v>
      </c>
      <c r="AJ586" s="14">
        <v>0.5</v>
      </c>
      <c r="AK586" s="14">
        <v>0.5</v>
      </c>
      <c r="AL586" s="14">
        <v>0</v>
      </c>
      <c r="AM586" s="14">
        <v>0</v>
      </c>
      <c r="AN586" s="14">
        <v>0</v>
      </c>
      <c r="AO586" s="14">
        <v>0.01</v>
      </c>
      <c r="AP586" s="14">
        <v>0.01</v>
      </c>
      <c r="AQ586" s="14">
        <v>0</v>
      </c>
      <c r="AR586" s="14">
        <v>0</v>
      </c>
      <c r="AS586" s="14">
        <v>0</v>
      </c>
      <c r="AT586" s="14">
        <v>0</v>
      </c>
      <c r="AU586" s="14">
        <v>0.2</v>
      </c>
      <c r="AV586" s="14">
        <v>0</v>
      </c>
      <c r="AW586" s="14">
        <v>0</v>
      </c>
      <c r="AX586" s="14">
        <v>0</v>
      </c>
      <c r="AY586" s="14">
        <v>0.04</v>
      </c>
      <c r="AZ586" s="14">
        <v>0</v>
      </c>
      <c r="BA586" s="2">
        <v>0.05</v>
      </c>
      <c r="BB586" s="2">
        <v>0.05</v>
      </c>
      <c r="BC586" s="2">
        <v>7.0000000000000007E-2</v>
      </c>
      <c r="BD586" s="2">
        <v>0.05</v>
      </c>
      <c r="BE586" s="2">
        <v>0.02</v>
      </c>
      <c r="BF586" s="2">
        <v>0.02</v>
      </c>
      <c r="BG586" s="2">
        <v>4.4999999999999998E-2</v>
      </c>
      <c r="BH586" s="2">
        <v>0.05</v>
      </c>
      <c r="BI586" s="2">
        <v>7.0000000000000007E-2</v>
      </c>
      <c r="BJ586" s="2">
        <v>0.1</v>
      </c>
      <c r="BK586" s="2">
        <v>0.03</v>
      </c>
      <c r="BL586" s="2">
        <v>0.02</v>
      </c>
      <c r="BM586" s="2">
        <v>0.09</v>
      </c>
      <c r="BN586" s="2">
        <v>0.1</v>
      </c>
      <c r="BO586" s="14">
        <v>0.1</v>
      </c>
      <c r="BP586" s="14">
        <v>0.1</v>
      </c>
      <c r="BQ586" s="14">
        <v>0</v>
      </c>
      <c r="BR586" s="14">
        <v>0</v>
      </c>
      <c r="BS586" s="14">
        <v>0</v>
      </c>
      <c r="BT586" s="19">
        <v>0.01</v>
      </c>
      <c r="BU586" s="14">
        <v>0.5</v>
      </c>
      <c r="BV586" s="6">
        <f>BT586/(BT586+BU586)</f>
        <v>1.9607843137254902E-2</v>
      </c>
      <c r="BW586" s="6">
        <f>SQRT((BT586*BU586)/((BT586+BU586)^2*(BT586+BU586+1)))</f>
        <v>0.11283045836243843</v>
      </c>
      <c r="BX586" s="15">
        <v>0.1</v>
      </c>
      <c r="BY586" s="15">
        <v>0.1</v>
      </c>
      <c r="BZ586" s="15">
        <v>0.1</v>
      </c>
      <c r="CA586" s="15">
        <v>0.7</v>
      </c>
      <c r="CB586" s="20" t="s">
        <v>89</v>
      </c>
      <c r="CC586" s="14">
        <v>600</v>
      </c>
      <c r="CD586" s="14">
        <v>10</v>
      </c>
      <c r="CE586" s="15" t="s">
        <v>73</v>
      </c>
    </row>
    <row r="587" spans="1:83" s="14" customFormat="1" ht="14.25" x14ac:dyDescent="0.2">
      <c r="A587" s="15">
        <f>A586+1</f>
        <v>586</v>
      </c>
      <c r="B587" s="15">
        <v>3</v>
      </c>
      <c r="C587" s="15">
        <v>133</v>
      </c>
      <c r="D587" s="15">
        <v>1</v>
      </c>
      <c r="E587" s="15">
        <v>1</v>
      </c>
      <c r="F587" s="3" t="s">
        <v>68</v>
      </c>
      <c r="G587" s="3">
        <f>IF(F587="rectangle",B587*C587,IF(F587="hook",B587*C587-(D587*E587),IF(F587="eight",B587*C587-2*(D587*E587),IF(F587="tee",B587*C587-2*(D587*E587),IF(F587="cross",B587*C587-4*(D587*E587),"ERROR")))))</f>
        <v>399</v>
      </c>
      <c r="H587" s="3" t="s">
        <v>75</v>
      </c>
      <c r="I587" s="3">
        <f>IF(F587="rectangle",B587/C587,"NA")</f>
        <v>2.2556390977443608E-2</v>
      </c>
      <c r="J587" s="2">
        <v>1</v>
      </c>
      <c r="K587" s="15">
        <v>120</v>
      </c>
      <c r="L587" s="15">
        <v>4</v>
      </c>
      <c r="M587" s="16">
        <v>7</v>
      </c>
      <c r="N587" s="17">
        <v>1</v>
      </c>
      <c r="O587" s="14">
        <f>N587</f>
        <v>1</v>
      </c>
      <c r="P587" s="4">
        <f>Y587/T587</f>
        <v>99.75</v>
      </c>
      <c r="Q587" s="18">
        <v>5</v>
      </c>
      <c r="R587" s="14">
        <f>Q587</f>
        <v>5</v>
      </c>
      <c r="S587" s="4">
        <f>Z587/U587</f>
        <v>99.75</v>
      </c>
      <c r="T587" s="3">
        <f>ROUND((O587/100)*G587,0)</f>
        <v>4</v>
      </c>
      <c r="U587" s="3">
        <f>ROUND(((R587/100)*G587)/J587,0)</f>
        <v>20</v>
      </c>
      <c r="V587" s="3">
        <f>ROUND(IF(J587&gt;=2,((R587/100)*G587)/J587,0),0)</f>
        <v>0</v>
      </c>
      <c r="W587" s="3">
        <f>ROUND(IF(J587&gt;=3,((R587/100)*G587)/J587,0),0)</f>
        <v>0</v>
      </c>
      <c r="X587" s="3">
        <f>ROUND(IF(J587&gt;=4,((R587/100)*G587)/J587,0),0)</f>
        <v>0</v>
      </c>
      <c r="Y587" s="4">
        <f>G587*N587</f>
        <v>399</v>
      </c>
      <c r="Z587" s="4">
        <f>(G587*Q587)/J587</f>
        <v>1995</v>
      </c>
      <c r="AA587" s="4">
        <f>IF(J587&gt;=2,(G587*Q587)/J587,0)</f>
        <v>0</v>
      </c>
      <c r="AB587" s="4">
        <f>IF(J587&gt;=3,(G587*Q587)/J587,0)</f>
        <v>0</v>
      </c>
      <c r="AC587" s="4">
        <f>IF(J587&gt;=4,(G587*Q587)/J587,0)</f>
        <v>0</v>
      </c>
      <c r="AD587" s="14">
        <v>100</v>
      </c>
      <c r="AE587" s="14">
        <v>0</v>
      </c>
      <c r="AF587" s="14">
        <v>1</v>
      </c>
      <c r="AG587" s="14">
        <v>100</v>
      </c>
      <c r="AH587" s="14">
        <v>0</v>
      </c>
      <c r="AI587" s="14">
        <v>1</v>
      </c>
      <c r="AJ587" s="14">
        <v>0.5</v>
      </c>
      <c r="AK587" s="14">
        <v>0.5</v>
      </c>
      <c r="AL587" s="14">
        <v>0</v>
      </c>
      <c r="AM587" s="14">
        <v>0</v>
      </c>
      <c r="AN587" s="14">
        <v>0</v>
      </c>
      <c r="AO587" s="14">
        <v>0.01</v>
      </c>
      <c r="AP587" s="14">
        <v>0.01</v>
      </c>
      <c r="AQ587" s="14">
        <v>0</v>
      </c>
      <c r="AR587" s="14">
        <v>0</v>
      </c>
      <c r="AS587" s="14">
        <v>0</v>
      </c>
      <c r="AT587" s="14">
        <v>0</v>
      </c>
      <c r="AU587" s="14">
        <v>0.2</v>
      </c>
      <c r="AV587" s="14">
        <v>0</v>
      </c>
      <c r="AW587" s="14">
        <v>0</v>
      </c>
      <c r="AX587" s="14">
        <v>0</v>
      </c>
      <c r="AY587" s="14">
        <v>0.04</v>
      </c>
      <c r="AZ587" s="14">
        <v>0</v>
      </c>
      <c r="BA587" s="2">
        <v>0.05</v>
      </c>
      <c r="BB587" s="2">
        <v>0.05</v>
      </c>
      <c r="BC587" s="2">
        <v>7.0000000000000007E-2</v>
      </c>
      <c r="BD587" s="2">
        <v>0.05</v>
      </c>
      <c r="BE587" s="2">
        <v>0.02</v>
      </c>
      <c r="BF587" s="2">
        <v>0.02</v>
      </c>
      <c r="BG587" s="2">
        <v>4.4999999999999998E-2</v>
      </c>
      <c r="BH587" s="2">
        <v>0.05</v>
      </c>
      <c r="BI587" s="2">
        <v>7.0000000000000007E-2</v>
      </c>
      <c r="BJ587" s="2">
        <v>0.1</v>
      </c>
      <c r="BK587" s="2">
        <v>0.03</v>
      </c>
      <c r="BL587" s="2">
        <v>0.02</v>
      </c>
      <c r="BM587" s="2">
        <v>0.09</v>
      </c>
      <c r="BN587" s="2">
        <v>0.1</v>
      </c>
      <c r="BO587" s="14">
        <v>0.1</v>
      </c>
      <c r="BP587" s="14">
        <v>0.1</v>
      </c>
      <c r="BQ587" s="14">
        <v>0</v>
      </c>
      <c r="BR587" s="14">
        <v>0</v>
      </c>
      <c r="BS587" s="14">
        <v>0</v>
      </c>
      <c r="BT587" s="19">
        <v>0.5</v>
      </c>
      <c r="BU587" s="14">
        <v>0.5</v>
      </c>
      <c r="BV587" s="6">
        <f>BT587/(BT587+BU587)</f>
        <v>0.5</v>
      </c>
      <c r="BW587" s="6">
        <f>SQRT((BT587*BU587)/((BT587+BU587)^2*(BT587+BU587+1)))</f>
        <v>0.35355339059327379</v>
      </c>
      <c r="BX587" s="15">
        <v>0.1</v>
      </c>
      <c r="BY587" s="15">
        <v>0.1</v>
      </c>
      <c r="BZ587" s="15">
        <v>0.1</v>
      </c>
      <c r="CA587" s="15">
        <v>0.7</v>
      </c>
      <c r="CB587" s="20" t="s">
        <v>89</v>
      </c>
      <c r="CC587" s="14">
        <v>600</v>
      </c>
      <c r="CD587" s="14">
        <v>10</v>
      </c>
      <c r="CE587" s="15" t="s">
        <v>73</v>
      </c>
    </row>
    <row r="588" spans="1:83" s="14" customFormat="1" ht="14.25" x14ac:dyDescent="0.2">
      <c r="A588" s="15">
        <f>A587+1</f>
        <v>587</v>
      </c>
      <c r="B588" s="15">
        <v>3</v>
      </c>
      <c r="C588" s="15">
        <v>133</v>
      </c>
      <c r="D588" s="15">
        <v>1</v>
      </c>
      <c r="E588" s="15">
        <v>1</v>
      </c>
      <c r="F588" s="3" t="s">
        <v>68</v>
      </c>
      <c r="G588" s="3">
        <f>IF(F588="rectangle",B588*C588,IF(F588="hook",B588*C588-(D588*E588),IF(F588="eight",B588*C588-2*(D588*E588),IF(F588="tee",B588*C588-2*(D588*E588),IF(F588="cross",B588*C588-4*(D588*E588),"ERROR")))))</f>
        <v>399</v>
      </c>
      <c r="H588" s="3" t="s">
        <v>75</v>
      </c>
      <c r="I588" s="3">
        <f>IF(F588="rectangle",B588/C588,"NA")</f>
        <v>2.2556390977443608E-2</v>
      </c>
      <c r="J588" s="2">
        <v>1</v>
      </c>
      <c r="K588" s="15">
        <v>120</v>
      </c>
      <c r="L588" s="15">
        <v>4</v>
      </c>
      <c r="M588" s="16">
        <v>7</v>
      </c>
      <c r="N588" s="17">
        <v>1</v>
      </c>
      <c r="O588" s="14">
        <f>N588</f>
        <v>1</v>
      </c>
      <c r="P588" s="4">
        <f>Y588/T588</f>
        <v>99.75</v>
      </c>
      <c r="Q588" s="18">
        <v>5</v>
      </c>
      <c r="R588" s="14">
        <f>Q588</f>
        <v>5</v>
      </c>
      <c r="S588" s="4">
        <f>Z588/U588</f>
        <v>99.75</v>
      </c>
      <c r="T588" s="3">
        <f>ROUND((O588/100)*G588,0)</f>
        <v>4</v>
      </c>
      <c r="U588" s="3">
        <f>ROUND(((R588/100)*G588)/J588,0)</f>
        <v>20</v>
      </c>
      <c r="V588" s="3">
        <f>ROUND(IF(J588&gt;=2,((R588/100)*G588)/J588,0),0)</f>
        <v>0</v>
      </c>
      <c r="W588" s="3">
        <f>ROUND(IF(J588&gt;=3,((R588/100)*G588)/J588,0),0)</f>
        <v>0</v>
      </c>
      <c r="X588" s="3">
        <f>ROUND(IF(J588&gt;=4,((R588/100)*G588)/J588,0),0)</f>
        <v>0</v>
      </c>
      <c r="Y588" s="4">
        <f>G588*N588</f>
        <v>399</v>
      </c>
      <c r="Z588" s="4">
        <f>(G588*Q588)/J588</f>
        <v>1995</v>
      </c>
      <c r="AA588" s="4">
        <f>IF(J588&gt;=2,(G588*Q588)/J588,0)</f>
        <v>0</v>
      </c>
      <c r="AB588" s="4">
        <f>IF(J588&gt;=3,(G588*Q588)/J588,0)</f>
        <v>0</v>
      </c>
      <c r="AC588" s="4">
        <f>IF(J588&gt;=4,(G588*Q588)/J588,0)</f>
        <v>0</v>
      </c>
      <c r="AD588" s="14">
        <v>100</v>
      </c>
      <c r="AE588" s="14">
        <v>0</v>
      </c>
      <c r="AF588" s="14">
        <v>1</v>
      </c>
      <c r="AG588" s="14">
        <v>100</v>
      </c>
      <c r="AH588" s="14">
        <v>0</v>
      </c>
      <c r="AI588" s="14">
        <v>1</v>
      </c>
      <c r="AJ588" s="14">
        <v>0.5</v>
      </c>
      <c r="AK588" s="14">
        <v>0.5</v>
      </c>
      <c r="AL588" s="14">
        <v>0</v>
      </c>
      <c r="AM588" s="14">
        <v>0</v>
      </c>
      <c r="AN588" s="14">
        <v>0</v>
      </c>
      <c r="AO588" s="14">
        <v>0.01</v>
      </c>
      <c r="AP588" s="14">
        <v>0.01</v>
      </c>
      <c r="AQ588" s="14">
        <v>0</v>
      </c>
      <c r="AR588" s="14">
        <v>0</v>
      </c>
      <c r="AS588" s="14">
        <v>0</v>
      </c>
      <c r="AT588" s="14">
        <v>0</v>
      </c>
      <c r="AU588" s="14">
        <v>0.2</v>
      </c>
      <c r="AV588" s="14">
        <v>0</v>
      </c>
      <c r="AW588" s="14">
        <v>0</v>
      </c>
      <c r="AX588" s="14">
        <v>0</v>
      </c>
      <c r="AY588" s="14">
        <v>0.04</v>
      </c>
      <c r="AZ588" s="14">
        <v>0</v>
      </c>
      <c r="BA588" s="2">
        <v>0.05</v>
      </c>
      <c r="BB588" s="2">
        <v>0.05</v>
      </c>
      <c r="BC588" s="2">
        <v>7.0000000000000007E-2</v>
      </c>
      <c r="BD588" s="2">
        <v>0.05</v>
      </c>
      <c r="BE588" s="2">
        <v>0.02</v>
      </c>
      <c r="BF588" s="2">
        <v>0.02</v>
      </c>
      <c r="BG588" s="2">
        <v>4.4999999999999998E-2</v>
      </c>
      <c r="BH588" s="2">
        <v>0.05</v>
      </c>
      <c r="BI588" s="2">
        <v>7.0000000000000007E-2</v>
      </c>
      <c r="BJ588" s="2">
        <v>0.1</v>
      </c>
      <c r="BK588" s="2">
        <v>0.03</v>
      </c>
      <c r="BL588" s="2">
        <v>0.02</v>
      </c>
      <c r="BM588" s="2">
        <v>0.09</v>
      </c>
      <c r="BN588" s="2">
        <v>0.1</v>
      </c>
      <c r="BO588" s="14">
        <v>0.1</v>
      </c>
      <c r="BP588" s="14">
        <v>0.1</v>
      </c>
      <c r="BQ588" s="14">
        <v>0</v>
      </c>
      <c r="BR588" s="14">
        <v>0</v>
      </c>
      <c r="BS588" s="14">
        <v>0</v>
      </c>
      <c r="BT588" s="19">
        <v>0.01</v>
      </c>
      <c r="BU588" s="14">
        <v>0.5</v>
      </c>
      <c r="BV588" s="6">
        <f>BT588/(BT588+BU588)</f>
        <v>1.9607843137254902E-2</v>
      </c>
      <c r="BW588" s="6">
        <f>SQRT((BT588*BU588)/((BT588+BU588)^2*(BT588+BU588+1)))</f>
        <v>0.11283045836243843</v>
      </c>
      <c r="BX588" s="15">
        <v>0.1</v>
      </c>
      <c r="BY588" s="15">
        <v>0.7</v>
      </c>
      <c r="BZ588" s="15">
        <v>0.1</v>
      </c>
      <c r="CA588" s="15">
        <v>0.1</v>
      </c>
      <c r="CB588" s="20" t="s">
        <v>76</v>
      </c>
      <c r="CC588" s="14">
        <v>600</v>
      </c>
      <c r="CD588" s="14">
        <v>10</v>
      </c>
      <c r="CE588" s="15" t="s">
        <v>74</v>
      </c>
    </row>
    <row r="589" spans="1:83" s="14" customFormat="1" ht="14.25" x14ac:dyDescent="0.2">
      <c r="A589" s="15">
        <f>A588+1</f>
        <v>588</v>
      </c>
      <c r="B589" s="15">
        <v>3</v>
      </c>
      <c r="C589" s="15">
        <v>133</v>
      </c>
      <c r="D589" s="15">
        <v>1</v>
      </c>
      <c r="E589" s="15">
        <v>1</v>
      </c>
      <c r="F589" s="3" t="s">
        <v>68</v>
      </c>
      <c r="G589" s="3">
        <f>IF(F589="rectangle",B589*C589,IF(F589="hook",B589*C589-(D589*E589),IF(F589="eight",B589*C589-2*(D589*E589),IF(F589="tee",B589*C589-2*(D589*E589),IF(F589="cross",B589*C589-4*(D589*E589),"ERROR")))))</f>
        <v>399</v>
      </c>
      <c r="H589" s="3" t="s">
        <v>75</v>
      </c>
      <c r="I589" s="3">
        <f>IF(F589="rectangle",B589/C589,"NA")</f>
        <v>2.2556390977443608E-2</v>
      </c>
      <c r="J589" s="2">
        <v>1</v>
      </c>
      <c r="K589" s="15">
        <v>120</v>
      </c>
      <c r="L589" s="15">
        <v>4</v>
      </c>
      <c r="M589" s="16">
        <v>7</v>
      </c>
      <c r="N589" s="17">
        <v>1</v>
      </c>
      <c r="O589" s="14">
        <f>N589</f>
        <v>1</v>
      </c>
      <c r="P589" s="4">
        <f>Y589/T589</f>
        <v>99.75</v>
      </c>
      <c r="Q589" s="18">
        <v>5</v>
      </c>
      <c r="R589" s="14">
        <f>Q589</f>
        <v>5</v>
      </c>
      <c r="S589" s="4">
        <f>Z589/U589</f>
        <v>99.75</v>
      </c>
      <c r="T589" s="3">
        <f>ROUND((O589/100)*G589,0)</f>
        <v>4</v>
      </c>
      <c r="U589" s="3">
        <f>ROUND(((R589/100)*G589)/J589,0)</f>
        <v>20</v>
      </c>
      <c r="V589" s="3">
        <f>ROUND(IF(J589&gt;=2,((R589/100)*G589)/J589,0),0)</f>
        <v>0</v>
      </c>
      <c r="W589" s="3">
        <f>ROUND(IF(J589&gt;=3,((R589/100)*G589)/J589,0),0)</f>
        <v>0</v>
      </c>
      <c r="X589" s="3">
        <f>ROUND(IF(J589&gt;=4,((R589/100)*G589)/J589,0),0)</f>
        <v>0</v>
      </c>
      <c r="Y589" s="4">
        <f>G589*N589</f>
        <v>399</v>
      </c>
      <c r="Z589" s="4">
        <f>(G589*Q589)/J589</f>
        <v>1995</v>
      </c>
      <c r="AA589" s="4">
        <f>IF(J589&gt;=2,(G589*Q589)/J589,0)</f>
        <v>0</v>
      </c>
      <c r="AB589" s="4">
        <f>IF(J589&gt;=3,(G589*Q589)/J589,0)</f>
        <v>0</v>
      </c>
      <c r="AC589" s="4">
        <f>IF(J589&gt;=4,(G589*Q589)/J589,0)</f>
        <v>0</v>
      </c>
      <c r="AD589" s="14">
        <v>100</v>
      </c>
      <c r="AE589" s="14">
        <v>0</v>
      </c>
      <c r="AF589" s="14">
        <v>1</v>
      </c>
      <c r="AG589" s="14">
        <v>100</v>
      </c>
      <c r="AH589" s="14">
        <v>0</v>
      </c>
      <c r="AI589" s="14">
        <v>1</v>
      </c>
      <c r="AJ589" s="14">
        <v>0.5</v>
      </c>
      <c r="AK589" s="14">
        <v>0.5</v>
      </c>
      <c r="AL589" s="14">
        <v>0</v>
      </c>
      <c r="AM589" s="14">
        <v>0</v>
      </c>
      <c r="AN589" s="14">
        <v>0</v>
      </c>
      <c r="AO589" s="14">
        <v>0.01</v>
      </c>
      <c r="AP589" s="14">
        <v>0.01</v>
      </c>
      <c r="AQ589" s="14">
        <v>0</v>
      </c>
      <c r="AR589" s="14">
        <v>0</v>
      </c>
      <c r="AS589" s="14">
        <v>0</v>
      </c>
      <c r="AT589" s="14">
        <v>0</v>
      </c>
      <c r="AU589" s="14">
        <v>0.2</v>
      </c>
      <c r="AV589" s="14">
        <v>0</v>
      </c>
      <c r="AW589" s="14">
        <v>0</v>
      </c>
      <c r="AX589" s="14">
        <v>0</v>
      </c>
      <c r="AY589" s="14">
        <v>0.04</v>
      </c>
      <c r="AZ589" s="14">
        <v>0</v>
      </c>
      <c r="BA589" s="2">
        <v>0.05</v>
      </c>
      <c r="BB589" s="2">
        <v>0.05</v>
      </c>
      <c r="BC589" s="2">
        <v>7.0000000000000007E-2</v>
      </c>
      <c r="BD589" s="2">
        <v>0.05</v>
      </c>
      <c r="BE589" s="2">
        <v>0.02</v>
      </c>
      <c r="BF589" s="2">
        <v>0.02</v>
      </c>
      <c r="BG589" s="2">
        <v>4.4999999999999998E-2</v>
      </c>
      <c r="BH589" s="2">
        <v>0.05</v>
      </c>
      <c r="BI589" s="2">
        <v>7.0000000000000007E-2</v>
      </c>
      <c r="BJ589" s="2">
        <v>0.1</v>
      </c>
      <c r="BK589" s="2">
        <v>0.03</v>
      </c>
      <c r="BL589" s="2">
        <v>0.02</v>
      </c>
      <c r="BM589" s="2">
        <v>0.09</v>
      </c>
      <c r="BN589" s="2">
        <v>0.1</v>
      </c>
      <c r="BO589" s="14">
        <v>0.1</v>
      </c>
      <c r="BP589" s="14">
        <v>0.1</v>
      </c>
      <c r="BQ589" s="14">
        <v>0</v>
      </c>
      <c r="BR589" s="14">
        <v>0</v>
      </c>
      <c r="BS589" s="14">
        <v>0</v>
      </c>
      <c r="BT589" s="19">
        <v>0.5</v>
      </c>
      <c r="BU589" s="14">
        <v>0.5</v>
      </c>
      <c r="BV589" s="6">
        <f>BT589/(BT589+BU589)</f>
        <v>0.5</v>
      </c>
      <c r="BW589" s="6">
        <f>SQRT((BT589*BU589)/((BT589+BU589)^2*(BT589+BU589+1)))</f>
        <v>0.35355339059327379</v>
      </c>
      <c r="BX589" s="15">
        <v>0.1</v>
      </c>
      <c r="BY589" s="15">
        <v>0.7</v>
      </c>
      <c r="BZ589" s="15">
        <v>0.1</v>
      </c>
      <c r="CA589" s="15">
        <v>0.1</v>
      </c>
      <c r="CB589" s="20" t="s">
        <v>76</v>
      </c>
      <c r="CC589" s="14">
        <v>600</v>
      </c>
      <c r="CD589" s="14">
        <v>10</v>
      </c>
      <c r="CE589" s="15" t="s">
        <v>74</v>
      </c>
    </row>
    <row r="590" spans="1:83" s="14" customFormat="1" ht="14.25" x14ac:dyDescent="0.2">
      <c r="A590" s="15">
        <f>A589+1</f>
        <v>589</v>
      </c>
      <c r="B590" s="15">
        <v>3</v>
      </c>
      <c r="C590" s="15">
        <v>133</v>
      </c>
      <c r="D590" s="15">
        <v>1</v>
      </c>
      <c r="E590" s="15">
        <v>1</v>
      </c>
      <c r="F590" s="3" t="s">
        <v>68</v>
      </c>
      <c r="G590" s="3">
        <f>IF(F590="rectangle",B590*C590,IF(F590="hook",B590*C590-(D590*E590),IF(F590="eight",B590*C590-2*(D590*E590),IF(F590="tee",B590*C590-2*(D590*E590),IF(F590="cross",B590*C590-4*(D590*E590),"ERROR")))))</f>
        <v>399</v>
      </c>
      <c r="H590" s="3" t="s">
        <v>75</v>
      </c>
      <c r="I590" s="3">
        <f>IF(F590="rectangle",B590/C590,"NA")</f>
        <v>2.2556390977443608E-2</v>
      </c>
      <c r="J590" s="2">
        <v>1</v>
      </c>
      <c r="K590" s="15">
        <v>120</v>
      </c>
      <c r="L590" s="15">
        <v>4</v>
      </c>
      <c r="M590" s="16">
        <v>7</v>
      </c>
      <c r="N590" s="17">
        <v>1</v>
      </c>
      <c r="O590" s="14">
        <f>N590</f>
        <v>1</v>
      </c>
      <c r="P590" s="4">
        <f>Y590/T590</f>
        <v>99.75</v>
      </c>
      <c r="Q590" s="18">
        <v>15</v>
      </c>
      <c r="R590" s="14">
        <f>Q590</f>
        <v>15</v>
      </c>
      <c r="S590" s="4">
        <f>Z590/U590</f>
        <v>99.75</v>
      </c>
      <c r="T590" s="3">
        <f>ROUND((O590/100)*G590,0)</f>
        <v>4</v>
      </c>
      <c r="U590" s="3">
        <f>ROUND(((R590/100)*G590)/J590,0)</f>
        <v>60</v>
      </c>
      <c r="V590" s="3">
        <f>ROUND(IF(J590&gt;=2,((R590/100)*G590)/J590,0),0)</f>
        <v>0</v>
      </c>
      <c r="W590" s="3">
        <f>ROUND(IF(J590&gt;=3,((R590/100)*G590)/J590,0),0)</f>
        <v>0</v>
      </c>
      <c r="X590" s="3">
        <f>ROUND(IF(J590&gt;=4,((R590/100)*G590)/J590,0),0)</f>
        <v>0</v>
      </c>
      <c r="Y590" s="4">
        <f>G590*N590</f>
        <v>399</v>
      </c>
      <c r="Z590" s="4">
        <f>(G590*Q590)/J590</f>
        <v>5985</v>
      </c>
      <c r="AA590" s="4">
        <f>IF(J590&gt;=2,(G590*Q590)/J590,0)</f>
        <v>0</v>
      </c>
      <c r="AB590" s="4">
        <f>IF(J590&gt;=3,(G590*Q590)/J590,0)</f>
        <v>0</v>
      </c>
      <c r="AC590" s="4">
        <f>IF(J590&gt;=4,(G590*Q590)/J590,0)</f>
        <v>0</v>
      </c>
      <c r="AD590" s="14">
        <v>100</v>
      </c>
      <c r="AE590" s="14">
        <v>0</v>
      </c>
      <c r="AF590" s="14">
        <v>1</v>
      </c>
      <c r="AG590" s="14">
        <v>100</v>
      </c>
      <c r="AH590" s="14">
        <v>0</v>
      </c>
      <c r="AI590" s="14">
        <v>1</v>
      </c>
      <c r="AJ590" s="14">
        <v>0.5</v>
      </c>
      <c r="AK590" s="14">
        <v>0.5</v>
      </c>
      <c r="AL590" s="14">
        <v>0</v>
      </c>
      <c r="AM590" s="14">
        <v>0</v>
      </c>
      <c r="AN590" s="14">
        <v>0</v>
      </c>
      <c r="AO590" s="14">
        <v>0.01</v>
      </c>
      <c r="AP590" s="14">
        <v>0.01</v>
      </c>
      <c r="AQ590" s="14">
        <v>0</v>
      </c>
      <c r="AR590" s="14">
        <v>0</v>
      </c>
      <c r="AS590" s="14">
        <v>0</v>
      </c>
      <c r="AT590" s="14">
        <v>0</v>
      </c>
      <c r="AU590" s="14">
        <v>0.2</v>
      </c>
      <c r="AV590" s="14">
        <v>0</v>
      </c>
      <c r="AW590" s="14">
        <v>0</v>
      </c>
      <c r="AX590" s="14">
        <v>0</v>
      </c>
      <c r="AY590" s="14">
        <v>0.04</v>
      </c>
      <c r="AZ590" s="14">
        <v>0</v>
      </c>
      <c r="BA590" s="2">
        <v>0.05</v>
      </c>
      <c r="BB590" s="2">
        <v>0.05</v>
      </c>
      <c r="BC590" s="2">
        <v>7.0000000000000007E-2</v>
      </c>
      <c r="BD590" s="2">
        <v>0.05</v>
      </c>
      <c r="BE590" s="2">
        <v>0.02</v>
      </c>
      <c r="BF590" s="2">
        <v>0.02</v>
      </c>
      <c r="BG590" s="2">
        <v>4.4999999999999998E-2</v>
      </c>
      <c r="BH590" s="2">
        <v>0.05</v>
      </c>
      <c r="BI590" s="2">
        <v>7.0000000000000007E-2</v>
      </c>
      <c r="BJ590" s="2">
        <v>0.1</v>
      </c>
      <c r="BK590" s="2">
        <v>0.03</v>
      </c>
      <c r="BL590" s="2">
        <v>0.02</v>
      </c>
      <c r="BM590" s="2">
        <v>0.09</v>
      </c>
      <c r="BN590" s="2">
        <v>0.1</v>
      </c>
      <c r="BO590" s="14">
        <v>0.1</v>
      </c>
      <c r="BP590" s="14">
        <v>0.1</v>
      </c>
      <c r="BQ590" s="14">
        <v>0</v>
      </c>
      <c r="BR590" s="14">
        <v>0</v>
      </c>
      <c r="BS590" s="14">
        <v>0</v>
      </c>
      <c r="BT590" s="19">
        <v>0.01</v>
      </c>
      <c r="BU590" s="14">
        <v>0.5</v>
      </c>
      <c r="BV590" s="6">
        <f>BT590/(BT590+BU590)</f>
        <v>1.9607843137254902E-2</v>
      </c>
      <c r="BW590" s="6">
        <f>SQRT((BT590*BU590)/((BT590+BU590)^2*(BT590+BU590+1)))</f>
        <v>0.11283045836243843</v>
      </c>
      <c r="BX590" s="15">
        <v>0.25</v>
      </c>
      <c r="BY590" s="15">
        <v>0.25</v>
      </c>
      <c r="BZ590" s="15">
        <v>0.25</v>
      </c>
      <c r="CA590" s="15">
        <v>0.25</v>
      </c>
      <c r="CB590" s="20" t="s">
        <v>47</v>
      </c>
      <c r="CC590" s="14">
        <v>600</v>
      </c>
      <c r="CD590" s="14">
        <v>10</v>
      </c>
      <c r="CE590" s="15" t="s">
        <v>74</v>
      </c>
    </row>
    <row r="591" spans="1:83" s="14" customFormat="1" ht="14.25" x14ac:dyDescent="0.2">
      <c r="A591" s="15">
        <f>A590+1</f>
        <v>590</v>
      </c>
      <c r="B591" s="15">
        <v>3</v>
      </c>
      <c r="C591" s="15">
        <v>133</v>
      </c>
      <c r="D591" s="15">
        <v>1</v>
      </c>
      <c r="E591" s="15">
        <v>1</v>
      </c>
      <c r="F591" s="3" t="s">
        <v>68</v>
      </c>
      <c r="G591" s="3">
        <f>IF(F591="rectangle",B591*C591,IF(F591="hook",B591*C591-(D591*E591),IF(F591="eight",B591*C591-2*(D591*E591),IF(F591="tee",B591*C591-2*(D591*E591),IF(F591="cross",B591*C591-4*(D591*E591),"ERROR")))))</f>
        <v>399</v>
      </c>
      <c r="H591" s="3" t="s">
        <v>75</v>
      </c>
      <c r="I591" s="3">
        <f>IF(F591="rectangle",B591/C591,"NA")</f>
        <v>2.2556390977443608E-2</v>
      </c>
      <c r="J591" s="2">
        <v>1</v>
      </c>
      <c r="K591" s="15">
        <v>120</v>
      </c>
      <c r="L591" s="15">
        <v>4</v>
      </c>
      <c r="M591" s="16">
        <v>7</v>
      </c>
      <c r="N591" s="17">
        <v>1</v>
      </c>
      <c r="O591" s="14">
        <f>N591</f>
        <v>1</v>
      </c>
      <c r="P591" s="4">
        <f>Y591/T591</f>
        <v>99.75</v>
      </c>
      <c r="Q591" s="18">
        <v>15</v>
      </c>
      <c r="R591" s="14">
        <f>Q591</f>
        <v>15</v>
      </c>
      <c r="S591" s="4">
        <f>Z591/U591</f>
        <v>99.75</v>
      </c>
      <c r="T591" s="3">
        <f>ROUND((O591/100)*G591,0)</f>
        <v>4</v>
      </c>
      <c r="U591" s="3">
        <f>ROUND(((R591/100)*G591)/J591,0)</f>
        <v>60</v>
      </c>
      <c r="V591" s="3">
        <f>ROUND(IF(J591&gt;=2,((R591/100)*G591)/J591,0),0)</f>
        <v>0</v>
      </c>
      <c r="W591" s="3">
        <f>ROUND(IF(J591&gt;=3,((R591/100)*G591)/J591,0),0)</f>
        <v>0</v>
      </c>
      <c r="X591" s="3">
        <f>ROUND(IF(J591&gt;=4,((R591/100)*G591)/J591,0),0)</f>
        <v>0</v>
      </c>
      <c r="Y591" s="4">
        <f>G591*N591</f>
        <v>399</v>
      </c>
      <c r="Z591" s="4">
        <f>(G591*Q591)/J591</f>
        <v>5985</v>
      </c>
      <c r="AA591" s="4">
        <f>IF(J591&gt;=2,(G591*Q591)/J591,0)</f>
        <v>0</v>
      </c>
      <c r="AB591" s="4">
        <f>IF(J591&gt;=3,(G591*Q591)/J591,0)</f>
        <v>0</v>
      </c>
      <c r="AC591" s="4">
        <f>IF(J591&gt;=4,(G591*Q591)/J591,0)</f>
        <v>0</v>
      </c>
      <c r="AD591" s="14">
        <v>100</v>
      </c>
      <c r="AE591" s="14">
        <v>0</v>
      </c>
      <c r="AF591" s="14">
        <v>1</v>
      </c>
      <c r="AG591" s="14">
        <v>100</v>
      </c>
      <c r="AH591" s="14">
        <v>0</v>
      </c>
      <c r="AI591" s="14">
        <v>1</v>
      </c>
      <c r="AJ591" s="14">
        <v>0.5</v>
      </c>
      <c r="AK591" s="14">
        <v>0.5</v>
      </c>
      <c r="AL591" s="14">
        <v>0</v>
      </c>
      <c r="AM591" s="14">
        <v>0</v>
      </c>
      <c r="AN591" s="14">
        <v>0</v>
      </c>
      <c r="AO591" s="14">
        <v>0.01</v>
      </c>
      <c r="AP591" s="14">
        <v>0.01</v>
      </c>
      <c r="AQ591" s="14">
        <v>0</v>
      </c>
      <c r="AR591" s="14">
        <v>0</v>
      </c>
      <c r="AS591" s="14">
        <v>0</v>
      </c>
      <c r="AT591" s="14">
        <v>0</v>
      </c>
      <c r="AU591" s="14">
        <v>0.2</v>
      </c>
      <c r="AV591" s="14">
        <v>0</v>
      </c>
      <c r="AW591" s="14">
        <v>0</v>
      </c>
      <c r="AX591" s="14">
        <v>0</v>
      </c>
      <c r="AY591" s="14">
        <v>0.04</v>
      </c>
      <c r="AZ591" s="14">
        <v>0</v>
      </c>
      <c r="BA591" s="2">
        <v>0.05</v>
      </c>
      <c r="BB591" s="2">
        <v>0.05</v>
      </c>
      <c r="BC591" s="2">
        <v>7.0000000000000007E-2</v>
      </c>
      <c r="BD591" s="2">
        <v>0.05</v>
      </c>
      <c r="BE591" s="2">
        <v>0.02</v>
      </c>
      <c r="BF591" s="2">
        <v>0.02</v>
      </c>
      <c r="BG591" s="2">
        <v>4.4999999999999998E-2</v>
      </c>
      <c r="BH591" s="2">
        <v>0.05</v>
      </c>
      <c r="BI591" s="2">
        <v>7.0000000000000007E-2</v>
      </c>
      <c r="BJ591" s="2">
        <v>0.1</v>
      </c>
      <c r="BK591" s="2">
        <v>0.03</v>
      </c>
      <c r="BL591" s="2">
        <v>0.02</v>
      </c>
      <c r="BM591" s="2">
        <v>0.09</v>
      </c>
      <c r="BN591" s="2">
        <v>0.1</v>
      </c>
      <c r="BO591" s="14">
        <v>0.1</v>
      </c>
      <c r="BP591" s="14">
        <v>0.1</v>
      </c>
      <c r="BQ591" s="14">
        <v>0</v>
      </c>
      <c r="BR591" s="14">
        <v>0</v>
      </c>
      <c r="BS591" s="14">
        <v>0</v>
      </c>
      <c r="BT591" s="19">
        <v>0.5</v>
      </c>
      <c r="BU591" s="14">
        <v>0.5</v>
      </c>
      <c r="BV591" s="6">
        <f>BT591/(BT591+BU591)</f>
        <v>0.5</v>
      </c>
      <c r="BW591" s="6">
        <f>SQRT((BT591*BU591)/((BT591+BU591)^2*(BT591+BU591+1)))</f>
        <v>0.35355339059327379</v>
      </c>
      <c r="BX591" s="15">
        <v>0.25</v>
      </c>
      <c r="BY591" s="15">
        <v>0.25</v>
      </c>
      <c r="BZ591" s="15">
        <v>0.25</v>
      </c>
      <c r="CA591" s="15">
        <v>0.25</v>
      </c>
      <c r="CB591" s="20" t="s">
        <v>47</v>
      </c>
      <c r="CC591" s="14">
        <v>600</v>
      </c>
      <c r="CD591" s="14">
        <v>10</v>
      </c>
      <c r="CE591" s="15" t="s">
        <v>74</v>
      </c>
    </row>
    <row r="592" spans="1:83" s="14" customFormat="1" ht="14.25" x14ac:dyDescent="0.2">
      <c r="A592" s="15">
        <f>A591+1</f>
        <v>591</v>
      </c>
      <c r="B592" s="15">
        <v>3</v>
      </c>
      <c r="C592" s="15">
        <v>133</v>
      </c>
      <c r="D592" s="15">
        <v>1</v>
      </c>
      <c r="E592" s="15">
        <v>1</v>
      </c>
      <c r="F592" s="3" t="s">
        <v>68</v>
      </c>
      <c r="G592" s="3">
        <f>IF(F592="rectangle",B592*C592,IF(F592="hook",B592*C592-(D592*E592),IF(F592="eight",B592*C592-2*(D592*E592),IF(F592="tee",B592*C592-2*(D592*E592),IF(F592="cross",B592*C592-4*(D592*E592),"ERROR")))))</f>
        <v>399</v>
      </c>
      <c r="H592" s="3" t="s">
        <v>75</v>
      </c>
      <c r="I592" s="3">
        <f>IF(F592="rectangle",B592/C592,"NA")</f>
        <v>2.2556390977443608E-2</v>
      </c>
      <c r="J592" s="2">
        <v>1</v>
      </c>
      <c r="K592" s="15">
        <v>120</v>
      </c>
      <c r="L592" s="15">
        <v>4</v>
      </c>
      <c r="M592" s="16">
        <v>7</v>
      </c>
      <c r="N592" s="17">
        <v>1</v>
      </c>
      <c r="O592" s="14">
        <f>N592</f>
        <v>1</v>
      </c>
      <c r="P592" s="4">
        <f>Y592/T592</f>
        <v>99.75</v>
      </c>
      <c r="Q592" s="18">
        <v>15</v>
      </c>
      <c r="R592" s="14">
        <f>Q592</f>
        <v>15</v>
      </c>
      <c r="S592" s="4">
        <f>Z592/U592</f>
        <v>99.75</v>
      </c>
      <c r="T592" s="3">
        <f>ROUND((O592/100)*G592,0)</f>
        <v>4</v>
      </c>
      <c r="U592" s="3">
        <f>ROUND(((R592/100)*G592)/J592,0)</f>
        <v>60</v>
      </c>
      <c r="V592" s="3">
        <f>ROUND(IF(J592&gt;=2,((R592/100)*G592)/J592,0),0)</f>
        <v>0</v>
      </c>
      <c r="W592" s="3">
        <f>ROUND(IF(J592&gt;=3,((R592/100)*G592)/J592,0),0)</f>
        <v>0</v>
      </c>
      <c r="X592" s="3">
        <f>ROUND(IF(J592&gt;=4,((R592/100)*G592)/J592,0),0)</f>
        <v>0</v>
      </c>
      <c r="Y592" s="4">
        <f>G592*N592</f>
        <v>399</v>
      </c>
      <c r="Z592" s="4">
        <f>(G592*Q592)/J592</f>
        <v>5985</v>
      </c>
      <c r="AA592" s="4">
        <f>IF(J592&gt;=2,(G592*Q592)/J592,0)</f>
        <v>0</v>
      </c>
      <c r="AB592" s="4">
        <f>IF(J592&gt;=3,(G592*Q592)/J592,0)</f>
        <v>0</v>
      </c>
      <c r="AC592" s="4">
        <f>IF(J592&gt;=4,(G592*Q592)/J592,0)</f>
        <v>0</v>
      </c>
      <c r="AD592" s="14">
        <v>100</v>
      </c>
      <c r="AE592" s="14">
        <v>0</v>
      </c>
      <c r="AF592" s="14">
        <v>1</v>
      </c>
      <c r="AG592" s="14">
        <v>100</v>
      </c>
      <c r="AH592" s="14">
        <v>0</v>
      </c>
      <c r="AI592" s="14">
        <v>1</v>
      </c>
      <c r="AJ592" s="14">
        <v>0.5</v>
      </c>
      <c r="AK592" s="14">
        <v>0.5</v>
      </c>
      <c r="AL592" s="14">
        <v>0</v>
      </c>
      <c r="AM592" s="14">
        <v>0</v>
      </c>
      <c r="AN592" s="14">
        <v>0</v>
      </c>
      <c r="AO592" s="14">
        <v>0.01</v>
      </c>
      <c r="AP592" s="14">
        <v>0.01</v>
      </c>
      <c r="AQ592" s="14">
        <v>0</v>
      </c>
      <c r="AR592" s="14">
        <v>0</v>
      </c>
      <c r="AS592" s="14">
        <v>0</v>
      </c>
      <c r="AT592" s="14">
        <v>0</v>
      </c>
      <c r="AU592" s="14">
        <v>0.2</v>
      </c>
      <c r="AV592" s="14">
        <v>0</v>
      </c>
      <c r="AW592" s="14">
        <v>0</v>
      </c>
      <c r="AX592" s="14">
        <v>0</v>
      </c>
      <c r="AY592" s="14">
        <v>0.04</v>
      </c>
      <c r="AZ592" s="14">
        <v>0</v>
      </c>
      <c r="BA592" s="2">
        <v>0.05</v>
      </c>
      <c r="BB592" s="2">
        <v>0.05</v>
      </c>
      <c r="BC592" s="2">
        <v>7.0000000000000007E-2</v>
      </c>
      <c r="BD592" s="2">
        <v>0.05</v>
      </c>
      <c r="BE592" s="2">
        <v>0.02</v>
      </c>
      <c r="BF592" s="2">
        <v>0.02</v>
      </c>
      <c r="BG592" s="2">
        <v>4.4999999999999998E-2</v>
      </c>
      <c r="BH592" s="2">
        <v>0.05</v>
      </c>
      <c r="BI592" s="2">
        <v>7.0000000000000007E-2</v>
      </c>
      <c r="BJ592" s="2">
        <v>0.1</v>
      </c>
      <c r="BK592" s="2">
        <v>0.03</v>
      </c>
      <c r="BL592" s="2">
        <v>0.02</v>
      </c>
      <c r="BM592" s="2">
        <v>0.09</v>
      </c>
      <c r="BN592" s="2">
        <v>0.1</v>
      </c>
      <c r="BO592" s="14">
        <v>0.1</v>
      </c>
      <c r="BP592" s="14">
        <v>0.1</v>
      </c>
      <c r="BQ592" s="14">
        <v>0</v>
      </c>
      <c r="BR592" s="14">
        <v>0</v>
      </c>
      <c r="BS592" s="14">
        <v>0</v>
      </c>
      <c r="BT592" s="19">
        <v>0.01</v>
      </c>
      <c r="BU592" s="14">
        <v>0.5</v>
      </c>
      <c r="BV592" s="6">
        <f>BT592/(BT592+BU592)</f>
        <v>1.9607843137254902E-2</v>
      </c>
      <c r="BW592" s="6">
        <f>SQRT((BT592*BU592)/((BT592+BU592)^2*(BT592+BU592+1)))</f>
        <v>0.11283045836243843</v>
      </c>
      <c r="BX592" s="15">
        <v>0.1</v>
      </c>
      <c r="BY592" s="15">
        <v>0.1</v>
      </c>
      <c r="BZ592" s="15">
        <v>0.1</v>
      </c>
      <c r="CA592" s="15">
        <v>0.7</v>
      </c>
      <c r="CB592" s="20" t="s">
        <v>89</v>
      </c>
      <c r="CC592" s="14">
        <v>600</v>
      </c>
      <c r="CD592" s="14">
        <v>10</v>
      </c>
      <c r="CE592" s="15" t="s">
        <v>74</v>
      </c>
    </row>
    <row r="593" spans="1:83" s="14" customFormat="1" ht="14.25" x14ac:dyDescent="0.2">
      <c r="A593" s="15">
        <f>A592+1</f>
        <v>592</v>
      </c>
      <c r="B593" s="15">
        <v>3</v>
      </c>
      <c r="C593" s="15">
        <v>133</v>
      </c>
      <c r="D593" s="15">
        <v>1</v>
      </c>
      <c r="E593" s="15">
        <v>1</v>
      </c>
      <c r="F593" s="3" t="s">
        <v>68</v>
      </c>
      <c r="G593" s="3">
        <f>IF(F593="rectangle",B593*C593,IF(F593="hook",B593*C593-(D593*E593),IF(F593="eight",B593*C593-2*(D593*E593),IF(F593="tee",B593*C593-2*(D593*E593),IF(F593="cross",B593*C593-4*(D593*E593),"ERROR")))))</f>
        <v>399</v>
      </c>
      <c r="H593" s="3" t="s">
        <v>75</v>
      </c>
      <c r="I593" s="3">
        <f>IF(F593="rectangle",B593/C593,"NA")</f>
        <v>2.2556390977443608E-2</v>
      </c>
      <c r="J593" s="2">
        <v>1</v>
      </c>
      <c r="K593" s="15">
        <v>120</v>
      </c>
      <c r="L593" s="15">
        <v>4</v>
      </c>
      <c r="M593" s="16">
        <v>7</v>
      </c>
      <c r="N593" s="17">
        <v>1</v>
      </c>
      <c r="O593" s="14">
        <f>N593</f>
        <v>1</v>
      </c>
      <c r="P593" s="4">
        <f>Y593/T593</f>
        <v>99.75</v>
      </c>
      <c r="Q593" s="18">
        <v>15</v>
      </c>
      <c r="R593" s="14">
        <f>Q593</f>
        <v>15</v>
      </c>
      <c r="S593" s="4">
        <f>Z593/U593</f>
        <v>99.75</v>
      </c>
      <c r="T593" s="3">
        <f>ROUND((O593/100)*G593,0)</f>
        <v>4</v>
      </c>
      <c r="U593" s="3">
        <f>ROUND(((R593/100)*G593)/J593,0)</f>
        <v>60</v>
      </c>
      <c r="V593" s="3">
        <f>ROUND(IF(J593&gt;=2,((R593/100)*G593)/J593,0),0)</f>
        <v>0</v>
      </c>
      <c r="W593" s="3">
        <f>ROUND(IF(J593&gt;=3,((R593/100)*G593)/J593,0),0)</f>
        <v>0</v>
      </c>
      <c r="X593" s="3">
        <f>ROUND(IF(J593&gt;=4,((R593/100)*G593)/J593,0),0)</f>
        <v>0</v>
      </c>
      <c r="Y593" s="4">
        <f>G593*N593</f>
        <v>399</v>
      </c>
      <c r="Z593" s="4">
        <f>(G593*Q593)/J593</f>
        <v>5985</v>
      </c>
      <c r="AA593" s="4">
        <f>IF(J593&gt;=2,(G593*Q593)/J593,0)</f>
        <v>0</v>
      </c>
      <c r="AB593" s="4">
        <f>IF(J593&gt;=3,(G593*Q593)/J593,0)</f>
        <v>0</v>
      </c>
      <c r="AC593" s="4">
        <f>IF(J593&gt;=4,(G593*Q593)/J593,0)</f>
        <v>0</v>
      </c>
      <c r="AD593" s="14">
        <v>100</v>
      </c>
      <c r="AE593" s="14">
        <v>0</v>
      </c>
      <c r="AF593" s="14">
        <v>1</v>
      </c>
      <c r="AG593" s="14">
        <v>100</v>
      </c>
      <c r="AH593" s="14">
        <v>0</v>
      </c>
      <c r="AI593" s="14">
        <v>1</v>
      </c>
      <c r="AJ593" s="14">
        <v>0.5</v>
      </c>
      <c r="AK593" s="14">
        <v>0.5</v>
      </c>
      <c r="AL593" s="14">
        <v>0</v>
      </c>
      <c r="AM593" s="14">
        <v>0</v>
      </c>
      <c r="AN593" s="14">
        <v>0</v>
      </c>
      <c r="AO593" s="14">
        <v>0.01</v>
      </c>
      <c r="AP593" s="14">
        <v>0.01</v>
      </c>
      <c r="AQ593" s="14">
        <v>0</v>
      </c>
      <c r="AR593" s="14">
        <v>0</v>
      </c>
      <c r="AS593" s="14">
        <v>0</v>
      </c>
      <c r="AT593" s="14">
        <v>0</v>
      </c>
      <c r="AU593" s="14">
        <v>0.2</v>
      </c>
      <c r="AV593" s="14">
        <v>0</v>
      </c>
      <c r="AW593" s="14">
        <v>0</v>
      </c>
      <c r="AX593" s="14">
        <v>0</v>
      </c>
      <c r="AY593" s="14">
        <v>0.04</v>
      </c>
      <c r="AZ593" s="14">
        <v>0</v>
      </c>
      <c r="BA593" s="2">
        <v>0.05</v>
      </c>
      <c r="BB593" s="2">
        <v>0.05</v>
      </c>
      <c r="BC593" s="2">
        <v>7.0000000000000007E-2</v>
      </c>
      <c r="BD593" s="2">
        <v>0.05</v>
      </c>
      <c r="BE593" s="2">
        <v>0.02</v>
      </c>
      <c r="BF593" s="2">
        <v>0.02</v>
      </c>
      <c r="BG593" s="2">
        <v>4.4999999999999998E-2</v>
      </c>
      <c r="BH593" s="2">
        <v>0.05</v>
      </c>
      <c r="BI593" s="2">
        <v>7.0000000000000007E-2</v>
      </c>
      <c r="BJ593" s="2">
        <v>0.1</v>
      </c>
      <c r="BK593" s="2">
        <v>0.03</v>
      </c>
      <c r="BL593" s="2">
        <v>0.02</v>
      </c>
      <c r="BM593" s="2">
        <v>0.09</v>
      </c>
      <c r="BN593" s="2">
        <v>0.1</v>
      </c>
      <c r="BO593" s="14">
        <v>0.1</v>
      </c>
      <c r="BP593" s="14">
        <v>0.1</v>
      </c>
      <c r="BQ593" s="14">
        <v>0</v>
      </c>
      <c r="BR593" s="14">
        <v>0</v>
      </c>
      <c r="BS593" s="14">
        <v>0</v>
      </c>
      <c r="BT593" s="19">
        <v>0.5</v>
      </c>
      <c r="BU593" s="14">
        <v>0.5</v>
      </c>
      <c r="BV593" s="6">
        <f>BT593/(BT593+BU593)</f>
        <v>0.5</v>
      </c>
      <c r="BW593" s="6">
        <f>SQRT((BT593*BU593)/((BT593+BU593)^2*(BT593+BU593+1)))</f>
        <v>0.35355339059327379</v>
      </c>
      <c r="BX593" s="15">
        <v>0.1</v>
      </c>
      <c r="BY593" s="15">
        <v>0.1</v>
      </c>
      <c r="BZ593" s="15">
        <v>0.1</v>
      </c>
      <c r="CA593" s="15">
        <v>0.7</v>
      </c>
      <c r="CB593" s="20" t="s">
        <v>89</v>
      </c>
      <c r="CC593" s="14">
        <v>600</v>
      </c>
      <c r="CD593" s="14">
        <v>10</v>
      </c>
      <c r="CE593" s="15" t="s">
        <v>74</v>
      </c>
    </row>
    <row r="594" spans="1:83" s="14" customFormat="1" ht="14.25" x14ac:dyDescent="0.2">
      <c r="A594" s="15">
        <f>A593+1</f>
        <v>593</v>
      </c>
      <c r="B594" s="15">
        <v>3</v>
      </c>
      <c r="C594" s="15">
        <v>133</v>
      </c>
      <c r="D594" s="15">
        <v>1</v>
      </c>
      <c r="E594" s="15">
        <v>1</v>
      </c>
      <c r="F594" s="3" t="s">
        <v>68</v>
      </c>
      <c r="G594" s="3">
        <f>IF(F594="rectangle",B594*C594,IF(F594="hook",B594*C594-(D594*E594),IF(F594="eight",B594*C594-2*(D594*E594),IF(F594="tee",B594*C594-2*(D594*E594),IF(F594="cross",B594*C594-4*(D594*E594),"ERROR")))))</f>
        <v>399</v>
      </c>
      <c r="H594" s="3" t="s">
        <v>75</v>
      </c>
      <c r="I594" s="3">
        <f>IF(F594="rectangle",B594/C594,"NA")</f>
        <v>2.2556390977443608E-2</v>
      </c>
      <c r="J594" s="2">
        <v>1</v>
      </c>
      <c r="K594" s="15">
        <v>120</v>
      </c>
      <c r="L594" s="15">
        <v>4</v>
      </c>
      <c r="M594" s="16">
        <v>7</v>
      </c>
      <c r="N594" s="17">
        <v>1</v>
      </c>
      <c r="O594" s="14">
        <f>N594</f>
        <v>1</v>
      </c>
      <c r="P594" s="4">
        <f>Y594/T594</f>
        <v>99.75</v>
      </c>
      <c r="Q594" s="18">
        <v>15</v>
      </c>
      <c r="R594" s="14">
        <f>Q594</f>
        <v>15</v>
      </c>
      <c r="S594" s="4">
        <f>Z594/U594</f>
        <v>99.75</v>
      </c>
      <c r="T594" s="3">
        <f>ROUND((O594/100)*G594,0)</f>
        <v>4</v>
      </c>
      <c r="U594" s="3">
        <f>ROUND(((R594/100)*G594)/J594,0)</f>
        <v>60</v>
      </c>
      <c r="V594" s="3">
        <f>ROUND(IF(J594&gt;=2,((R594/100)*G594)/J594,0),0)</f>
        <v>0</v>
      </c>
      <c r="W594" s="3">
        <f>ROUND(IF(J594&gt;=3,((R594/100)*G594)/J594,0),0)</f>
        <v>0</v>
      </c>
      <c r="X594" s="3">
        <f>ROUND(IF(J594&gt;=4,((R594/100)*G594)/J594,0),0)</f>
        <v>0</v>
      </c>
      <c r="Y594" s="4">
        <f>G594*N594</f>
        <v>399</v>
      </c>
      <c r="Z594" s="4">
        <f>(G594*Q594)/J594</f>
        <v>5985</v>
      </c>
      <c r="AA594" s="4">
        <f>IF(J594&gt;=2,(G594*Q594)/J594,0)</f>
        <v>0</v>
      </c>
      <c r="AB594" s="4">
        <f>IF(J594&gt;=3,(G594*Q594)/J594,0)</f>
        <v>0</v>
      </c>
      <c r="AC594" s="4">
        <f>IF(J594&gt;=4,(G594*Q594)/J594,0)</f>
        <v>0</v>
      </c>
      <c r="AD594" s="14">
        <v>100</v>
      </c>
      <c r="AE594" s="14">
        <v>0</v>
      </c>
      <c r="AF594" s="14">
        <v>1</v>
      </c>
      <c r="AG594" s="14">
        <v>100</v>
      </c>
      <c r="AH594" s="14">
        <v>0</v>
      </c>
      <c r="AI594" s="14">
        <v>1</v>
      </c>
      <c r="AJ594" s="14">
        <v>0.5</v>
      </c>
      <c r="AK594" s="14">
        <v>0.5</v>
      </c>
      <c r="AL594" s="14">
        <v>0</v>
      </c>
      <c r="AM594" s="14">
        <v>0</v>
      </c>
      <c r="AN594" s="14">
        <v>0</v>
      </c>
      <c r="AO594" s="14">
        <v>0.01</v>
      </c>
      <c r="AP594" s="14">
        <v>0.01</v>
      </c>
      <c r="AQ594" s="14">
        <v>0</v>
      </c>
      <c r="AR594" s="14">
        <v>0</v>
      </c>
      <c r="AS594" s="14">
        <v>0</v>
      </c>
      <c r="AT594" s="14">
        <v>0</v>
      </c>
      <c r="AU594" s="14">
        <v>0.2</v>
      </c>
      <c r="AV594" s="14">
        <v>0</v>
      </c>
      <c r="AW594" s="14">
        <v>0</v>
      </c>
      <c r="AX594" s="14">
        <v>0</v>
      </c>
      <c r="AY594" s="14">
        <v>0.04</v>
      </c>
      <c r="AZ594" s="14">
        <v>0</v>
      </c>
      <c r="BA594" s="2">
        <v>0.05</v>
      </c>
      <c r="BB594" s="2">
        <v>0.05</v>
      </c>
      <c r="BC594" s="2">
        <v>7.0000000000000007E-2</v>
      </c>
      <c r="BD594" s="2">
        <v>0.05</v>
      </c>
      <c r="BE594" s="2">
        <v>0.02</v>
      </c>
      <c r="BF594" s="2">
        <v>0.02</v>
      </c>
      <c r="BG594" s="2">
        <v>4.4999999999999998E-2</v>
      </c>
      <c r="BH594" s="2">
        <v>0.05</v>
      </c>
      <c r="BI594" s="2">
        <v>7.0000000000000007E-2</v>
      </c>
      <c r="BJ594" s="2">
        <v>0.1</v>
      </c>
      <c r="BK594" s="2">
        <v>0.03</v>
      </c>
      <c r="BL594" s="2">
        <v>0.02</v>
      </c>
      <c r="BM594" s="2">
        <v>0.09</v>
      </c>
      <c r="BN594" s="2">
        <v>0.1</v>
      </c>
      <c r="BO594" s="14">
        <v>0.1</v>
      </c>
      <c r="BP594" s="14">
        <v>0.1</v>
      </c>
      <c r="BQ594" s="14">
        <v>0</v>
      </c>
      <c r="BR594" s="14">
        <v>0</v>
      </c>
      <c r="BS594" s="14">
        <v>0</v>
      </c>
      <c r="BT594" s="19">
        <v>0.01</v>
      </c>
      <c r="BU594" s="14">
        <v>0.5</v>
      </c>
      <c r="BV594" s="6">
        <f>BT594/(BT594+BU594)</f>
        <v>1.9607843137254902E-2</v>
      </c>
      <c r="BW594" s="6">
        <f>SQRT((BT594*BU594)/((BT594+BU594)^2*(BT594+BU594+1)))</f>
        <v>0.11283045836243843</v>
      </c>
      <c r="BX594" s="15">
        <v>0.1</v>
      </c>
      <c r="BY594" s="15">
        <v>0.7</v>
      </c>
      <c r="BZ594" s="15">
        <v>0.1</v>
      </c>
      <c r="CA594" s="15">
        <v>0.1</v>
      </c>
      <c r="CB594" s="20" t="s">
        <v>76</v>
      </c>
      <c r="CC594" s="14">
        <v>600</v>
      </c>
      <c r="CD594" s="14">
        <v>10</v>
      </c>
      <c r="CE594" s="15" t="s">
        <v>73</v>
      </c>
    </row>
    <row r="595" spans="1:83" s="14" customFormat="1" ht="14.25" x14ac:dyDescent="0.2">
      <c r="A595" s="15">
        <f>A594+1</f>
        <v>594</v>
      </c>
      <c r="B595" s="15">
        <v>3</v>
      </c>
      <c r="C595" s="15">
        <v>133</v>
      </c>
      <c r="D595" s="15">
        <v>1</v>
      </c>
      <c r="E595" s="15">
        <v>1</v>
      </c>
      <c r="F595" s="3" t="s">
        <v>68</v>
      </c>
      <c r="G595" s="3">
        <f>IF(F595="rectangle",B595*C595,IF(F595="hook",B595*C595-(D595*E595),IF(F595="eight",B595*C595-2*(D595*E595),IF(F595="tee",B595*C595-2*(D595*E595),IF(F595="cross",B595*C595-4*(D595*E595),"ERROR")))))</f>
        <v>399</v>
      </c>
      <c r="H595" s="3" t="s">
        <v>75</v>
      </c>
      <c r="I595" s="3">
        <f>IF(F595="rectangle",B595/C595,"NA")</f>
        <v>2.2556390977443608E-2</v>
      </c>
      <c r="J595" s="2">
        <v>1</v>
      </c>
      <c r="K595" s="15">
        <v>120</v>
      </c>
      <c r="L595" s="15">
        <v>4</v>
      </c>
      <c r="M595" s="16">
        <v>7</v>
      </c>
      <c r="N595" s="17">
        <v>1</v>
      </c>
      <c r="O595" s="14">
        <f>N595</f>
        <v>1</v>
      </c>
      <c r="P595" s="4">
        <f>Y595/T595</f>
        <v>99.75</v>
      </c>
      <c r="Q595" s="18">
        <v>15</v>
      </c>
      <c r="R595" s="14">
        <f>Q595</f>
        <v>15</v>
      </c>
      <c r="S595" s="4">
        <f>Z595/U595</f>
        <v>99.75</v>
      </c>
      <c r="T595" s="3">
        <f>ROUND((O595/100)*G595,0)</f>
        <v>4</v>
      </c>
      <c r="U595" s="3">
        <f>ROUND(((R595/100)*G595)/J595,0)</f>
        <v>60</v>
      </c>
      <c r="V595" s="3">
        <f>ROUND(IF(J595&gt;=2,((R595/100)*G595)/J595,0),0)</f>
        <v>0</v>
      </c>
      <c r="W595" s="3">
        <f>ROUND(IF(J595&gt;=3,((R595/100)*G595)/J595,0),0)</f>
        <v>0</v>
      </c>
      <c r="X595" s="3">
        <f>ROUND(IF(J595&gt;=4,((R595/100)*G595)/J595,0),0)</f>
        <v>0</v>
      </c>
      <c r="Y595" s="4">
        <f>G595*N595</f>
        <v>399</v>
      </c>
      <c r="Z595" s="4">
        <f>(G595*Q595)/J595</f>
        <v>5985</v>
      </c>
      <c r="AA595" s="4">
        <f>IF(J595&gt;=2,(G595*Q595)/J595,0)</f>
        <v>0</v>
      </c>
      <c r="AB595" s="4">
        <f>IF(J595&gt;=3,(G595*Q595)/J595,0)</f>
        <v>0</v>
      </c>
      <c r="AC595" s="4">
        <f>IF(J595&gt;=4,(G595*Q595)/J595,0)</f>
        <v>0</v>
      </c>
      <c r="AD595" s="14">
        <v>100</v>
      </c>
      <c r="AE595" s="14">
        <v>0</v>
      </c>
      <c r="AF595" s="14">
        <v>1</v>
      </c>
      <c r="AG595" s="14">
        <v>100</v>
      </c>
      <c r="AH595" s="14">
        <v>0</v>
      </c>
      <c r="AI595" s="14">
        <v>1</v>
      </c>
      <c r="AJ595" s="14">
        <v>0.5</v>
      </c>
      <c r="AK595" s="14">
        <v>0.5</v>
      </c>
      <c r="AL595" s="14">
        <v>0</v>
      </c>
      <c r="AM595" s="14">
        <v>0</v>
      </c>
      <c r="AN595" s="14">
        <v>0</v>
      </c>
      <c r="AO595" s="14">
        <v>0.01</v>
      </c>
      <c r="AP595" s="14">
        <v>0.01</v>
      </c>
      <c r="AQ595" s="14">
        <v>0</v>
      </c>
      <c r="AR595" s="14">
        <v>0</v>
      </c>
      <c r="AS595" s="14">
        <v>0</v>
      </c>
      <c r="AT595" s="14">
        <v>0</v>
      </c>
      <c r="AU595" s="14">
        <v>0.2</v>
      </c>
      <c r="AV595" s="14">
        <v>0</v>
      </c>
      <c r="AW595" s="14">
        <v>0</v>
      </c>
      <c r="AX595" s="14">
        <v>0</v>
      </c>
      <c r="AY595" s="14">
        <v>0.04</v>
      </c>
      <c r="AZ595" s="14">
        <v>0</v>
      </c>
      <c r="BA595" s="2">
        <v>0.05</v>
      </c>
      <c r="BB595" s="2">
        <v>0.05</v>
      </c>
      <c r="BC595" s="2">
        <v>7.0000000000000007E-2</v>
      </c>
      <c r="BD595" s="2">
        <v>0.05</v>
      </c>
      <c r="BE595" s="2">
        <v>0.02</v>
      </c>
      <c r="BF595" s="2">
        <v>0.02</v>
      </c>
      <c r="BG595" s="2">
        <v>4.4999999999999998E-2</v>
      </c>
      <c r="BH595" s="2">
        <v>0.05</v>
      </c>
      <c r="BI595" s="2">
        <v>7.0000000000000007E-2</v>
      </c>
      <c r="BJ595" s="2">
        <v>0.1</v>
      </c>
      <c r="BK595" s="2">
        <v>0.03</v>
      </c>
      <c r="BL595" s="2">
        <v>0.02</v>
      </c>
      <c r="BM595" s="2">
        <v>0.09</v>
      </c>
      <c r="BN595" s="2">
        <v>0.1</v>
      </c>
      <c r="BO595" s="14">
        <v>0.1</v>
      </c>
      <c r="BP595" s="14">
        <v>0.1</v>
      </c>
      <c r="BQ595" s="14">
        <v>0</v>
      </c>
      <c r="BR595" s="14">
        <v>0</v>
      </c>
      <c r="BS595" s="14">
        <v>0</v>
      </c>
      <c r="BT595" s="19">
        <v>0.5</v>
      </c>
      <c r="BU595" s="14">
        <v>0.5</v>
      </c>
      <c r="BV595" s="6">
        <f>BT595/(BT595+BU595)</f>
        <v>0.5</v>
      </c>
      <c r="BW595" s="6">
        <f>SQRT((BT595*BU595)/((BT595+BU595)^2*(BT595+BU595+1)))</f>
        <v>0.35355339059327379</v>
      </c>
      <c r="BX595" s="15">
        <v>0.1</v>
      </c>
      <c r="BY595" s="15">
        <v>0.7</v>
      </c>
      <c r="BZ595" s="15">
        <v>0.1</v>
      </c>
      <c r="CA595" s="15">
        <v>0.1</v>
      </c>
      <c r="CB595" s="20" t="s">
        <v>76</v>
      </c>
      <c r="CC595" s="14">
        <v>600</v>
      </c>
      <c r="CD595" s="14">
        <v>10</v>
      </c>
      <c r="CE595" s="15" t="s">
        <v>73</v>
      </c>
    </row>
    <row r="596" spans="1:83" s="14" customFormat="1" ht="14.25" x14ac:dyDescent="0.2">
      <c r="A596" s="15">
        <f>A595+1</f>
        <v>595</v>
      </c>
      <c r="B596" s="15">
        <v>3</v>
      </c>
      <c r="C596" s="15">
        <v>133</v>
      </c>
      <c r="D596" s="15">
        <v>1</v>
      </c>
      <c r="E596" s="15">
        <v>1</v>
      </c>
      <c r="F596" s="3" t="s">
        <v>68</v>
      </c>
      <c r="G596" s="3">
        <f>IF(F596="rectangle",B596*C596,IF(F596="hook",B596*C596-(D596*E596),IF(F596="eight",B596*C596-2*(D596*E596),IF(F596="tee",B596*C596-2*(D596*E596),IF(F596="cross",B596*C596-4*(D596*E596),"ERROR")))))</f>
        <v>399</v>
      </c>
      <c r="H596" s="3" t="s">
        <v>75</v>
      </c>
      <c r="I596" s="3">
        <f>IF(F596="rectangle",B596/C596,"NA")</f>
        <v>2.2556390977443608E-2</v>
      </c>
      <c r="J596" s="2">
        <v>1</v>
      </c>
      <c r="K596" s="15">
        <v>120</v>
      </c>
      <c r="L596" s="15">
        <v>4</v>
      </c>
      <c r="M596" s="16">
        <v>7</v>
      </c>
      <c r="N596" s="17">
        <v>1</v>
      </c>
      <c r="O596" s="14">
        <f>N596</f>
        <v>1</v>
      </c>
      <c r="P596" s="4">
        <f>Y596/T596</f>
        <v>99.75</v>
      </c>
      <c r="Q596" s="18">
        <v>30</v>
      </c>
      <c r="R596" s="14">
        <f>Q596</f>
        <v>30</v>
      </c>
      <c r="S596" s="4">
        <f>Z596/U596</f>
        <v>99.75</v>
      </c>
      <c r="T596" s="3">
        <f>ROUND((O596/100)*G596,0)</f>
        <v>4</v>
      </c>
      <c r="U596" s="3">
        <f>ROUND(((R596/100)*G596)/J596,0)</f>
        <v>120</v>
      </c>
      <c r="V596" s="3">
        <f>ROUND(IF(J596&gt;=2,((R596/100)*G596)/J596,0),0)</f>
        <v>0</v>
      </c>
      <c r="W596" s="3">
        <f>ROUND(IF(J596&gt;=3,((R596/100)*G596)/J596,0),0)</f>
        <v>0</v>
      </c>
      <c r="X596" s="3">
        <f>ROUND(IF(J596&gt;=4,((R596/100)*G596)/J596,0),0)</f>
        <v>0</v>
      </c>
      <c r="Y596" s="4">
        <f>G596*N596</f>
        <v>399</v>
      </c>
      <c r="Z596" s="4">
        <f>(G596*Q596)/J596</f>
        <v>11970</v>
      </c>
      <c r="AA596" s="4">
        <f>IF(J596&gt;=2,(G596*Q596)/J596,0)</f>
        <v>0</v>
      </c>
      <c r="AB596" s="4">
        <f>IF(J596&gt;=3,(G596*Q596)/J596,0)</f>
        <v>0</v>
      </c>
      <c r="AC596" s="4">
        <f>IF(J596&gt;=4,(G596*Q596)/J596,0)</f>
        <v>0</v>
      </c>
      <c r="AD596" s="14">
        <v>100</v>
      </c>
      <c r="AE596" s="14">
        <v>0</v>
      </c>
      <c r="AF596" s="14">
        <v>1</v>
      </c>
      <c r="AG596" s="14">
        <v>100</v>
      </c>
      <c r="AH596" s="14">
        <v>0</v>
      </c>
      <c r="AI596" s="14">
        <v>1</v>
      </c>
      <c r="AJ596" s="14">
        <v>0.5</v>
      </c>
      <c r="AK596" s="14">
        <v>0.5</v>
      </c>
      <c r="AL596" s="14">
        <v>0</v>
      </c>
      <c r="AM596" s="14">
        <v>0</v>
      </c>
      <c r="AN596" s="14">
        <v>0</v>
      </c>
      <c r="AO596" s="14">
        <v>0.01</v>
      </c>
      <c r="AP596" s="14">
        <v>0.01</v>
      </c>
      <c r="AQ596" s="14">
        <v>0</v>
      </c>
      <c r="AR596" s="14">
        <v>0</v>
      </c>
      <c r="AS596" s="14">
        <v>0</v>
      </c>
      <c r="AT596" s="14">
        <v>0</v>
      </c>
      <c r="AU596" s="14">
        <v>0.2</v>
      </c>
      <c r="AV596" s="14">
        <v>0</v>
      </c>
      <c r="AW596" s="14">
        <v>0</v>
      </c>
      <c r="AX596" s="14">
        <v>0</v>
      </c>
      <c r="AY596" s="14">
        <v>0.04</v>
      </c>
      <c r="AZ596" s="14">
        <v>0</v>
      </c>
      <c r="BA596" s="2">
        <v>0.05</v>
      </c>
      <c r="BB596" s="2">
        <v>0.05</v>
      </c>
      <c r="BC596" s="2">
        <v>7.0000000000000007E-2</v>
      </c>
      <c r="BD596" s="2">
        <v>0.05</v>
      </c>
      <c r="BE596" s="2">
        <v>0.02</v>
      </c>
      <c r="BF596" s="2">
        <v>0.02</v>
      </c>
      <c r="BG596" s="2">
        <v>4.4999999999999998E-2</v>
      </c>
      <c r="BH596" s="2">
        <v>0.05</v>
      </c>
      <c r="BI596" s="2">
        <v>7.0000000000000007E-2</v>
      </c>
      <c r="BJ596" s="2">
        <v>0.1</v>
      </c>
      <c r="BK596" s="2">
        <v>0.03</v>
      </c>
      <c r="BL596" s="2">
        <v>0.02</v>
      </c>
      <c r="BM596" s="2">
        <v>0.09</v>
      </c>
      <c r="BN596" s="2">
        <v>0.1</v>
      </c>
      <c r="BO596" s="14">
        <v>0.1</v>
      </c>
      <c r="BP596" s="14">
        <v>0.1</v>
      </c>
      <c r="BQ596" s="14">
        <v>0</v>
      </c>
      <c r="BR596" s="14">
        <v>0</v>
      </c>
      <c r="BS596" s="14">
        <v>0</v>
      </c>
      <c r="BT596" s="19">
        <v>0.01</v>
      </c>
      <c r="BU596" s="14">
        <v>0.5</v>
      </c>
      <c r="BV596" s="6">
        <f>BT596/(BT596+BU596)</f>
        <v>1.9607843137254902E-2</v>
      </c>
      <c r="BW596" s="6">
        <f>SQRT((BT596*BU596)/((BT596+BU596)^2*(BT596+BU596+1)))</f>
        <v>0.11283045836243843</v>
      </c>
      <c r="BX596" s="15">
        <v>0.25</v>
      </c>
      <c r="BY596" s="15">
        <v>0.25</v>
      </c>
      <c r="BZ596" s="15">
        <v>0.25</v>
      </c>
      <c r="CA596" s="15">
        <v>0.25</v>
      </c>
      <c r="CB596" s="20" t="s">
        <v>47</v>
      </c>
      <c r="CC596" s="14">
        <v>600</v>
      </c>
      <c r="CD596" s="14">
        <v>10</v>
      </c>
      <c r="CE596" s="15" t="s">
        <v>73</v>
      </c>
    </row>
    <row r="597" spans="1:83" s="14" customFormat="1" ht="14.25" x14ac:dyDescent="0.2">
      <c r="A597" s="15">
        <f>A596+1</f>
        <v>596</v>
      </c>
      <c r="B597" s="15">
        <v>3</v>
      </c>
      <c r="C597" s="15">
        <v>133</v>
      </c>
      <c r="D597" s="15">
        <v>1</v>
      </c>
      <c r="E597" s="15">
        <v>1</v>
      </c>
      <c r="F597" s="3" t="s">
        <v>68</v>
      </c>
      <c r="G597" s="3">
        <f>IF(F597="rectangle",B597*C597,IF(F597="hook",B597*C597-(D597*E597),IF(F597="eight",B597*C597-2*(D597*E597),IF(F597="tee",B597*C597-2*(D597*E597),IF(F597="cross",B597*C597-4*(D597*E597),"ERROR")))))</f>
        <v>399</v>
      </c>
      <c r="H597" s="3" t="s">
        <v>75</v>
      </c>
      <c r="I597" s="3">
        <f>IF(F597="rectangle",B597/C597,"NA")</f>
        <v>2.2556390977443608E-2</v>
      </c>
      <c r="J597" s="2">
        <v>1</v>
      </c>
      <c r="K597" s="15">
        <v>120</v>
      </c>
      <c r="L597" s="15">
        <v>4</v>
      </c>
      <c r="M597" s="16">
        <v>7</v>
      </c>
      <c r="N597" s="17">
        <v>1</v>
      </c>
      <c r="O597" s="14">
        <f>N597</f>
        <v>1</v>
      </c>
      <c r="P597" s="4">
        <f>Y597/T597</f>
        <v>99.75</v>
      </c>
      <c r="Q597" s="18">
        <v>30</v>
      </c>
      <c r="R597" s="14">
        <f>Q597</f>
        <v>30</v>
      </c>
      <c r="S597" s="4">
        <f>Z597/U597</f>
        <v>99.75</v>
      </c>
      <c r="T597" s="3">
        <f>ROUND((O597/100)*G597,0)</f>
        <v>4</v>
      </c>
      <c r="U597" s="3">
        <f>ROUND(((R597/100)*G597)/J597,0)</f>
        <v>120</v>
      </c>
      <c r="V597" s="3">
        <f>ROUND(IF(J597&gt;=2,((R597/100)*G597)/J597,0),0)</f>
        <v>0</v>
      </c>
      <c r="W597" s="3">
        <f>ROUND(IF(J597&gt;=3,((R597/100)*G597)/J597,0),0)</f>
        <v>0</v>
      </c>
      <c r="X597" s="3">
        <f>ROUND(IF(J597&gt;=4,((R597/100)*G597)/J597,0),0)</f>
        <v>0</v>
      </c>
      <c r="Y597" s="4">
        <f>G597*N597</f>
        <v>399</v>
      </c>
      <c r="Z597" s="4">
        <f>(G597*Q597)/J597</f>
        <v>11970</v>
      </c>
      <c r="AA597" s="4">
        <f>IF(J597&gt;=2,(G597*Q597)/J597,0)</f>
        <v>0</v>
      </c>
      <c r="AB597" s="4">
        <f>IF(J597&gt;=3,(G597*Q597)/J597,0)</f>
        <v>0</v>
      </c>
      <c r="AC597" s="4">
        <f>IF(J597&gt;=4,(G597*Q597)/J597,0)</f>
        <v>0</v>
      </c>
      <c r="AD597" s="14">
        <v>100</v>
      </c>
      <c r="AE597" s="14">
        <v>0</v>
      </c>
      <c r="AF597" s="14">
        <v>1</v>
      </c>
      <c r="AG597" s="14">
        <v>100</v>
      </c>
      <c r="AH597" s="14">
        <v>0</v>
      </c>
      <c r="AI597" s="14">
        <v>1</v>
      </c>
      <c r="AJ597" s="14">
        <v>0.5</v>
      </c>
      <c r="AK597" s="14">
        <v>0.5</v>
      </c>
      <c r="AL597" s="14">
        <v>0</v>
      </c>
      <c r="AM597" s="14">
        <v>0</v>
      </c>
      <c r="AN597" s="14">
        <v>0</v>
      </c>
      <c r="AO597" s="14">
        <v>0.01</v>
      </c>
      <c r="AP597" s="14">
        <v>0.01</v>
      </c>
      <c r="AQ597" s="14">
        <v>0</v>
      </c>
      <c r="AR597" s="14">
        <v>0</v>
      </c>
      <c r="AS597" s="14">
        <v>0</v>
      </c>
      <c r="AT597" s="14">
        <v>0</v>
      </c>
      <c r="AU597" s="14">
        <v>0.2</v>
      </c>
      <c r="AV597" s="14">
        <v>0</v>
      </c>
      <c r="AW597" s="14">
        <v>0</v>
      </c>
      <c r="AX597" s="14">
        <v>0</v>
      </c>
      <c r="AY597" s="14">
        <v>0.04</v>
      </c>
      <c r="AZ597" s="14">
        <v>0</v>
      </c>
      <c r="BA597" s="2">
        <v>0.05</v>
      </c>
      <c r="BB597" s="2">
        <v>0.05</v>
      </c>
      <c r="BC597" s="2">
        <v>7.0000000000000007E-2</v>
      </c>
      <c r="BD597" s="2">
        <v>0.05</v>
      </c>
      <c r="BE597" s="2">
        <v>0.02</v>
      </c>
      <c r="BF597" s="2">
        <v>0.02</v>
      </c>
      <c r="BG597" s="2">
        <v>4.4999999999999998E-2</v>
      </c>
      <c r="BH597" s="2">
        <v>0.05</v>
      </c>
      <c r="BI597" s="2">
        <v>7.0000000000000007E-2</v>
      </c>
      <c r="BJ597" s="2">
        <v>0.1</v>
      </c>
      <c r="BK597" s="2">
        <v>0.03</v>
      </c>
      <c r="BL597" s="2">
        <v>0.02</v>
      </c>
      <c r="BM597" s="2">
        <v>0.09</v>
      </c>
      <c r="BN597" s="2">
        <v>0.1</v>
      </c>
      <c r="BO597" s="14">
        <v>0.1</v>
      </c>
      <c r="BP597" s="14">
        <v>0.1</v>
      </c>
      <c r="BQ597" s="14">
        <v>0</v>
      </c>
      <c r="BR597" s="14">
        <v>0</v>
      </c>
      <c r="BS597" s="14">
        <v>0</v>
      </c>
      <c r="BT597" s="19">
        <v>0.5</v>
      </c>
      <c r="BU597" s="14">
        <v>0.5</v>
      </c>
      <c r="BV597" s="6">
        <f>BT597/(BT597+BU597)</f>
        <v>0.5</v>
      </c>
      <c r="BW597" s="6">
        <f>SQRT((BT597*BU597)/((BT597+BU597)^2*(BT597+BU597+1)))</f>
        <v>0.35355339059327379</v>
      </c>
      <c r="BX597" s="15">
        <v>0.25</v>
      </c>
      <c r="BY597" s="15">
        <v>0.25</v>
      </c>
      <c r="BZ597" s="15">
        <v>0.25</v>
      </c>
      <c r="CA597" s="15">
        <v>0.25</v>
      </c>
      <c r="CB597" s="20" t="s">
        <v>47</v>
      </c>
      <c r="CC597" s="14">
        <v>600</v>
      </c>
      <c r="CD597" s="14">
        <v>10</v>
      </c>
      <c r="CE597" s="15" t="s">
        <v>73</v>
      </c>
    </row>
    <row r="598" spans="1:83" s="14" customFormat="1" ht="14.25" x14ac:dyDescent="0.2">
      <c r="A598" s="15">
        <f>A597+1</f>
        <v>597</v>
      </c>
      <c r="B598" s="15">
        <v>3</v>
      </c>
      <c r="C598" s="15">
        <v>133</v>
      </c>
      <c r="D598" s="15">
        <v>1</v>
      </c>
      <c r="E598" s="15">
        <v>1</v>
      </c>
      <c r="F598" s="3" t="s">
        <v>68</v>
      </c>
      <c r="G598" s="3">
        <f>IF(F598="rectangle",B598*C598,IF(F598="hook",B598*C598-(D598*E598),IF(F598="eight",B598*C598-2*(D598*E598),IF(F598="tee",B598*C598-2*(D598*E598),IF(F598="cross",B598*C598-4*(D598*E598),"ERROR")))))</f>
        <v>399</v>
      </c>
      <c r="H598" s="3" t="s">
        <v>75</v>
      </c>
      <c r="I598" s="3">
        <f>IF(F598="rectangle",B598/C598,"NA")</f>
        <v>2.2556390977443608E-2</v>
      </c>
      <c r="J598" s="2">
        <v>1</v>
      </c>
      <c r="K598" s="15">
        <v>120</v>
      </c>
      <c r="L598" s="15">
        <v>4</v>
      </c>
      <c r="M598" s="16">
        <v>7</v>
      </c>
      <c r="N598" s="17">
        <v>1</v>
      </c>
      <c r="O598" s="14">
        <f>N598</f>
        <v>1</v>
      </c>
      <c r="P598" s="4">
        <f>Y598/T598</f>
        <v>99.75</v>
      </c>
      <c r="Q598" s="18">
        <v>30</v>
      </c>
      <c r="R598" s="14">
        <f>Q598</f>
        <v>30</v>
      </c>
      <c r="S598" s="4">
        <f>Z598/U598</f>
        <v>99.75</v>
      </c>
      <c r="T598" s="3">
        <f>ROUND((O598/100)*G598,0)</f>
        <v>4</v>
      </c>
      <c r="U598" s="3">
        <f>ROUND(((R598/100)*G598)/J598,0)</f>
        <v>120</v>
      </c>
      <c r="V598" s="3">
        <f>ROUND(IF(J598&gt;=2,((R598/100)*G598)/J598,0),0)</f>
        <v>0</v>
      </c>
      <c r="W598" s="3">
        <f>ROUND(IF(J598&gt;=3,((R598/100)*G598)/J598,0),0)</f>
        <v>0</v>
      </c>
      <c r="X598" s="3">
        <f>ROUND(IF(J598&gt;=4,((R598/100)*G598)/J598,0),0)</f>
        <v>0</v>
      </c>
      <c r="Y598" s="4">
        <f>G598*N598</f>
        <v>399</v>
      </c>
      <c r="Z598" s="4">
        <f>(G598*Q598)/J598</f>
        <v>11970</v>
      </c>
      <c r="AA598" s="4">
        <f>IF(J598&gt;=2,(G598*Q598)/J598,0)</f>
        <v>0</v>
      </c>
      <c r="AB598" s="4">
        <f>IF(J598&gt;=3,(G598*Q598)/J598,0)</f>
        <v>0</v>
      </c>
      <c r="AC598" s="4">
        <f>IF(J598&gt;=4,(G598*Q598)/J598,0)</f>
        <v>0</v>
      </c>
      <c r="AD598" s="14">
        <v>100</v>
      </c>
      <c r="AE598" s="14">
        <v>0</v>
      </c>
      <c r="AF598" s="14">
        <v>1</v>
      </c>
      <c r="AG598" s="14">
        <v>100</v>
      </c>
      <c r="AH598" s="14">
        <v>0</v>
      </c>
      <c r="AI598" s="14">
        <v>1</v>
      </c>
      <c r="AJ598" s="14">
        <v>0.5</v>
      </c>
      <c r="AK598" s="14">
        <v>0.5</v>
      </c>
      <c r="AL598" s="14">
        <v>0</v>
      </c>
      <c r="AM598" s="14">
        <v>0</v>
      </c>
      <c r="AN598" s="14">
        <v>0</v>
      </c>
      <c r="AO598" s="14">
        <v>0.01</v>
      </c>
      <c r="AP598" s="14">
        <v>0.01</v>
      </c>
      <c r="AQ598" s="14">
        <v>0</v>
      </c>
      <c r="AR598" s="14">
        <v>0</v>
      </c>
      <c r="AS598" s="14">
        <v>0</v>
      </c>
      <c r="AT598" s="14">
        <v>0</v>
      </c>
      <c r="AU598" s="14">
        <v>0.2</v>
      </c>
      <c r="AV598" s="14">
        <v>0</v>
      </c>
      <c r="AW598" s="14">
        <v>0</v>
      </c>
      <c r="AX598" s="14">
        <v>0</v>
      </c>
      <c r="AY598" s="14">
        <v>0.04</v>
      </c>
      <c r="AZ598" s="14">
        <v>0</v>
      </c>
      <c r="BA598" s="2">
        <v>0.05</v>
      </c>
      <c r="BB598" s="2">
        <v>0.05</v>
      </c>
      <c r="BC598" s="2">
        <v>7.0000000000000007E-2</v>
      </c>
      <c r="BD598" s="2">
        <v>0.05</v>
      </c>
      <c r="BE598" s="2">
        <v>0.02</v>
      </c>
      <c r="BF598" s="2">
        <v>0.02</v>
      </c>
      <c r="BG598" s="2">
        <v>4.4999999999999998E-2</v>
      </c>
      <c r="BH598" s="2">
        <v>0.05</v>
      </c>
      <c r="BI598" s="2">
        <v>7.0000000000000007E-2</v>
      </c>
      <c r="BJ598" s="2">
        <v>0.1</v>
      </c>
      <c r="BK598" s="2">
        <v>0.03</v>
      </c>
      <c r="BL598" s="2">
        <v>0.02</v>
      </c>
      <c r="BM598" s="2">
        <v>0.09</v>
      </c>
      <c r="BN598" s="2">
        <v>0.1</v>
      </c>
      <c r="BO598" s="14">
        <v>0.1</v>
      </c>
      <c r="BP598" s="14">
        <v>0.1</v>
      </c>
      <c r="BQ598" s="14">
        <v>0</v>
      </c>
      <c r="BR598" s="14">
        <v>0</v>
      </c>
      <c r="BS598" s="14">
        <v>0</v>
      </c>
      <c r="BT598" s="19">
        <v>0.01</v>
      </c>
      <c r="BU598" s="14">
        <v>0.5</v>
      </c>
      <c r="BV598" s="6">
        <f>BT598/(BT598+BU598)</f>
        <v>1.9607843137254902E-2</v>
      </c>
      <c r="BW598" s="6">
        <f>SQRT((BT598*BU598)/((BT598+BU598)^2*(BT598+BU598+1)))</f>
        <v>0.11283045836243843</v>
      </c>
      <c r="BX598" s="15">
        <v>0.1</v>
      </c>
      <c r="BY598" s="15">
        <v>0.1</v>
      </c>
      <c r="BZ598" s="15">
        <v>0.1</v>
      </c>
      <c r="CA598" s="15">
        <v>0.7</v>
      </c>
      <c r="CB598" s="20" t="s">
        <v>89</v>
      </c>
      <c r="CC598" s="14">
        <v>600</v>
      </c>
      <c r="CD598" s="14">
        <v>10</v>
      </c>
      <c r="CE598" s="15" t="s">
        <v>73</v>
      </c>
    </row>
    <row r="599" spans="1:83" s="14" customFormat="1" ht="14.25" x14ac:dyDescent="0.2">
      <c r="A599" s="15">
        <f>A598+1</f>
        <v>598</v>
      </c>
      <c r="B599" s="15">
        <v>3</v>
      </c>
      <c r="C599" s="15">
        <v>133</v>
      </c>
      <c r="D599" s="15">
        <v>1</v>
      </c>
      <c r="E599" s="15">
        <v>1</v>
      </c>
      <c r="F599" s="3" t="s">
        <v>68</v>
      </c>
      <c r="G599" s="3">
        <f>IF(F599="rectangle",B599*C599,IF(F599="hook",B599*C599-(D599*E599),IF(F599="eight",B599*C599-2*(D599*E599),IF(F599="tee",B599*C599-2*(D599*E599),IF(F599="cross",B599*C599-4*(D599*E599),"ERROR")))))</f>
        <v>399</v>
      </c>
      <c r="H599" s="3" t="s">
        <v>75</v>
      </c>
      <c r="I599" s="3">
        <f>IF(F599="rectangle",B599/C599,"NA")</f>
        <v>2.2556390977443608E-2</v>
      </c>
      <c r="J599" s="2">
        <v>1</v>
      </c>
      <c r="K599" s="15">
        <v>120</v>
      </c>
      <c r="L599" s="15">
        <v>4</v>
      </c>
      <c r="M599" s="16">
        <v>7</v>
      </c>
      <c r="N599" s="17">
        <v>1</v>
      </c>
      <c r="O599" s="14">
        <f>N599</f>
        <v>1</v>
      </c>
      <c r="P599" s="4">
        <f>Y599/T599</f>
        <v>99.75</v>
      </c>
      <c r="Q599" s="18">
        <v>30</v>
      </c>
      <c r="R599" s="14">
        <f>Q599</f>
        <v>30</v>
      </c>
      <c r="S599" s="4">
        <f>Z599/U599</f>
        <v>99.75</v>
      </c>
      <c r="T599" s="3">
        <f>ROUND((O599/100)*G599,0)</f>
        <v>4</v>
      </c>
      <c r="U599" s="3">
        <f>ROUND(((R599/100)*G599)/J599,0)</f>
        <v>120</v>
      </c>
      <c r="V599" s="3">
        <f>ROUND(IF(J599&gt;=2,((R599/100)*G599)/J599,0),0)</f>
        <v>0</v>
      </c>
      <c r="W599" s="3">
        <f>ROUND(IF(J599&gt;=3,((R599/100)*G599)/J599,0),0)</f>
        <v>0</v>
      </c>
      <c r="X599" s="3">
        <f>ROUND(IF(J599&gt;=4,((R599/100)*G599)/J599,0),0)</f>
        <v>0</v>
      </c>
      <c r="Y599" s="4">
        <f>G599*N599</f>
        <v>399</v>
      </c>
      <c r="Z599" s="4">
        <f>(G599*Q599)/J599</f>
        <v>11970</v>
      </c>
      <c r="AA599" s="4">
        <f>IF(J599&gt;=2,(G599*Q599)/J599,0)</f>
        <v>0</v>
      </c>
      <c r="AB599" s="4">
        <f>IF(J599&gt;=3,(G599*Q599)/J599,0)</f>
        <v>0</v>
      </c>
      <c r="AC599" s="4">
        <f>IF(J599&gt;=4,(G599*Q599)/J599,0)</f>
        <v>0</v>
      </c>
      <c r="AD599" s="14">
        <v>100</v>
      </c>
      <c r="AE599" s="14">
        <v>0</v>
      </c>
      <c r="AF599" s="14">
        <v>1</v>
      </c>
      <c r="AG599" s="14">
        <v>100</v>
      </c>
      <c r="AH599" s="14">
        <v>0</v>
      </c>
      <c r="AI599" s="14">
        <v>1</v>
      </c>
      <c r="AJ599" s="14">
        <v>0.5</v>
      </c>
      <c r="AK599" s="14">
        <v>0.5</v>
      </c>
      <c r="AL599" s="14">
        <v>0</v>
      </c>
      <c r="AM599" s="14">
        <v>0</v>
      </c>
      <c r="AN599" s="14">
        <v>0</v>
      </c>
      <c r="AO599" s="14">
        <v>0.01</v>
      </c>
      <c r="AP599" s="14">
        <v>0.01</v>
      </c>
      <c r="AQ599" s="14">
        <v>0</v>
      </c>
      <c r="AR599" s="14">
        <v>0</v>
      </c>
      <c r="AS599" s="14">
        <v>0</v>
      </c>
      <c r="AT599" s="14">
        <v>0</v>
      </c>
      <c r="AU599" s="14">
        <v>0.2</v>
      </c>
      <c r="AV599" s="14">
        <v>0</v>
      </c>
      <c r="AW599" s="14">
        <v>0</v>
      </c>
      <c r="AX599" s="14">
        <v>0</v>
      </c>
      <c r="AY599" s="14">
        <v>0.04</v>
      </c>
      <c r="AZ599" s="14">
        <v>0</v>
      </c>
      <c r="BA599" s="2">
        <v>0.05</v>
      </c>
      <c r="BB599" s="2">
        <v>0.05</v>
      </c>
      <c r="BC599" s="2">
        <v>7.0000000000000007E-2</v>
      </c>
      <c r="BD599" s="2">
        <v>0.05</v>
      </c>
      <c r="BE599" s="2">
        <v>0.02</v>
      </c>
      <c r="BF599" s="2">
        <v>0.02</v>
      </c>
      <c r="BG599" s="2">
        <v>4.4999999999999998E-2</v>
      </c>
      <c r="BH599" s="2">
        <v>0.05</v>
      </c>
      <c r="BI599" s="2">
        <v>7.0000000000000007E-2</v>
      </c>
      <c r="BJ599" s="2">
        <v>0.1</v>
      </c>
      <c r="BK599" s="2">
        <v>0.03</v>
      </c>
      <c r="BL599" s="2">
        <v>0.02</v>
      </c>
      <c r="BM599" s="2">
        <v>0.09</v>
      </c>
      <c r="BN599" s="2">
        <v>0.1</v>
      </c>
      <c r="BO599" s="14">
        <v>0.1</v>
      </c>
      <c r="BP599" s="14">
        <v>0.1</v>
      </c>
      <c r="BQ599" s="14">
        <v>0</v>
      </c>
      <c r="BR599" s="14">
        <v>0</v>
      </c>
      <c r="BS599" s="14">
        <v>0</v>
      </c>
      <c r="BT599" s="19">
        <v>0.5</v>
      </c>
      <c r="BU599" s="14">
        <v>0.5</v>
      </c>
      <c r="BV599" s="6">
        <f>BT599/(BT599+BU599)</f>
        <v>0.5</v>
      </c>
      <c r="BW599" s="6">
        <f>SQRT((BT599*BU599)/((BT599+BU599)^2*(BT599+BU599+1)))</f>
        <v>0.35355339059327379</v>
      </c>
      <c r="BX599" s="15">
        <v>0.1</v>
      </c>
      <c r="BY599" s="15">
        <v>0.1</v>
      </c>
      <c r="BZ599" s="15">
        <v>0.1</v>
      </c>
      <c r="CA599" s="15">
        <v>0.7</v>
      </c>
      <c r="CB599" s="20" t="s">
        <v>89</v>
      </c>
      <c r="CC599" s="14">
        <v>600</v>
      </c>
      <c r="CD599" s="14">
        <v>10</v>
      </c>
      <c r="CE599" s="15" t="s">
        <v>73</v>
      </c>
    </row>
    <row r="600" spans="1:83" s="14" customFormat="1" ht="14.25" x14ac:dyDescent="0.2">
      <c r="A600" s="15">
        <f>A599+1</f>
        <v>599</v>
      </c>
      <c r="B600" s="15">
        <v>3</v>
      </c>
      <c r="C600" s="15">
        <v>133</v>
      </c>
      <c r="D600" s="15">
        <v>1</v>
      </c>
      <c r="E600" s="15">
        <v>1</v>
      </c>
      <c r="F600" s="3" t="s">
        <v>68</v>
      </c>
      <c r="G600" s="3">
        <f>IF(F600="rectangle",B600*C600,IF(F600="hook",B600*C600-(D600*E600),IF(F600="eight",B600*C600-2*(D600*E600),IF(F600="tee",B600*C600-2*(D600*E600),IF(F600="cross",B600*C600-4*(D600*E600),"ERROR")))))</f>
        <v>399</v>
      </c>
      <c r="H600" s="3" t="s">
        <v>75</v>
      </c>
      <c r="I600" s="3">
        <f>IF(F600="rectangle",B600/C600,"NA")</f>
        <v>2.2556390977443608E-2</v>
      </c>
      <c r="J600" s="2">
        <v>1</v>
      </c>
      <c r="K600" s="15">
        <v>120</v>
      </c>
      <c r="L600" s="15">
        <v>4</v>
      </c>
      <c r="M600" s="16">
        <v>7</v>
      </c>
      <c r="N600" s="17">
        <v>1</v>
      </c>
      <c r="O600" s="14">
        <f>N600</f>
        <v>1</v>
      </c>
      <c r="P600" s="4">
        <f>Y600/T600</f>
        <v>99.75</v>
      </c>
      <c r="Q600" s="18">
        <v>30</v>
      </c>
      <c r="R600" s="14">
        <f>Q600</f>
        <v>30</v>
      </c>
      <c r="S600" s="4">
        <f>Z600/U600</f>
        <v>99.75</v>
      </c>
      <c r="T600" s="3">
        <f>ROUND((O600/100)*G600,0)</f>
        <v>4</v>
      </c>
      <c r="U600" s="3">
        <f>ROUND(((R600/100)*G600)/J600,0)</f>
        <v>120</v>
      </c>
      <c r="V600" s="3">
        <f>ROUND(IF(J600&gt;=2,((R600/100)*G600)/J600,0),0)</f>
        <v>0</v>
      </c>
      <c r="W600" s="3">
        <f>ROUND(IF(J600&gt;=3,((R600/100)*G600)/J600,0),0)</f>
        <v>0</v>
      </c>
      <c r="X600" s="3">
        <f>ROUND(IF(J600&gt;=4,((R600/100)*G600)/J600,0),0)</f>
        <v>0</v>
      </c>
      <c r="Y600" s="4">
        <f>G600*N600</f>
        <v>399</v>
      </c>
      <c r="Z600" s="4">
        <f>(G600*Q600)/J600</f>
        <v>11970</v>
      </c>
      <c r="AA600" s="4">
        <f>IF(J600&gt;=2,(G600*Q600)/J600,0)</f>
        <v>0</v>
      </c>
      <c r="AB600" s="4">
        <f>IF(J600&gt;=3,(G600*Q600)/J600,0)</f>
        <v>0</v>
      </c>
      <c r="AC600" s="4">
        <f>IF(J600&gt;=4,(G600*Q600)/J600,0)</f>
        <v>0</v>
      </c>
      <c r="AD600" s="14">
        <v>100</v>
      </c>
      <c r="AE600" s="14">
        <v>0</v>
      </c>
      <c r="AF600" s="14">
        <v>1</v>
      </c>
      <c r="AG600" s="14">
        <v>100</v>
      </c>
      <c r="AH600" s="14">
        <v>0</v>
      </c>
      <c r="AI600" s="14">
        <v>1</v>
      </c>
      <c r="AJ600" s="14">
        <v>0.5</v>
      </c>
      <c r="AK600" s="14">
        <v>0.5</v>
      </c>
      <c r="AL600" s="14">
        <v>0</v>
      </c>
      <c r="AM600" s="14">
        <v>0</v>
      </c>
      <c r="AN600" s="14">
        <v>0</v>
      </c>
      <c r="AO600" s="14">
        <v>0.01</v>
      </c>
      <c r="AP600" s="14">
        <v>0.01</v>
      </c>
      <c r="AQ600" s="14">
        <v>0</v>
      </c>
      <c r="AR600" s="14">
        <v>0</v>
      </c>
      <c r="AS600" s="14">
        <v>0</v>
      </c>
      <c r="AT600" s="14">
        <v>0</v>
      </c>
      <c r="AU600" s="14">
        <v>0.2</v>
      </c>
      <c r="AV600" s="14">
        <v>0</v>
      </c>
      <c r="AW600" s="14">
        <v>0</v>
      </c>
      <c r="AX600" s="14">
        <v>0</v>
      </c>
      <c r="AY600" s="14">
        <v>0.04</v>
      </c>
      <c r="AZ600" s="14">
        <v>0</v>
      </c>
      <c r="BA600" s="2">
        <v>0.05</v>
      </c>
      <c r="BB600" s="2">
        <v>0.05</v>
      </c>
      <c r="BC600" s="2">
        <v>7.0000000000000007E-2</v>
      </c>
      <c r="BD600" s="2">
        <v>0.05</v>
      </c>
      <c r="BE600" s="2">
        <v>0.02</v>
      </c>
      <c r="BF600" s="2">
        <v>0.02</v>
      </c>
      <c r="BG600" s="2">
        <v>4.4999999999999998E-2</v>
      </c>
      <c r="BH600" s="2">
        <v>0.05</v>
      </c>
      <c r="BI600" s="2">
        <v>7.0000000000000007E-2</v>
      </c>
      <c r="BJ600" s="2">
        <v>0.1</v>
      </c>
      <c r="BK600" s="2">
        <v>0.03</v>
      </c>
      <c r="BL600" s="2">
        <v>0.02</v>
      </c>
      <c r="BM600" s="2">
        <v>0.09</v>
      </c>
      <c r="BN600" s="2">
        <v>0.1</v>
      </c>
      <c r="BO600" s="14">
        <v>0.1</v>
      </c>
      <c r="BP600" s="14">
        <v>0.1</v>
      </c>
      <c r="BQ600" s="14">
        <v>0</v>
      </c>
      <c r="BR600" s="14">
        <v>0</v>
      </c>
      <c r="BS600" s="14">
        <v>0</v>
      </c>
      <c r="BT600" s="19">
        <v>0.01</v>
      </c>
      <c r="BU600" s="14">
        <v>0.5</v>
      </c>
      <c r="BV600" s="6">
        <f>BT600/(BT600+BU600)</f>
        <v>1.9607843137254902E-2</v>
      </c>
      <c r="BW600" s="6">
        <f>SQRT((BT600*BU600)/((BT600+BU600)^2*(BT600+BU600+1)))</f>
        <v>0.11283045836243843</v>
      </c>
      <c r="BX600" s="15">
        <v>0.1</v>
      </c>
      <c r="BY600" s="15">
        <v>0.7</v>
      </c>
      <c r="BZ600" s="15">
        <v>0.1</v>
      </c>
      <c r="CA600" s="15">
        <v>0.1</v>
      </c>
      <c r="CB600" s="20" t="s">
        <v>76</v>
      </c>
      <c r="CC600" s="14">
        <v>600</v>
      </c>
      <c r="CD600" s="14">
        <v>10</v>
      </c>
      <c r="CE600" s="15" t="s">
        <v>74</v>
      </c>
    </row>
    <row r="601" spans="1:83" s="14" customFormat="1" ht="14.25" x14ac:dyDescent="0.2">
      <c r="A601" s="15">
        <f>A600+1</f>
        <v>600</v>
      </c>
      <c r="B601" s="15">
        <v>3</v>
      </c>
      <c r="C601" s="15">
        <v>133</v>
      </c>
      <c r="D601" s="15">
        <v>1</v>
      </c>
      <c r="E601" s="15">
        <v>1</v>
      </c>
      <c r="F601" s="3" t="s">
        <v>68</v>
      </c>
      <c r="G601" s="3">
        <f>IF(F601="rectangle",B601*C601,IF(F601="hook",B601*C601-(D601*E601),IF(F601="eight",B601*C601-2*(D601*E601),IF(F601="tee",B601*C601-2*(D601*E601),IF(F601="cross",B601*C601-4*(D601*E601),"ERROR")))))</f>
        <v>399</v>
      </c>
      <c r="H601" s="3" t="s">
        <v>75</v>
      </c>
      <c r="I601" s="3">
        <f>IF(F601="rectangle",B601/C601,"NA")</f>
        <v>2.2556390977443608E-2</v>
      </c>
      <c r="J601" s="2">
        <v>1</v>
      </c>
      <c r="K601" s="15">
        <v>120</v>
      </c>
      <c r="L601" s="15">
        <v>4</v>
      </c>
      <c r="M601" s="16">
        <v>7</v>
      </c>
      <c r="N601" s="17">
        <v>1</v>
      </c>
      <c r="O601" s="14">
        <f>N601</f>
        <v>1</v>
      </c>
      <c r="P601" s="4">
        <f>Y601/T601</f>
        <v>99.75</v>
      </c>
      <c r="Q601" s="18">
        <v>30</v>
      </c>
      <c r="R601" s="14">
        <f>Q601</f>
        <v>30</v>
      </c>
      <c r="S601" s="4">
        <f>Z601/U601</f>
        <v>99.75</v>
      </c>
      <c r="T601" s="3">
        <f>ROUND((O601/100)*G601,0)</f>
        <v>4</v>
      </c>
      <c r="U601" s="3">
        <f>ROUND(((R601/100)*G601)/J601,0)</f>
        <v>120</v>
      </c>
      <c r="V601" s="3">
        <f>ROUND(IF(J601&gt;=2,((R601/100)*G601)/J601,0),0)</f>
        <v>0</v>
      </c>
      <c r="W601" s="3">
        <f>ROUND(IF(J601&gt;=3,((R601/100)*G601)/J601,0),0)</f>
        <v>0</v>
      </c>
      <c r="X601" s="3">
        <f>ROUND(IF(J601&gt;=4,((R601/100)*G601)/J601,0),0)</f>
        <v>0</v>
      </c>
      <c r="Y601" s="4">
        <f>G601*N601</f>
        <v>399</v>
      </c>
      <c r="Z601" s="4">
        <f>(G601*Q601)/J601</f>
        <v>11970</v>
      </c>
      <c r="AA601" s="4">
        <f>IF(J601&gt;=2,(G601*Q601)/J601,0)</f>
        <v>0</v>
      </c>
      <c r="AB601" s="4">
        <f>IF(J601&gt;=3,(G601*Q601)/J601,0)</f>
        <v>0</v>
      </c>
      <c r="AC601" s="4">
        <f>IF(J601&gt;=4,(G601*Q601)/J601,0)</f>
        <v>0</v>
      </c>
      <c r="AD601" s="14">
        <v>100</v>
      </c>
      <c r="AE601" s="14">
        <v>0</v>
      </c>
      <c r="AF601" s="14">
        <v>1</v>
      </c>
      <c r="AG601" s="14">
        <v>100</v>
      </c>
      <c r="AH601" s="14">
        <v>0</v>
      </c>
      <c r="AI601" s="14">
        <v>1</v>
      </c>
      <c r="AJ601" s="14">
        <v>0.5</v>
      </c>
      <c r="AK601" s="14">
        <v>0.5</v>
      </c>
      <c r="AL601" s="14">
        <v>0</v>
      </c>
      <c r="AM601" s="14">
        <v>0</v>
      </c>
      <c r="AN601" s="14">
        <v>0</v>
      </c>
      <c r="AO601" s="14">
        <v>0.01</v>
      </c>
      <c r="AP601" s="14">
        <v>0.01</v>
      </c>
      <c r="AQ601" s="14">
        <v>0</v>
      </c>
      <c r="AR601" s="14">
        <v>0</v>
      </c>
      <c r="AS601" s="14">
        <v>0</v>
      </c>
      <c r="AT601" s="14">
        <v>0</v>
      </c>
      <c r="AU601" s="14">
        <v>0.2</v>
      </c>
      <c r="AV601" s="14">
        <v>0</v>
      </c>
      <c r="AW601" s="14">
        <v>0</v>
      </c>
      <c r="AX601" s="14">
        <v>0</v>
      </c>
      <c r="AY601" s="14">
        <v>0.04</v>
      </c>
      <c r="AZ601" s="14">
        <v>0</v>
      </c>
      <c r="BA601" s="2">
        <v>0.05</v>
      </c>
      <c r="BB601" s="2">
        <v>0.05</v>
      </c>
      <c r="BC601" s="2">
        <v>7.0000000000000007E-2</v>
      </c>
      <c r="BD601" s="2">
        <v>0.05</v>
      </c>
      <c r="BE601" s="2">
        <v>0.02</v>
      </c>
      <c r="BF601" s="2">
        <v>0.02</v>
      </c>
      <c r="BG601" s="2">
        <v>4.4999999999999998E-2</v>
      </c>
      <c r="BH601" s="2">
        <v>0.05</v>
      </c>
      <c r="BI601" s="2">
        <v>7.0000000000000007E-2</v>
      </c>
      <c r="BJ601" s="2">
        <v>0.1</v>
      </c>
      <c r="BK601" s="2">
        <v>0.03</v>
      </c>
      <c r="BL601" s="2">
        <v>0.02</v>
      </c>
      <c r="BM601" s="2">
        <v>0.09</v>
      </c>
      <c r="BN601" s="2">
        <v>0.1</v>
      </c>
      <c r="BO601" s="14">
        <v>0.1</v>
      </c>
      <c r="BP601" s="14">
        <v>0.1</v>
      </c>
      <c r="BQ601" s="14">
        <v>0</v>
      </c>
      <c r="BR601" s="14">
        <v>0</v>
      </c>
      <c r="BS601" s="14">
        <v>0</v>
      </c>
      <c r="BT601" s="19">
        <v>0.5</v>
      </c>
      <c r="BU601" s="14">
        <v>0.5</v>
      </c>
      <c r="BV601" s="6">
        <f>BT601/(BT601+BU601)</f>
        <v>0.5</v>
      </c>
      <c r="BW601" s="6">
        <f>SQRT((BT601*BU601)/((BT601+BU601)^2*(BT601+BU601+1)))</f>
        <v>0.35355339059327379</v>
      </c>
      <c r="BX601" s="15">
        <v>0.1</v>
      </c>
      <c r="BY601" s="15">
        <v>0.7</v>
      </c>
      <c r="BZ601" s="15">
        <v>0.1</v>
      </c>
      <c r="CA601" s="15">
        <v>0.1</v>
      </c>
      <c r="CB601" s="20" t="s">
        <v>76</v>
      </c>
      <c r="CC601" s="14">
        <v>600</v>
      </c>
      <c r="CD601" s="14">
        <v>10</v>
      </c>
      <c r="CE601" s="15" t="s">
        <v>74</v>
      </c>
    </row>
    <row r="602" spans="1:83" s="14" customFormat="1" ht="14.25" x14ac:dyDescent="0.2">
      <c r="A602" s="15">
        <f>A601+1</f>
        <v>601</v>
      </c>
      <c r="B602" s="15">
        <v>3</v>
      </c>
      <c r="C602" s="15">
        <v>133</v>
      </c>
      <c r="D602" s="15">
        <v>1</v>
      </c>
      <c r="E602" s="15">
        <v>1</v>
      </c>
      <c r="F602" s="3" t="s">
        <v>68</v>
      </c>
      <c r="G602" s="3">
        <f>IF(F602="rectangle",B602*C602,IF(F602="hook",B602*C602-(D602*E602),IF(F602="eight",B602*C602-2*(D602*E602),IF(F602="tee",B602*C602-2*(D602*E602),IF(F602="cross",B602*C602-4*(D602*E602),"ERROR")))))</f>
        <v>399</v>
      </c>
      <c r="H602" s="3" t="s">
        <v>75</v>
      </c>
      <c r="I602" s="3">
        <f>IF(F602="rectangle",B602/C602,"NA")</f>
        <v>2.2556390977443608E-2</v>
      </c>
      <c r="J602" s="2">
        <v>1</v>
      </c>
      <c r="K602" s="15">
        <v>120</v>
      </c>
      <c r="L602" s="15">
        <v>4</v>
      </c>
      <c r="M602" s="16">
        <v>7</v>
      </c>
      <c r="N602" s="17">
        <v>5</v>
      </c>
      <c r="O602" s="14">
        <f>N602</f>
        <v>5</v>
      </c>
      <c r="P602" s="4">
        <f>Y602/T602</f>
        <v>99.75</v>
      </c>
      <c r="Q602" s="18">
        <v>1</v>
      </c>
      <c r="R602" s="14">
        <f>Q602</f>
        <v>1</v>
      </c>
      <c r="S602" s="4">
        <f>Z602/U602</f>
        <v>99.75</v>
      </c>
      <c r="T602" s="3">
        <f>ROUND((O602/100)*G602,0)</f>
        <v>20</v>
      </c>
      <c r="U602" s="3">
        <f>ROUND(((R602/100)*G602)/J602,0)</f>
        <v>4</v>
      </c>
      <c r="V602" s="3">
        <f>ROUND(IF(J602&gt;=2,((R602/100)*G602)/J602,0),0)</f>
        <v>0</v>
      </c>
      <c r="W602" s="3">
        <f>ROUND(IF(J602&gt;=3,((R602/100)*G602)/J602,0),0)</f>
        <v>0</v>
      </c>
      <c r="X602" s="3">
        <f>ROUND(IF(J602&gt;=4,((R602/100)*G602)/J602,0),0)</f>
        <v>0</v>
      </c>
      <c r="Y602" s="4">
        <f>G602*N602</f>
        <v>1995</v>
      </c>
      <c r="Z602" s="4">
        <f>(G602*Q602)/J602</f>
        <v>399</v>
      </c>
      <c r="AA602" s="4">
        <f>IF(J602&gt;=2,(G602*Q602)/J602,0)</f>
        <v>0</v>
      </c>
      <c r="AB602" s="4">
        <f>IF(J602&gt;=3,(G602*Q602)/J602,0)</f>
        <v>0</v>
      </c>
      <c r="AC602" s="4">
        <f>IF(J602&gt;=4,(G602*Q602)/J602,0)</f>
        <v>0</v>
      </c>
      <c r="AD602" s="14">
        <v>100</v>
      </c>
      <c r="AE602" s="14">
        <v>0</v>
      </c>
      <c r="AF602" s="14">
        <v>1</v>
      </c>
      <c r="AG602" s="14">
        <v>100</v>
      </c>
      <c r="AH602" s="14">
        <v>0</v>
      </c>
      <c r="AI602" s="14">
        <v>1</v>
      </c>
      <c r="AJ602" s="14">
        <v>0.5</v>
      </c>
      <c r="AK602" s="14">
        <v>0.5</v>
      </c>
      <c r="AL602" s="14">
        <v>0</v>
      </c>
      <c r="AM602" s="14">
        <v>0</v>
      </c>
      <c r="AN602" s="14">
        <v>0</v>
      </c>
      <c r="AO602" s="14">
        <v>0.01</v>
      </c>
      <c r="AP602" s="14">
        <v>0.01</v>
      </c>
      <c r="AQ602" s="14">
        <v>0</v>
      </c>
      <c r="AR602" s="14">
        <v>0</v>
      </c>
      <c r="AS602" s="14">
        <v>0</v>
      </c>
      <c r="AT602" s="14">
        <v>0</v>
      </c>
      <c r="AU602" s="14">
        <v>0.2</v>
      </c>
      <c r="AV602" s="14">
        <v>0</v>
      </c>
      <c r="AW602" s="14">
        <v>0</v>
      </c>
      <c r="AX602" s="14">
        <v>0</v>
      </c>
      <c r="AY602" s="14">
        <v>0.04</v>
      </c>
      <c r="AZ602" s="14">
        <v>0</v>
      </c>
      <c r="BA602" s="2">
        <v>0.05</v>
      </c>
      <c r="BB602" s="2">
        <v>0.05</v>
      </c>
      <c r="BC602" s="2">
        <v>7.0000000000000007E-2</v>
      </c>
      <c r="BD602" s="2">
        <v>0.05</v>
      </c>
      <c r="BE602" s="2">
        <v>0.02</v>
      </c>
      <c r="BF602" s="2">
        <v>0.02</v>
      </c>
      <c r="BG602" s="2">
        <v>4.4999999999999998E-2</v>
      </c>
      <c r="BH602" s="2">
        <v>0.05</v>
      </c>
      <c r="BI602" s="2">
        <v>7.0000000000000007E-2</v>
      </c>
      <c r="BJ602" s="2">
        <v>0.1</v>
      </c>
      <c r="BK602" s="2">
        <v>0.03</v>
      </c>
      <c r="BL602" s="2">
        <v>0.02</v>
      </c>
      <c r="BM602" s="2">
        <v>0.09</v>
      </c>
      <c r="BN602" s="2">
        <v>0.1</v>
      </c>
      <c r="BO602" s="14">
        <v>0.1</v>
      </c>
      <c r="BP602" s="14">
        <v>0.1</v>
      </c>
      <c r="BQ602" s="14">
        <v>0</v>
      </c>
      <c r="BR602" s="14">
        <v>0</v>
      </c>
      <c r="BS602" s="14">
        <v>0</v>
      </c>
      <c r="BT602" s="19">
        <v>0.01</v>
      </c>
      <c r="BU602" s="14">
        <v>0.5</v>
      </c>
      <c r="BV602" s="6">
        <f>BT602/(BT602+BU602)</f>
        <v>1.9607843137254902E-2</v>
      </c>
      <c r="BW602" s="6">
        <f>SQRT((BT602*BU602)/((BT602+BU602)^2*(BT602+BU602+1)))</f>
        <v>0.11283045836243843</v>
      </c>
      <c r="BX602" s="15">
        <v>0.25</v>
      </c>
      <c r="BY602" s="15">
        <v>0.25</v>
      </c>
      <c r="BZ602" s="15">
        <v>0.25</v>
      </c>
      <c r="CA602" s="15">
        <v>0.25</v>
      </c>
      <c r="CB602" s="20" t="s">
        <v>47</v>
      </c>
      <c r="CC602" s="14">
        <v>600</v>
      </c>
      <c r="CD602" s="14">
        <v>10</v>
      </c>
      <c r="CE602" s="15" t="s">
        <v>74</v>
      </c>
    </row>
    <row r="603" spans="1:83" s="14" customFormat="1" ht="14.25" x14ac:dyDescent="0.2">
      <c r="A603" s="15">
        <f>A602+1</f>
        <v>602</v>
      </c>
      <c r="B603" s="15">
        <v>3</v>
      </c>
      <c r="C603" s="15">
        <v>133</v>
      </c>
      <c r="D603" s="15">
        <v>1</v>
      </c>
      <c r="E603" s="15">
        <v>1</v>
      </c>
      <c r="F603" s="3" t="s">
        <v>68</v>
      </c>
      <c r="G603" s="3">
        <f>IF(F603="rectangle",B603*C603,IF(F603="hook",B603*C603-(D603*E603),IF(F603="eight",B603*C603-2*(D603*E603),IF(F603="tee",B603*C603-2*(D603*E603),IF(F603="cross",B603*C603-4*(D603*E603),"ERROR")))))</f>
        <v>399</v>
      </c>
      <c r="H603" s="3" t="s">
        <v>75</v>
      </c>
      <c r="I603" s="3">
        <f>IF(F603="rectangle",B603/C603,"NA")</f>
        <v>2.2556390977443608E-2</v>
      </c>
      <c r="J603" s="2">
        <v>1</v>
      </c>
      <c r="K603" s="15">
        <v>120</v>
      </c>
      <c r="L603" s="15">
        <v>4</v>
      </c>
      <c r="M603" s="16">
        <v>7</v>
      </c>
      <c r="N603" s="17">
        <v>5</v>
      </c>
      <c r="O603" s="14">
        <f>N603</f>
        <v>5</v>
      </c>
      <c r="P603" s="4">
        <f>Y603/T603</f>
        <v>99.75</v>
      </c>
      <c r="Q603" s="18">
        <v>1</v>
      </c>
      <c r="R603" s="14">
        <f>Q603</f>
        <v>1</v>
      </c>
      <c r="S603" s="4">
        <f>Z603/U603</f>
        <v>99.75</v>
      </c>
      <c r="T603" s="3">
        <f>ROUND((O603/100)*G603,0)</f>
        <v>20</v>
      </c>
      <c r="U603" s="3">
        <f>ROUND(((R603/100)*G603)/J603,0)</f>
        <v>4</v>
      </c>
      <c r="V603" s="3">
        <f>ROUND(IF(J603&gt;=2,((R603/100)*G603)/J603,0),0)</f>
        <v>0</v>
      </c>
      <c r="W603" s="3">
        <f>ROUND(IF(J603&gt;=3,((R603/100)*G603)/J603,0),0)</f>
        <v>0</v>
      </c>
      <c r="X603" s="3">
        <f>ROUND(IF(J603&gt;=4,((R603/100)*G603)/J603,0),0)</f>
        <v>0</v>
      </c>
      <c r="Y603" s="4">
        <f>G603*N603</f>
        <v>1995</v>
      </c>
      <c r="Z603" s="4">
        <f>(G603*Q603)/J603</f>
        <v>399</v>
      </c>
      <c r="AA603" s="4">
        <f>IF(J603&gt;=2,(G603*Q603)/J603,0)</f>
        <v>0</v>
      </c>
      <c r="AB603" s="4">
        <f>IF(J603&gt;=3,(G603*Q603)/J603,0)</f>
        <v>0</v>
      </c>
      <c r="AC603" s="4">
        <f>IF(J603&gt;=4,(G603*Q603)/J603,0)</f>
        <v>0</v>
      </c>
      <c r="AD603" s="14">
        <v>100</v>
      </c>
      <c r="AE603" s="14">
        <v>0</v>
      </c>
      <c r="AF603" s="14">
        <v>1</v>
      </c>
      <c r="AG603" s="14">
        <v>100</v>
      </c>
      <c r="AH603" s="14">
        <v>0</v>
      </c>
      <c r="AI603" s="14">
        <v>1</v>
      </c>
      <c r="AJ603" s="14">
        <v>0.5</v>
      </c>
      <c r="AK603" s="14">
        <v>0.5</v>
      </c>
      <c r="AL603" s="14">
        <v>0</v>
      </c>
      <c r="AM603" s="14">
        <v>0</v>
      </c>
      <c r="AN603" s="14">
        <v>0</v>
      </c>
      <c r="AO603" s="14">
        <v>0.01</v>
      </c>
      <c r="AP603" s="14">
        <v>0.01</v>
      </c>
      <c r="AQ603" s="14">
        <v>0</v>
      </c>
      <c r="AR603" s="14">
        <v>0</v>
      </c>
      <c r="AS603" s="14">
        <v>0</v>
      </c>
      <c r="AT603" s="14">
        <v>0</v>
      </c>
      <c r="AU603" s="14">
        <v>0.2</v>
      </c>
      <c r="AV603" s="14">
        <v>0</v>
      </c>
      <c r="AW603" s="14">
        <v>0</v>
      </c>
      <c r="AX603" s="14">
        <v>0</v>
      </c>
      <c r="AY603" s="14">
        <v>0.04</v>
      </c>
      <c r="AZ603" s="14">
        <v>0</v>
      </c>
      <c r="BA603" s="2">
        <v>0.05</v>
      </c>
      <c r="BB603" s="2">
        <v>0.05</v>
      </c>
      <c r="BC603" s="2">
        <v>7.0000000000000007E-2</v>
      </c>
      <c r="BD603" s="2">
        <v>0.05</v>
      </c>
      <c r="BE603" s="2">
        <v>0.02</v>
      </c>
      <c r="BF603" s="2">
        <v>0.02</v>
      </c>
      <c r="BG603" s="2">
        <v>4.4999999999999998E-2</v>
      </c>
      <c r="BH603" s="2">
        <v>0.05</v>
      </c>
      <c r="BI603" s="2">
        <v>7.0000000000000007E-2</v>
      </c>
      <c r="BJ603" s="2">
        <v>0.1</v>
      </c>
      <c r="BK603" s="2">
        <v>0.03</v>
      </c>
      <c r="BL603" s="2">
        <v>0.02</v>
      </c>
      <c r="BM603" s="2">
        <v>0.09</v>
      </c>
      <c r="BN603" s="2">
        <v>0.1</v>
      </c>
      <c r="BO603" s="14">
        <v>0.1</v>
      </c>
      <c r="BP603" s="14">
        <v>0.1</v>
      </c>
      <c r="BQ603" s="14">
        <v>0</v>
      </c>
      <c r="BR603" s="14">
        <v>0</v>
      </c>
      <c r="BS603" s="14">
        <v>0</v>
      </c>
      <c r="BT603" s="19">
        <v>0.5</v>
      </c>
      <c r="BU603" s="14">
        <v>0.5</v>
      </c>
      <c r="BV603" s="6">
        <f>BT603/(BT603+BU603)</f>
        <v>0.5</v>
      </c>
      <c r="BW603" s="6">
        <f>SQRT((BT603*BU603)/((BT603+BU603)^2*(BT603+BU603+1)))</f>
        <v>0.35355339059327379</v>
      </c>
      <c r="BX603" s="15">
        <v>0.25</v>
      </c>
      <c r="BY603" s="15">
        <v>0.25</v>
      </c>
      <c r="BZ603" s="15">
        <v>0.25</v>
      </c>
      <c r="CA603" s="15">
        <v>0.25</v>
      </c>
      <c r="CB603" s="20" t="s">
        <v>47</v>
      </c>
      <c r="CC603" s="14">
        <v>600</v>
      </c>
      <c r="CD603" s="14">
        <v>10</v>
      </c>
      <c r="CE603" s="15" t="s">
        <v>74</v>
      </c>
    </row>
    <row r="604" spans="1:83" s="14" customFormat="1" ht="14.25" x14ac:dyDescent="0.2">
      <c r="A604" s="15">
        <f>A603+1</f>
        <v>603</v>
      </c>
      <c r="B604" s="15">
        <v>3</v>
      </c>
      <c r="C604" s="15">
        <v>133</v>
      </c>
      <c r="D604" s="15">
        <v>1</v>
      </c>
      <c r="E604" s="15">
        <v>1</v>
      </c>
      <c r="F604" s="3" t="s">
        <v>68</v>
      </c>
      <c r="G604" s="3">
        <f>IF(F604="rectangle",B604*C604,IF(F604="hook",B604*C604-(D604*E604),IF(F604="eight",B604*C604-2*(D604*E604),IF(F604="tee",B604*C604-2*(D604*E604),IF(F604="cross",B604*C604-4*(D604*E604),"ERROR")))))</f>
        <v>399</v>
      </c>
      <c r="H604" s="3" t="s">
        <v>75</v>
      </c>
      <c r="I604" s="3">
        <f>IF(F604="rectangle",B604/C604,"NA")</f>
        <v>2.2556390977443608E-2</v>
      </c>
      <c r="J604" s="2">
        <v>1</v>
      </c>
      <c r="K604" s="15">
        <v>120</v>
      </c>
      <c r="L604" s="15">
        <v>4</v>
      </c>
      <c r="M604" s="16">
        <v>7</v>
      </c>
      <c r="N604" s="17">
        <v>5</v>
      </c>
      <c r="O604" s="14">
        <f>N604</f>
        <v>5</v>
      </c>
      <c r="P604" s="4">
        <f>Y604/T604</f>
        <v>99.75</v>
      </c>
      <c r="Q604" s="18">
        <v>1</v>
      </c>
      <c r="R604" s="14">
        <f>Q604</f>
        <v>1</v>
      </c>
      <c r="S604" s="4">
        <f>Z604/U604</f>
        <v>99.75</v>
      </c>
      <c r="T604" s="3">
        <f>ROUND((O604/100)*G604,0)</f>
        <v>20</v>
      </c>
      <c r="U604" s="3">
        <f>ROUND(((R604/100)*G604)/J604,0)</f>
        <v>4</v>
      </c>
      <c r="V604" s="3">
        <f>ROUND(IF(J604&gt;=2,((R604/100)*G604)/J604,0),0)</f>
        <v>0</v>
      </c>
      <c r="W604" s="3">
        <f>ROUND(IF(J604&gt;=3,((R604/100)*G604)/J604,0),0)</f>
        <v>0</v>
      </c>
      <c r="X604" s="3">
        <f>ROUND(IF(J604&gt;=4,((R604/100)*G604)/J604,0),0)</f>
        <v>0</v>
      </c>
      <c r="Y604" s="4">
        <f>G604*N604</f>
        <v>1995</v>
      </c>
      <c r="Z604" s="4">
        <f>(G604*Q604)/J604</f>
        <v>399</v>
      </c>
      <c r="AA604" s="4">
        <f>IF(J604&gt;=2,(G604*Q604)/J604,0)</f>
        <v>0</v>
      </c>
      <c r="AB604" s="4">
        <f>IF(J604&gt;=3,(G604*Q604)/J604,0)</f>
        <v>0</v>
      </c>
      <c r="AC604" s="4">
        <f>IF(J604&gt;=4,(G604*Q604)/J604,0)</f>
        <v>0</v>
      </c>
      <c r="AD604" s="14">
        <v>100</v>
      </c>
      <c r="AE604" s="14">
        <v>0</v>
      </c>
      <c r="AF604" s="14">
        <v>1</v>
      </c>
      <c r="AG604" s="14">
        <v>100</v>
      </c>
      <c r="AH604" s="14">
        <v>0</v>
      </c>
      <c r="AI604" s="14">
        <v>1</v>
      </c>
      <c r="AJ604" s="14">
        <v>0.5</v>
      </c>
      <c r="AK604" s="14">
        <v>0.5</v>
      </c>
      <c r="AL604" s="14">
        <v>0</v>
      </c>
      <c r="AM604" s="14">
        <v>0</v>
      </c>
      <c r="AN604" s="14">
        <v>0</v>
      </c>
      <c r="AO604" s="14">
        <v>0.01</v>
      </c>
      <c r="AP604" s="14">
        <v>0.01</v>
      </c>
      <c r="AQ604" s="14">
        <v>0</v>
      </c>
      <c r="AR604" s="14">
        <v>0</v>
      </c>
      <c r="AS604" s="14">
        <v>0</v>
      </c>
      <c r="AT604" s="14">
        <v>0</v>
      </c>
      <c r="AU604" s="14">
        <v>0.2</v>
      </c>
      <c r="AV604" s="14">
        <v>0</v>
      </c>
      <c r="AW604" s="14">
        <v>0</v>
      </c>
      <c r="AX604" s="14">
        <v>0</v>
      </c>
      <c r="AY604" s="14">
        <v>0.04</v>
      </c>
      <c r="AZ604" s="14">
        <v>0</v>
      </c>
      <c r="BA604" s="2">
        <v>0.05</v>
      </c>
      <c r="BB604" s="2">
        <v>0.05</v>
      </c>
      <c r="BC604" s="2">
        <v>7.0000000000000007E-2</v>
      </c>
      <c r="BD604" s="2">
        <v>0.05</v>
      </c>
      <c r="BE604" s="2">
        <v>0.02</v>
      </c>
      <c r="BF604" s="2">
        <v>0.02</v>
      </c>
      <c r="BG604" s="2">
        <v>4.4999999999999998E-2</v>
      </c>
      <c r="BH604" s="2">
        <v>0.05</v>
      </c>
      <c r="BI604" s="2">
        <v>7.0000000000000007E-2</v>
      </c>
      <c r="BJ604" s="2">
        <v>0.1</v>
      </c>
      <c r="BK604" s="2">
        <v>0.03</v>
      </c>
      <c r="BL604" s="2">
        <v>0.02</v>
      </c>
      <c r="BM604" s="2">
        <v>0.09</v>
      </c>
      <c r="BN604" s="2">
        <v>0.1</v>
      </c>
      <c r="BO604" s="14">
        <v>0.1</v>
      </c>
      <c r="BP604" s="14">
        <v>0.1</v>
      </c>
      <c r="BQ604" s="14">
        <v>0</v>
      </c>
      <c r="BR604" s="14">
        <v>0</v>
      </c>
      <c r="BS604" s="14">
        <v>0</v>
      </c>
      <c r="BT604" s="19">
        <v>0.01</v>
      </c>
      <c r="BU604" s="14">
        <v>0.5</v>
      </c>
      <c r="BV604" s="6">
        <f>BT604/(BT604+BU604)</f>
        <v>1.9607843137254902E-2</v>
      </c>
      <c r="BW604" s="6">
        <f>SQRT((BT604*BU604)/((BT604+BU604)^2*(BT604+BU604+1)))</f>
        <v>0.11283045836243843</v>
      </c>
      <c r="BX604" s="15">
        <v>0.1</v>
      </c>
      <c r="BY604" s="15">
        <v>0.1</v>
      </c>
      <c r="BZ604" s="15">
        <v>0.1</v>
      </c>
      <c r="CA604" s="15">
        <v>0.7</v>
      </c>
      <c r="CB604" s="20" t="s">
        <v>89</v>
      </c>
      <c r="CC604" s="14">
        <v>600</v>
      </c>
      <c r="CD604" s="14">
        <v>10</v>
      </c>
      <c r="CE604" s="15" t="s">
        <v>74</v>
      </c>
    </row>
    <row r="605" spans="1:83" s="14" customFormat="1" ht="14.25" x14ac:dyDescent="0.2">
      <c r="A605" s="15">
        <f>A604+1</f>
        <v>604</v>
      </c>
      <c r="B605" s="15">
        <v>3</v>
      </c>
      <c r="C605" s="15">
        <v>133</v>
      </c>
      <c r="D605" s="15">
        <v>1</v>
      </c>
      <c r="E605" s="15">
        <v>1</v>
      </c>
      <c r="F605" s="3" t="s">
        <v>68</v>
      </c>
      <c r="G605" s="3">
        <f>IF(F605="rectangle",B605*C605,IF(F605="hook",B605*C605-(D605*E605),IF(F605="eight",B605*C605-2*(D605*E605),IF(F605="tee",B605*C605-2*(D605*E605),IF(F605="cross",B605*C605-4*(D605*E605),"ERROR")))))</f>
        <v>399</v>
      </c>
      <c r="H605" s="3" t="s">
        <v>75</v>
      </c>
      <c r="I605" s="3">
        <f>IF(F605="rectangle",B605/C605,"NA")</f>
        <v>2.2556390977443608E-2</v>
      </c>
      <c r="J605" s="2">
        <v>1</v>
      </c>
      <c r="K605" s="15">
        <v>120</v>
      </c>
      <c r="L605" s="15">
        <v>4</v>
      </c>
      <c r="M605" s="16">
        <v>7</v>
      </c>
      <c r="N605" s="17">
        <v>5</v>
      </c>
      <c r="O605" s="14">
        <f>N605</f>
        <v>5</v>
      </c>
      <c r="P605" s="4">
        <f>Y605/T605</f>
        <v>99.75</v>
      </c>
      <c r="Q605" s="18">
        <v>1</v>
      </c>
      <c r="R605" s="14">
        <f>Q605</f>
        <v>1</v>
      </c>
      <c r="S605" s="4">
        <f>Z605/U605</f>
        <v>99.75</v>
      </c>
      <c r="T605" s="3">
        <f>ROUND((O605/100)*G605,0)</f>
        <v>20</v>
      </c>
      <c r="U605" s="3">
        <f>ROUND(((R605/100)*G605)/J605,0)</f>
        <v>4</v>
      </c>
      <c r="V605" s="3">
        <f>ROUND(IF(J605&gt;=2,((R605/100)*G605)/J605,0),0)</f>
        <v>0</v>
      </c>
      <c r="W605" s="3">
        <f>ROUND(IF(J605&gt;=3,((R605/100)*G605)/J605,0),0)</f>
        <v>0</v>
      </c>
      <c r="X605" s="3">
        <f>ROUND(IF(J605&gt;=4,((R605/100)*G605)/J605,0),0)</f>
        <v>0</v>
      </c>
      <c r="Y605" s="4">
        <f>G605*N605</f>
        <v>1995</v>
      </c>
      <c r="Z605" s="4">
        <f>(G605*Q605)/J605</f>
        <v>399</v>
      </c>
      <c r="AA605" s="4">
        <f>IF(J605&gt;=2,(G605*Q605)/J605,0)</f>
        <v>0</v>
      </c>
      <c r="AB605" s="4">
        <f>IF(J605&gt;=3,(G605*Q605)/J605,0)</f>
        <v>0</v>
      </c>
      <c r="AC605" s="4">
        <f>IF(J605&gt;=4,(G605*Q605)/J605,0)</f>
        <v>0</v>
      </c>
      <c r="AD605" s="14">
        <v>100</v>
      </c>
      <c r="AE605" s="14">
        <v>0</v>
      </c>
      <c r="AF605" s="14">
        <v>1</v>
      </c>
      <c r="AG605" s="14">
        <v>100</v>
      </c>
      <c r="AH605" s="14">
        <v>0</v>
      </c>
      <c r="AI605" s="14">
        <v>1</v>
      </c>
      <c r="AJ605" s="14">
        <v>0.5</v>
      </c>
      <c r="AK605" s="14">
        <v>0.5</v>
      </c>
      <c r="AL605" s="14">
        <v>0</v>
      </c>
      <c r="AM605" s="14">
        <v>0</v>
      </c>
      <c r="AN605" s="14">
        <v>0</v>
      </c>
      <c r="AO605" s="14">
        <v>0.01</v>
      </c>
      <c r="AP605" s="14">
        <v>0.01</v>
      </c>
      <c r="AQ605" s="14">
        <v>0</v>
      </c>
      <c r="AR605" s="14">
        <v>0</v>
      </c>
      <c r="AS605" s="14">
        <v>0</v>
      </c>
      <c r="AT605" s="14">
        <v>0</v>
      </c>
      <c r="AU605" s="14">
        <v>0.2</v>
      </c>
      <c r="AV605" s="14">
        <v>0</v>
      </c>
      <c r="AW605" s="14">
        <v>0</v>
      </c>
      <c r="AX605" s="14">
        <v>0</v>
      </c>
      <c r="AY605" s="14">
        <v>0.04</v>
      </c>
      <c r="AZ605" s="14">
        <v>0</v>
      </c>
      <c r="BA605" s="2">
        <v>0.05</v>
      </c>
      <c r="BB605" s="2">
        <v>0.05</v>
      </c>
      <c r="BC605" s="2">
        <v>7.0000000000000007E-2</v>
      </c>
      <c r="BD605" s="2">
        <v>0.05</v>
      </c>
      <c r="BE605" s="2">
        <v>0.02</v>
      </c>
      <c r="BF605" s="2">
        <v>0.02</v>
      </c>
      <c r="BG605" s="2">
        <v>4.4999999999999998E-2</v>
      </c>
      <c r="BH605" s="2">
        <v>0.05</v>
      </c>
      <c r="BI605" s="2">
        <v>7.0000000000000007E-2</v>
      </c>
      <c r="BJ605" s="2">
        <v>0.1</v>
      </c>
      <c r="BK605" s="2">
        <v>0.03</v>
      </c>
      <c r="BL605" s="2">
        <v>0.02</v>
      </c>
      <c r="BM605" s="2">
        <v>0.09</v>
      </c>
      <c r="BN605" s="2">
        <v>0.1</v>
      </c>
      <c r="BO605" s="14">
        <v>0.1</v>
      </c>
      <c r="BP605" s="14">
        <v>0.1</v>
      </c>
      <c r="BQ605" s="14">
        <v>0</v>
      </c>
      <c r="BR605" s="14">
        <v>0</v>
      </c>
      <c r="BS605" s="14">
        <v>0</v>
      </c>
      <c r="BT605" s="19">
        <v>0.5</v>
      </c>
      <c r="BU605" s="14">
        <v>0.5</v>
      </c>
      <c r="BV605" s="6">
        <f>BT605/(BT605+BU605)</f>
        <v>0.5</v>
      </c>
      <c r="BW605" s="6">
        <f>SQRT((BT605*BU605)/((BT605+BU605)^2*(BT605+BU605+1)))</f>
        <v>0.35355339059327379</v>
      </c>
      <c r="BX605" s="15">
        <v>0.1</v>
      </c>
      <c r="BY605" s="15">
        <v>0.1</v>
      </c>
      <c r="BZ605" s="15">
        <v>0.1</v>
      </c>
      <c r="CA605" s="15">
        <v>0.7</v>
      </c>
      <c r="CB605" s="20" t="s">
        <v>89</v>
      </c>
      <c r="CC605" s="14">
        <v>600</v>
      </c>
      <c r="CD605" s="14">
        <v>10</v>
      </c>
      <c r="CE605" s="15" t="s">
        <v>74</v>
      </c>
    </row>
    <row r="606" spans="1:83" s="14" customFormat="1" ht="14.25" x14ac:dyDescent="0.2">
      <c r="A606" s="15">
        <f>A605+1</f>
        <v>605</v>
      </c>
      <c r="B606" s="15">
        <v>3</v>
      </c>
      <c r="C606" s="15">
        <v>133</v>
      </c>
      <c r="D606" s="15">
        <v>1</v>
      </c>
      <c r="E606" s="15">
        <v>1</v>
      </c>
      <c r="F606" s="3" t="s">
        <v>68</v>
      </c>
      <c r="G606" s="3">
        <f>IF(F606="rectangle",B606*C606,IF(F606="hook",B606*C606-(D606*E606),IF(F606="eight",B606*C606-2*(D606*E606),IF(F606="tee",B606*C606-2*(D606*E606),IF(F606="cross",B606*C606-4*(D606*E606),"ERROR")))))</f>
        <v>399</v>
      </c>
      <c r="H606" s="3" t="s">
        <v>75</v>
      </c>
      <c r="I606" s="3">
        <f>IF(F606="rectangle",B606/C606,"NA")</f>
        <v>2.2556390977443608E-2</v>
      </c>
      <c r="J606" s="2">
        <v>1</v>
      </c>
      <c r="K606" s="15">
        <v>120</v>
      </c>
      <c r="L606" s="15">
        <v>4</v>
      </c>
      <c r="M606" s="16">
        <v>7</v>
      </c>
      <c r="N606" s="17">
        <v>5</v>
      </c>
      <c r="O606" s="14">
        <f>N606</f>
        <v>5</v>
      </c>
      <c r="P606" s="4">
        <f>Y606/T606</f>
        <v>99.75</v>
      </c>
      <c r="Q606" s="18">
        <v>1</v>
      </c>
      <c r="R606" s="14">
        <f>Q606</f>
        <v>1</v>
      </c>
      <c r="S606" s="4">
        <f>Z606/U606</f>
        <v>99.75</v>
      </c>
      <c r="T606" s="3">
        <f>ROUND((O606/100)*G606,0)</f>
        <v>20</v>
      </c>
      <c r="U606" s="3">
        <f>ROUND(((R606/100)*G606)/J606,0)</f>
        <v>4</v>
      </c>
      <c r="V606" s="3">
        <f>ROUND(IF(J606&gt;=2,((R606/100)*G606)/J606,0),0)</f>
        <v>0</v>
      </c>
      <c r="W606" s="3">
        <f>ROUND(IF(J606&gt;=3,((R606/100)*G606)/J606,0),0)</f>
        <v>0</v>
      </c>
      <c r="X606" s="3">
        <f>ROUND(IF(J606&gt;=4,((R606/100)*G606)/J606,0),0)</f>
        <v>0</v>
      </c>
      <c r="Y606" s="4">
        <f>G606*N606</f>
        <v>1995</v>
      </c>
      <c r="Z606" s="4">
        <f>(G606*Q606)/J606</f>
        <v>399</v>
      </c>
      <c r="AA606" s="4">
        <f>IF(J606&gt;=2,(G606*Q606)/J606,0)</f>
        <v>0</v>
      </c>
      <c r="AB606" s="4">
        <f>IF(J606&gt;=3,(G606*Q606)/J606,0)</f>
        <v>0</v>
      </c>
      <c r="AC606" s="4">
        <f>IF(J606&gt;=4,(G606*Q606)/J606,0)</f>
        <v>0</v>
      </c>
      <c r="AD606" s="14">
        <v>100</v>
      </c>
      <c r="AE606" s="14">
        <v>0</v>
      </c>
      <c r="AF606" s="14">
        <v>1</v>
      </c>
      <c r="AG606" s="14">
        <v>100</v>
      </c>
      <c r="AH606" s="14">
        <v>0</v>
      </c>
      <c r="AI606" s="14">
        <v>1</v>
      </c>
      <c r="AJ606" s="14">
        <v>0.5</v>
      </c>
      <c r="AK606" s="14">
        <v>0.5</v>
      </c>
      <c r="AL606" s="14">
        <v>0</v>
      </c>
      <c r="AM606" s="14">
        <v>0</v>
      </c>
      <c r="AN606" s="14">
        <v>0</v>
      </c>
      <c r="AO606" s="14">
        <v>0.01</v>
      </c>
      <c r="AP606" s="14">
        <v>0.01</v>
      </c>
      <c r="AQ606" s="14">
        <v>0</v>
      </c>
      <c r="AR606" s="14">
        <v>0</v>
      </c>
      <c r="AS606" s="14">
        <v>0</v>
      </c>
      <c r="AT606" s="14">
        <v>0</v>
      </c>
      <c r="AU606" s="14">
        <v>0.2</v>
      </c>
      <c r="AV606" s="14">
        <v>0</v>
      </c>
      <c r="AW606" s="14">
        <v>0</v>
      </c>
      <c r="AX606" s="14">
        <v>0</v>
      </c>
      <c r="AY606" s="14">
        <v>0.04</v>
      </c>
      <c r="AZ606" s="14">
        <v>0</v>
      </c>
      <c r="BA606" s="2">
        <v>0.05</v>
      </c>
      <c r="BB606" s="2">
        <v>0.05</v>
      </c>
      <c r="BC606" s="2">
        <v>7.0000000000000007E-2</v>
      </c>
      <c r="BD606" s="2">
        <v>0.05</v>
      </c>
      <c r="BE606" s="2">
        <v>0.02</v>
      </c>
      <c r="BF606" s="2">
        <v>0.02</v>
      </c>
      <c r="BG606" s="2">
        <v>4.4999999999999998E-2</v>
      </c>
      <c r="BH606" s="2">
        <v>0.05</v>
      </c>
      <c r="BI606" s="2">
        <v>7.0000000000000007E-2</v>
      </c>
      <c r="BJ606" s="2">
        <v>0.1</v>
      </c>
      <c r="BK606" s="2">
        <v>0.03</v>
      </c>
      <c r="BL606" s="2">
        <v>0.02</v>
      </c>
      <c r="BM606" s="2">
        <v>0.09</v>
      </c>
      <c r="BN606" s="2">
        <v>0.1</v>
      </c>
      <c r="BO606" s="14">
        <v>0.1</v>
      </c>
      <c r="BP606" s="14">
        <v>0.1</v>
      </c>
      <c r="BQ606" s="14">
        <v>0</v>
      </c>
      <c r="BR606" s="14">
        <v>0</v>
      </c>
      <c r="BS606" s="14">
        <v>0</v>
      </c>
      <c r="BT606" s="19">
        <v>0.01</v>
      </c>
      <c r="BU606" s="14">
        <v>0.5</v>
      </c>
      <c r="BV606" s="6">
        <f>BT606/(BT606+BU606)</f>
        <v>1.9607843137254902E-2</v>
      </c>
      <c r="BW606" s="6">
        <f>SQRT((BT606*BU606)/((BT606+BU606)^2*(BT606+BU606+1)))</f>
        <v>0.11283045836243843</v>
      </c>
      <c r="BX606" s="15">
        <v>0.1</v>
      </c>
      <c r="BY606" s="15">
        <v>0.7</v>
      </c>
      <c r="BZ606" s="15">
        <v>0.1</v>
      </c>
      <c r="CA606" s="15">
        <v>0.1</v>
      </c>
      <c r="CB606" s="20" t="s">
        <v>76</v>
      </c>
      <c r="CC606" s="14">
        <v>600</v>
      </c>
      <c r="CD606" s="14">
        <v>10</v>
      </c>
      <c r="CE606" s="15" t="s">
        <v>73</v>
      </c>
    </row>
    <row r="607" spans="1:83" s="14" customFormat="1" ht="14.25" x14ac:dyDescent="0.2">
      <c r="A607" s="15">
        <f>A606+1</f>
        <v>606</v>
      </c>
      <c r="B607" s="15">
        <v>3</v>
      </c>
      <c r="C607" s="15">
        <v>133</v>
      </c>
      <c r="D607" s="15">
        <v>1</v>
      </c>
      <c r="E607" s="15">
        <v>1</v>
      </c>
      <c r="F607" s="3" t="s">
        <v>68</v>
      </c>
      <c r="G607" s="3">
        <f>IF(F607="rectangle",B607*C607,IF(F607="hook",B607*C607-(D607*E607),IF(F607="eight",B607*C607-2*(D607*E607),IF(F607="tee",B607*C607-2*(D607*E607),IF(F607="cross",B607*C607-4*(D607*E607),"ERROR")))))</f>
        <v>399</v>
      </c>
      <c r="H607" s="3" t="s">
        <v>75</v>
      </c>
      <c r="I607" s="3">
        <f>IF(F607="rectangle",B607/C607,"NA")</f>
        <v>2.2556390977443608E-2</v>
      </c>
      <c r="J607" s="2">
        <v>1</v>
      </c>
      <c r="K607" s="15">
        <v>120</v>
      </c>
      <c r="L607" s="15">
        <v>4</v>
      </c>
      <c r="M607" s="16">
        <v>7</v>
      </c>
      <c r="N607" s="17">
        <v>5</v>
      </c>
      <c r="O607" s="14">
        <f>N607</f>
        <v>5</v>
      </c>
      <c r="P607" s="4">
        <f>Y607/T607</f>
        <v>99.75</v>
      </c>
      <c r="Q607" s="18">
        <v>1</v>
      </c>
      <c r="R607" s="14">
        <f>Q607</f>
        <v>1</v>
      </c>
      <c r="S607" s="4">
        <f>Z607/U607</f>
        <v>99.75</v>
      </c>
      <c r="T607" s="3">
        <f>ROUND((O607/100)*G607,0)</f>
        <v>20</v>
      </c>
      <c r="U607" s="3">
        <f>ROUND(((R607/100)*G607)/J607,0)</f>
        <v>4</v>
      </c>
      <c r="V607" s="3">
        <f>ROUND(IF(J607&gt;=2,((R607/100)*G607)/J607,0),0)</f>
        <v>0</v>
      </c>
      <c r="W607" s="3">
        <f>ROUND(IF(J607&gt;=3,((R607/100)*G607)/J607,0),0)</f>
        <v>0</v>
      </c>
      <c r="X607" s="3">
        <f>ROUND(IF(J607&gt;=4,((R607/100)*G607)/J607,0),0)</f>
        <v>0</v>
      </c>
      <c r="Y607" s="4">
        <f>G607*N607</f>
        <v>1995</v>
      </c>
      <c r="Z607" s="4">
        <f>(G607*Q607)/J607</f>
        <v>399</v>
      </c>
      <c r="AA607" s="4">
        <f>IF(J607&gt;=2,(G607*Q607)/J607,0)</f>
        <v>0</v>
      </c>
      <c r="AB607" s="4">
        <f>IF(J607&gt;=3,(G607*Q607)/J607,0)</f>
        <v>0</v>
      </c>
      <c r="AC607" s="4">
        <f>IF(J607&gt;=4,(G607*Q607)/J607,0)</f>
        <v>0</v>
      </c>
      <c r="AD607" s="14">
        <v>100</v>
      </c>
      <c r="AE607" s="14">
        <v>0</v>
      </c>
      <c r="AF607" s="14">
        <v>1</v>
      </c>
      <c r="AG607" s="14">
        <v>100</v>
      </c>
      <c r="AH607" s="14">
        <v>0</v>
      </c>
      <c r="AI607" s="14">
        <v>1</v>
      </c>
      <c r="AJ607" s="14">
        <v>0.5</v>
      </c>
      <c r="AK607" s="14">
        <v>0.5</v>
      </c>
      <c r="AL607" s="14">
        <v>0</v>
      </c>
      <c r="AM607" s="14">
        <v>0</v>
      </c>
      <c r="AN607" s="14">
        <v>0</v>
      </c>
      <c r="AO607" s="14">
        <v>0.01</v>
      </c>
      <c r="AP607" s="14">
        <v>0.01</v>
      </c>
      <c r="AQ607" s="14">
        <v>0</v>
      </c>
      <c r="AR607" s="14">
        <v>0</v>
      </c>
      <c r="AS607" s="14">
        <v>0</v>
      </c>
      <c r="AT607" s="14">
        <v>0</v>
      </c>
      <c r="AU607" s="14">
        <v>0.2</v>
      </c>
      <c r="AV607" s="14">
        <v>0</v>
      </c>
      <c r="AW607" s="14">
        <v>0</v>
      </c>
      <c r="AX607" s="14">
        <v>0</v>
      </c>
      <c r="AY607" s="14">
        <v>0.04</v>
      </c>
      <c r="AZ607" s="14">
        <v>0</v>
      </c>
      <c r="BA607" s="2">
        <v>0.05</v>
      </c>
      <c r="BB607" s="2">
        <v>0.05</v>
      </c>
      <c r="BC607" s="2">
        <v>7.0000000000000007E-2</v>
      </c>
      <c r="BD607" s="2">
        <v>0.05</v>
      </c>
      <c r="BE607" s="2">
        <v>0.02</v>
      </c>
      <c r="BF607" s="2">
        <v>0.02</v>
      </c>
      <c r="BG607" s="2">
        <v>4.4999999999999998E-2</v>
      </c>
      <c r="BH607" s="2">
        <v>0.05</v>
      </c>
      <c r="BI607" s="2">
        <v>7.0000000000000007E-2</v>
      </c>
      <c r="BJ607" s="2">
        <v>0.1</v>
      </c>
      <c r="BK607" s="2">
        <v>0.03</v>
      </c>
      <c r="BL607" s="2">
        <v>0.02</v>
      </c>
      <c r="BM607" s="2">
        <v>0.09</v>
      </c>
      <c r="BN607" s="2">
        <v>0.1</v>
      </c>
      <c r="BO607" s="14">
        <v>0.1</v>
      </c>
      <c r="BP607" s="14">
        <v>0.1</v>
      </c>
      <c r="BQ607" s="14">
        <v>0</v>
      </c>
      <c r="BR607" s="14">
        <v>0</v>
      </c>
      <c r="BS607" s="14">
        <v>0</v>
      </c>
      <c r="BT607" s="19">
        <v>0.5</v>
      </c>
      <c r="BU607" s="14">
        <v>0.5</v>
      </c>
      <c r="BV607" s="6">
        <f>BT607/(BT607+BU607)</f>
        <v>0.5</v>
      </c>
      <c r="BW607" s="6">
        <f>SQRT((BT607*BU607)/((BT607+BU607)^2*(BT607+BU607+1)))</f>
        <v>0.35355339059327379</v>
      </c>
      <c r="BX607" s="15">
        <v>0.1</v>
      </c>
      <c r="BY607" s="15">
        <v>0.7</v>
      </c>
      <c r="BZ607" s="15">
        <v>0.1</v>
      </c>
      <c r="CA607" s="15">
        <v>0.1</v>
      </c>
      <c r="CB607" s="20" t="s">
        <v>76</v>
      </c>
      <c r="CC607" s="14">
        <v>600</v>
      </c>
      <c r="CD607" s="14">
        <v>10</v>
      </c>
      <c r="CE607" s="15" t="s">
        <v>73</v>
      </c>
    </row>
    <row r="608" spans="1:83" s="14" customFormat="1" ht="14.25" x14ac:dyDescent="0.2">
      <c r="A608" s="15">
        <f>A607+1</f>
        <v>607</v>
      </c>
      <c r="B608" s="15">
        <v>3</v>
      </c>
      <c r="C608" s="15">
        <v>133</v>
      </c>
      <c r="D608" s="15">
        <v>1</v>
      </c>
      <c r="E608" s="15">
        <v>1</v>
      </c>
      <c r="F608" s="3" t="s">
        <v>68</v>
      </c>
      <c r="G608" s="3">
        <f>IF(F608="rectangle",B608*C608,IF(F608="hook",B608*C608-(D608*E608),IF(F608="eight",B608*C608-2*(D608*E608),IF(F608="tee",B608*C608-2*(D608*E608),IF(F608="cross",B608*C608-4*(D608*E608),"ERROR")))))</f>
        <v>399</v>
      </c>
      <c r="H608" s="3" t="s">
        <v>75</v>
      </c>
      <c r="I608" s="3">
        <f>IF(F608="rectangle",B608/C608,"NA")</f>
        <v>2.2556390977443608E-2</v>
      </c>
      <c r="J608" s="2">
        <v>1</v>
      </c>
      <c r="K608" s="15">
        <v>120</v>
      </c>
      <c r="L608" s="15">
        <v>4</v>
      </c>
      <c r="M608" s="16">
        <v>7</v>
      </c>
      <c r="N608" s="17">
        <v>5</v>
      </c>
      <c r="O608" s="14">
        <f>N608</f>
        <v>5</v>
      </c>
      <c r="P608" s="4">
        <f>Y608/T608</f>
        <v>99.75</v>
      </c>
      <c r="Q608" s="18">
        <v>5</v>
      </c>
      <c r="R608" s="14">
        <f>Q608</f>
        <v>5</v>
      </c>
      <c r="S608" s="4">
        <f>Z608/U608</f>
        <v>99.75</v>
      </c>
      <c r="T608" s="3">
        <f>ROUND((O608/100)*G608,0)</f>
        <v>20</v>
      </c>
      <c r="U608" s="3">
        <f>ROUND(((R608/100)*G608)/J608,0)</f>
        <v>20</v>
      </c>
      <c r="V608" s="3">
        <f>ROUND(IF(J608&gt;=2,((R608/100)*G608)/J608,0),0)</f>
        <v>0</v>
      </c>
      <c r="W608" s="3">
        <f>ROUND(IF(J608&gt;=3,((R608/100)*G608)/J608,0),0)</f>
        <v>0</v>
      </c>
      <c r="X608" s="3">
        <f>ROUND(IF(J608&gt;=4,((R608/100)*G608)/J608,0),0)</f>
        <v>0</v>
      </c>
      <c r="Y608" s="4">
        <f>G608*N608</f>
        <v>1995</v>
      </c>
      <c r="Z608" s="4">
        <f>(G608*Q608)/J608</f>
        <v>1995</v>
      </c>
      <c r="AA608" s="4">
        <f>IF(J608&gt;=2,(G608*Q608)/J608,0)</f>
        <v>0</v>
      </c>
      <c r="AB608" s="4">
        <f>IF(J608&gt;=3,(G608*Q608)/J608,0)</f>
        <v>0</v>
      </c>
      <c r="AC608" s="4">
        <f>IF(J608&gt;=4,(G608*Q608)/J608,0)</f>
        <v>0</v>
      </c>
      <c r="AD608" s="14">
        <v>100</v>
      </c>
      <c r="AE608" s="14">
        <v>0</v>
      </c>
      <c r="AF608" s="14">
        <v>1</v>
      </c>
      <c r="AG608" s="14">
        <v>100</v>
      </c>
      <c r="AH608" s="14">
        <v>0</v>
      </c>
      <c r="AI608" s="14">
        <v>1</v>
      </c>
      <c r="AJ608" s="14">
        <v>0.5</v>
      </c>
      <c r="AK608" s="14">
        <v>0.5</v>
      </c>
      <c r="AL608" s="14">
        <v>0</v>
      </c>
      <c r="AM608" s="14">
        <v>0</v>
      </c>
      <c r="AN608" s="14">
        <v>0</v>
      </c>
      <c r="AO608" s="14">
        <v>0.01</v>
      </c>
      <c r="AP608" s="14">
        <v>0.01</v>
      </c>
      <c r="AQ608" s="14">
        <v>0</v>
      </c>
      <c r="AR608" s="14">
        <v>0</v>
      </c>
      <c r="AS608" s="14">
        <v>0</v>
      </c>
      <c r="AT608" s="14">
        <v>0</v>
      </c>
      <c r="AU608" s="14">
        <v>0.2</v>
      </c>
      <c r="AV608" s="14">
        <v>0</v>
      </c>
      <c r="AW608" s="14">
        <v>0</v>
      </c>
      <c r="AX608" s="14">
        <v>0</v>
      </c>
      <c r="AY608" s="14">
        <v>0.04</v>
      </c>
      <c r="AZ608" s="14">
        <v>0</v>
      </c>
      <c r="BA608" s="2">
        <v>0.05</v>
      </c>
      <c r="BB608" s="2">
        <v>0.05</v>
      </c>
      <c r="BC608" s="2">
        <v>7.0000000000000007E-2</v>
      </c>
      <c r="BD608" s="2">
        <v>0.05</v>
      </c>
      <c r="BE608" s="2">
        <v>0.02</v>
      </c>
      <c r="BF608" s="2">
        <v>0.02</v>
      </c>
      <c r="BG608" s="2">
        <v>4.4999999999999998E-2</v>
      </c>
      <c r="BH608" s="2">
        <v>0.05</v>
      </c>
      <c r="BI608" s="2">
        <v>7.0000000000000007E-2</v>
      </c>
      <c r="BJ608" s="2">
        <v>0.1</v>
      </c>
      <c r="BK608" s="2">
        <v>0.03</v>
      </c>
      <c r="BL608" s="2">
        <v>0.02</v>
      </c>
      <c r="BM608" s="2">
        <v>0.09</v>
      </c>
      <c r="BN608" s="2">
        <v>0.1</v>
      </c>
      <c r="BO608" s="14">
        <v>0.1</v>
      </c>
      <c r="BP608" s="14">
        <v>0.1</v>
      </c>
      <c r="BQ608" s="14">
        <v>0</v>
      </c>
      <c r="BR608" s="14">
        <v>0</v>
      </c>
      <c r="BS608" s="14">
        <v>0</v>
      </c>
      <c r="BT608" s="19">
        <v>0.01</v>
      </c>
      <c r="BU608" s="14">
        <v>0.5</v>
      </c>
      <c r="BV608" s="6">
        <f>BT608/(BT608+BU608)</f>
        <v>1.9607843137254902E-2</v>
      </c>
      <c r="BW608" s="6">
        <f>SQRT((BT608*BU608)/((BT608+BU608)^2*(BT608+BU608+1)))</f>
        <v>0.11283045836243843</v>
      </c>
      <c r="BX608" s="15">
        <v>0.25</v>
      </c>
      <c r="BY608" s="15">
        <v>0.25</v>
      </c>
      <c r="BZ608" s="15">
        <v>0.25</v>
      </c>
      <c r="CA608" s="15">
        <v>0.25</v>
      </c>
      <c r="CB608" s="20" t="s">
        <v>47</v>
      </c>
      <c r="CC608" s="14">
        <v>600</v>
      </c>
      <c r="CD608" s="14">
        <v>10</v>
      </c>
      <c r="CE608" s="15" t="s">
        <v>73</v>
      </c>
    </row>
    <row r="609" spans="1:83" s="14" customFormat="1" ht="14.25" x14ac:dyDescent="0.2">
      <c r="A609" s="15">
        <f>A608+1</f>
        <v>608</v>
      </c>
      <c r="B609" s="15">
        <v>3</v>
      </c>
      <c r="C609" s="15">
        <v>133</v>
      </c>
      <c r="D609" s="15">
        <v>1</v>
      </c>
      <c r="E609" s="15">
        <v>1</v>
      </c>
      <c r="F609" s="3" t="s">
        <v>68</v>
      </c>
      <c r="G609" s="3">
        <f>IF(F609="rectangle",B609*C609,IF(F609="hook",B609*C609-(D609*E609),IF(F609="eight",B609*C609-2*(D609*E609),IF(F609="tee",B609*C609-2*(D609*E609),IF(F609="cross",B609*C609-4*(D609*E609),"ERROR")))))</f>
        <v>399</v>
      </c>
      <c r="H609" s="3" t="s">
        <v>75</v>
      </c>
      <c r="I609" s="3">
        <f>IF(F609="rectangle",B609/C609,"NA")</f>
        <v>2.2556390977443608E-2</v>
      </c>
      <c r="J609" s="2">
        <v>1</v>
      </c>
      <c r="K609" s="15">
        <v>120</v>
      </c>
      <c r="L609" s="15">
        <v>4</v>
      </c>
      <c r="M609" s="16">
        <v>7</v>
      </c>
      <c r="N609" s="17">
        <v>5</v>
      </c>
      <c r="O609" s="14">
        <f>N609</f>
        <v>5</v>
      </c>
      <c r="P609" s="4">
        <f>Y609/T609</f>
        <v>99.75</v>
      </c>
      <c r="Q609" s="18">
        <v>5</v>
      </c>
      <c r="R609" s="14">
        <f>Q609</f>
        <v>5</v>
      </c>
      <c r="S609" s="4">
        <f>Z609/U609</f>
        <v>99.75</v>
      </c>
      <c r="T609" s="3">
        <f>ROUND((O609/100)*G609,0)</f>
        <v>20</v>
      </c>
      <c r="U609" s="3">
        <f>ROUND(((R609/100)*G609)/J609,0)</f>
        <v>20</v>
      </c>
      <c r="V609" s="3">
        <f>ROUND(IF(J609&gt;=2,((R609/100)*G609)/J609,0),0)</f>
        <v>0</v>
      </c>
      <c r="W609" s="3">
        <f>ROUND(IF(J609&gt;=3,((R609/100)*G609)/J609,0),0)</f>
        <v>0</v>
      </c>
      <c r="X609" s="3">
        <f>ROUND(IF(J609&gt;=4,((R609/100)*G609)/J609,0),0)</f>
        <v>0</v>
      </c>
      <c r="Y609" s="4">
        <f>G609*N609</f>
        <v>1995</v>
      </c>
      <c r="Z609" s="4">
        <f>(G609*Q609)/J609</f>
        <v>1995</v>
      </c>
      <c r="AA609" s="4">
        <f>IF(J609&gt;=2,(G609*Q609)/J609,0)</f>
        <v>0</v>
      </c>
      <c r="AB609" s="4">
        <f>IF(J609&gt;=3,(G609*Q609)/J609,0)</f>
        <v>0</v>
      </c>
      <c r="AC609" s="4">
        <f>IF(J609&gt;=4,(G609*Q609)/J609,0)</f>
        <v>0</v>
      </c>
      <c r="AD609" s="14">
        <v>100</v>
      </c>
      <c r="AE609" s="14">
        <v>0</v>
      </c>
      <c r="AF609" s="14">
        <v>1</v>
      </c>
      <c r="AG609" s="14">
        <v>100</v>
      </c>
      <c r="AH609" s="14">
        <v>0</v>
      </c>
      <c r="AI609" s="14">
        <v>1</v>
      </c>
      <c r="AJ609" s="14">
        <v>0.5</v>
      </c>
      <c r="AK609" s="14">
        <v>0.5</v>
      </c>
      <c r="AL609" s="14">
        <v>0</v>
      </c>
      <c r="AM609" s="14">
        <v>0</v>
      </c>
      <c r="AN609" s="14">
        <v>0</v>
      </c>
      <c r="AO609" s="14">
        <v>0.01</v>
      </c>
      <c r="AP609" s="14">
        <v>0.01</v>
      </c>
      <c r="AQ609" s="14">
        <v>0</v>
      </c>
      <c r="AR609" s="14">
        <v>0</v>
      </c>
      <c r="AS609" s="14">
        <v>0</v>
      </c>
      <c r="AT609" s="14">
        <v>0</v>
      </c>
      <c r="AU609" s="14">
        <v>0.2</v>
      </c>
      <c r="AV609" s="14">
        <v>0</v>
      </c>
      <c r="AW609" s="14">
        <v>0</v>
      </c>
      <c r="AX609" s="14">
        <v>0</v>
      </c>
      <c r="AY609" s="14">
        <v>0.04</v>
      </c>
      <c r="AZ609" s="14">
        <v>0</v>
      </c>
      <c r="BA609" s="2">
        <v>0.05</v>
      </c>
      <c r="BB609" s="2">
        <v>0.05</v>
      </c>
      <c r="BC609" s="2">
        <v>7.0000000000000007E-2</v>
      </c>
      <c r="BD609" s="2">
        <v>0.05</v>
      </c>
      <c r="BE609" s="2">
        <v>0.02</v>
      </c>
      <c r="BF609" s="2">
        <v>0.02</v>
      </c>
      <c r="BG609" s="2">
        <v>4.4999999999999998E-2</v>
      </c>
      <c r="BH609" s="2">
        <v>0.05</v>
      </c>
      <c r="BI609" s="2">
        <v>7.0000000000000007E-2</v>
      </c>
      <c r="BJ609" s="2">
        <v>0.1</v>
      </c>
      <c r="BK609" s="2">
        <v>0.03</v>
      </c>
      <c r="BL609" s="2">
        <v>0.02</v>
      </c>
      <c r="BM609" s="2">
        <v>0.09</v>
      </c>
      <c r="BN609" s="2">
        <v>0.1</v>
      </c>
      <c r="BO609" s="14">
        <v>0.1</v>
      </c>
      <c r="BP609" s="14">
        <v>0.1</v>
      </c>
      <c r="BQ609" s="14">
        <v>0</v>
      </c>
      <c r="BR609" s="14">
        <v>0</v>
      </c>
      <c r="BS609" s="14">
        <v>0</v>
      </c>
      <c r="BT609" s="19">
        <v>0.5</v>
      </c>
      <c r="BU609" s="14">
        <v>0.5</v>
      </c>
      <c r="BV609" s="6">
        <f>BT609/(BT609+BU609)</f>
        <v>0.5</v>
      </c>
      <c r="BW609" s="6">
        <f>SQRT((BT609*BU609)/((BT609+BU609)^2*(BT609+BU609+1)))</f>
        <v>0.35355339059327379</v>
      </c>
      <c r="BX609" s="15">
        <v>0.25</v>
      </c>
      <c r="BY609" s="15">
        <v>0.25</v>
      </c>
      <c r="BZ609" s="15">
        <v>0.25</v>
      </c>
      <c r="CA609" s="15">
        <v>0.25</v>
      </c>
      <c r="CB609" s="20" t="s">
        <v>47</v>
      </c>
      <c r="CC609" s="14">
        <v>600</v>
      </c>
      <c r="CD609" s="14">
        <v>10</v>
      </c>
      <c r="CE609" s="15" t="s">
        <v>73</v>
      </c>
    </row>
    <row r="610" spans="1:83" s="14" customFormat="1" ht="14.25" x14ac:dyDescent="0.2">
      <c r="A610" s="15">
        <f>A609+1</f>
        <v>609</v>
      </c>
      <c r="B610" s="15">
        <v>3</v>
      </c>
      <c r="C610" s="15">
        <v>133</v>
      </c>
      <c r="D610" s="15">
        <v>1</v>
      </c>
      <c r="E610" s="15">
        <v>1</v>
      </c>
      <c r="F610" s="3" t="s">
        <v>68</v>
      </c>
      <c r="G610" s="3">
        <f>IF(F610="rectangle",B610*C610,IF(F610="hook",B610*C610-(D610*E610),IF(F610="eight",B610*C610-2*(D610*E610),IF(F610="tee",B610*C610-2*(D610*E610),IF(F610="cross",B610*C610-4*(D610*E610),"ERROR")))))</f>
        <v>399</v>
      </c>
      <c r="H610" s="3" t="s">
        <v>75</v>
      </c>
      <c r="I610" s="3">
        <f>IF(F610="rectangle",B610/C610,"NA")</f>
        <v>2.2556390977443608E-2</v>
      </c>
      <c r="J610" s="2">
        <v>1</v>
      </c>
      <c r="K610" s="15">
        <v>120</v>
      </c>
      <c r="L610" s="15">
        <v>4</v>
      </c>
      <c r="M610" s="16">
        <v>7</v>
      </c>
      <c r="N610" s="17">
        <v>5</v>
      </c>
      <c r="O610" s="14">
        <f>N610</f>
        <v>5</v>
      </c>
      <c r="P610" s="4">
        <f>Y610/T610</f>
        <v>99.75</v>
      </c>
      <c r="Q610" s="18">
        <v>5</v>
      </c>
      <c r="R610" s="14">
        <f>Q610</f>
        <v>5</v>
      </c>
      <c r="S610" s="4">
        <f>Z610/U610</f>
        <v>99.75</v>
      </c>
      <c r="T610" s="3">
        <f>ROUND((O610/100)*G610,0)</f>
        <v>20</v>
      </c>
      <c r="U610" s="3">
        <f>ROUND(((R610/100)*G610)/J610,0)</f>
        <v>20</v>
      </c>
      <c r="V610" s="3">
        <f>ROUND(IF(J610&gt;=2,((R610/100)*G610)/J610,0),0)</f>
        <v>0</v>
      </c>
      <c r="W610" s="3">
        <f>ROUND(IF(J610&gt;=3,((R610/100)*G610)/J610,0),0)</f>
        <v>0</v>
      </c>
      <c r="X610" s="3">
        <f>ROUND(IF(J610&gt;=4,((R610/100)*G610)/J610,0),0)</f>
        <v>0</v>
      </c>
      <c r="Y610" s="4">
        <f>G610*N610</f>
        <v>1995</v>
      </c>
      <c r="Z610" s="4">
        <f>(G610*Q610)/J610</f>
        <v>1995</v>
      </c>
      <c r="AA610" s="4">
        <f>IF(J610&gt;=2,(G610*Q610)/J610,0)</f>
        <v>0</v>
      </c>
      <c r="AB610" s="4">
        <f>IF(J610&gt;=3,(G610*Q610)/J610,0)</f>
        <v>0</v>
      </c>
      <c r="AC610" s="4">
        <f>IF(J610&gt;=4,(G610*Q610)/J610,0)</f>
        <v>0</v>
      </c>
      <c r="AD610" s="14">
        <v>100</v>
      </c>
      <c r="AE610" s="14">
        <v>0</v>
      </c>
      <c r="AF610" s="14">
        <v>1</v>
      </c>
      <c r="AG610" s="14">
        <v>100</v>
      </c>
      <c r="AH610" s="14">
        <v>0</v>
      </c>
      <c r="AI610" s="14">
        <v>1</v>
      </c>
      <c r="AJ610" s="14">
        <v>0.5</v>
      </c>
      <c r="AK610" s="14">
        <v>0.5</v>
      </c>
      <c r="AL610" s="14">
        <v>0</v>
      </c>
      <c r="AM610" s="14">
        <v>0</v>
      </c>
      <c r="AN610" s="14">
        <v>0</v>
      </c>
      <c r="AO610" s="14">
        <v>0.01</v>
      </c>
      <c r="AP610" s="14">
        <v>0.01</v>
      </c>
      <c r="AQ610" s="14">
        <v>0</v>
      </c>
      <c r="AR610" s="14">
        <v>0</v>
      </c>
      <c r="AS610" s="14">
        <v>0</v>
      </c>
      <c r="AT610" s="14">
        <v>0</v>
      </c>
      <c r="AU610" s="14">
        <v>0.2</v>
      </c>
      <c r="AV610" s="14">
        <v>0</v>
      </c>
      <c r="AW610" s="14">
        <v>0</v>
      </c>
      <c r="AX610" s="14">
        <v>0</v>
      </c>
      <c r="AY610" s="14">
        <v>0.04</v>
      </c>
      <c r="AZ610" s="14">
        <v>0</v>
      </c>
      <c r="BA610" s="2">
        <v>0.05</v>
      </c>
      <c r="BB610" s="2">
        <v>0.05</v>
      </c>
      <c r="BC610" s="2">
        <v>7.0000000000000007E-2</v>
      </c>
      <c r="BD610" s="2">
        <v>0.05</v>
      </c>
      <c r="BE610" s="2">
        <v>0.02</v>
      </c>
      <c r="BF610" s="2">
        <v>0.02</v>
      </c>
      <c r="BG610" s="2">
        <v>4.4999999999999998E-2</v>
      </c>
      <c r="BH610" s="2">
        <v>0.05</v>
      </c>
      <c r="BI610" s="2">
        <v>7.0000000000000007E-2</v>
      </c>
      <c r="BJ610" s="2">
        <v>0.1</v>
      </c>
      <c r="BK610" s="2">
        <v>0.03</v>
      </c>
      <c r="BL610" s="2">
        <v>0.02</v>
      </c>
      <c r="BM610" s="2">
        <v>0.09</v>
      </c>
      <c r="BN610" s="2">
        <v>0.1</v>
      </c>
      <c r="BO610" s="14">
        <v>0.1</v>
      </c>
      <c r="BP610" s="14">
        <v>0.1</v>
      </c>
      <c r="BQ610" s="14">
        <v>0</v>
      </c>
      <c r="BR610" s="14">
        <v>0</v>
      </c>
      <c r="BS610" s="14">
        <v>0</v>
      </c>
      <c r="BT610" s="19">
        <v>0.01</v>
      </c>
      <c r="BU610" s="14">
        <v>0.5</v>
      </c>
      <c r="BV610" s="6">
        <f>BT610/(BT610+BU610)</f>
        <v>1.9607843137254902E-2</v>
      </c>
      <c r="BW610" s="6">
        <f>SQRT((BT610*BU610)/((BT610+BU610)^2*(BT610+BU610+1)))</f>
        <v>0.11283045836243843</v>
      </c>
      <c r="BX610" s="15">
        <v>0.1</v>
      </c>
      <c r="BY610" s="15">
        <v>0.1</v>
      </c>
      <c r="BZ610" s="15">
        <v>0.1</v>
      </c>
      <c r="CA610" s="15">
        <v>0.7</v>
      </c>
      <c r="CB610" s="20" t="s">
        <v>89</v>
      </c>
      <c r="CC610" s="14">
        <v>600</v>
      </c>
      <c r="CD610" s="14">
        <v>10</v>
      </c>
      <c r="CE610" s="15" t="s">
        <v>73</v>
      </c>
    </row>
    <row r="611" spans="1:83" s="14" customFormat="1" ht="14.25" x14ac:dyDescent="0.2">
      <c r="A611" s="15">
        <f>A610+1</f>
        <v>610</v>
      </c>
      <c r="B611" s="15">
        <v>3</v>
      </c>
      <c r="C611" s="15">
        <v>133</v>
      </c>
      <c r="D611" s="15">
        <v>1</v>
      </c>
      <c r="E611" s="15">
        <v>1</v>
      </c>
      <c r="F611" s="3" t="s">
        <v>68</v>
      </c>
      <c r="G611" s="3">
        <f>IF(F611="rectangle",B611*C611,IF(F611="hook",B611*C611-(D611*E611),IF(F611="eight",B611*C611-2*(D611*E611),IF(F611="tee",B611*C611-2*(D611*E611),IF(F611="cross",B611*C611-4*(D611*E611),"ERROR")))))</f>
        <v>399</v>
      </c>
      <c r="H611" s="3" t="s">
        <v>75</v>
      </c>
      <c r="I611" s="3">
        <f>IF(F611="rectangle",B611/C611,"NA")</f>
        <v>2.2556390977443608E-2</v>
      </c>
      <c r="J611" s="2">
        <v>1</v>
      </c>
      <c r="K611" s="15">
        <v>120</v>
      </c>
      <c r="L611" s="15">
        <v>4</v>
      </c>
      <c r="M611" s="16">
        <v>7</v>
      </c>
      <c r="N611" s="17">
        <v>5</v>
      </c>
      <c r="O611" s="14">
        <f>N611</f>
        <v>5</v>
      </c>
      <c r="P611" s="4">
        <f>Y611/T611</f>
        <v>99.75</v>
      </c>
      <c r="Q611" s="18">
        <v>5</v>
      </c>
      <c r="R611" s="14">
        <f>Q611</f>
        <v>5</v>
      </c>
      <c r="S611" s="4">
        <f>Z611/U611</f>
        <v>99.75</v>
      </c>
      <c r="T611" s="3">
        <f>ROUND((O611/100)*G611,0)</f>
        <v>20</v>
      </c>
      <c r="U611" s="3">
        <f>ROUND(((R611/100)*G611)/J611,0)</f>
        <v>20</v>
      </c>
      <c r="V611" s="3">
        <f>ROUND(IF(J611&gt;=2,((R611/100)*G611)/J611,0),0)</f>
        <v>0</v>
      </c>
      <c r="W611" s="3">
        <f>ROUND(IF(J611&gt;=3,((R611/100)*G611)/J611,0),0)</f>
        <v>0</v>
      </c>
      <c r="X611" s="3">
        <f>ROUND(IF(J611&gt;=4,((R611/100)*G611)/J611,0),0)</f>
        <v>0</v>
      </c>
      <c r="Y611" s="4">
        <f>G611*N611</f>
        <v>1995</v>
      </c>
      <c r="Z611" s="4">
        <f>(G611*Q611)/J611</f>
        <v>1995</v>
      </c>
      <c r="AA611" s="4">
        <f>IF(J611&gt;=2,(G611*Q611)/J611,0)</f>
        <v>0</v>
      </c>
      <c r="AB611" s="4">
        <f>IF(J611&gt;=3,(G611*Q611)/J611,0)</f>
        <v>0</v>
      </c>
      <c r="AC611" s="4">
        <f>IF(J611&gt;=4,(G611*Q611)/J611,0)</f>
        <v>0</v>
      </c>
      <c r="AD611" s="14">
        <v>100</v>
      </c>
      <c r="AE611" s="14">
        <v>0</v>
      </c>
      <c r="AF611" s="14">
        <v>1</v>
      </c>
      <c r="AG611" s="14">
        <v>100</v>
      </c>
      <c r="AH611" s="14">
        <v>0</v>
      </c>
      <c r="AI611" s="14">
        <v>1</v>
      </c>
      <c r="AJ611" s="14">
        <v>0.5</v>
      </c>
      <c r="AK611" s="14">
        <v>0.5</v>
      </c>
      <c r="AL611" s="14">
        <v>0</v>
      </c>
      <c r="AM611" s="14">
        <v>0</v>
      </c>
      <c r="AN611" s="14">
        <v>0</v>
      </c>
      <c r="AO611" s="14">
        <v>0.01</v>
      </c>
      <c r="AP611" s="14">
        <v>0.01</v>
      </c>
      <c r="AQ611" s="14">
        <v>0</v>
      </c>
      <c r="AR611" s="14">
        <v>0</v>
      </c>
      <c r="AS611" s="14">
        <v>0</v>
      </c>
      <c r="AT611" s="14">
        <v>0</v>
      </c>
      <c r="AU611" s="14">
        <v>0.2</v>
      </c>
      <c r="AV611" s="14">
        <v>0</v>
      </c>
      <c r="AW611" s="14">
        <v>0</v>
      </c>
      <c r="AX611" s="14">
        <v>0</v>
      </c>
      <c r="AY611" s="14">
        <v>0.04</v>
      </c>
      <c r="AZ611" s="14">
        <v>0</v>
      </c>
      <c r="BA611" s="2">
        <v>0.05</v>
      </c>
      <c r="BB611" s="2">
        <v>0.05</v>
      </c>
      <c r="BC611" s="2">
        <v>7.0000000000000007E-2</v>
      </c>
      <c r="BD611" s="2">
        <v>0.05</v>
      </c>
      <c r="BE611" s="2">
        <v>0.02</v>
      </c>
      <c r="BF611" s="2">
        <v>0.02</v>
      </c>
      <c r="BG611" s="2">
        <v>4.4999999999999998E-2</v>
      </c>
      <c r="BH611" s="2">
        <v>0.05</v>
      </c>
      <c r="BI611" s="2">
        <v>7.0000000000000007E-2</v>
      </c>
      <c r="BJ611" s="2">
        <v>0.1</v>
      </c>
      <c r="BK611" s="2">
        <v>0.03</v>
      </c>
      <c r="BL611" s="2">
        <v>0.02</v>
      </c>
      <c r="BM611" s="2">
        <v>0.09</v>
      </c>
      <c r="BN611" s="2">
        <v>0.1</v>
      </c>
      <c r="BO611" s="14">
        <v>0.1</v>
      </c>
      <c r="BP611" s="14">
        <v>0.1</v>
      </c>
      <c r="BQ611" s="14">
        <v>0</v>
      </c>
      <c r="BR611" s="14">
        <v>0</v>
      </c>
      <c r="BS611" s="14">
        <v>0</v>
      </c>
      <c r="BT611" s="19">
        <v>0.5</v>
      </c>
      <c r="BU611" s="14">
        <v>0.5</v>
      </c>
      <c r="BV611" s="6">
        <f>BT611/(BT611+BU611)</f>
        <v>0.5</v>
      </c>
      <c r="BW611" s="6">
        <f>SQRT((BT611*BU611)/((BT611+BU611)^2*(BT611+BU611+1)))</f>
        <v>0.35355339059327379</v>
      </c>
      <c r="BX611" s="15">
        <v>0.1</v>
      </c>
      <c r="BY611" s="15">
        <v>0.1</v>
      </c>
      <c r="BZ611" s="15">
        <v>0.1</v>
      </c>
      <c r="CA611" s="15">
        <v>0.7</v>
      </c>
      <c r="CB611" s="20" t="s">
        <v>89</v>
      </c>
      <c r="CC611" s="14">
        <v>600</v>
      </c>
      <c r="CD611" s="14">
        <v>10</v>
      </c>
      <c r="CE611" s="15" t="s">
        <v>73</v>
      </c>
    </row>
    <row r="612" spans="1:83" s="14" customFormat="1" ht="14.25" x14ac:dyDescent="0.2">
      <c r="A612" s="15">
        <f>A611+1</f>
        <v>611</v>
      </c>
      <c r="B612" s="15">
        <v>3</v>
      </c>
      <c r="C612" s="15">
        <v>133</v>
      </c>
      <c r="D612" s="15">
        <v>1</v>
      </c>
      <c r="E612" s="15">
        <v>1</v>
      </c>
      <c r="F612" s="3" t="s">
        <v>68</v>
      </c>
      <c r="G612" s="3">
        <f>IF(F612="rectangle",B612*C612,IF(F612="hook",B612*C612-(D612*E612),IF(F612="eight",B612*C612-2*(D612*E612),IF(F612="tee",B612*C612-2*(D612*E612),IF(F612="cross",B612*C612-4*(D612*E612),"ERROR")))))</f>
        <v>399</v>
      </c>
      <c r="H612" s="3" t="s">
        <v>75</v>
      </c>
      <c r="I612" s="3">
        <f>IF(F612="rectangle",B612/C612,"NA")</f>
        <v>2.2556390977443608E-2</v>
      </c>
      <c r="J612" s="2">
        <v>1</v>
      </c>
      <c r="K612" s="15">
        <v>120</v>
      </c>
      <c r="L612" s="15">
        <v>4</v>
      </c>
      <c r="M612" s="16">
        <v>7</v>
      </c>
      <c r="N612" s="17">
        <v>5</v>
      </c>
      <c r="O612" s="14">
        <f>N612</f>
        <v>5</v>
      </c>
      <c r="P612" s="4">
        <f>Y612/T612</f>
        <v>99.75</v>
      </c>
      <c r="Q612" s="18">
        <v>5</v>
      </c>
      <c r="R612" s="14">
        <f>Q612</f>
        <v>5</v>
      </c>
      <c r="S612" s="4">
        <f>Z612/U612</f>
        <v>99.75</v>
      </c>
      <c r="T612" s="3">
        <f>ROUND((O612/100)*G612,0)</f>
        <v>20</v>
      </c>
      <c r="U612" s="3">
        <f>ROUND(((R612/100)*G612)/J612,0)</f>
        <v>20</v>
      </c>
      <c r="V612" s="3">
        <f>ROUND(IF(J612&gt;=2,((R612/100)*G612)/J612,0),0)</f>
        <v>0</v>
      </c>
      <c r="W612" s="3">
        <f>ROUND(IF(J612&gt;=3,((R612/100)*G612)/J612,0),0)</f>
        <v>0</v>
      </c>
      <c r="X612" s="3">
        <f>ROUND(IF(J612&gt;=4,((R612/100)*G612)/J612,0),0)</f>
        <v>0</v>
      </c>
      <c r="Y612" s="4">
        <f>G612*N612</f>
        <v>1995</v>
      </c>
      <c r="Z612" s="4">
        <f>(G612*Q612)/J612</f>
        <v>1995</v>
      </c>
      <c r="AA612" s="4">
        <f>IF(J612&gt;=2,(G612*Q612)/J612,0)</f>
        <v>0</v>
      </c>
      <c r="AB612" s="4">
        <f>IF(J612&gt;=3,(G612*Q612)/J612,0)</f>
        <v>0</v>
      </c>
      <c r="AC612" s="4">
        <f>IF(J612&gt;=4,(G612*Q612)/J612,0)</f>
        <v>0</v>
      </c>
      <c r="AD612" s="14">
        <v>100</v>
      </c>
      <c r="AE612" s="14">
        <v>0</v>
      </c>
      <c r="AF612" s="14">
        <v>1</v>
      </c>
      <c r="AG612" s="14">
        <v>100</v>
      </c>
      <c r="AH612" s="14">
        <v>0</v>
      </c>
      <c r="AI612" s="14">
        <v>1</v>
      </c>
      <c r="AJ612" s="14">
        <v>0.5</v>
      </c>
      <c r="AK612" s="14">
        <v>0.5</v>
      </c>
      <c r="AL612" s="14">
        <v>0</v>
      </c>
      <c r="AM612" s="14">
        <v>0</v>
      </c>
      <c r="AN612" s="14">
        <v>0</v>
      </c>
      <c r="AO612" s="14">
        <v>0.01</v>
      </c>
      <c r="AP612" s="14">
        <v>0.01</v>
      </c>
      <c r="AQ612" s="14">
        <v>0</v>
      </c>
      <c r="AR612" s="14">
        <v>0</v>
      </c>
      <c r="AS612" s="14">
        <v>0</v>
      </c>
      <c r="AT612" s="14">
        <v>0</v>
      </c>
      <c r="AU612" s="14">
        <v>0.2</v>
      </c>
      <c r="AV612" s="14">
        <v>0</v>
      </c>
      <c r="AW612" s="14">
        <v>0</v>
      </c>
      <c r="AX612" s="14">
        <v>0</v>
      </c>
      <c r="AY612" s="14">
        <v>0.04</v>
      </c>
      <c r="AZ612" s="14">
        <v>0</v>
      </c>
      <c r="BA612" s="2">
        <v>0.05</v>
      </c>
      <c r="BB612" s="2">
        <v>0.05</v>
      </c>
      <c r="BC612" s="2">
        <v>7.0000000000000007E-2</v>
      </c>
      <c r="BD612" s="2">
        <v>0.05</v>
      </c>
      <c r="BE612" s="2">
        <v>0.02</v>
      </c>
      <c r="BF612" s="2">
        <v>0.02</v>
      </c>
      <c r="BG612" s="2">
        <v>4.4999999999999998E-2</v>
      </c>
      <c r="BH612" s="2">
        <v>0.05</v>
      </c>
      <c r="BI612" s="2">
        <v>7.0000000000000007E-2</v>
      </c>
      <c r="BJ612" s="2">
        <v>0.1</v>
      </c>
      <c r="BK612" s="2">
        <v>0.03</v>
      </c>
      <c r="BL612" s="2">
        <v>0.02</v>
      </c>
      <c r="BM612" s="2">
        <v>0.09</v>
      </c>
      <c r="BN612" s="2">
        <v>0.1</v>
      </c>
      <c r="BO612" s="14">
        <v>0.1</v>
      </c>
      <c r="BP612" s="14">
        <v>0.1</v>
      </c>
      <c r="BQ612" s="14">
        <v>0</v>
      </c>
      <c r="BR612" s="14">
        <v>0</v>
      </c>
      <c r="BS612" s="14">
        <v>0</v>
      </c>
      <c r="BT612" s="19">
        <v>0.01</v>
      </c>
      <c r="BU612" s="14">
        <v>0.5</v>
      </c>
      <c r="BV612" s="6">
        <f>BT612/(BT612+BU612)</f>
        <v>1.9607843137254902E-2</v>
      </c>
      <c r="BW612" s="6">
        <f>SQRT((BT612*BU612)/((BT612+BU612)^2*(BT612+BU612+1)))</f>
        <v>0.11283045836243843</v>
      </c>
      <c r="BX612" s="15">
        <v>0.1</v>
      </c>
      <c r="BY612" s="15">
        <v>0.7</v>
      </c>
      <c r="BZ612" s="15">
        <v>0.1</v>
      </c>
      <c r="CA612" s="15">
        <v>0.1</v>
      </c>
      <c r="CB612" s="20" t="s">
        <v>76</v>
      </c>
      <c r="CC612" s="14">
        <v>600</v>
      </c>
      <c r="CD612" s="14">
        <v>10</v>
      </c>
      <c r="CE612" s="15" t="s">
        <v>74</v>
      </c>
    </row>
    <row r="613" spans="1:83" s="14" customFormat="1" ht="14.25" x14ac:dyDescent="0.2">
      <c r="A613" s="15">
        <f>A612+1</f>
        <v>612</v>
      </c>
      <c r="B613" s="15">
        <v>3</v>
      </c>
      <c r="C613" s="15">
        <v>133</v>
      </c>
      <c r="D613" s="15">
        <v>1</v>
      </c>
      <c r="E613" s="15">
        <v>1</v>
      </c>
      <c r="F613" s="3" t="s">
        <v>68</v>
      </c>
      <c r="G613" s="3">
        <f>IF(F613="rectangle",B613*C613,IF(F613="hook",B613*C613-(D613*E613),IF(F613="eight",B613*C613-2*(D613*E613),IF(F613="tee",B613*C613-2*(D613*E613),IF(F613="cross",B613*C613-4*(D613*E613),"ERROR")))))</f>
        <v>399</v>
      </c>
      <c r="H613" s="3" t="s">
        <v>75</v>
      </c>
      <c r="I613" s="3">
        <f>IF(F613="rectangle",B613/C613,"NA")</f>
        <v>2.2556390977443608E-2</v>
      </c>
      <c r="J613" s="2">
        <v>1</v>
      </c>
      <c r="K613" s="15">
        <v>120</v>
      </c>
      <c r="L613" s="15">
        <v>4</v>
      </c>
      <c r="M613" s="16">
        <v>7</v>
      </c>
      <c r="N613" s="17">
        <v>5</v>
      </c>
      <c r="O613" s="14">
        <f>N613</f>
        <v>5</v>
      </c>
      <c r="P613" s="4">
        <f>Y613/T613</f>
        <v>99.75</v>
      </c>
      <c r="Q613" s="18">
        <v>5</v>
      </c>
      <c r="R613" s="14">
        <f>Q613</f>
        <v>5</v>
      </c>
      <c r="S613" s="4">
        <f>Z613/U613</f>
        <v>99.75</v>
      </c>
      <c r="T613" s="3">
        <f>ROUND((O613/100)*G613,0)</f>
        <v>20</v>
      </c>
      <c r="U613" s="3">
        <f>ROUND(((R613/100)*G613)/J613,0)</f>
        <v>20</v>
      </c>
      <c r="V613" s="3">
        <f>ROUND(IF(J613&gt;=2,((R613/100)*G613)/J613,0),0)</f>
        <v>0</v>
      </c>
      <c r="W613" s="3">
        <f>ROUND(IF(J613&gt;=3,((R613/100)*G613)/J613,0),0)</f>
        <v>0</v>
      </c>
      <c r="X613" s="3">
        <f>ROUND(IF(J613&gt;=4,((R613/100)*G613)/J613,0),0)</f>
        <v>0</v>
      </c>
      <c r="Y613" s="4">
        <f>G613*N613</f>
        <v>1995</v>
      </c>
      <c r="Z613" s="4">
        <f>(G613*Q613)/J613</f>
        <v>1995</v>
      </c>
      <c r="AA613" s="4">
        <f>IF(J613&gt;=2,(G613*Q613)/J613,0)</f>
        <v>0</v>
      </c>
      <c r="AB613" s="4">
        <f>IF(J613&gt;=3,(G613*Q613)/J613,0)</f>
        <v>0</v>
      </c>
      <c r="AC613" s="4">
        <f>IF(J613&gt;=4,(G613*Q613)/J613,0)</f>
        <v>0</v>
      </c>
      <c r="AD613" s="14">
        <v>100</v>
      </c>
      <c r="AE613" s="14">
        <v>0</v>
      </c>
      <c r="AF613" s="14">
        <v>1</v>
      </c>
      <c r="AG613" s="14">
        <v>100</v>
      </c>
      <c r="AH613" s="14">
        <v>0</v>
      </c>
      <c r="AI613" s="14">
        <v>1</v>
      </c>
      <c r="AJ613" s="14">
        <v>0.5</v>
      </c>
      <c r="AK613" s="14">
        <v>0.5</v>
      </c>
      <c r="AL613" s="14">
        <v>0</v>
      </c>
      <c r="AM613" s="14">
        <v>0</v>
      </c>
      <c r="AN613" s="14">
        <v>0</v>
      </c>
      <c r="AO613" s="14">
        <v>0.01</v>
      </c>
      <c r="AP613" s="14">
        <v>0.01</v>
      </c>
      <c r="AQ613" s="14">
        <v>0</v>
      </c>
      <c r="AR613" s="14">
        <v>0</v>
      </c>
      <c r="AS613" s="14">
        <v>0</v>
      </c>
      <c r="AT613" s="14">
        <v>0</v>
      </c>
      <c r="AU613" s="14">
        <v>0.2</v>
      </c>
      <c r="AV613" s="14">
        <v>0</v>
      </c>
      <c r="AW613" s="14">
        <v>0</v>
      </c>
      <c r="AX613" s="14">
        <v>0</v>
      </c>
      <c r="AY613" s="14">
        <v>0.04</v>
      </c>
      <c r="AZ613" s="14">
        <v>0</v>
      </c>
      <c r="BA613" s="2">
        <v>0.05</v>
      </c>
      <c r="BB613" s="2">
        <v>0.05</v>
      </c>
      <c r="BC613" s="2">
        <v>7.0000000000000007E-2</v>
      </c>
      <c r="BD613" s="2">
        <v>0.05</v>
      </c>
      <c r="BE613" s="2">
        <v>0.02</v>
      </c>
      <c r="BF613" s="2">
        <v>0.02</v>
      </c>
      <c r="BG613" s="2">
        <v>4.4999999999999998E-2</v>
      </c>
      <c r="BH613" s="2">
        <v>0.05</v>
      </c>
      <c r="BI613" s="2">
        <v>7.0000000000000007E-2</v>
      </c>
      <c r="BJ613" s="2">
        <v>0.1</v>
      </c>
      <c r="BK613" s="2">
        <v>0.03</v>
      </c>
      <c r="BL613" s="2">
        <v>0.02</v>
      </c>
      <c r="BM613" s="2">
        <v>0.09</v>
      </c>
      <c r="BN613" s="2">
        <v>0.1</v>
      </c>
      <c r="BO613" s="14">
        <v>0.1</v>
      </c>
      <c r="BP613" s="14">
        <v>0.1</v>
      </c>
      <c r="BQ613" s="14">
        <v>0</v>
      </c>
      <c r="BR613" s="14">
        <v>0</v>
      </c>
      <c r="BS613" s="14">
        <v>0</v>
      </c>
      <c r="BT613" s="19">
        <v>0.5</v>
      </c>
      <c r="BU613" s="14">
        <v>0.5</v>
      </c>
      <c r="BV613" s="6">
        <f>BT613/(BT613+BU613)</f>
        <v>0.5</v>
      </c>
      <c r="BW613" s="6">
        <f>SQRT((BT613*BU613)/((BT613+BU613)^2*(BT613+BU613+1)))</f>
        <v>0.35355339059327379</v>
      </c>
      <c r="BX613" s="15">
        <v>0.1</v>
      </c>
      <c r="BY613" s="15">
        <v>0.7</v>
      </c>
      <c r="BZ613" s="15">
        <v>0.1</v>
      </c>
      <c r="CA613" s="15">
        <v>0.1</v>
      </c>
      <c r="CB613" s="20" t="s">
        <v>76</v>
      </c>
      <c r="CC613" s="14">
        <v>600</v>
      </c>
      <c r="CD613" s="14">
        <v>10</v>
      </c>
      <c r="CE613" s="15" t="s">
        <v>74</v>
      </c>
    </row>
    <row r="614" spans="1:83" s="14" customFormat="1" ht="14.25" x14ac:dyDescent="0.2">
      <c r="A614" s="15">
        <f>A613+1</f>
        <v>613</v>
      </c>
      <c r="B614" s="15">
        <v>3</v>
      </c>
      <c r="C614" s="15">
        <v>133</v>
      </c>
      <c r="D614" s="15">
        <v>1</v>
      </c>
      <c r="E614" s="15">
        <v>1</v>
      </c>
      <c r="F614" s="3" t="s">
        <v>68</v>
      </c>
      <c r="G614" s="3">
        <f>IF(F614="rectangle",B614*C614,IF(F614="hook",B614*C614-(D614*E614),IF(F614="eight",B614*C614-2*(D614*E614),IF(F614="tee",B614*C614-2*(D614*E614),IF(F614="cross",B614*C614-4*(D614*E614),"ERROR")))))</f>
        <v>399</v>
      </c>
      <c r="H614" s="3" t="s">
        <v>75</v>
      </c>
      <c r="I614" s="3">
        <f>IF(F614="rectangle",B614/C614,"NA")</f>
        <v>2.2556390977443608E-2</v>
      </c>
      <c r="J614" s="2">
        <v>1</v>
      </c>
      <c r="K614" s="15">
        <v>120</v>
      </c>
      <c r="L614" s="15">
        <v>4</v>
      </c>
      <c r="M614" s="16">
        <v>7</v>
      </c>
      <c r="N614" s="17">
        <v>5</v>
      </c>
      <c r="O614" s="14">
        <f>N614</f>
        <v>5</v>
      </c>
      <c r="P614" s="4">
        <f>Y614/T614</f>
        <v>99.75</v>
      </c>
      <c r="Q614" s="18">
        <v>15</v>
      </c>
      <c r="R614" s="14">
        <f>Q614</f>
        <v>15</v>
      </c>
      <c r="S614" s="4">
        <f>Z614/U614</f>
        <v>99.75</v>
      </c>
      <c r="T614" s="3">
        <f>ROUND((O614/100)*G614,0)</f>
        <v>20</v>
      </c>
      <c r="U614" s="3">
        <f>ROUND(((R614/100)*G614)/J614,0)</f>
        <v>60</v>
      </c>
      <c r="V614" s="3">
        <f>ROUND(IF(J614&gt;=2,((R614/100)*G614)/J614,0),0)</f>
        <v>0</v>
      </c>
      <c r="W614" s="3">
        <f>ROUND(IF(J614&gt;=3,((R614/100)*G614)/J614,0),0)</f>
        <v>0</v>
      </c>
      <c r="X614" s="3">
        <f>ROUND(IF(J614&gt;=4,((R614/100)*G614)/J614,0),0)</f>
        <v>0</v>
      </c>
      <c r="Y614" s="4">
        <f>G614*N614</f>
        <v>1995</v>
      </c>
      <c r="Z614" s="4">
        <f>(G614*Q614)/J614</f>
        <v>5985</v>
      </c>
      <c r="AA614" s="4">
        <f>IF(J614&gt;=2,(G614*Q614)/J614,0)</f>
        <v>0</v>
      </c>
      <c r="AB614" s="4">
        <f>IF(J614&gt;=3,(G614*Q614)/J614,0)</f>
        <v>0</v>
      </c>
      <c r="AC614" s="4">
        <f>IF(J614&gt;=4,(G614*Q614)/J614,0)</f>
        <v>0</v>
      </c>
      <c r="AD614" s="14">
        <v>100</v>
      </c>
      <c r="AE614" s="14">
        <v>0</v>
      </c>
      <c r="AF614" s="14">
        <v>1</v>
      </c>
      <c r="AG614" s="14">
        <v>100</v>
      </c>
      <c r="AH614" s="14">
        <v>0</v>
      </c>
      <c r="AI614" s="14">
        <v>1</v>
      </c>
      <c r="AJ614" s="14">
        <v>0.5</v>
      </c>
      <c r="AK614" s="14">
        <v>0.5</v>
      </c>
      <c r="AL614" s="14">
        <v>0</v>
      </c>
      <c r="AM614" s="14">
        <v>0</v>
      </c>
      <c r="AN614" s="14">
        <v>0</v>
      </c>
      <c r="AO614" s="14">
        <v>0.01</v>
      </c>
      <c r="AP614" s="14">
        <v>0.01</v>
      </c>
      <c r="AQ614" s="14">
        <v>0</v>
      </c>
      <c r="AR614" s="14">
        <v>0</v>
      </c>
      <c r="AS614" s="14">
        <v>0</v>
      </c>
      <c r="AT614" s="14">
        <v>0</v>
      </c>
      <c r="AU614" s="14">
        <v>0.2</v>
      </c>
      <c r="AV614" s="14">
        <v>0</v>
      </c>
      <c r="AW614" s="14">
        <v>0</v>
      </c>
      <c r="AX614" s="14">
        <v>0</v>
      </c>
      <c r="AY614" s="14">
        <v>0.04</v>
      </c>
      <c r="AZ614" s="14">
        <v>0</v>
      </c>
      <c r="BA614" s="2">
        <v>0.05</v>
      </c>
      <c r="BB614" s="2">
        <v>0.05</v>
      </c>
      <c r="BC614" s="2">
        <v>7.0000000000000007E-2</v>
      </c>
      <c r="BD614" s="2">
        <v>0.05</v>
      </c>
      <c r="BE614" s="2">
        <v>0.02</v>
      </c>
      <c r="BF614" s="2">
        <v>0.02</v>
      </c>
      <c r="BG614" s="2">
        <v>4.4999999999999998E-2</v>
      </c>
      <c r="BH614" s="2">
        <v>0.05</v>
      </c>
      <c r="BI614" s="2">
        <v>7.0000000000000007E-2</v>
      </c>
      <c r="BJ614" s="2">
        <v>0.1</v>
      </c>
      <c r="BK614" s="2">
        <v>0.03</v>
      </c>
      <c r="BL614" s="2">
        <v>0.02</v>
      </c>
      <c r="BM614" s="2">
        <v>0.09</v>
      </c>
      <c r="BN614" s="2">
        <v>0.1</v>
      </c>
      <c r="BO614" s="14">
        <v>0.1</v>
      </c>
      <c r="BP614" s="14">
        <v>0.1</v>
      </c>
      <c r="BQ614" s="14">
        <v>0</v>
      </c>
      <c r="BR614" s="14">
        <v>0</v>
      </c>
      <c r="BS614" s="14">
        <v>0</v>
      </c>
      <c r="BT614" s="19">
        <v>0.01</v>
      </c>
      <c r="BU614" s="14">
        <v>0.5</v>
      </c>
      <c r="BV614" s="6">
        <f>BT614/(BT614+BU614)</f>
        <v>1.9607843137254902E-2</v>
      </c>
      <c r="BW614" s="6">
        <f>SQRT((BT614*BU614)/((BT614+BU614)^2*(BT614+BU614+1)))</f>
        <v>0.11283045836243843</v>
      </c>
      <c r="BX614" s="15">
        <v>0.25</v>
      </c>
      <c r="BY614" s="15">
        <v>0.25</v>
      </c>
      <c r="BZ614" s="15">
        <v>0.25</v>
      </c>
      <c r="CA614" s="15">
        <v>0.25</v>
      </c>
      <c r="CB614" s="20" t="s">
        <v>47</v>
      </c>
      <c r="CC614" s="14">
        <v>600</v>
      </c>
      <c r="CD614" s="14">
        <v>10</v>
      </c>
      <c r="CE614" s="15" t="s">
        <v>74</v>
      </c>
    </row>
    <row r="615" spans="1:83" s="14" customFormat="1" ht="14.25" x14ac:dyDescent="0.2">
      <c r="A615" s="15">
        <f>A614+1</f>
        <v>614</v>
      </c>
      <c r="B615" s="15">
        <v>3</v>
      </c>
      <c r="C615" s="15">
        <v>133</v>
      </c>
      <c r="D615" s="15">
        <v>1</v>
      </c>
      <c r="E615" s="15">
        <v>1</v>
      </c>
      <c r="F615" s="3" t="s">
        <v>68</v>
      </c>
      <c r="G615" s="3">
        <f>IF(F615="rectangle",B615*C615,IF(F615="hook",B615*C615-(D615*E615),IF(F615="eight",B615*C615-2*(D615*E615),IF(F615="tee",B615*C615-2*(D615*E615),IF(F615="cross",B615*C615-4*(D615*E615),"ERROR")))))</f>
        <v>399</v>
      </c>
      <c r="H615" s="3" t="s">
        <v>75</v>
      </c>
      <c r="I615" s="3">
        <f>IF(F615="rectangle",B615/C615,"NA")</f>
        <v>2.2556390977443608E-2</v>
      </c>
      <c r="J615" s="2">
        <v>1</v>
      </c>
      <c r="K615" s="15">
        <v>120</v>
      </c>
      <c r="L615" s="15">
        <v>4</v>
      </c>
      <c r="M615" s="16">
        <v>7</v>
      </c>
      <c r="N615" s="17">
        <v>5</v>
      </c>
      <c r="O615" s="14">
        <f>N615</f>
        <v>5</v>
      </c>
      <c r="P615" s="4">
        <f>Y615/T615</f>
        <v>99.75</v>
      </c>
      <c r="Q615" s="18">
        <v>15</v>
      </c>
      <c r="R615" s="14">
        <f>Q615</f>
        <v>15</v>
      </c>
      <c r="S615" s="4">
        <f>Z615/U615</f>
        <v>99.75</v>
      </c>
      <c r="T615" s="3">
        <f>ROUND((O615/100)*G615,0)</f>
        <v>20</v>
      </c>
      <c r="U615" s="3">
        <f>ROUND(((R615/100)*G615)/J615,0)</f>
        <v>60</v>
      </c>
      <c r="V615" s="3">
        <f>ROUND(IF(J615&gt;=2,((R615/100)*G615)/J615,0),0)</f>
        <v>0</v>
      </c>
      <c r="W615" s="3">
        <f>ROUND(IF(J615&gt;=3,((R615/100)*G615)/J615,0),0)</f>
        <v>0</v>
      </c>
      <c r="X615" s="3">
        <f>ROUND(IF(J615&gt;=4,((R615/100)*G615)/J615,0),0)</f>
        <v>0</v>
      </c>
      <c r="Y615" s="4">
        <f>G615*N615</f>
        <v>1995</v>
      </c>
      <c r="Z615" s="4">
        <f>(G615*Q615)/J615</f>
        <v>5985</v>
      </c>
      <c r="AA615" s="4">
        <f>IF(J615&gt;=2,(G615*Q615)/J615,0)</f>
        <v>0</v>
      </c>
      <c r="AB615" s="4">
        <f>IF(J615&gt;=3,(G615*Q615)/J615,0)</f>
        <v>0</v>
      </c>
      <c r="AC615" s="4">
        <f>IF(J615&gt;=4,(G615*Q615)/J615,0)</f>
        <v>0</v>
      </c>
      <c r="AD615" s="14">
        <v>100</v>
      </c>
      <c r="AE615" s="14">
        <v>0</v>
      </c>
      <c r="AF615" s="14">
        <v>1</v>
      </c>
      <c r="AG615" s="14">
        <v>100</v>
      </c>
      <c r="AH615" s="14">
        <v>0</v>
      </c>
      <c r="AI615" s="14">
        <v>1</v>
      </c>
      <c r="AJ615" s="14">
        <v>0.5</v>
      </c>
      <c r="AK615" s="14">
        <v>0.5</v>
      </c>
      <c r="AL615" s="14">
        <v>0</v>
      </c>
      <c r="AM615" s="14">
        <v>0</v>
      </c>
      <c r="AN615" s="14">
        <v>0</v>
      </c>
      <c r="AO615" s="14">
        <v>0.01</v>
      </c>
      <c r="AP615" s="14">
        <v>0.01</v>
      </c>
      <c r="AQ615" s="14">
        <v>0</v>
      </c>
      <c r="AR615" s="14">
        <v>0</v>
      </c>
      <c r="AS615" s="14">
        <v>0</v>
      </c>
      <c r="AT615" s="14">
        <v>0</v>
      </c>
      <c r="AU615" s="14">
        <v>0.2</v>
      </c>
      <c r="AV615" s="14">
        <v>0</v>
      </c>
      <c r="AW615" s="14">
        <v>0</v>
      </c>
      <c r="AX615" s="14">
        <v>0</v>
      </c>
      <c r="AY615" s="14">
        <v>0.04</v>
      </c>
      <c r="AZ615" s="14">
        <v>0</v>
      </c>
      <c r="BA615" s="2">
        <v>0.05</v>
      </c>
      <c r="BB615" s="2">
        <v>0.05</v>
      </c>
      <c r="BC615" s="2">
        <v>7.0000000000000007E-2</v>
      </c>
      <c r="BD615" s="2">
        <v>0.05</v>
      </c>
      <c r="BE615" s="2">
        <v>0.02</v>
      </c>
      <c r="BF615" s="2">
        <v>0.02</v>
      </c>
      <c r="BG615" s="2">
        <v>4.4999999999999998E-2</v>
      </c>
      <c r="BH615" s="2">
        <v>0.05</v>
      </c>
      <c r="BI615" s="2">
        <v>7.0000000000000007E-2</v>
      </c>
      <c r="BJ615" s="2">
        <v>0.1</v>
      </c>
      <c r="BK615" s="2">
        <v>0.03</v>
      </c>
      <c r="BL615" s="2">
        <v>0.02</v>
      </c>
      <c r="BM615" s="2">
        <v>0.09</v>
      </c>
      <c r="BN615" s="2">
        <v>0.1</v>
      </c>
      <c r="BO615" s="14">
        <v>0.1</v>
      </c>
      <c r="BP615" s="14">
        <v>0.1</v>
      </c>
      <c r="BQ615" s="14">
        <v>0</v>
      </c>
      <c r="BR615" s="14">
        <v>0</v>
      </c>
      <c r="BS615" s="14">
        <v>0</v>
      </c>
      <c r="BT615" s="19">
        <v>0.5</v>
      </c>
      <c r="BU615" s="14">
        <v>0.5</v>
      </c>
      <c r="BV615" s="6">
        <f>BT615/(BT615+BU615)</f>
        <v>0.5</v>
      </c>
      <c r="BW615" s="6">
        <f>SQRT((BT615*BU615)/((BT615+BU615)^2*(BT615+BU615+1)))</f>
        <v>0.35355339059327379</v>
      </c>
      <c r="BX615" s="15">
        <v>0.25</v>
      </c>
      <c r="BY615" s="15">
        <v>0.25</v>
      </c>
      <c r="BZ615" s="15">
        <v>0.25</v>
      </c>
      <c r="CA615" s="15">
        <v>0.25</v>
      </c>
      <c r="CB615" s="20" t="s">
        <v>47</v>
      </c>
      <c r="CC615" s="14">
        <v>600</v>
      </c>
      <c r="CD615" s="14">
        <v>10</v>
      </c>
      <c r="CE615" s="15" t="s">
        <v>74</v>
      </c>
    </row>
    <row r="616" spans="1:83" s="14" customFormat="1" ht="14.25" x14ac:dyDescent="0.2">
      <c r="A616" s="15">
        <f>A615+1</f>
        <v>615</v>
      </c>
      <c r="B616" s="15">
        <v>3</v>
      </c>
      <c r="C616" s="15">
        <v>133</v>
      </c>
      <c r="D616" s="15">
        <v>1</v>
      </c>
      <c r="E616" s="15">
        <v>1</v>
      </c>
      <c r="F616" s="3" t="s">
        <v>68</v>
      </c>
      <c r="G616" s="3">
        <f>IF(F616="rectangle",B616*C616,IF(F616="hook",B616*C616-(D616*E616),IF(F616="eight",B616*C616-2*(D616*E616),IF(F616="tee",B616*C616-2*(D616*E616),IF(F616="cross",B616*C616-4*(D616*E616),"ERROR")))))</f>
        <v>399</v>
      </c>
      <c r="H616" s="3" t="s">
        <v>75</v>
      </c>
      <c r="I616" s="3">
        <f>IF(F616="rectangle",B616/C616,"NA")</f>
        <v>2.2556390977443608E-2</v>
      </c>
      <c r="J616" s="2">
        <v>1</v>
      </c>
      <c r="K616" s="15">
        <v>120</v>
      </c>
      <c r="L616" s="15">
        <v>4</v>
      </c>
      <c r="M616" s="16">
        <v>7</v>
      </c>
      <c r="N616" s="17">
        <v>5</v>
      </c>
      <c r="O616" s="14">
        <f>N616</f>
        <v>5</v>
      </c>
      <c r="P616" s="4">
        <f>Y616/T616</f>
        <v>99.75</v>
      </c>
      <c r="Q616" s="18">
        <v>15</v>
      </c>
      <c r="R616" s="14">
        <f>Q616</f>
        <v>15</v>
      </c>
      <c r="S616" s="4">
        <f>Z616/U616</f>
        <v>99.75</v>
      </c>
      <c r="T616" s="3">
        <f>ROUND((O616/100)*G616,0)</f>
        <v>20</v>
      </c>
      <c r="U616" s="3">
        <f>ROUND(((R616/100)*G616)/J616,0)</f>
        <v>60</v>
      </c>
      <c r="V616" s="3">
        <f>ROUND(IF(J616&gt;=2,((R616/100)*G616)/J616,0),0)</f>
        <v>0</v>
      </c>
      <c r="W616" s="3">
        <f>ROUND(IF(J616&gt;=3,((R616/100)*G616)/J616,0),0)</f>
        <v>0</v>
      </c>
      <c r="X616" s="3">
        <f>ROUND(IF(J616&gt;=4,((R616/100)*G616)/J616,0),0)</f>
        <v>0</v>
      </c>
      <c r="Y616" s="4">
        <f>G616*N616</f>
        <v>1995</v>
      </c>
      <c r="Z616" s="4">
        <f>(G616*Q616)/J616</f>
        <v>5985</v>
      </c>
      <c r="AA616" s="4">
        <f>IF(J616&gt;=2,(G616*Q616)/J616,0)</f>
        <v>0</v>
      </c>
      <c r="AB616" s="4">
        <f>IF(J616&gt;=3,(G616*Q616)/J616,0)</f>
        <v>0</v>
      </c>
      <c r="AC616" s="4">
        <f>IF(J616&gt;=4,(G616*Q616)/J616,0)</f>
        <v>0</v>
      </c>
      <c r="AD616" s="14">
        <v>100</v>
      </c>
      <c r="AE616" s="14">
        <v>0</v>
      </c>
      <c r="AF616" s="14">
        <v>1</v>
      </c>
      <c r="AG616" s="14">
        <v>100</v>
      </c>
      <c r="AH616" s="14">
        <v>0</v>
      </c>
      <c r="AI616" s="14">
        <v>1</v>
      </c>
      <c r="AJ616" s="14">
        <v>0.5</v>
      </c>
      <c r="AK616" s="14">
        <v>0.5</v>
      </c>
      <c r="AL616" s="14">
        <v>0</v>
      </c>
      <c r="AM616" s="14">
        <v>0</v>
      </c>
      <c r="AN616" s="14">
        <v>0</v>
      </c>
      <c r="AO616" s="14">
        <v>0.01</v>
      </c>
      <c r="AP616" s="14">
        <v>0.01</v>
      </c>
      <c r="AQ616" s="14">
        <v>0</v>
      </c>
      <c r="AR616" s="14">
        <v>0</v>
      </c>
      <c r="AS616" s="14">
        <v>0</v>
      </c>
      <c r="AT616" s="14">
        <v>0</v>
      </c>
      <c r="AU616" s="14">
        <v>0.2</v>
      </c>
      <c r="AV616" s="14">
        <v>0</v>
      </c>
      <c r="AW616" s="14">
        <v>0</v>
      </c>
      <c r="AX616" s="14">
        <v>0</v>
      </c>
      <c r="AY616" s="14">
        <v>0.04</v>
      </c>
      <c r="AZ616" s="14">
        <v>0</v>
      </c>
      <c r="BA616" s="2">
        <v>0.05</v>
      </c>
      <c r="BB616" s="2">
        <v>0.05</v>
      </c>
      <c r="BC616" s="2">
        <v>7.0000000000000007E-2</v>
      </c>
      <c r="BD616" s="2">
        <v>0.05</v>
      </c>
      <c r="BE616" s="2">
        <v>0.02</v>
      </c>
      <c r="BF616" s="2">
        <v>0.02</v>
      </c>
      <c r="BG616" s="2">
        <v>4.4999999999999998E-2</v>
      </c>
      <c r="BH616" s="2">
        <v>0.05</v>
      </c>
      <c r="BI616" s="2">
        <v>7.0000000000000007E-2</v>
      </c>
      <c r="BJ616" s="2">
        <v>0.1</v>
      </c>
      <c r="BK616" s="2">
        <v>0.03</v>
      </c>
      <c r="BL616" s="2">
        <v>0.02</v>
      </c>
      <c r="BM616" s="2">
        <v>0.09</v>
      </c>
      <c r="BN616" s="2">
        <v>0.1</v>
      </c>
      <c r="BO616" s="14">
        <v>0.1</v>
      </c>
      <c r="BP616" s="14">
        <v>0.1</v>
      </c>
      <c r="BQ616" s="14">
        <v>0</v>
      </c>
      <c r="BR616" s="14">
        <v>0</v>
      </c>
      <c r="BS616" s="14">
        <v>0</v>
      </c>
      <c r="BT616" s="19">
        <v>0.01</v>
      </c>
      <c r="BU616" s="14">
        <v>0.5</v>
      </c>
      <c r="BV616" s="6">
        <f>BT616/(BT616+BU616)</f>
        <v>1.9607843137254902E-2</v>
      </c>
      <c r="BW616" s="6">
        <f>SQRT((BT616*BU616)/((BT616+BU616)^2*(BT616+BU616+1)))</f>
        <v>0.11283045836243843</v>
      </c>
      <c r="BX616" s="15">
        <v>0.1</v>
      </c>
      <c r="BY616" s="15">
        <v>0.1</v>
      </c>
      <c r="BZ616" s="15">
        <v>0.1</v>
      </c>
      <c r="CA616" s="15">
        <v>0.7</v>
      </c>
      <c r="CB616" s="20" t="s">
        <v>89</v>
      </c>
      <c r="CC616" s="14">
        <v>600</v>
      </c>
      <c r="CD616" s="14">
        <v>10</v>
      </c>
      <c r="CE616" s="15" t="s">
        <v>74</v>
      </c>
    </row>
    <row r="617" spans="1:83" s="14" customFormat="1" ht="14.25" x14ac:dyDescent="0.2">
      <c r="A617" s="15">
        <f>A616+1</f>
        <v>616</v>
      </c>
      <c r="B617" s="15">
        <v>3</v>
      </c>
      <c r="C617" s="15">
        <v>133</v>
      </c>
      <c r="D617" s="15">
        <v>1</v>
      </c>
      <c r="E617" s="15">
        <v>1</v>
      </c>
      <c r="F617" s="3" t="s">
        <v>68</v>
      </c>
      <c r="G617" s="3">
        <f>IF(F617="rectangle",B617*C617,IF(F617="hook",B617*C617-(D617*E617),IF(F617="eight",B617*C617-2*(D617*E617),IF(F617="tee",B617*C617-2*(D617*E617),IF(F617="cross",B617*C617-4*(D617*E617),"ERROR")))))</f>
        <v>399</v>
      </c>
      <c r="H617" s="3" t="s">
        <v>75</v>
      </c>
      <c r="I617" s="3">
        <f>IF(F617="rectangle",B617/C617,"NA")</f>
        <v>2.2556390977443608E-2</v>
      </c>
      <c r="J617" s="2">
        <v>1</v>
      </c>
      <c r="K617" s="15">
        <v>120</v>
      </c>
      <c r="L617" s="15">
        <v>4</v>
      </c>
      <c r="M617" s="16">
        <v>7</v>
      </c>
      <c r="N617" s="17">
        <v>5</v>
      </c>
      <c r="O617" s="14">
        <f>N617</f>
        <v>5</v>
      </c>
      <c r="P617" s="4">
        <f>Y617/T617</f>
        <v>99.75</v>
      </c>
      <c r="Q617" s="18">
        <v>15</v>
      </c>
      <c r="R617" s="14">
        <f>Q617</f>
        <v>15</v>
      </c>
      <c r="S617" s="4">
        <f>Z617/U617</f>
        <v>99.75</v>
      </c>
      <c r="T617" s="3">
        <f>ROUND((O617/100)*G617,0)</f>
        <v>20</v>
      </c>
      <c r="U617" s="3">
        <f>ROUND(((R617/100)*G617)/J617,0)</f>
        <v>60</v>
      </c>
      <c r="V617" s="3">
        <f>ROUND(IF(J617&gt;=2,((R617/100)*G617)/J617,0),0)</f>
        <v>0</v>
      </c>
      <c r="W617" s="3">
        <f>ROUND(IF(J617&gt;=3,((R617/100)*G617)/J617,0),0)</f>
        <v>0</v>
      </c>
      <c r="X617" s="3">
        <f>ROUND(IF(J617&gt;=4,((R617/100)*G617)/J617,0),0)</f>
        <v>0</v>
      </c>
      <c r="Y617" s="4">
        <f>G617*N617</f>
        <v>1995</v>
      </c>
      <c r="Z617" s="4">
        <f>(G617*Q617)/J617</f>
        <v>5985</v>
      </c>
      <c r="AA617" s="4">
        <f>IF(J617&gt;=2,(G617*Q617)/J617,0)</f>
        <v>0</v>
      </c>
      <c r="AB617" s="4">
        <f>IF(J617&gt;=3,(G617*Q617)/J617,0)</f>
        <v>0</v>
      </c>
      <c r="AC617" s="4">
        <f>IF(J617&gt;=4,(G617*Q617)/J617,0)</f>
        <v>0</v>
      </c>
      <c r="AD617" s="14">
        <v>100</v>
      </c>
      <c r="AE617" s="14">
        <v>0</v>
      </c>
      <c r="AF617" s="14">
        <v>1</v>
      </c>
      <c r="AG617" s="14">
        <v>100</v>
      </c>
      <c r="AH617" s="14">
        <v>0</v>
      </c>
      <c r="AI617" s="14">
        <v>1</v>
      </c>
      <c r="AJ617" s="14">
        <v>0.5</v>
      </c>
      <c r="AK617" s="14">
        <v>0.5</v>
      </c>
      <c r="AL617" s="14">
        <v>0</v>
      </c>
      <c r="AM617" s="14">
        <v>0</v>
      </c>
      <c r="AN617" s="14">
        <v>0</v>
      </c>
      <c r="AO617" s="14">
        <v>0.01</v>
      </c>
      <c r="AP617" s="14">
        <v>0.01</v>
      </c>
      <c r="AQ617" s="14">
        <v>0</v>
      </c>
      <c r="AR617" s="14">
        <v>0</v>
      </c>
      <c r="AS617" s="14">
        <v>0</v>
      </c>
      <c r="AT617" s="14">
        <v>0</v>
      </c>
      <c r="AU617" s="14">
        <v>0.2</v>
      </c>
      <c r="AV617" s="14">
        <v>0</v>
      </c>
      <c r="AW617" s="14">
        <v>0</v>
      </c>
      <c r="AX617" s="14">
        <v>0</v>
      </c>
      <c r="AY617" s="14">
        <v>0.04</v>
      </c>
      <c r="AZ617" s="14">
        <v>0</v>
      </c>
      <c r="BA617" s="2">
        <v>0.05</v>
      </c>
      <c r="BB617" s="2">
        <v>0.05</v>
      </c>
      <c r="BC617" s="2">
        <v>7.0000000000000007E-2</v>
      </c>
      <c r="BD617" s="2">
        <v>0.05</v>
      </c>
      <c r="BE617" s="2">
        <v>0.02</v>
      </c>
      <c r="BF617" s="2">
        <v>0.02</v>
      </c>
      <c r="BG617" s="2">
        <v>4.4999999999999998E-2</v>
      </c>
      <c r="BH617" s="2">
        <v>0.05</v>
      </c>
      <c r="BI617" s="2">
        <v>7.0000000000000007E-2</v>
      </c>
      <c r="BJ617" s="2">
        <v>0.1</v>
      </c>
      <c r="BK617" s="2">
        <v>0.03</v>
      </c>
      <c r="BL617" s="2">
        <v>0.02</v>
      </c>
      <c r="BM617" s="2">
        <v>0.09</v>
      </c>
      <c r="BN617" s="2">
        <v>0.1</v>
      </c>
      <c r="BO617" s="14">
        <v>0.1</v>
      </c>
      <c r="BP617" s="14">
        <v>0.1</v>
      </c>
      <c r="BQ617" s="14">
        <v>0</v>
      </c>
      <c r="BR617" s="14">
        <v>0</v>
      </c>
      <c r="BS617" s="14">
        <v>0</v>
      </c>
      <c r="BT617" s="19">
        <v>0.5</v>
      </c>
      <c r="BU617" s="14">
        <v>0.5</v>
      </c>
      <c r="BV617" s="6">
        <f>BT617/(BT617+BU617)</f>
        <v>0.5</v>
      </c>
      <c r="BW617" s="6">
        <f>SQRT((BT617*BU617)/((BT617+BU617)^2*(BT617+BU617+1)))</f>
        <v>0.35355339059327379</v>
      </c>
      <c r="BX617" s="15">
        <v>0.1</v>
      </c>
      <c r="BY617" s="15">
        <v>0.1</v>
      </c>
      <c r="BZ617" s="15">
        <v>0.1</v>
      </c>
      <c r="CA617" s="15">
        <v>0.7</v>
      </c>
      <c r="CB617" s="20" t="s">
        <v>89</v>
      </c>
      <c r="CC617" s="14">
        <v>600</v>
      </c>
      <c r="CD617" s="14">
        <v>10</v>
      </c>
      <c r="CE617" s="15" t="s">
        <v>74</v>
      </c>
    </row>
    <row r="618" spans="1:83" s="14" customFormat="1" ht="14.25" x14ac:dyDescent="0.2">
      <c r="A618" s="15">
        <f>A617+1</f>
        <v>617</v>
      </c>
      <c r="B618" s="15">
        <v>3</v>
      </c>
      <c r="C618" s="15">
        <v>133</v>
      </c>
      <c r="D618" s="15">
        <v>1</v>
      </c>
      <c r="E618" s="15">
        <v>1</v>
      </c>
      <c r="F618" s="3" t="s">
        <v>68</v>
      </c>
      <c r="G618" s="3">
        <f>IF(F618="rectangle",B618*C618,IF(F618="hook",B618*C618-(D618*E618),IF(F618="eight",B618*C618-2*(D618*E618),IF(F618="tee",B618*C618-2*(D618*E618),IF(F618="cross",B618*C618-4*(D618*E618),"ERROR")))))</f>
        <v>399</v>
      </c>
      <c r="H618" s="3" t="s">
        <v>75</v>
      </c>
      <c r="I618" s="3">
        <f>IF(F618="rectangle",B618/C618,"NA")</f>
        <v>2.2556390977443608E-2</v>
      </c>
      <c r="J618" s="2">
        <v>1</v>
      </c>
      <c r="K618" s="15">
        <v>120</v>
      </c>
      <c r="L618" s="15">
        <v>4</v>
      </c>
      <c r="M618" s="16">
        <v>7</v>
      </c>
      <c r="N618" s="17">
        <v>5</v>
      </c>
      <c r="O618" s="14">
        <f>N618</f>
        <v>5</v>
      </c>
      <c r="P618" s="4">
        <f>Y618/T618</f>
        <v>99.75</v>
      </c>
      <c r="Q618" s="18">
        <v>15</v>
      </c>
      <c r="R618" s="14">
        <f>Q618</f>
        <v>15</v>
      </c>
      <c r="S618" s="4">
        <f>Z618/U618</f>
        <v>99.75</v>
      </c>
      <c r="T618" s="3">
        <f>ROUND((O618/100)*G618,0)</f>
        <v>20</v>
      </c>
      <c r="U618" s="3">
        <f>ROUND(((R618/100)*G618)/J618,0)</f>
        <v>60</v>
      </c>
      <c r="V618" s="3">
        <f>ROUND(IF(J618&gt;=2,((R618/100)*G618)/J618,0),0)</f>
        <v>0</v>
      </c>
      <c r="W618" s="3">
        <f>ROUND(IF(J618&gt;=3,((R618/100)*G618)/J618,0),0)</f>
        <v>0</v>
      </c>
      <c r="X618" s="3">
        <f>ROUND(IF(J618&gt;=4,((R618/100)*G618)/J618,0),0)</f>
        <v>0</v>
      </c>
      <c r="Y618" s="4">
        <f>G618*N618</f>
        <v>1995</v>
      </c>
      <c r="Z618" s="4">
        <f>(G618*Q618)/J618</f>
        <v>5985</v>
      </c>
      <c r="AA618" s="4">
        <f>IF(J618&gt;=2,(G618*Q618)/J618,0)</f>
        <v>0</v>
      </c>
      <c r="AB618" s="4">
        <f>IF(J618&gt;=3,(G618*Q618)/J618,0)</f>
        <v>0</v>
      </c>
      <c r="AC618" s="4">
        <f>IF(J618&gt;=4,(G618*Q618)/J618,0)</f>
        <v>0</v>
      </c>
      <c r="AD618" s="14">
        <v>100</v>
      </c>
      <c r="AE618" s="14">
        <v>0</v>
      </c>
      <c r="AF618" s="14">
        <v>1</v>
      </c>
      <c r="AG618" s="14">
        <v>100</v>
      </c>
      <c r="AH618" s="14">
        <v>0</v>
      </c>
      <c r="AI618" s="14">
        <v>1</v>
      </c>
      <c r="AJ618" s="14">
        <v>0.5</v>
      </c>
      <c r="AK618" s="14">
        <v>0.5</v>
      </c>
      <c r="AL618" s="14">
        <v>0</v>
      </c>
      <c r="AM618" s="14">
        <v>0</v>
      </c>
      <c r="AN618" s="14">
        <v>0</v>
      </c>
      <c r="AO618" s="14">
        <v>0.01</v>
      </c>
      <c r="AP618" s="14">
        <v>0.01</v>
      </c>
      <c r="AQ618" s="14">
        <v>0</v>
      </c>
      <c r="AR618" s="14">
        <v>0</v>
      </c>
      <c r="AS618" s="14">
        <v>0</v>
      </c>
      <c r="AT618" s="14">
        <v>0</v>
      </c>
      <c r="AU618" s="14">
        <v>0.2</v>
      </c>
      <c r="AV618" s="14">
        <v>0</v>
      </c>
      <c r="AW618" s="14">
        <v>0</v>
      </c>
      <c r="AX618" s="14">
        <v>0</v>
      </c>
      <c r="AY618" s="14">
        <v>0.04</v>
      </c>
      <c r="AZ618" s="14">
        <v>0</v>
      </c>
      <c r="BA618" s="2">
        <v>0.05</v>
      </c>
      <c r="BB618" s="2">
        <v>0.05</v>
      </c>
      <c r="BC618" s="2">
        <v>7.0000000000000007E-2</v>
      </c>
      <c r="BD618" s="2">
        <v>0.05</v>
      </c>
      <c r="BE618" s="2">
        <v>0.02</v>
      </c>
      <c r="BF618" s="2">
        <v>0.02</v>
      </c>
      <c r="BG618" s="2">
        <v>4.4999999999999998E-2</v>
      </c>
      <c r="BH618" s="2">
        <v>0.05</v>
      </c>
      <c r="BI618" s="2">
        <v>7.0000000000000007E-2</v>
      </c>
      <c r="BJ618" s="2">
        <v>0.1</v>
      </c>
      <c r="BK618" s="2">
        <v>0.03</v>
      </c>
      <c r="BL618" s="2">
        <v>0.02</v>
      </c>
      <c r="BM618" s="2">
        <v>0.09</v>
      </c>
      <c r="BN618" s="2">
        <v>0.1</v>
      </c>
      <c r="BO618" s="14">
        <v>0.1</v>
      </c>
      <c r="BP618" s="14">
        <v>0.1</v>
      </c>
      <c r="BQ618" s="14">
        <v>0</v>
      </c>
      <c r="BR618" s="14">
        <v>0</v>
      </c>
      <c r="BS618" s="14">
        <v>0</v>
      </c>
      <c r="BT618" s="19">
        <v>0.01</v>
      </c>
      <c r="BU618" s="14">
        <v>0.5</v>
      </c>
      <c r="BV618" s="6">
        <f>BT618/(BT618+BU618)</f>
        <v>1.9607843137254902E-2</v>
      </c>
      <c r="BW618" s="6">
        <f>SQRT((BT618*BU618)/((BT618+BU618)^2*(BT618+BU618+1)))</f>
        <v>0.11283045836243843</v>
      </c>
      <c r="BX618" s="15">
        <v>0.1</v>
      </c>
      <c r="BY618" s="15">
        <v>0.7</v>
      </c>
      <c r="BZ618" s="15">
        <v>0.1</v>
      </c>
      <c r="CA618" s="15">
        <v>0.1</v>
      </c>
      <c r="CB618" s="20" t="s">
        <v>76</v>
      </c>
      <c r="CC618" s="14">
        <v>600</v>
      </c>
      <c r="CD618" s="14">
        <v>10</v>
      </c>
      <c r="CE618" s="15" t="s">
        <v>73</v>
      </c>
    </row>
    <row r="619" spans="1:83" s="14" customFormat="1" ht="14.25" x14ac:dyDescent="0.2">
      <c r="A619" s="15">
        <f>A618+1</f>
        <v>618</v>
      </c>
      <c r="B619" s="15">
        <v>3</v>
      </c>
      <c r="C619" s="15">
        <v>133</v>
      </c>
      <c r="D619" s="15">
        <v>1</v>
      </c>
      <c r="E619" s="15">
        <v>1</v>
      </c>
      <c r="F619" s="3" t="s">
        <v>68</v>
      </c>
      <c r="G619" s="3">
        <f>IF(F619="rectangle",B619*C619,IF(F619="hook",B619*C619-(D619*E619),IF(F619="eight",B619*C619-2*(D619*E619),IF(F619="tee",B619*C619-2*(D619*E619),IF(F619="cross",B619*C619-4*(D619*E619),"ERROR")))))</f>
        <v>399</v>
      </c>
      <c r="H619" s="3" t="s">
        <v>75</v>
      </c>
      <c r="I619" s="3">
        <f>IF(F619="rectangle",B619/C619,"NA")</f>
        <v>2.2556390977443608E-2</v>
      </c>
      <c r="J619" s="2">
        <v>1</v>
      </c>
      <c r="K619" s="15">
        <v>120</v>
      </c>
      <c r="L619" s="15">
        <v>4</v>
      </c>
      <c r="M619" s="16">
        <v>7</v>
      </c>
      <c r="N619" s="17">
        <v>5</v>
      </c>
      <c r="O619" s="14">
        <f>N619</f>
        <v>5</v>
      </c>
      <c r="P619" s="4">
        <f>Y619/T619</f>
        <v>99.75</v>
      </c>
      <c r="Q619" s="18">
        <v>15</v>
      </c>
      <c r="R619" s="14">
        <f>Q619</f>
        <v>15</v>
      </c>
      <c r="S619" s="4">
        <f>Z619/U619</f>
        <v>99.75</v>
      </c>
      <c r="T619" s="3">
        <f>ROUND((O619/100)*G619,0)</f>
        <v>20</v>
      </c>
      <c r="U619" s="3">
        <f>ROUND(((R619/100)*G619)/J619,0)</f>
        <v>60</v>
      </c>
      <c r="V619" s="3">
        <f>ROUND(IF(J619&gt;=2,((R619/100)*G619)/J619,0),0)</f>
        <v>0</v>
      </c>
      <c r="W619" s="3">
        <f>ROUND(IF(J619&gt;=3,((R619/100)*G619)/J619,0),0)</f>
        <v>0</v>
      </c>
      <c r="X619" s="3">
        <f>ROUND(IF(J619&gt;=4,((R619/100)*G619)/J619,0),0)</f>
        <v>0</v>
      </c>
      <c r="Y619" s="4">
        <f>G619*N619</f>
        <v>1995</v>
      </c>
      <c r="Z619" s="4">
        <f>(G619*Q619)/J619</f>
        <v>5985</v>
      </c>
      <c r="AA619" s="4">
        <f>IF(J619&gt;=2,(G619*Q619)/J619,0)</f>
        <v>0</v>
      </c>
      <c r="AB619" s="4">
        <f>IF(J619&gt;=3,(G619*Q619)/J619,0)</f>
        <v>0</v>
      </c>
      <c r="AC619" s="4">
        <f>IF(J619&gt;=4,(G619*Q619)/J619,0)</f>
        <v>0</v>
      </c>
      <c r="AD619" s="14">
        <v>100</v>
      </c>
      <c r="AE619" s="14">
        <v>0</v>
      </c>
      <c r="AF619" s="14">
        <v>1</v>
      </c>
      <c r="AG619" s="14">
        <v>100</v>
      </c>
      <c r="AH619" s="14">
        <v>0</v>
      </c>
      <c r="AI619" s="14">
        <v>1</v>
      </c>
      <c r="AJ619" s="14">
        <v>0.5</v>
      </c>
      <c r="AK619" s="14">
        <v>0.5</v>
      </c>
      <c r="AL619" s="14">
        <v>0</v>
      </c>
      <c r="AM619" s="14">
        <v>0</v>
      </c>
      <c r="AN619" s="14">
        <v>0</v>
      </c>
      <c r="AO619" s="14">
        <v>0.01</v>
      </c>
      <c r="AP619" s="14">
        <v>0.01</v>
      </c>
      <c r="AQ619" s="14">
        <v>0</v>
      </c>
      <c r="AR619" s="14">
        <v>0</v>
      </c>
      <c r="AS619" s="14">
        <v>0</v>
      </c>
      <c r="AT619" s="14">
        <v>0</v>
      </c>
      <c r="AU619" s="14">
        <v>0.2</v>
      </c>
      <c r="AV619" s="14">
        <v>0</v>
      </c>
      <c r="AW619" s="14">
        <v>0</v>
      </c>
      <c r="AX619" s="14">
        <v>0</v>
      </c>
      <c r="AY619" s="14">
        <v>0.04</v>
      </c>
      <c r="AZ619" s="14">
        <v>0</v>
      </c>
      <c r="BA619" s="2">
        <v>0.05</v>
      </c>
      <c r="BB619" s="2">
        <v>0.05</v>
      </c>
      <c r="BC619" s="2">
        <v>7.0000000000000007E-2</v>
      </c>
      <c r="BD619" s="2">
        <v>0.05</v>
      </c>
      <c r="BE619" s="2">
        <v>0.02</v>
      </c>
      <c r="BF619" s="2">
        <v>0.02</v>
      </c>
      <c r="BG619" s="2">
        <v>4.4999999999999998E-2</v>
      </c>
      <c r="BH619" s="2">
        <v>0.05</v>
      </c>
      <c r="BI619" s="2">
        <v>7.0000000000000007E-2</v>
      </c>
      <c r="BJ619" s="2">
        <v>0.1</v>
      </c>
      <c r="BK619" s="2">
        <v>0.03</v>
      </c>
      <c r="BL619" s="2">
        <v>0.02</v>
      </c>
      <c r="BM619" s="2">
        <v>0.09</v>
      </c>
      <c r="BN619" s="2">
        <v>0.1</v>
      </c>
      <c r="BO619" s="14">
        <v>0.1</v>
      </c>
      <c r="BP619" s="14">
        <v>0.1</v>
      </c>
      <c r="BQ619" s="14">
        <v>0</v>
      </c>
      <c r="BR619" s="14">
        <v>0</v>
      </c>
      <c r="BS619" s="14">
        <v>0</v>
      </c>
      <c r="BT619" s="19">
        <v>0.5</v>
      </c>
      <c r="BU619" s="14">
        <v>0.5</v>
      </c>
      <c r="BV619" s="6">
        <f>BT619/(BT619+BU619)</f>
        <v>0.5</v>
      </c>
      <c r="BW619" s="6">
        <f>SQRT((BT619*BU619)/((BT619+BU619)^2*(BT619+BU619+1)))</f>
        <v>0.35355339059327379</v>
      </c>
      <c r="BX619" s="15">
        <v>0.1</v>
      </c>
      <c r="BY619" s="15">
        <v>0.7</v>
      </c>
      <c r="BZ619" s="15">
        <v>0.1</v>
      </c>
      <c r="CA619" s="15">
        <v>0.1</v>
      </c>
      <c r="CB619" s="20" t="s">
        <v>76</v>
      </c>
      <c r="CC619" s="14">
        <v>600</v>
      </c>
      <c r="CD619" s="14">
        <v>10</v>
      </c>
      <c r="CE619" s="15" t="s">
        <v>73</v>
      </c>
    </row>
    <row r="620" spans="1:83" s="14" customFormat="1" ht="14.25" x14ac:dyDescent="0.2">
      <c r="A620" s="15">
        <f>A619+1</f>
        <v>619</v>
      </c>
      <c r="B620" s="15">
        <v>3</v>
      </c>
      <c r="C620" s="15">
        <v>133</v>
      </c>
      <c r="D620" s="15">
        <v>1</v>
      </c>
      <c r="E620" s="15">
        <v>1</v>
      </c>
      <c r="F620" s="3" t="s">
        <v>68</v>
      </c>
      <c r="G620" s="3">
        <f>IF(F620="rectangle",B620*C620,IF(F620="hook",B620*C620-(D620*E620),IF(F620="eight",B620*C620-2*(D620*E620),IF(F620="tee",B620*C620-2*(D620*E620),IF(F620="cross",B620*C620-4*(D620*E620),"ERROR")))))</f>
        <v>399</v>
      </c>
      <c r="H620" s="3" t="s">
        <v>75</v>
      </c>
      <c r="I620" s="3">
        <f>IF(F620="rectangle",B620/C620,"NA")</f>
        <v>2.2556390977443608E-2</v>
      </c>
      <c r="J620" s="2">
        <v>1</v>
      </c>
      <c r="K620" s="15">
        <v>120</v>
      </c>
      <c r="L620" s="15">
        <v>4</v>
      </c>
      <c r="M620" s="16">
        <v>7</v>
      </c>
      <c r="N620" s="17">
        <v>5</v>
      </c>
      <c r="O620" s="14">
        <f>N620</f>
        <v>5</v>
      </c>
      <c r="P620" s="4">
        <f>Y620/T620</f>
        <v>99.75</v>
      </c>
      <c r="Q620" s="18">
        <v>30</v>
      </c>
      <c r="R620" s="14">
        <f>Q620</f>
        <v>30</v>
      </c>
      <c r="S620" s="4">
        <f>Z620/U620</f>
        <v>99.75</v>
      </c>
      <c r="T620" s="3">
        <f>ROUND((O620/100)*G620,0)</f>
        <v>20</v>
      </c>
      <c r="U620" s="3">
        <f>ROUND(((R620/100)*G620)/J620,0)</f>
        <v>120</v>
      </c>
      <c r="V620" s="3">
        <f>ROUND(IF(J620&gt;=2,((R620/100)*G620)/J620,0),0)</f>
        <v>0</v>
      </c>
      <c r="W620" s="3">
        <f>ROUND(IF(J620&gt;=3,((R620/100)*G620)/J620,0),0)</f>
        <v>0</v>
      </c>
      <c r="X620" s="3">
        <f>ROUND(IF(J620&gt;=4,((R620/100)*G620)/J620,0),0)</f>
        <v>0</v>
      </c>
      <c r="Y620" s="4">
        <f>G620*N620</f>
        <v>1995</v>
      </c>
      <c r="Z620" s="4">
        <f>(G620*Q620)/J620</f>
        <v>11970</v>
      </c>
      <c r="AA620" s="4">
        <f>IF(J620&gt;=2,(G620*Q620)/J620,0)</f>
        <v>0</v>
      </c>
      <c r="AB620" s="4">
        <f>IF(J620&gt;=3,(G620*Q620)/J620,0)</f>
        <v>0</v>
      </c>
      <c r="AC620" s="4">
        <f>IF(J620&gt;=4,(G620*Q620)/J620,0)</f>
        <v>0</v>
      </c>
      <c r="AD620" s="14">
        <v>100</v>
      </c>
      <c r="AE620" s="14">
        <v>0</v>
      </c>
      <c r="AF620" s="14">
        <v>1</v>
      </c>
      <c r="AG620" s="14">
        <v>100</v>
      </c>
      <c r="AH620" s="14">
        <v>0</v>
      </c>
      <c r="AI620" s="14">
        <v>1</v>
      </c>
      <c r="AJ620" s="14">
        <v>0.5</v>
      </c>
      <c r="AK620" s="14">
        <v>0.5</v>
      </c>
      <c r="AL620" s="14">
        <v>0</v>
      </c>
      <c r="AM620" s="14">
        <v>0</v>
      </c>
      <c r="AN620" s="14">
        <v>0</v>
      </c>
      <c r="AO620" s="14">
        <v>0.01</v>
      </c>
      <c r="AP620" s="14">
        <v>0.01</v>
      </c>
      <c r="AQ620" s="14">
        <v>0</v>
      </c>
      <c r="AR620" s="14">
        <v>0</v>
      </c>
      <c r="AS620" s="14">
        <v>0</v>
      </c>
      <c r="AT620" s="14">
        <v>0</v>
      </c>
      <c r="AU620" s="14">
        <v>0.2</v>
      </c>
      <c r="AV620" s="14">
        <v>0</v>
      </c>
      <c r="AW620" s="14">
        <v>0</v>
      </c>
      <c r="AX620" s="14">
        <v>0</v>
      </c>
      <c r="AY620" s="14">
        <v>0.04</v>
      </c>
      <c r="AZ620" s="14">
        <v>0</v>
      </c>
      <c r="BA620" s="2">
        <v>0.05</v>
      </c>
      <c r="BB620" s="2">
        <v>0.05</v>
      </c>
      <c r="BC620" s="2">
        <v>7.0000000000000007E-2</v>
      </c>
      <c r="BD620" s="2">
        <v>0.05</v>
      </c>
      <c r="BE620" s="2">
        <v>0.02</v>
      </c>
      <c r="BF620" s="2">
        <v>0.02</v>
      </c>
      <c r="BG620" s="2">
        <v>4.4999999999999998E-2</v>
      </c>
      <c r="BH620" s="2">
        <v>0.05</v>
      </c>
      <c r="BI620" s="2">
        <v>7.0000000000000007E-2</v>
      </c>
      <c r="BJ620" s="2">
        <v>0.1</v>
      </c>
      <c r="BK620" s="2">
        <v>0.03</v>
      </c>
      <c r="BL620" s="2">
        <v>0.02</v>
      </c>
      <c r="BM620" s="2">
        <v>0.09</v>
      </c>
      <c r="BN620" s="2">
        <v>0.1</v>
      </c>
      <c r="BO620" s="14">
        <v>0.1</v>
      </c>
      <c r="BP620" s="14">
        <v>0.1</v>
      </c>
      <c r="BQ620" s="14">
        <v>0</v>
      </c>
      <c r="BR620" s="14">
        <v>0</v>
      </c>
      <c r="BS620" s="14">
        <v>0</v>
      </c>
      <c r="BT620" s="19">
        <v>0.01</v>
      </c>
      <c r="BU620" s="14">
        <v>0.5</v>
      </c>
      <c r="BV620" s="6">
        <f>BT620/(BT620+BU620)</f>
        <v>1.9607843137254902E-2</v>
      </c>
      <c r="BW620" s="6">
        <f>SQRT((BT620*BU620)/((BT620+BU620)^2*(BT620+BU620+1)))</f>
        <v>0.11283045836243843</v>
      </c>
      <c r="BX620" s="15">
        <v>0.25</v>
      </c>
      <c r="BY620" s="15">
        <v>0.25</v>
      </c>
      <c r="BZ620" s="15">
        <v>0.25</v>
      </c>
      <c r="CA620" s="15">
        <v>0.25</v>
      </c>
      <c r="CB620" s="20" t="s">
        <v>47</v>
      </c>
      <c r="CC620" s="14">
        <v>600</v>
      </c>
      <c r="CD620" s="14">
        <v>10</v>
      </c>
      <c r="CE620" s="15" t="s">
        <v>73</v>
      </c>
    </row>
    <row r="621" spans="1:83" s="14" customFormat="1" ht="14.25" x14ac:dyDescent="0.2">
      <c r="A621" s="15">
        <f>A620+1</f>
        <v>620</v>
      </c>
      <c r="B621" s="15">
        <v>3</v>
      </c>
      <c r="C621" s="15">
        <v>133</v>
      </c>
      <c r="D621" s="15">
        <v>1</v>
      </c>
      <c r="E621" s="15">
        <v>1</v>
      </c>
      <c r="F621" s="3" t="s">
        <v>68</v>
      </c>
      <c r="G621" s="3">
        <f>IF(F621="rectangle",B621*C621,IF(F621="hook",B621*C621-(D621*E621),IF(F621="eight",B621*C621-2*(D621*E621),IF(F621="tee",B621*C621-2*(D621*E621),IF(F621="cross",B621*C621-4*(D621*E621),"ERROR")))))</f>
        <v>399</v>
      </c>
      <c r="H621" s="3" t="s">
        <v>75</v>
      </c>
      <c r="I621" s="3">
        <f>IF(F621="rectangle",B621/C621,"NA")</f>
        <v>2.2556390977443608E-2</v>
      </c>
      <c r="J621" s="2">
        <v>1</v>
      </c>
      <c r="K621" s="15">
        <v>120</v>
      </c>
      <c r="L621" s="15">
        <v>4</v>
      </c>
      <c r="M621" s="16">
        <v>7</v>
      </c>
      <c r="N621" s="17">
        <v>5</v>
      </c>
      <c r="O621" s="14">
        <f>N621</f>
        <v>5</v>
      </c>
      <c r="P621" s="4">
        <f>Y621/T621</f>
        <v>99.75</v>
      </c>
      <c r="Q621" s="18">
        <v>30</v>
      </c>
      <c r="R621" s="14">
        <f>Q621</f>
        <v>30</v>
      </c>
      <c r="S621" s="4">
        <f>Z621/U621</f>
        <v>99.75</v>
      </c>
      <c r="T621" s="3">
        <f>ROUND((O621/100)*G621,0)</f>
        <v>20</v>
      </c>
      <c r="U621" s="3">
        <f>ROUND(((R621/100)*G621)/J621,0)</f>
        <v>120</v>
      </c>
      <c r="V621" s="3">
        <f>ROUND(IF(J621&gt;=2,((R621/100)*G621)/J621,0),0)</f>
        <v>0</v>
      </c>
      <c r="W621" s="3">
        <f>ROUND(IF(J621&gt;=3,((R621/100)*G621)/J621,0),0)</f>
        <v>0</v>
      </c>
      <c r="X621" s="3">
        <f>ROUND(IF(J621&gt;=4,((R621/100)*G621)/J621,0),0)</f>
        <v>0</v>
      </c>
      <c r="Y621" s="4">
        <f>G621*N621</f>
        <v>1995</v>
      </c>
      <c r="Z621" s="4">
        <f>(G621*Q621)/J621</f>
        <v>11970</v>
      </c>
      <c r="AA621" s="4">
        <f>IF(J621&gt;=2,(G621*Q621)/J621,0)</f>
        <v>0</v>
      </c>
      <c r="AB621" s="4">
        <f>IF(J621&gt;=3,(G621*Q621)/J621,0)</f>
        <v>0</v>
      </c>
      <c r="AC621" s="4">
        <f>IF(J621&gt;=4,(G621*Q621)/J621,0)</f>
        <v>0</v>
      </c>
      <c r="AD621" s="14">
        <v>100</v>
      </c>
      <c r="AE621" s="14">
        <v>0</v>
      </c>
      <c r="AF621" s="14">
        <v>1</v>
      </c>
      <c r="AG621" s="14">
        <v>100</v>
      </c>
      <c r="AH621" s="14">
        <v>0</v>
      </c>
      <c r="AI621" s="14">
        <v>1</v>
      </c>
      <c r="AJ621" s="14">
        <v>0.5</v>
      </c>
      <c r="AK621" s="14">
        <v>0.5</v>
      </c>
      <c r="AL621" s="14">
        <v>0</v>
      </c>
      <c r="AM621" s="14">
        <v>0</v>
      </c>
      <c r="AN621" s="14">
        <v>0</v>
      </c>
      <c r="AO621" s="14">
        <v>0.01</v>
      </c>
      <c r="AP621" s="14">
        <v>0.01</v>
      </c>
      <c r="AQ621" s="14">
        <v>0</v>
      </c>
      <c r="AR621" s="14">
        <v>0</v>
      </c>
      <c r="AS621" s="14">
        <v>0</v>
      </c>
      <c r="AT621" s="14">
        <v>0</v>
      </c>
      <c r="AU621" s="14">
        <v>0.2</v>
      </c>
      <c r="AV621" s="14">
        <v>0</v>
      </c>
      <c r="AW621" s="14">
        <v>0</v>
      </c>
      <c r="AX621" s="14">
        <v>0</v>
      </c>
      <c r="AY621" s="14">
        <v>0.04</v>
      </c>
      <c r="AZ621" s="14">
        <v>0</v>
      </c>
      <c r="BA621" s="2">
        <v>0.05</v>
      </c>
      <c r="BB621" s="2">
        <v>0.05</v>
      </c>
      <c r="BC621" s="2">
        <v>7.0000000000000007E-2</v>
      </c>
      <c r="BD621" s="2">
        <v>0.05</v>
      </c>
      <c r="BE621" s="2">
        <v>0.02</v>
      </c>
      <c r="BF621" s="2">
        <v>0.02</v>
      </c>
      <c r="BG621" s="2">
        <v>4.4999999999999998E-2</v>
      </c>
      <c r="BH621" s="2">
        <v>0.05</v>
      </c>
      <c r="BI621" s="2">
        <v>7.0000000000000007E-2</v>
      </c>
      <c r="BJ621" s="2">
        <v>0.1</v>
      </c>
      <c r="BK621" s="2">
        <v>0.03</v>
      </c>
      <c r="BL621" s="2">
        <v>0.02</v>
      </c>
      <c r="BM621" s="2">
        <v>0.09</v>
      </c>
      <c r="BN621" s="2">
        <v>0.1</v>
      </c>
      <c r="BO621" s="14">
        <v>0.1</v>
      </c>
      <c r="BP621" s="14">
        <v>0.1</v>
      </c>
      <c r="BQ621" s="14">
        <v>0</v>
      </c>
      <c r="BR621" s="14">
        <v>0</v>
      </c>
      <c r="BS621" s="14">
        <v>0</v>
      </c>
      <c r="BT621" s="19">
        <v>0.5</v>
      </c>
      <c r="BU621" s="14">
        <v>0.5</v>
      </c>
      <c r="BV621" s="6">
        <f>BT621/(BT621+BU621)</f>
        <v>0.5</v>
      </c>
      <c r="BW621" s="6">
        <f>SQRT((BT621*BU621)/((BT621+BU621)^2*(BT621+BU621+1)))</f>
        <v>0.35355339059327379</v>
      </c>
      <c r="BX621" s="15">
        <v>0.25</v>
      </c>
      <c r="BY621" s="15">
        <v>0.25</v>
      </c>
      <c r="BZ621" s="15">
        <v>0.25</v>
      </c>
      <c r="CA621" s="15">
        <v>0.25</v>
      </c>
      <c r="CB621" s="20" t="s">
        <v>47</v>
      </c>
      <c r="CC621" s="14">
        <v>600</v>
      </c>
      <c r="CD621" s="14">
        <v>10</v>
      </c>
      <c r="CE621" s="15" t="s">
        <v>73</v>
      </c>
    </row>
    <row r="622" spans="1:83" s="14" customFormat="1" ht="14.25" x14ac:dyDescent="0.2">
      <c r="A622" s="15">
        <f>A621+1</f>
        <v>621</v>
      </c>
      <c r="B622" s="15">
        <v>3</v>
      </c>
      <c r="C622" s="15">
        <v>133</v>
      </c>
      <c r="D622" s="15">
        <v>1</v>
      </c>
      <c r="E622" s="15">
        <v>1</v>
      </c>
      <c r="F622" s="3" t="s">
        <v>68</v>
      </c>
      <c r="G622" s="3">
        <f>IF(F622="rectangle",B622*C622,IF(F622="hook",B622*C622-(D622*E622),IF(F622="eight",B622*C622-2*(D622*E622),IF(F622="tee",B622*C622-2*(D622*E622),IF(F622="cross",B622*C622-4*(D622*E622),"ERROR")))))</f>
        <v>399</v>
      </c>
      <c r="H622" s="3" t="s">
        <v>75</v>
      </c>
      <c r="I622" s="3">
        <f>IF(F622="rectangle",B622/C622,"NA")</f>
        <v>2.2556390977443608E-2</v>
      </c>
      <c r="J622" s="2">
        <v>1</v>
      </c>
      <c r="K622" s="15">
        <v>120</v>
      </c>
      <c r="L622" s="15">
        <v>4</v>
      </c>
      <c r="M622" s="16">
        <v>7</v>
      </c>
      <c r="N622" s="17">
        <v>5</v>
      </c>
      <c r="O622" s="14">
        <f>N622</f>
        <v>5</v>
      </c>
      <c r="P622" s="4">
        <f>Y622/T622</f>
        <v>99.75</v>
      </c>
      <c r="Q622" s="18">
        <v>30</v>
      </c>
      <c r="R622" s="14">
        <f>Q622</f>
        <v>30</v>
      </c>
      <c r="S622" s="4">
        <f>Z622/U622</f>
        <v>99.75</v>
      </c>
      <c r="T622" s="3">
        <f>ROUND((O622/100)*G622,0)</f>
        <v>20</v>
      </c>
      <c r="U622" s="3">
        <f>ROUND(((R622/100)*G622)/J622,0)</f>
        <v>120</v>
      </c>
      <c r="V622" s="3">
        <f>ROUND(IF(J622&gt;=2,((R622/100)*G622)/J622,0),0)</f>
        <v>0</v>
      </c>
      <c r="W622" s="3">
        <f>ROUND(IF(J622&gt;=3,((R622/100)*G622)/J622,0),0)</f>
        <v>0</v>
      </c>
      <c r="X622" s="3">
        <f>ROUND(IF(J622&gt;=4,((R622/100)*G622)/J622,0),0)</f>
        <v>0</v>
      </c>
      <c r="Y622" s="4">
        <f>G622*N622</f>
        <v>1995</v>
      </c>
      <c r="Z622" s="4">
        <f>(G622*Q622)/J622</f>
        <v>11970</v>
      </c>
      <c r="AA622" s="4">
        <f>IF(J622&gt;=2,(G622*Q622)/J622,0)</f>
        <v>0</v>
      </c>
      <c r="AB622" s="4">
        <f>IF(J622&gt;=3,(G622*Q622)/J622,0)</f>
        <v>0</v>
      </c>
      <c r="AC622" s="4">
        <f>IF(J622&gt;=4,(G622*Q622)/J622,0)</f>
        <v>0</v>
      </c>
      <c r="AD622" s="14">
        <v>100</v>
      </c>
      <c r="AE622" s="14">
        <v>0</v>
      </c>
      <c r="AF622" s="14">
        <v>1</v>
      </c>
      <c r="AG622" s="14">
        <v>100</v>
      </c>
      <c r="AH622" s="14">
        <v>0</v>
      </c>
      <c r="AI622" s="14">
        <v>1</v>
      </c>
      <c r="AJ622" s="14">
        <v>0.5</v>
      </c>
      <c r="AK622" s="14">
        <v>0.5</v>
      </c>
      <c r="AL622" s="14">
        <v>0</v>
      </c>
      <c r="AM622" s="14">
        <v>0</v>
      </c>
      <c r="AN622" s="14">
        <v>0</v>
      </c>
      <c r="AO622" s="14">
        <v>0.01</v>
      </c>
      <c r="AP622" s="14">
        <v>0.01</v>
      </c>
      <c r="AQ622" s="14">
        <v>0</v>
      </c>
      <c r="AR622" s="14">
        <v>0</v>
      </c>
      <c r="AS622" s="14">
        <v>0</v>
      </c>
      <c r="AT622" s="14">
        <v>0</v>
      </c>
      <c r="AU622" s="14">
        <v>0.2</v>
      </c>
      <c r="AV622" s="14">
        <v>0</v>
      </c>
      <c r="AW622" s="14">
        <v>0</v>
      </c>
      <c r="AX622" s="14">
        <v>0</v>
      </c>
      <c r="AY622" s="14">
        <v>0.04</v>
      </c>
      <c r="AZ622" s="14">
        <v>0</v>
      </c>
      <c r="BA622" s="2">
        <v>0.05</v>
      </c>
      <c r="BB622" s="2">
        <v>0.05</v>
      </c>
      <c r="BC622" s="2">
        <v>7.0000000000000007E-2</v>
      </c>
      <c r="BD622" s="2">
        <v>0.05</v>
      </c>
      <c r="BE622" s="2">
        <v>0.02</v>
      </c>
      <c r="BF622" s="2">
        <v>0.02</v>
      </c>
      <c r="BG622" s="2">
        <v>4.4999999999999998E-2</v>
      </c>
      <c r="BH622" s="2">
        <v>0.05</v>
      </c>
      <c r="BI622" s="2">
        <v>7.0000000000000007E-2</v>
      </c>
      <c r="BJ622" s="2">
        <v>0.1</v>
      </c>
      <c r="BK622" s="2">
        <v>0.03</v>
      </c>
      <c r="BL622" s="2">
        <v>0.02</v>
      </c>
      <c r="BM622" s="2">
        <v>0.09</v>
      </c>
      <c r="BN622" s="2">
        <v>0.1</v>
      </c>
      <c r="BO622" s="14">
        <v>0.1</v>
      </c>
      <c r="BP622" s="14">
        <v>0.1</v>
      </c>
      <c r="BQ622" s="14">
        <v>0</v>
      </c>
      <c r="BR622" s="14">
        <v>0</v>
      </c>
      <c r="BS622" s="14">
        <v>0</v>
      </c>
      <c r="BT622" s="19">
        <v>0.01</v>
      </c>
      <c r="BU622" s="14">
        <v>0.5</v>
      </c>
      <c r="BV622" s="6">
        <f>BT622/(BT622+BU622)</f>
        <v>1.9607843137254902E-2</v>
      </c>
      <c r="BW622" s="6">
        <f>SQRT((BT622*BU622)/((BT622+BU622)^2*(BT622+BU622+1)))</f>
        <v>0.11283045836243843</v>
      </c>
      <c r="BX622" s="15">
        <v>0.1</v>
      </c>
      <c r="BY622" s="15">
        <v>0.1</v>
      </c>
      <c r="BZ622" s="15">
        <v>0.1</v>
      </c>
      <c r="CA622" s="15">
        <v>0.7</v>
      </c>
      <c r="CB622" s="20" t="s">
        <v>89</v>
      </c>
      <c r="CC622" s="14">
        <v>600</v>
      </c>
      <c r="CD622" s="14">
        <v>10</v>
      </c>
      <c r="CE622" s="15" t="s">
        <v>73</v>
      </c>
    </row>
    <row r="623" spans="1:83" s="14" customFormat="1" ht="14.25" x14ac:dyDescent="0.2">
      <c r="A623" s="15">
        <f>A622+1</f>
        <v>622</v>
      </c>
      <c r="B623" s="15">
        <v>3</v>
      </c>
      <c r="C623" s="15">
        <v>133</v>
      </c>
      <c r="D623" s="15">
        <v>1</v>
      </c>
      <c r="E623" s="15">
        <v>1</v>
      </c>
      <c r="F623" s="3" t="s">
        <v>68</v>
      </c>
      <c r="G623" s="3">
        <f>IF(F623="rectangle",B623*C623,IF(F623="hook",B623*C623-(D623*E623),IF(F623="eight",B623*C623-2*(D623*E623),IF(F623="tee",B623*C623-2*(D623*E623),IF(F623="cross",B623*C623-4*(D623*E623),"ERROR")))))</f>
        <v>399</v>
      </c>
      <c r="H623" s="3" t="s">
        <v>75</v>
      </c>
      <c r="I623" s="3">
        <f>IF(F623="rectangle",B623/C623,"NA")</f>
        <v>2.2556390977443608E-2</v>
      </c>
      <c r="J623" s="2">
        <v>1</v>
      </c>
      <c r="K623" s="15">
        <v>120</v>
      </c>
      <c r="L623" s="15">
        <v>4</v>
      </c>
      <c r="M623" s="16">
        <v>7</v>
      </c>
      <c r="N623" s="17">
        <v>5</v>
      </c>
      <c r="O623" s="14">
        <f>N623</f>
        <v>5</v>
      </c>
      <c r="P623" s="4">
        <f>Y623/T623</f>
        <v>99.75</v>
      </c>
      <c r="Q623" s="18">
        <v>30</v>
      </c>
      <c r="R623" s="14">
        <f>Q623</f>
        <v>30</v>
      </c>
      <c r="S623" s="4">
        <f>Z623/U623</f>
        <v>99.75</v>
      </c>
      <c r="T623" s="3">
        <f>ROUND((O623/100)*G623,0)</f>
        <v>20</v>
      </c>
      <c r="U623" s="3">
        <f>ROUND(((R623/100)*G623)/J623,0)</f>
        <v>120</v>
      </c>
      <c r="V623" s="3">
        <f>ROUND(IF(J623&gt;=2,((R623/100)*G623)/J623,0),0)</f>
        <v>0</v>
      </c>
      <c r="W623" s="3">
        <f>ROUND(IF(J623&gt;=3,((R623/100)*G623)/J623,0),0)</f>
        <v>0</v>
      </c>
      <c r="X623" s="3">
        <f>ROUND(IF(J623&gt;=4,((R623/100)*G623)/J623,0),0)</f>
        <v>0</v>
      </c>
      <c r="Y623" s="4">
        <f>G623*N623</f>
        <v>1995</v>
      </c>
      <c r="Z623" s="4">
        <f>(G623*Q623)/J623</f>
        <v>11970</v>
      </c>
      <c r="AA623" s="4">
        <f>IF(J623&gt;=2,(G623*Q623)/J623,0)</f>
        <v>0</v>
      </c>
      <c r="AB623" s="4">
        <f>IF(J623&gt;=3,(G623*Q623)/J623,0)</f>
        <v>0</v>
      </c>
      <c r="AC623" s="4">
        <f>IF(J623&gt;=4,(G623*Q623)/J623,0)</f>
        <v>0</v>
      </c>
      <c r="AD623" s="14">
        <v>100</v>
      </c>
      <c r="AE623" s="14">
        <v>0</v>
      </c>
      <c r="AF623" s="14">
        <v>1</v>
      </c>
      <c r="AG623" s="14">
        <v>100</v>
      </c>
      <c r="AH623" s="14">
        <v>0</v>
      </c>
      <c r="AI623" s="14">
        <v>1</v>
      </c>
      <c r="AJ623" s="14">
        <v>0.5</v>
      </c>
      <c r="AK623" s="14">
        <v>0.5</v>
      </c>
      <c r="AL623" s="14">
        <v>0</v>
      </c>
      <c r="AM623" s="14">
        <v>0</v>
      </c>
      <c r="AN623" s="14">
        <v>0</v>
      </c>
      <c r="AO623" s="14">
        <v>0.01</v>
      </c>
      <c r="AP623" s="14">
        <v>0.01</v>
      </c>
      <c r="AQ623" s="14">
        <v>0</v>
      </c>
      <c r="AR623" s="14">
        <v>0</v>
      </c>
      <c r="AS623" s="14">
        <v>0</v>
      </c>
      <c r="AT623" s="14">
        <v>0</v>
      </c>
      <c r="AU623" s="14">
        <v>0.2</v>
      </c>
      <c r="AV623" s="14">
        <v>0</v>
      </c>
      <c r="AW623" s="14">
        <v>0</v>
      </c>
      <c r="AX623" s="14">
        <v>0</v>
      </c>
      <c r="AY623" s="14">
        <v>0.04</v>
      </c>
      <c r="AZ623" s="14">
        <v>0</v>
      </c>
      <c r="BA623" s="2">
        <v>0.05</v>
      </c>
      <c r="BB623" s="2">
        <v>0.05</v>
      </c>
      <c r="BC623" s="2">
        <v>7.0000000000000007E-2</v>
      </c>
      <c r="BD623" s="2">
        <v>0.05</v>
      </c>
      <c r="BE623" s="2">
        <v>0.02</v>
      </c>
      <c r="BF623" s="2">
        <v>0.02</v>
      </c>
      <c r="BG623" s="2">
        <v>4.4999999999999998E-2</v>
      </c>
      <c r="BH623" s="2">
        <v>0.05</v>
      </c>
      <c r="BI623" s="2">
        <v>7.0000000000000007E-2</v>
      </c>
      <c r="BJ623" s="2">
        <v>0.1</v>
      </c>
      <c r="BK623" s="2">
        <v>0.03</v>
      </c>
      <c r="BL623" s="2">
        <v>0.02</v>
      </c>
      <c r="BM623" s="2">
        <v>0.09</v>
      </c>
      <c r="BN623" s="2">
        <v>0.1</v>
      </c>
      <c r="BO623" s="14">
        <v>0.1</v>
      </c>
      <c r="BP623" s="14">
        <v>0.1</v>
      </c>
      <c r="BQ623" s="14">
        <v>0</v>
      </c>
      <c r="BR623" s="14">
        <v>0</v>
      </c>
      <c r="BS623" s="14">
        <v>0</v>
      </c>
      <c r="BT623" s="19">
        <v>0.5</v>
      </c>
      <c r="BU623" s="14">
        <v>0.5</v>
      </c>
      <c r="BV623" s="6">
        <f>BT623/(BT623+BU623)</f>
        <v>0.5</v>
      </c>
      <c r="BW623" s="6">
        <f>SQRT((BT623*BU623)/((BT623+BU623)^2*(BT623+BU623+1)))</f>
        <v>0.35355339059327379</v>
      </c>
      <c r="BX623" s="15">
        <v>0.1</v>
      </c>
      <c r="BY623" s="15">
        <v>0.1</v>
      </c>
      <c r="BZ623" s="15">
        <v>0.1</v>
      </c>
      <c r="CA623" s="15">
        <v>0.7</v>
      </c>
      <c r="CB623" s="20" t="s">
        <v>89</v>
      </c>
      <c r="CC623" s="14">
        <v>600</v>
      </c>
      <c r="CD623" s="14">
        <v>10</v>
      </c>
      <c r="CE623" s="15" t="s">
        <v>73</v>
      </c>
    </row>
    <row r="624" spans="1:83" s="14" customFormat="1" ht="14.25" x14ac:dyDescent="0.2">
      <c r="A624" s="15">
        <f>A623+1</f>
        <v>623</v>
      </c>
      <c r="B624" s="15">
        <v>3</v>
      </c>
      <c r="C624" s="15">
        <v>133</v>
      </c>
      <c r="D624" s="15">
        <v>1</v>
      </c>
      <c r="E624" s="15">
        <v>1</v>
      </c>
      <c r="F624" s="3" t="s">
        <v>68</v>
      </c>
      <c r="G624" s="3">
        <f>IF(F624="rectangle",B624*C624,IF(F624="hook",B624*C624-(D624*E624),IF(F624="eight",B624*C624-2*(D624*E624),IF(F624="tee",B624*C624-2*(D624*E624),IF(F624="cross",B624*C624-4*(D624*E624),"ERROR")))))</f>
        <v>399</v>
      </c>
      <c r="H624" s="3" t="s">
        <v>75</v>
      </c>
      <c r="I624" s="3">
        <f>IF(F624="rectangle",B624/C624,"NA")</f>
        <v>2.2556390977443608E-2</v>
      </c>
      <c r="J624" s="2">
        <v>1</v>
      </c>
      <c r="K624" s="15">
        <v>120</v>
      </c>
      <c r="L624" s="15">
        <v>4</v>
      </c>
      <c r="M624" s="16">
        <v>7</v>
      </c>
      <c r="N624" s="17">
        <v>5</v>
      </c>
      <c r="O624" s="14">
        <f>N624</f>
        <v>5</v>
      </c>
      <c r="P624" s="4">
        <f>Y624/T624</f>
        <v>99.75</v>
      </c>
      <c r="Q624" s="18">
        <v>30</v>
      </c>
      <c r="R624" s="14">
        <f>Q624</f>
        <v>30</v>
      </c>
      <c r="S624" s="4">
        <f>Z624/U624</f>
        <v>99.75</v>
      </c>
      <c r="T624" s="3">
        <f>ROUND((O624/100)*G624,0)</f>
        <v>20</v>
      </c>
      <c r="U624" s="3">
        <f>ROUND(((R624/100)*G624)/J624,0)</f>
        <v>120</v>
      </c>
      <c r="V624" s="3">
        <f>ROUND(IF(J624&gt;=2,((R624/100)*G624)/J624,0),0)</f>
        <v>0</v>
      </c>
      <c r="W624" s="3">
        <f>ROUND(IF(J624&gt;=3,((R624/100)*G624)/J624,0),0)</f>
        <v>0</v>
      </c>
      <c r="X624" s="3">
        <f>ROUND(IF(J624&gt;=4,((R624/100)*G624)/J624,0),0)</f>
        <v>0</v>
      </c>
      <c r="Y624" s="4">
        <f>G624*N624</f>
        <v>1995</v>
      </c>
      <c r="Z624" s="4">
        <f>(G624*Q624)/J624</f>
        <v>11970</v>
      </c>
      <c r="AA624" s="4">
        <f>IF(J624&gt;=2,(G624*Q624)/J624,0)</f>
        <v>0</v>
      </c>
      <c r="AB624" s="4">
        <f>IF(J624&gt;=3,(G624*Q624)/J624,0)</f>
        <v>0</v>
      </c>
      <c r="AC624" s="4">
        <f>IF(J624&gt;=4,(G624*Q624)/J624,0)</f>
        <v>0</v>
      </c>
      <c r="AD624" s="14">
        <v>100</v>
      </c>
      <c r="AE624" s="14">
        <v>0</v>
      </c>
      <c r="AF624" s="14">
        <v>1</v>
      </c>
      <c r="AG624" s="14">
        <v>100</v>
      </c>
      <c r="AH624" s="14">
        <v>0</v>
      </c>
      <c r="AI624" s="14">
        <v>1</v>
      </c>
      <c r="AJ624" s="14">
        <v>0.5</v>
      </c>
      <c r="AK624" s="14">
        <v>0.5</v>
      </c>
      <c r="AL624" s="14">
        <v>0</v>
      </c>
      <c r="AM624" s="14">
        <v>0</v>
      </c>
      <c r="AN624" s="14">
        <v>0</v>
      </c>
      <c r="AO624" s="14">
        <v>0.01</v>
      </c>
      <c r="AP624" s="14">
        <v>0.01</v>
      </c>
      <c r="AQ624" s="14">
        <v>0</v>
      </c>
      <c r="AR624" s="14">
        <v>0</v>
      </c>
      <c r="AS624" s="14">
        <v>0</v>
      </c>
      <c r="AT624" s="14">
        <v>0</v>
      </c>
      <c r="AU624" s="14">
        <v>0.2</v>
      </c>
      <c r="AV624" s="14">
        <v>0</v>
      </c>
      <c r="AW624" s="14">
        <v>0</v>
      </c>
      <c r="AX624" s="14">
        <v>0</v>
      </c>
      <c r="AY624" s="14">
        <v>0.04</v>
      </c>
      <c r="AZ624" s="14">
        <v>0</v>
      </c>
      <c r="BA624" s="2">
        <v>0.05</v>
      </c>
      <c r="BB624" s="2">
        <v>0.05</v>
      </c>
      <c r="BC624" s="2">
        <v>7.0000000000000007E-2</v>
      </c>
      <c r="BD624" s="2">
        <v>0.05</v>
      </c>
      <c r="BE624" s="2">
        <v>0.02</v>
      </c>
      <c r="BF624" s="2">
        <v>0.02</v>
      </c>
      <c r="BG624" s="2">
        <v>4.4999999999999998E-2</v>
      </c>
      <c r="BH624" s="2">
        <v>0.05</v>
      </c>
      <c r="BI624" s="2">
        <v>7.0000000000000007E-2</v>
      </c>
      <c r="BJ624" s="2">
        <v>0.1</v>
      </c>
      <c r="BK624" s="2">
        <v>0.03</v>
      </c>
      <c r="BL624" s="2">
        <v>0.02</v>
      </c>
      <c r="BM624" s="2">
        <v>0.09</v>
      </c>
      <c r="BN624" s="2">
        <v>0.1</v>
      </c>
      <c r="BO624" s="14">
        <v>0.1</v>
      </c>
      <c r="BP624" s="14">
        <v>0.1</v>
      </c>
      <c r="BQ624" s="14">
        <v>0</v>
      </c>
      <c r="BR624" s="14">
        <v>0</v>
      </c>
      <c r="BS624" s="14">
        <v>0</v>
      </c>
      <c r="BT624" s="19">
        <v>0.01</v>
      </c>
      <c r="BU624" s="14">
        <v>0.5</v>
      </c>
      <c r="BV624" s="6">
        <f>BT624/(BT624+BU624)</f>
        <v>1.9607843137254902E-2</v>
      </c>
      <c r="BW624" s="6">
        <f>SQRT((BT624*BU624)/((BT624+BU624)^2*(BT624+BU624+1)))</f>
        <v>0.11283045836243843</v>
      </c>
      <c r="BX624" s="15">
        <v>0.1</v>
      </c>
      <c r="BY624" s="15">
        <v>0.7</v>
      </c>
      <c r="BZ624" s="15">
        <v>0.1</v>
      </c>
      <c r="CA624" s="15">
        <v>0.1</v>
      </c>
      <c r="CB624" s="20" t="s">
        <v>76</v>
      </c>
      <c r="CC624" s="14">
        <v>600</v>
      </c>
      <c r="CD624" s="14">
        <v>10</v>
      </c>
      <c r="CE624" s="15" t="s">
        <v>74</v>
      </c>
    </row>
    <row r="625" spans="1:83" s="14" customFormat="1" ht="14.25" x14ac:dyDescent="0.2">
      <c r="A625" s="15">
        <f>A624+1</f>
        <v>624</v>
      </c>
      <c r="B625" s="15">
        <v>3</v>
      </c>
      <c r="C625" s="15">
        <v>133</v>
      </c>
      <c r="D625" s="15">
        <v>1</v>
      </c>
      <c r="E625" s="15">
        <v>1</v>
      </c>
      <c r="F625" s="3" t="s">
        <v>68</v>
      </c>
      <c r="G625" s="3">
        <f>IF(F625="rectangle",B625*C625,IF(F625="hook",B625*C625-(D625*E625),IF(F625="eight",B625*C625-2*(D625*E625),IF(F625="tee",B625*C625-2*(D625*E625),IF(F625="cross",B625*C625-4*(D625*E625),"ERROR")))))</f>
        <v>399</v>
      </c>
      <c r="H625" s="3" t="s">
        <v>75</v>
      </c>
      <c r="I625" s="3">
        <f>IF(F625="rectangle",B625/C625,"NA")</f>
        <v>2.2556390977443608E-2</v>
      </c>
      <c r="J625" s="2">
        <v>1</v>
      </c>
      <c r="K625" s="15">
        <v>120</v>
      </c>
      <c r="L625" s="15">
        <v>4</v>
      </c>
      <c r="M625" s="16">
        <v>7</v>
      </c>
      <c r="N625" s="17">
        <v>5</v>
      </c>
      <c r="O625" s="14">
        <f>N625</f>
        <v>5</v>
      </c>
      <c r="P625" s="4">
        <f>Y625/T625</f>
        <v>99.75</v>
      </c>
      <c r="Q625" s="18">
        <v>30</v>
      </c>
      <c r="R625" s="14">
        <f>Q625</f>
        <v>30</v>
      </c>
      <c r="S625" s="4">
        <f>Z625/U625</f>
        <v>99.75</v>
      </c>
      <c r="T625" s="3">
        <f>ROUND((O625/100)*G625,0)</f>
        <v>20</v>
      </c>
      <c r="U625" s="3">
        <f>ROUND(((R625/100)*G625)/J625,0)</f>
        <v>120</v>
      </c>
      <c r="V625" s="3">
        <f>ROUND(IF(J625&gt;=2,((R625/100)*G625)/J625,0),0)</f>
        <v>0</v>
      </c>
      <c r="W625" s="3">
        <f>ROUND(IF(J625&gt;=3,((R625/100)*G625)/J625,0),0)</f>
        <v>0</v>
      </c>
      <c r="X625" s="3">
        <f>ROUND(IF(J625&gt;=4,((R625/100)*G625)/J625,0),0)</f>
        <v>0</v>
      </c>
      <c r="Y625" s="4">
        <f>G625*N625</f>
        <v>1995</v>
      </c>
      <c r="Z625" s="4">
        <f>(G625*Q625)/J625</f>
        <v>11970</v>
      </c>
      <c r="AA625" s="4">
        <f>IF(J625&gt;=2,(G625*Q625)/J625,0)</f>
        <v>0</v>
      </c>
      <c r="AB625" s="4">
        <f>IF(J625&gt;=3,(G625*Q625)/J625,0)</f>
        <v>0</v>
      </c>
      <c r="AC625" s="4">
        <f>IF(J625&gt;=4,(G625*Q625)/J625,0)</f>
        <v>0</v>
      </c>
      <c r="AD625" s="14">
        <v>100</v>
      </c>
      <c r="AE625" s="14">
        <v>0</v>
      </c>
      <c r="AF625" s="14">
        <v>1</v>
      </c>
      <c r="AG625" s="14">
        <v>100</v>
      </c>
      <c r="AH625" s="14">
        <v>0</v>
      </c>
      <c r="AI625" s="14">
        <v>1</v>
      </c>
      <c r="AJ625" s="14">
        <v>0.5</v>
      </c>
      <c r="AK625" s="14">
        <v>0.5</v>
      </c>
      <c r="AL625" s="14">
        <v>0</v>
      </c>
      <c r="AM625" s="14">
        <v>0</v>
      </c>
      <c r="AN625" s="14">
        <v>0</v>
      </c>
      <c r="AO625" s="14">
        <v>0.01</v>
      </c>
      <c r="AP625" s="14">
        <v>0.01</v>
      </c>
      <c r="AQ625" s="14">
        <v>0</v>
      </c>
      <c r="AR625" s="14">
        <v>0</v>
      </c>
      <c r="AS625" s="14">
        <v>0</v>
      </c>
      <c r="AT625" s="14">
        <v>0</v>
      </c>
      <c r="AU625" s="14">
        <v>0.2</v>
      </c>
      <c r="AV625" s="14">
        <v>0</v>
      </c>
      <c r="AW625" s="14">
        <v>0</v>
      </c>
      <c r="AX625" s="14">
        <v>0</v>
      </c>
      <c r="AY625" s="14">
        <v>0.04</v>
      </c>
      <c r="AZ625" s="14">
        <v>0</v>
      </c>
      <c r="BA625" s="2">
        <v>0.05</v>
      </c>
      <c r="BB625" s="2">
        <v>0.05</v>
      </c>
      <c r="BC625" s="2">
        <v>7.0000000000000007E-2</v>
      </c>
      <c r="BD625" s="2">
        <v>0.05</v>
      </c>
      <c r="BE625" s="2">
        <v>0.02</v>
      </c>
      <c r="BF625" s="2">
        <v>0.02</v>
      </c>
      <c r="BG625" s="2">
        <v>4.4999999999999998E-2</v>
      </c>
      <c r="BH625" s="2">
        <v>0.05</v>
      </c>
      <c r="BI625" s="2">
        <v>7.0000000000000007E-2</v>
      </c>
      <c r="BJ625" s="2">
        <v>0.1</v>
      </c>
      <c r="BK625" s="2">
        <v>0.03</v>
      </c>
      <c r="BL625" s="2">
        <v>0.02</v>
      </c>
      <c r="BM625" s="2">
        <v>0.09</v>
      </c>
      <c r="BN625" s="2">
        <v>0.1</v>
      </c>
      <c r="BO625" s="14">
        <v>0.1</v>
      </c>
      <c r="BP625" s="14">
        <v>0.1</v>
      </c>
      <c r="BQ625" s="14">
        <v>0</v>
      </c>
      <c r="BR625" s="14">
        <v>0</v>
      </c>
      <c r="BS625" s="14">
        <v>0</v>
      </c>
      <c r="BT625" s="19">
        <v>0.5</v>
      </c>
      <c r="BU625" s="14">
        <v>0.5</v>
      </c>
      <c r="BV625" s="6">
        <f>BT625/(BT625+BU625)</f>
        <v>0.5</v>
      </c>
      <c r="BW625" s="6">
        <f>SQRT((BT625*BU625)/((BT625+BU625)^2*(BT625+BU625+1)))</f>
        <v>0.35355339059327379</v>
      </c>
      <c r="BX625" s="15">
        <v>0.1</v>
      </c>
      <c r="BY625" s="15">
        <v>0.7</v>
      </c>
      <c r="BZ625" s="15">
        <v>0.1</v>
      </c>
      <c r="CA625" s="15">
        <v>0.1</v>
      </c>
      <c r="CB625" s="20" t="s">
        <v>76</v>
      </c>
      <c r="CC625" s="14">
        <v>600</v>
      </c>
      <c r="CD625" s="14">
        <v>10</v>
      </c>
      <c r="CE625" s="15" t="s">
        <v>74</v>
      </c>
    </row>
    <row r="626" spans="1:83" s="14" customFormat="1" ht="14.25" x14ac:dyDescent="0.2">
      <c r="A626" s="15">
        <f>A625+1</f>
        <v>625</v>
      </c>
      <c r="B626" s="15">
        <v>3</v>
      </c>
      <c r="C626" s="15">
        <v>133</v>
      </c>
      <c r="D626" s="15">
        <v>1</v>
      </c>
      <c r="E626" s="15">
        <v>1</v>
      </c>
      <c r="F626" s="3" t="s">
        <v>68</v>
      </c>
      <c r="G626" s="3">
        <f>IF(F626="rectangle",B626*C626,IF(F626="hook",B626*C626-(D626*E626),IF(F626="eight",B626*C626-2*(D626*E626),IF(F626="tee",B626*C626-2*(D626*E626),IF(F626="cross",B626*C626-4*(D626*E626),"ERROR")))))</f>
        <v>399</v>
      </c>
      <c r="H626" s="3" t="s">
        <v>75</v>
      </c>
      <c r="I626" s="3">
        <f>IF(F626="rectangle",B626/C626,"NA")</f>
        <v>2.2556390977443608E-2</v>
      </c>
      <c r="J626" s="2">
        <v>1</v>
      </c>
      <c r="K626" s="15">
        <v>120</v>
      </c>
      <c r="L626" s="15">
        <v>4</v>
      </c>
      <c r="M626" s="16">
        <v>7</v>
      </c>
      <c r="N626" s="17">
        <v>15</v>
      </c>
      <c r="O626" s="14">
        <f>N626</f>
        <v>15</v>
      </c>
      <c r="P626" s="4">
        <f>Y626/T626</f>
        <v>99.75</v>
      </c>
      <c r="Q626" s="18">
        <v>1</v>
      </c>
      <c r="R626" s="14">
        <f>Q626</f>
        <v>1</v>
      </c>
      <c r="S626" s="4">
        <f>Z626/U626</f>
        <v>99.75</v>
      </c>
      <c r="T626" s="3">
        <f>ROUND((O626/100)*G626,0)</f>
        <v>60</v>
      </c>
      <c r="U626" s="3">
        <f>ROUND(((R626/100)*G626)/J626,0)</f>
        <v>4</v>
      </c>
      <c r="V626" s="3">
        <f>ROUND(IF(J626&gt;=2,((R626/100)*G626)/J626,0),0)</f>
        <v>0</v>
      </c>
      <c r="W626" s="3">
        <f>ROUND(IF(J626&gt;=3,((R626/100)*G626)/J626,0),0)</f>
        <v>0</v>
      </c>
      <c r="X626" s="3">
        <f>ROUND(IF(J626&gt;=4,((R626/100)*G626)/J626,0),0)</f>
        <v>0</v>
      </c>
      <c r="Y626" s="4">
        <f>G626*N626</f>
        <v>5985</v>
      </c>
      <c r="Z626" s="4">
        <f>(G626*Q626)/J626</f>
        <v>399</v>
      </c>
      <c r="AA626" s="4">
        <f>IF(J626&gt;=2,(G626*Q626)/J626,0)</f>
        <v>0</v>
      </c>
      <c r="AB626" s="4">
        <f>IF(J626&gt;=3,(G626*Q626)/J626,0)</f>
        <v>0</v>
      </c>
      <c r="AC626" s="4">
        <f>IF(J626&gt;=4,(G626*Q626)/J626,0)</f>
        <v>0</v>
      </c>
      <c r="AD626" s="14">
        <v>100</v>
      </c>
      <c r="AE626" s="14">
        <v>0</v>
      </c>
      <c r="AF626" s="14">
        <v>1</v>
      </c>
      <c r="AG626" s="14">
        <v>100</v>
      </c>
      <c r="AH626" s="14">
        <v>0</v>
      </c>
      <c r="AI626" s="14">
        <v>1</v>
      </c>
      <c r="AJ626" s="14">
        <v>0.5</v>
      </c>
      <c r="AK626" s="14">
        <v>0.5</v>
      </c>
      <c r="AL626" s="14">
        <v>0</v>
      </c>
      <c r="AM626" s="14">
        <v>0</v>
      </c>
      <c r="AN626" s="14">
        <v>0</v>
      </c>
      <c r="AO626" s="14">
        <v>0.01</v>
      </c>
      <c r="AP626" s="14">
        <v>0.01</v>
      </c>
      <c r="AQ626" s="14">
        <v>0</v>
      </c>
      <c r="AR626" s="14">
        <v>0</v>
      </c>
      <c r="AS626" s="14">
        <v>0</v>
      </c>
      <c r="AT626" s="14">
        <v>0</v>
      </c>
      <c r="AU626" s="14">
        <v>0.2</v>
      </c>
      <c r="AV626" s="14">
        <v>0</v>
      </c>
      <c r="AW626" s="14">
        <v>0</v>
      </c>
      <c r="AX626" s="14">
        <v>0</v>
      </c>
      <c r="AY626" s="14">
        <v>0.04</v>
      </c>
      <c r="AZ626" s="14">
        <v>0</v>
      </c>
      <c r="BA626" s="2">
        <v>0.05</v>
      </c>
      <c r="BB626" s="2">
        <v>0.05</v>
      </c>
      <c r="BC626" s="2">
        <v>7.0000000000000007E-2</v>
      </c>
      <c r="BD626" s="2">
        <v>0.05</v>
      </c>
      <c r="BE626" s="2">
        <v>0.02</v>
      </c>
      <c r="BF626" s="2">
        <v>0.02</v>
      </c>
      <c r="BG626" s="2">
        <v>4.4999999999999998E-2</v>
      </c>
      <c r="BH626" s="2">
        <v>0.05</v>
      </c>
      <c r="BI626" s="2">
        <v>7.0000000000000007E-2</v>
      </c>
      <c r="BJ626" s="2">
        <v>0.1</v>
      </c>
      <c r="BK626" s="2">
        <v>0.03</v>
      </c>
      <c r="BL626" s="2">
        <v>0.02</v>
      </c>
      <c r="BM626" s="2">
        <v>0.09</v>
      </c>
      <c r="BN626" s="2">
        <v>0.1</v>
      </c>
      <c r="BO626" s="14">
        <v>0.1</v>
      </c>
      <c r="BP626" s="14">
        <v>0.1</v>
      </c>
      <c r="BQ626" s="14">
        <v>0</v>
      </c>
      <c r="BR626" s="14">
        <v>0</v>
      </c>
      <c r="BS626" s="14">
        <v>0</v>
      </c>
      <c r="BT626" s="19">
        <v>0.01</v>
      </c>
      <c r="BU626" s="14">
        <v>0.5</v>
      </c>
      <c r="BV626" s="6">
        <f>BT626/(BT626+BU626)</f>
        <v>1.9607843137254902E-2</v>
      </c>
      <c r="BW626" s="6">
        <f>SQRT((BT626*BU626)/((BT626+BU626)^2*(BT626+BU626+1)))</f>
        <v>0.11283045836243843</v>
      </c>
      <c r="BX626" s="15">
        <v>0.25</v>
      </c>
      <c r="BY626" s="15">
        <v>0.25</v>
      </c>
      <c r="BZ626" s="15">
        <v>0.25</v>
      </c>
      <c r="CA626" s="15">
        <v>0.25</v>
      </c>
      <c r="CB626" s="20" t="s">
        <v>47</v>
      </c>
      <c r="CC626" s="14">
        <v>600</v>
      </c>
      <c r="CD626" s="14">
        <v>10</v>
      </c>
      <c r="CE626" s="15" t="s">
        <v>74</v>
      </c>
    </row>
    <row r="627" spans="1:83" s="14" customFormat="1" ht="14.25" x14ac:dyDescent="0.2">
      <c r="A627" s="15">
        <f>A626+1</f>
        <v>626</v>
      </c>
      <c r="B627" s="15">
        <v>3</v>
      </c>
      <c r="C627" s="15">
        <v>133</v>
      </c>
      <c r="D627" s="15">
        <v>1</v>
      </c>
      <c r="E627" s="15">
        <v>1</v>
      </c>
      <c r="F627" s="3" t="s">
        <v>68</v>
      </c>
      <c r="G627" s="3">
        <f>IF(F627="rectangle",B627*C627,IF(F627="hook",B627*C627-(D627*E627),IF(F627="eight",B627*C627-2*(D627*E627),IF(F627="tee",B627*C627-2*(D627*E627),IF(F627="cross",B627*C627-4*(D627*E627),"ERROR")))))</f>
        <v>399</v>
      </c>
      <c r="H627" s="3" t="s">
        <v>75</v>
      </c>
      <c r="I627" s="3">
        <f>IF(F627="rectangle",B627/C627,"NA")</f>
        <v>2.2556390977443608E-2</v>
      </c>
      <c r="J627" s="2">
        <v>1</v>
      </c>
      <c r="K627" s="15">
        <v>120</v>
      </c>
      <c r="L627" s="15">
        <v>4</v>
      </c>
      <c r="M627" s="16">
        <v>7</v>
      </c>
      <c r="N627" s="17">
        <v>15</v>
      </c>
      <c r="O627" s="14">
        <f>N627</f>
        <v>15</v>
      </c>
      <c r="P627" s="4">
        <f>Y627/T627</f>
        <v>99.75</v>
      </c>
      <c r="Q627" s="18">
        <v>1</v>
      </c>
      <c r="R627" s="14">
        <f>Q627</f>
        <v>1</v>
      </c>
      <c r="S627" s="4">
        <f>Z627/U627</f>
        <v>99.75</v>
      </c>
      <c r="T627" s="3">
        <f>ROUND((O627/100)*G627,0)</f>
        <v>60</v>
      </c>
      <c r="U627" s="3">
        <f>ROUND(((R627/100)*G627)/J627,0)</f>
        <v>4</v>
      </c>
      <c r="V627" s="3">
        <f>ROUND(IF(J627&gt;=2,((R627/100)*G627)/J627,0),0)</f>
        <v>0</v>
      </c>
      <c r="W627" s="3">
        <f>ROUND(IF(J627&gt;=3,((R627/100)*G627)/J627,0),0)</f>
        <v>0</v>
      </c>
      <c r="X627" s="3">
        <f>ROUND(IF(J627&gt;=4,((R627/100)*G627)/J627,0),0)</f>
        <v>0</v>
      </c>
      <c r="Y627" s="4">
        <f>G627*N627</f>
        <v>5985</v>
      </c>
      <c r="Z627" s="4">
        <f>(G627*Q627)/J627</f>
        <v>399</v>
      </c>
      <c r="AA627" s="4">
        <f>IF(J627&gt;=2,(G627*Q627)/J627,0)</f>
        <v>0</v>
      </c>
      <c r="AB627" s="4">
        <f>IF(J627&gt;=3,(G627*Q627)/J627,0)</f>
        <v>0</v>
      </c>
      <c r="AC627" s="4">
        <f>IF(J627&gt;=4,(G627*Q627)/J627,0)</f>
        <v>0</v>
      </c>
      <c r="AD627" s="14">
        <v>100</v>
      </c>
      <c r="AE627" s="14">
        <v>0</v>
      </c>
      <c r="AF627" s="14">
        <v>1</v>
      </c>
      <c r="AG627" s="14">
        <v>100</v>
      </c>
      <c r="AH627" s="14">
        <v>0</v>
      </c>
      <c r="AI627" s="14">
        <v>1</v>
      </c>
      <c r="AJ627" s="14">
        <v>0.5</v>
      </c>
      <c r="AK627" s="14">
        <v>0.5</v>
      </c>
      <c r="AL627" s="14">
        <v>0</v>
      </c>
      <c r="AM627" s="14">
        <v>0</v>
      </c>
      <c r="AN627" s="14">
        <v>0</v>
      </c>
      <c r="AO627" s="14">
        <v>0.01</v>
      </c>
      <c r="AP627" s="14">
        <v>0.01</v>
      </c>
      <c r="AQ627" s="14">
        <v>0</v>
      </c>
      <c r="AR627" s="14">
        <v>0</v>
      </c>
      <c r="AS627" s="14">
        <v>0</v>
      </c>
      <c r="AT627" s="14">
        <v>0</v>
      </c>
      <c r="AU627" s="14">
        <v>0.2</v>
      </c>
      <c r="AV627" s="14">
        <v>0</v>
      </c>
      <c r="AW627" s="14">
        <v>0</v>
      </c>
      <c r="AX627" s="14">
        <v>0</v>
      </c>
      <c r="AY627" s="14">
        <v>0.04</v>
      </c>
      <c r="AZ627" s="14">
        <v>0</v>
      </c>
      <c r="BA627" s="2">
        <v>0.05</v>
      </c>
      <c r="BB627" s="2">
        <v>0.05</v>
      </c>
      <c r="BC627" s="2">
        <v>7.0000000000000007E-2</v>
      </c>
      <c r="BD627" s="2">
        <v>0.05</v>
      </c>
      <c r="BE627" s="2">
        <v>0.02</v>
      </c>
      <c r="BF627" s="2">
        <v>0.02</v>
      </c>
      <c r="BG627" s="2">
        <v>4.4999999999999998E-2</v>
      </c>
      <c r="BH627" s="2">
        <v>0.05</v>
      </c>
      <c r="BI627" s="2">
        <v>7.0000000000000007E-2</v>
      </c>
      <c r="BJ627" s="2">
        <v>0.1</v>
      </c>
      <c r="BK627" s="2">
        <v>0.03</v>
      </c>
      <c r="BL627" s="2">
        <v>0.02</v>
      </c>
      <c r="BM627" s="2">
        <v>0.09</v>
      </c>
      <c r="BN627" s="2">
        <v>0.1</v>
      </c>
      <c r="BO627" s="14">
        <v>0.1</v>
      </c>
      <c r="BP627" s="14">
        <v>0.1</v>
      </c>
      <c r="BQ627" s="14">
        <v>0</v>
      </c>
      <c r="BR627" s="14">
        <v>0</v>
      </c>
      <c r="BS627" s="14">
        <v>0</v>
      </c>
      <c r="BT627" s="19">
        <v>0.5</v>
      </c>
      <c r="BU627" s="14">
        <v>0.5</v>
      </c>
      <c r="BV627" s="6">
        <f>BT627/(BT627+BU627)</f>
        <v>0.5</v>
      </c>
      <c r="BW627" s="6">
        <f>SQRT((BT627*BU627)/((BT627+BU627)^2*(BT627+BU627+1)))</f>
        <v>0.35355339059327379</v>
      </c>
      <c r="BX627" s="15">
        <v>0.25</v>
      </c>
      <c r="BY627" s="15">
        <v>0.25</v>
      </c>
      <c r="BZ627" s="15">
        <v>0.25</v>
      </c>
      <c r="CA627" s="15">
        <v>0.25</v>
      </c>
      <c r="CB627" s="20" t="s">
        <v>47</v>
      </c>
      <c r="CC627" s="14">
        <v>600</v>
      </c>
      <c r="CD627" s="14">
        <v>10</v>
      </c>
      <c r="CE627" s="15" t="s">
        <v>74</v>
      </c>
    </row>
    <row r="628" spans="1:83" s="14" customFormat="1" ht="14.25" x14ac:dyDescent="0.2">
      <c r="A628" s="15">
        <f>A627+1</f>
        <v>627</v>
      </c>
      <c r="B628" s="15">
        <v>3</v>
      </c>
      <c r="C628" s="15">
        <v>133</v>
      </c>
      <c r="D628" s="15">
        <v>1</v>
      </c>
      <c r="E628" s="15">
        <v>1</v>
      </c>
      <c r="F628" s="3" t="s">
        <v>68</v>
      </c>
      <c r="G628" s="3">
        <f>IF(F628="rectangle",B628*C628,IF(F628="hook",B628*C628-(D628*E628),IF(F628="eight",B628*C628-2*(D628*E628),IF(F628="tee",B628*C628-2*(D628*E628),IF(F628="cross",B628*C628-4*(D628*E628),"ERROR")))))</f>
        <v>399</v>
      </c>
      <c r="H628" s="3" t="s">
        <v>75</v>
      </c>
      <c r="I628" s="3">
        <f>IF(F628="rectangle",B628/C628,"NA")</f>
        <v>2.2556390977443608E-2</v>
      </c>
      <c r="J628" s="2">
        <v>1</v>
      </c>
      <c r="K628" s="15">
        <v>120</v>
      </c>
      <c r="L628" s="15">
        <v>4</v>
      </c>
      <c r="M628" s="16">
        <v>7</v>
      </c>
      <c r="N628" s="17">
        <v>15</v>
      </c>
      <c r="O628" s="14">
        <f>N628</f>
        <v>15</v>
      </c>
      <c r="P628" s="4">
        <f>Y628/T628</f>
        <v>99.75</v>
      </c>
      <c r="Q628" s="18">
        <v>1</v>
      </c>
      <c r="R628" s="14">
        <f>Q628</f>
        <v>1</v>
      </c>
      <c r="S628" s="4">
        <f>Z628/U628</f>
        <v>99.75</v>
      </c>
      <c r="T628" s="3">
        <f>ROUND((O628/100)*G628,0)</f>
        <v>60</v>
      </c>
      <c r="U628" s="3">
        <f>ROUND(((R628/100)*G628)/J628,0)</f>
        <v>4</v>
      </c>
      <c r="V628" s="3">
        <f>ROUND(IF(J628&gt;=2,((R628/100)*G628)/J628,0),0)</f>
        <v>0</v>
      </c>
      <c r="W628" s="3">
        <f>ROUND(IF(J628&gt;=3,((R628/100)*G628)/J628,0),0)</f>
        <v>0</v>
      </c>
      <c r="X628" s="3">
        <f>ROUND(IF(J628&gt;=4,((R628/100)*G628)/J628,0),0)</f>
        <v>0</v>
      </c>
      <c r="Y628" s="4">
        <f>G628*N628</f>
        <v>5985</v>
      </c>
      <c r="Z628" s="4">
        <f>(G628*Q628)/J628</f>
        <v>399</v>
      </c>
      <c r="AA628" s="4">
        <f>IF(J628&gt;=2,(G628*Q628)/J628,0)</f>
        <v>0</v>
      </c>
      <c r="AB628" s="4">
        <f>IF(J628&gt;=3,(G628*Q628)/J628,0)</f>
        <v>0</v>
      </c>
      <c r="AC628" s="4">
        <f>IF(J628&gt;=4,(G628*Q628)/J628,0)</f>
        <v>0</v>
      </c>
      <c r="AD628" s="14">
        <v>100</v>
      </c>
      <c r="AE628" s="14">
        <v>0</v>
      </c>
      <c r="AF628" s="14">
        <v>1</v>
      </c>
      <c r="AG628" s="14">
        <v>100</v>
      </c>
      <c r="AH628" s="14">
        <v>0</v>
      </c>
      <c r="AI628" s="14">
        <v>1</v>
      </c>
      <c r="AJ628" s="14">
        <v>0.5</v>
      </c>
      <c r="AK628" s="14">
        <v>0.5</v>
      </c>
      <c r="AL628" s="14">
        <v>0</v>
      </c>
      <c r="AM628" s="14">
        <v>0</v>
      </c>
      <c r="AN628" s="14">
        <v>0</v>
      </c>
      <c r="AO628" s="14">
        <v>0.01</v>
      </c>
      <c r="AP628" s="14">
        <v>0.01</v>
      </c>
      <c r="AQ628" s="14">
        <v>0</v>
      </c>
      <c r="AR628" s="14">
        <v>0</v>
      </c>
      <c r="AS628" s="14">
        <v>0</v>
      </c>
      <c r="AT628" s="14">
        <v>0</v>
      </c>
      <c r="AU628" s="14">
        <v>0.2</v>
      </c>
      <c r="AV628" s="14">
        <v>0</v>
      </c>
      <c r="AW628" s="14">
        <v>0</v>
      </c>
      <c r="AX628" s="14">
        <v>0</v>
      </c>
      <c r="AY628" s="14">
        <v>0.04</v>
      </c>
      <c r="AZ628" s="14">
        <v>0</v>
      </c>
      <c r="BA628" s="2">
        <v>0.05</v>
      </c>
      <c r="BB628" s="2">
        <v>0.05</v>
      </c>
      <c r="BC628" s="2">
        <v>7.0000000000000007E-2</v>
      </c>
      <c r="BD628" s="2">
        <v>0.05</v>
      </c>
      <c r="BE628" s="2">
        <v>0.02</v>
      </c>
      <c r="BF628" s="2">
        <v>0.02</v>
      </c>
      <c r="BG628" s="2">
        <v>4.4999999999999998E-2</v>
      </c>
      <c r="BH628" s="2">
        <v>0.05</v>
      </c>
      <c r="BI628" s="2">
        <v>7.0000000000000007E-2</v>
      </c>
      <c r="BJ628" s="2">
        <v>0.1</v>
      </c>
      <c r="BK628" s="2">
        <v>0.03</v>
      </c>
      <c r="BL628" s="2">
        <v>0.02</v>
      </c>
      <c r="BM628" s="2">
        <v>0.09</v>
      </c>
      <c r="BN628" s="2">
        <v>0.1</v>
      </c>
      <c r="BO628" s="14">
        <v>0.1</v>
      </c>
      <c r="BP628" s="14">
        <v>0.1</v>
      </c>
      <c r="BQ628" s="14">
        <v>0</v>
      </c>
      <c r="BR628" s="14">
        <v>0</v>
      </c>
      <c r="BS628" s="14">
        <v>0</v>
      </c>
      <c r="BT628" s="19">
        <v>0.01</v>
      </c>
      <c r="BU628" s="14">
        <v>0.5</v>
      </c>
      <c r="BV628" s="6">
        <f>BT628/(BT628+BU628)</f>
        <v>1.9607843137254902E-2</v>
      </c>
      <c r="BW628" s="6">
        <f>SQRT((BT628*BU628)/((BT628+BU628)^2*(BT628+BU628+1)))</f>
        <v>0.11283045836243843</v>
      </c>
      <c r="BX628" s="15">
        <v>0.1</v>
      </c>
      <c r="BY628" s="15">
        <v>0.1</v>
      </c>
      <c r="BZ628" s="15">
        <v>0.1</v>
      </c>
      <c r="CA628" s="15">
        <v>0.7</v>
      </c>
      <c r="CB628" s="20" t="s">
        <v>89</v>
      </c>
      <c r="CC628" s="14">
        <v>600</v>
      </c>
      <c r="CD628" s="14">
        <v>10</v>
      </c>
      <c r="CE628" s="15" t="s">
        <v>74</v>
      </c>
    </row>
    <row r="629" spans="1:83" s="14" customFormat="1" ht="14.25" x14ac:dyDescent="0.2">
      <c r="A629" s="15">
        <f>A628+1</f>
        <v>628</v>
      </c>
      <c r="B629" s="15">
        <v>3</v>
      </c>
      <c r="C629" s="15">
        <v>133</v>
      </c>
      <c r="D629" s="15">
        <v>1</v>
      </c>
      <c r="E629" s="15">
        <v>1</v>
      </c>
      <c r="F629" s="3" t="s">
        <v>68</v>
      </c>
      <c r="G629" s="3">
        <f>IF(F629="rectangle",B629*C629,IF(F629="hook",B629*C629-(D629*E629),IF(F629="eight",B629*C629-2*(D629*E629),IF(F629="tee",B629*C629-2*(D629*E629),IF(F629="cross",B629*C629-4*(D629*E629),"ERROR")))))</f>
        <v>399</v>
      </c>
      <c r="H629" s="3" t="s">
        <v>75</v>
      </c>
      <c r="I629" s="3">
        <f>IF(F629="rectangle",B629/C629,"NA")</f>
        <v>2.2556390977443608E-2</v>
      </c>
      <c r="J629" s="2">
        <v>1</v>
      </c>
      <c r="K629" s="15">
        <v>120</v>
      </c>
      <c r="L629" s="15">
        <v>4</v>
      </c>
      <c r="M629" s="16">
        <v>7</v>
      </c>
      <c r="N629" s="17">
        <v>15</v>
      </c>
      <c r="O629" s="14">
        <f>N629</f>
        <v>15</v>
      </c>
      <c r="P629" s="4">
        <f>Y629/T629</f>
        <v>99.75</v>
      </c>
      <c r="Q629" s="18">
        <v>1</v>
      </c>
      <c r="R629" s="14">
        <f>Q629</f>
        <v>1</v>
      </c>
      <c r="S629" s="4">
        <f>Z629/U629</f>
        <v>99.75</v>
      </c>
      <c r="T629" s="3">
        <f>ROUND((O629/100)*G629,0)</f>
        <v>60</v>
      </c>
      <c r="U629" s="3">
        <f>ROUND(((R629/100)*G629)/J629,0)</f>
        <v>4</v>
      </c>
      <c r="V629" s="3">
        <f>ROUND(IF(J629&gt;=2,((R629/100)*G629)/J629,0),0)</f>
        <v>0</v>
      </c>
      <c r="W629" s="3">
        <f>ROUND(IF(J629&gt;=3,((R629/100)*G629)/J629,0),0)</f>
        <v>0</v>
      </c>
      <c r="X629" s="3">
        <f>ROUND(IF(J629&gt;=4,((R629/100)*G629)/J629,0),0)</f>
        <v>0</v>
      </c>
      <c r="Y629" s="4">
        <f>G629*N629</f>
        <v>5985</v>
      </c>
      <c r="Z629" s="4">
        <f>(G629*Q629)/J629</f>
        <v>399</v>
      </c>
      <c r="AA629" s="4">
        <f>IF(J629&gt;=2,(G629*Q629)/J629,0)</f>
        <v>0</v>
      </c>
      <c r="AB629" s="4">
        <f>IF(J629&gt;=3,(G629*Q629)/J629,0)</f>
        <v>0</v>
      </c>
      <c r="AC629" s="4">
        <f>IF(J629&gt;=4,(G629*Q629)/J629,0)</f>
        <v>0</v>
      </c>
      <c r="AD629" s="14">
        <v>100</v>
      </c>
      <c r="AE629" s="14">
        <v>0</v>
      </c>
      <c r="AF629" s="14">
        <v>1</v>
      </c>
      <c r="AG629" s="14">
        <v>100</v>
      </c>
      <c r="AH629" s="14">
        <v>0</v>
      </c>
      <c r="AI629" s="14">
        <v>1</v>
      </c>
      <c r="AJ629" s="14">
        <v>0.5</v>
      </c>
      <c r="AK629" s="14">
        <v>0.5</v>
      </c>
      <c r="AL629" s="14">
        <v>0</v>
      </c>
      <c r="AM629" s="14">
        <v>0</v>
      </c>
      <c r="AN629" s="14">
        <v>0</v>
      </c>
      <c r="AO629" s="14">
        <v>0.01</v>
      </c>
      <c r="AP629" s="14">
        <v>0.01</v>
      </c>
      <c r="AQ629" s="14">
        <v>0</v>
      </c>
      <c r="AR629" s="14">
        <v>0</v>
      </c>
      <c r="AS629" s="14">
        <v>0</v>
      </c>
      <c r="AT629" s="14">
        <v>0</v>
      </c>
      <c r="AU629" s="14">
        <v>0.2</v>
      </c>
      <c r="AV629" s="14">
        <v>0</v>
      </c>
      <c r="AW629" s="14">
        <v>0</v>
      </c>
      <c r="AX629" s="14">
        <v>0</v>
      </c>
      <c r="AY629" s="14">
        <v>0.04</v>
      </c>
      <c r="AZ629" s="14">
        <v>0</v>
      </c>
      <c r="BA629" s="2">
        <v>0.05</v>
      </c>
      <c r="BB629" s="2">
        <v>0.05</v>
      </c>
      <c r="BC629" s="2">
        <v>7.0000000000000007E-2</v>
      </c>
      <c r="BD629" s="2">
        <v>0.05</v>
      </c>
      <c r="BE629" s="2">
        <v>0.02</v>
      </c>
      <c r="BF629" s="2">
        <v>0.02</v>
      </c>
      <c r="BG629" s="2">
        <v>4.4999999999999998E-2</v>
      </c>
      <c r="BH629" s="2">
        <v>0.05</v>
      </c>
      <c r="BI629" s="2">
        <v>7.0000000000000007E-2</v>
      </c>
      <c r="BJ629" s="2">
        <v>0.1</v>
      </c>
      <c r="BK629" s="2">
        <v>0.03</v>
      </c>
      <c r="BL629" s="2">
        <v>0.02</v>
      </c>
      <c r="BM629" s="2">
        <v>0.09</v>
      </c>
      <c r="BN629" s="2">
        <v>0.1</v>
      </c>
      <c r="BO629" s="14">
        <v>0.1</v>
      </c>
      <c r="BP629" s="14">
        <v>0.1</v>
      </c>
      <c r="BQ629" s="14">
        <v>0</v>
      </c>
      <c r="BR629" s="14">
        <v>0</v>
      </c>
      <c r="BS629" s="14">
        <v>0</v>
      </c>
      <c r="BT629" s="19">
        <v>0.5</v>
      </c>
      <c r="BU629" s="14">
        <v>0.5</v>
      </c>
      <c r="BV629" s="6">
        <f>BT629/(BT629+BU629)</f>
        <v>0.5</v>
      </c>
      <c r="BW629" s="6">
        <f>SQRT((BT629*BU629)/((BT629+BU629)^2*(BT629+BU629+1)))</f>
        <v>0.35355339059327379</v>
      </c>
      <c r="BX629" s="15">
        <v>0.1</v>
      </c>
      <c r="BY629" s="15">
        <v>0.1</v>
      </c>
      <c r="BZ629" s="15">
        <v>0.1</v>
      </c>
      <c r="CA629" s="15">
        <v>0.7</v>
      </c>
      <c r="CB629" s="20" t="s">
        <v>89</v>
      </c>
      <c r="CC629" s="14">
        <v>600</v>
      </c>
      <c r="CD629" s="14">
        <v>10</v>
      </c>
      <c r="CE629" s="15" t="s">
        <v>74</v>
      </c>
    </row>
    <row r="630" spans="1:83" s="14" customFormat="1" ht="14.25" x14ac:dyDescent="0.2">
      <c r="A630" s="15">
        <f>A629+1</f>
        <v>629</v>
      </c>
      <c r="B630" s="15">
        <v>3</v>
      </c>
      <c r="C630" s="15">
        <v>133</v>
      </c>
      <c r="D630" s="15">
        <v>1</v>
      </c>
      <c r="E630" s="15">
        <v>1</v>
      </c>
      <c r="F630" s="3" t="s">
        <v>68</v>
      </c>
      <c r="G630" s="3">
        <f>IF(F630="rectangle",B630*C630,IF(F630="hook",B630*C630-(D630*E630),IF(F630="eight",B630*C630-2*(D630*E630),IF(F630="tee",B630*C630-2*(D630*E630),IF(F630="cross",B630*C630-4*(D630*E630),"ERROR")))))</f>
        <v>399</v>
      </c>
      <c r="H630" s="3" t="s">
        <v>75</v>
      </c>
      <c r="I630" s="3">
        <f>IF(F630="rectangle",B630/C630,"NA")</f>
        <v>2.2556390977443608E-2</v>
      </c>
      <c r="J630" s="2">
        <v>1</v>
      </c>
      <c r="K630" s="15">
        <v>120</v>
      </c>
      <c r="L630" s="15">
        <v>4</v>
      </c>
      <c r="M630" s="16">
        <v>7</v>
      </c>
      <c r="N630" s="17">
        <v>15</v>
      </c>
      <c r="O630" s="14">
        <f>N630</f>
        <v>15</v>
      </c>
      <c r="P630" s="4">
        <f>Y630/T630</f>
        <v>99.75</v>
      </c>
      <c r="Q630" s="18">
        <v>1</v>
      </c>
      <c r="R630" s="14">
        <f>Q630</f>
        <v>1</v>
      </c>
      <c r="S630" s="4">
        <f>Z630/U630</f>
        <v>99.75</v>
      </c>
      <c r="T630" s="3">
        <f>ROUND((O630/100)*G630,0)</f>
        <v>60</v>
      </c>
      <c r="U630" s="3">
        <f>ROUND(((R630/100)*G630)/J630,0)</f>
        <v>4</v>
      </c>
      <c r="V630" s="3">
        <f>ROUND(IF(J630&gt;=2,((R630/100)*G630)/J630,0),0)</f>
        <v>0</v>
      </c>
      <c r="W630" s="3">
        <f>ROUND(IF(J630&gt;=3,((R630/100)*G630)/J630,0),0)</f>
        <v>0</v>
      </c>
      <c r="X630" s="3">
        <f>ROUND(IF(J630&gt;=4,((R630/100)*G630)/J630,0),0)</f>
        <v>0</v>
      </c>
      <c r="Y630" s="4">
        <f>G630*N630</f>
        <v>5985</v>
      </c>
      <c r="Z630" s="4">
        <f>(G630*Q630)/J630</f>
        <v>399</v>
      </c>
      <c r="AA630" s="4">
        <f>IF(J630&gt;=2,(G630*Q630)/J630,0)</f>
        <v>0</v>
      </c>
      <c r="AB630" s="4">
        <f>IF(J630&gt;=3,(G630*Q630)/J630,0)</f>
        <v>0</v>
      </c>
      <c r="AC630" s="4">
        <f>IF(J630&gt;=4,(G630*Q630)/J630,0)</f>
        <v>0</v>
      </c>
      <c r="AD630" s="14">
        <v>100</v>
      </c>
      <c r="AE630" s="14">
        <v>0</v>
      </c>
      <c r="AF630" s="14">
        <v>1</v>
      </c>
      <c r="AG630" s="14">
        <v>100</v>
      </c>
      <c r="AH630" s="14">
        <v>0</v>
      </c>
      <c r="AI630" s="14">
        <v>1</v>
      </c>
      <c r="AJ630" s="14">
        <v>0.5</v>
      </c>
      <c r="AK630" s="14">
        <v>0.5</v>
      </c>
      <c r="AL630" s="14">
        <v>0</v>
      </c>
      <c r="AM630" s="14">
        <v>0</v>
      </c>
      <c r="AN630" s="14">
        <v>0</v>
      </c>
      <c r="AO630" s="14">
        <v>0.01</v>
      </c>
      <c r="AP630" s="14">
        <v>0.01</v>
      </c>
      <c r="AQ630" s="14">
        <v>0</v>
      </c>
      <c r="AR630" s="14">
        <v>0</v>
      </c>
      <c r="AS630" s="14">
        <v>0</v>
      </c>
      <c r="AT630" s="14">
        <v>0</v>
      </c>
      <c r="AU630" s="14">
        <v>0.2</v>
      </c>
      <c r="AV630" s="14">
        <v>0</v>
      </c>
      <c r="AW630" s="14">
        <v>0</v>
      </c>
      <c r="AX630" s="14">
        <v>0</v>
      </c>
      <c r="AY630" s="14">
        <v>0.04</v>
      </c>
      <c r="AZ630" s="14">
        <v>0</v>
      </c>
      <c r="BA630" s="2">
        <v>0.05</v>
      </c>
      <c r="BB630" s="2">
        <v>0.05</v>
      </c>
      <c r="BC630" s="2">
        <v>7.0000000000000007E-2</v>
      </c>
      <c r="BD630" s="2">
        <v>0.05</v>
      </c>
      <c r="BE630" s="2">
        <v>0.02</v>
      </c>
      <c r="BF630" s="2">
        <v>0.02</v>
      </c>
      <c r="BG630" s="2">
        <v>4.4999999999999998E-2</v>
      </c>
      <c r="BH630" s="2">
        <v>0.05</v>
      </c>
      <c r="BI630" s="2">
        <v>7.0000000000000007E-2</v>
      </c>
      <c r="BJ630" s="2">
        <v>0.1</v>
      </c>
      <c r="BK630" s="2">
        <v>0.03</v>
      </c>
      <c r="BL630" s="2">
        <v>0.02</v>
      </c>
      <c r="BM630" s="2">
        <v>0.09</v>
      </c>
      <c r="BN630" s="2">
        <v>0.1</v>
      </c>
      <c r="BO630" s="14">
        <v>0.1</v>
      </c>
      <c r="BP630" s="14">
        <v>0.1</v>
      </c>
      <c r="BQ630" s="14">
        <v>0</v>
      </c>
      <c r="BR630" s="14">
        <v>0</v>
      </c>
      <c r="BS630" s="14">
        <v>0</v>
      </c>
      <c r="BT630" s="19">
        <v>0.01</v>
      </c>
      <c r="BU630" s="14">
        <v>0.5</v>
      </c>
      <c r="BV630" s="6">
        <f>BT630/(BT630+BU630)</f>
        <v>1.9607843137254902E-2</v>
      </c>
      <c r="BW630" s="6">
        <f>SQRT((BT630*BU630)/((BT630+BU630)^2*(BT630+BU630+1)))</f>
        <v>0.11283045836243843</v>
      </c>
      <c r="BX630" s="15">
        <v>0.1</v>
      </c>
      <c r="BY630" s="15">
        <v>0.7</v>
      </c>
      <c r="BZ630" s="15">
        <v>0.1</v>
      </c>
      <c r="CA630" s="15">
        <v>0.1</v>
      </c>
      <c r="CB630" s="20" t="s">
        <v>76</v>
      </c>
      <c r="CC630" s="14">
        <v>600</v>
      </c>
      <c r="CD630" s="14">
        <v>10</v>
      </c>
      <c r="CE630" s="15" t="s">
        <v>73</v>
      </c>
    </row>
    <row r="631" spans="1:83" s="14" customFormat="1" ht="14.25" x14ac:dyDescent="0.2">
      <c r="A631" s="15">
        <f>A630+1</f>
        <v>630</v>
      </c>
      <c r="B631" s="15">
        <v>3</v>
      </c>
      <c r="C631" s="15">
        <v>133</v>
      </c>
      <c r="D631" s="15">
        <v>1</v>
      </c>
      <c r="E631" s="15">
        <v>1</v>
      </c>
      <c r="F631" s="3" t="s">
        <v>68</v>
      </c>
      <c r="G631" s="3">
        <f>IF(F631="rectangle",B631*C631,IF(F631="hook",B631*C631-(D631*E631),IF(F631="eight",B631*C631-2*(D631*E631),IF(F631="tee",B631*C631-2*(D631*E631),IF(F631="cross",B631*C631-4*(D631*E631),"ERROR")))))</f>
        <v>399</v>
      </c>
      <c r="H631" s="3" t="s">
        <v>75</v>
      </c>
      <c r="I631" s="3">
        <f>IF(F631="rectangle",B631/C631,"NA")</f>
        <v>2.2556390977443608E-2</v>
      </c>
      <c r="J631" s="2">
        <v>1</v>
      </c>
      <c r="K631" s="15">
        <v>120</v>
      </c>
      <c r="L631" s="15">
        <v>4</v>
      </c>
      <c r="M631" s="16">
        <v>7</v>
      </c>
      <c r="N631" s="17">
        <v>15</v>
      </c>
      <c r="O631" s="14">
        <f>N631</f>
        <v>15</v>
      </c>
      <c r="P631" s="4">
        <f>Y631/T631</f>
        <v>99.75</v>
      </c>
      <c r="Q631" s="18">
        <v>1</v>
      </c>
      <c r="R631" s="14">
        <f>Q631</f>
        <v>1</v>
      </c>
      <c r="S631" s="4">
        <f>Z631/U631</f>
        <v>99.75</v>
      </c>
      <c r="T631" s="3">
        <f>ROUND((O631/100)*G631,0)</f>
        <v>60</v>
      </c>
      <c r="U631" s="3">
        <f>ROUND(((R631/100)*G631)/J631,0)</f>
        <v>4</v>
      </c>
      <c r="V631" s="3">
        <f>ROUND(IF(J631&gt;=2,((R631/100)*G631)/J631,0),0)</f>
        <v>0</v>
      </c>
      <c r="W631" s="3">
        <f>ROUND(IF(J631&gt;=3,((R631/100)*G631)/J631,0),0)</f>
        <v>0</v>
      </c>
      <c r="X631" s="3">
        <f>ROUND(IF(J631&gt;=4,((R631/100)*G631)/J631,0),0)</f>
        <v>0</v>
      </c>
      <c r="Y631" s="4">
        <f>G631*N631</f>
        <v>5985</v>
      </c>
      <c r="Z631" s="4">
        <f>(G631*Q631)/J631</f>
        <v>399</v>
      </c>
      <c r="AA631" s="4">
        <f>IF(J631&gt;=2,(G631*Q631)/J631,0)</f>
        <v>0</v>
      </c>
      <c r="AB631" s="4">
        <f>IF(J631&gt;=3,(G631*Q631)/J631,0)</f>
        <v>0</v>
      </c>
      <c r="AC631" s="4">
        <f>IF(J631&gt;=4,(G631*Q631)/J631,0)</f>
        <v>0</v>
      </c>
      <c r="AD631" s="14">
        <v>100</v>
      </c>
      <c r="AE631" s="14">
        <v>0</v>
      </c>
      <c r="AF631" s="14">
        <v>1</v>
      </c>
      <c r="AG631" s="14">
        <v>100</v>
      </c>
      <c r="AH631" s="14">
        <v>0</v>
      </c>
      <c r="AI631" s="14">
        <v>1</v>
      </c>
      <c r="AJ631" s="14">
        <v>0.5</v>
      </c>
      <c r="AK631" s="14">
        <v>0.5</v>
      </c>
      <c r="AL631" s="14">
        <v>0</v>
      </c>
      <c r="AM631" s="14">
        <v>0</v>
      </c>
      <c r="AN631" s="14">
        <v>0</v>
      </c>
      <c r="AO631" s="14">
        <v>0.01</v>
      </c>
      <c r="AP631" s="14">
        <v>0.01</v>
      </c>
      <c r="AQ631" s="14">
        <v>0</v>
      </c>
      <c r="AR631" s="14">
        <v>0</v>
      </c>
      <c r="AS631" s="14">
        <v>0</v>
      </c>
      <c r="AT631" s="14">
        <v>0</v>
      </c>
      <c r="AU631" s="14">
        <v>0.2</v>
      </c>
      <c r="AV631" s="14">
        <v>0</v>
      </c>
      <c r="AW631" s="14">
        <v>0</v>
      </c>
      <c r="AX631" s="14">
        <v>0</v>
      </c>
      <c r="AY631" s="14">
        <v>0.04</v>
      </c>
      <c r="AZ631" s="14">
        <v>0</v>
      </c>
      <c r="BA631" s="2">
        <v>0.05</v>
      </c>
      <c r="BB631" s="2">
        <v>0.05</v>
      </c>
      <c r="BC631" s="2">
        <v>7.0000000000000007E-2</v>
      </c>
      <c r="BD631" s="2">
        <v>0.05</v>
      </c>
      <c r="BE631" s="2">
        <v>0.02</v>
      </c>
      <c r="BF631" s="2">
        <v>0.02</v>
      </c>
      <c r="BG631" s="2">
        <v>4.4999999999999998E-2</v>
      </c>
      <c r="BH631" s="2">
        <v>0.05</v>
      </c>
      <c r="BI631" s="2">
        <v>7.0000000000000007E-2</v>
      </c>
      <c r="BJ631" s="2">
        <v>0.1</v>
      </c>
      <c r="BK631" s="2">
        <v>0.03</v>
      </c>
      <c r="BL631" s="2">
        <v>0.02</v>
      </c>
      <c r="BM631" s="2">
        <v>0.09</v>
      </c>
      <c r="BN631" s="2">
        <v>0.1</v>
      </c>
      <c r="BO631" s="14">
        <v>0.1</v>
      </c>
      <c r="BP631" s="14">
        <v>0.1</v>
      </c>
      <c r="BQ631" s="14">
        <v>0</v>
      </c>
      <c r="BR631" s="14">
        <v>0</v>
      </c>
      <c r="BS631" s="14">
        <v>0</v>
      </c>
      <c r="BT631" s="19">
        <v>0.5</v>
      </c>
      <c r="BU631" s="14">
        <v>0.5</v>
      </c>
      <c r="BV631" s="6">
        <f>BT631/(BT631+BU631)</f>
        <v>0.5</v>
      </c>
      <c r="BW631" s="6">
        <f>SQRT((BT631*BU631)/((BT631+BU631)^2*(BT631+BU631+1)))</f>
        <v>0.35355339059327379</v>
      </c>
      <c r="BX631" s="15">
        <v>0.1</v>
      </c>
      <c r="BY631" s="15">
        <v>0.7</v>
      </c>
      <c r="BZ631" s="15">
        <v>0.1</v>
      </c>
      <c r="CA631" s="15">
        <v>0.1</v>
      </c>
      <c r="CB631" s="20" t="s">
        <v>76</v>
      </c>
      <c r="CC631" s="14">
        <v>600</v>
      </c>
      <c r="CD631" s="14">
        <v>10</v>
      </c>
      <c r="CE631" s="15" t="s">
        <v>73</v>
      </c>
    </row>
    <row r="632" spans="1:83" s="14" customFormat="1" ht="14.25" x14ac:dyDescent="0.2">
      <c r="A632" s="15">
        <f>A631+1</f>
        <v>631</v>
      </c>
      <c r="B632" s="15">
        <v>3</v>
      </c>
      <c r="C632" s="15">
        <v>133</v>
      </c>
      <c r="D632" s="15">
        <v>1</v>
      </c>
      <c r="E632" s="15">
        <v>1</v>
      </c>
      <c r="F632" s="3" t="s">
        <v>68</v>
      </c>
      <c r="G632" s="3">
        <f>IF(F632="rectangle",B632*C632,IF(F632="hook",B632*C632-(D632*E632),IF(F632="eight",B632*C632-2*(D632*E632),IF(F632="tee",B632*C632-2*(D632*E632),IF(F632="cross",B632*C632-4*(D632*E632),"ERROR")))))</f>
        <v>399</v>
      </c>
      <c r="H632" s="3" t="s">
        <v>75</v>
      </c>
      <c r="I632" s="3">
        <f>IF(F632="rectangle",B632/C632,"NA")</f>
        <v>2.2556390977443608E-2</v>
      </c>
      <c r="J632" s="2">
        <v>1</v>
      </c>
      <c r="K632" s="15">
        <v>120</v>
      </c>
      <c r="L632" s="15">
        <v>4</v>
      </c>
      <c r="M632" s="16">
        <v>7</v>
      </c>
      <c r="N632" s="17">
        <v>15</v>
      </c>
      <c r="O632" s="14">
        <f>N632</f>
        <v>15</v>
      </c>
      <c r="P632" s="4">
        <f>Y632/T632</f>
        <v>99.75</v>
      </c>
      <c r="Q632" s="18">
        <v>5</v>
      </c>
      <c r="R632" s="14">
        <f>Q632</f>
        <v>5</v>
      </c>
      <c r="S632" s="4">
        <f>Z632/U632</f>
        <v>99.75</v>
      </c>
      <c r="T632" s="3">
        <f>ROUND((O632/100)*G632,0)</f>
        <v>60</v>
      </c>
      <c r="U632" s="3">
        <f>ROUND(((R632/100)*G632)/J632,0)</f>
        <v>20</v>
      </c>
      <c r="V632" s="3">
        <f>ROUND(IF(J632&gt;=2,((R632/100)*G632)/J632,0),0)</f>
        <v>0</v>
      </c>
      <c r="W632" s="3">
        <f>ROUND(IF(J632&gt;=3,((R632/100)*G632)/J632,0),0)</f>
        <v>0</v>
      </c>
      <c r="X632" s="3">
        <f>ROUND(IF(J632&gt;=4,((R632/100)*G632)/J632,0),0)</f>
        <v>0</v>
      </c>
      <c r="Y632" s="4">
        <f>G632*N632</f>
        <v>5985</v>
      </c>
      <c r="Z632" s="4">
        <f>(G632*Q632)/J632</f>
        <v>1995</v>
      </c>
      <c r="AA632" s="4">
        <f>IF(J632&gt;=2,(G632*Q632)/J632,0)</f>
        <v>0</v>
      </c>
      <c r="AB632" s="4">
        <f>IF(J632&gt;=3,(G632*Q632)/J632,0)</f>
        <v>0</v>
      </c>
      <c r="AC632" s="4">
        <f>IF(J632&gt;=4,(G632*Q632)/J632,0)</f>
        <v>0</v>
      </c>
      <c r="AD632" s="14">
        <v>100</v>
      </c>
      <c r="AE632" s="14">
        <v>0</v>
      </c>
      <c r="AF632" s="14">
        <v>1</v>
      </c>
      <c r="AG632" s="14">
        <v>100</v>
      </c>
      <c r="AH632" s="14">
        <v>0</v>
      </c>
      <c r="AI632" s="14">
        <v>1</v>
      </c>
      <c r="AJ632" s="14">
        <v>0.5</v>
      </c>
      <c r="AK632" s="14">
        <v>0.5</v>
      </c>
      <c r="AL632" s="14">
        <v>0</v>
      </c>
      <c r="AM632" s="14">
        <v>0</v>
      </c>
      <c r="AN632" s="14">
        <v>0</v>
      </c>
      <c r="AO632" s="14">
        <v>0.01</v>
      </c>
      <c r="AP632" s="14">
        <v>0.01</v>
      </c>
      <c r="AQ632" s="14">
        <v>0</v>
      </c>
      <c r="AR632" s="14">
        <v>0</v>
      </c>
      <c r="AS632" s="14">
        <v>0</v>
      </c>
      <c r="AT632" s="14">
        <v>0</v>
      </c>
      <c r="AU632" s="14">
        <v>0.2</v>
      </c>
      <c r="AV632" s="14">
        <v>0</v>
      </c>
      <c r="AW632" s="14">
        <v>0</v>
      </c>
      <c r="AX632" s="14">
        <v>0</v>
      </c>
      <c r="AY632" s="14">
        <v>0.04</v>
      </c>
      <c r="AZ632" s="14">
        <v>0</v>
      </c>
      <c r="BA632" s="2">
        <v>0.05</v>
      </c>
      <c r="BB632" s="2">
        <v>0.05</v>
      </c>
      <c r="BC632" s="2">
        <v>7.0000000000000007E-2</v>
      </c>
      <c r="BD632" s="2">
        <v>0.05</v>
      </c>
      <c r="BE632" s="2">
        <v>0.02</v>
      </c>
      <c r="BF632" s="2">
        <v>0.02</v>
      </c>
      <c r="BG632" s="2">
        <v>4.4999999999999998E-2</v>
      </c>
      <c r="BH632" s="2">
        <v>0.05</v>
      </c>
      <c r="BI632" s="2">
        <v>7.0000000000000007E-2</v>
      </c>
      <c r="BJ632" s="2">
        <v>0.1</v>
      </c>
      <c r="BK632" s="2">
        <v>0.03</v>
      </c>
      <c r="BL632" s="2">
        <v>0.02</v>
      </c>
      <c r="BM632" s="2">
        <v>0.09</v>
      </c>
      <c r="BN632" s="2">
        <v>0.1</v>
      </c>
      <c r="BO632" s="14">
        <v>0.1</v>
      </c>
      <c r="BP632" s="14">
        <v>0.1</v>
      </c>
      <c r="BQ632" s="14">
        <v>0</v>
      </c>
      <c r="BR632" s="14">
        <v>0</v>
      </c>
      <c r="BS632" s="14">
        <v>0</v>
      </c>
      <c r="BT632" s="19">
        <v>0.01</v>
      </c>
      <c r="BU632" s="14">
        <v>0.5</v>
      </c>
      <c r="BV632" s="6">
        <f>BT632/(BT632+BU632)</f>
        <v>1.9607843137254902E-2</v>
      </c>
      <c r="BW632" s="6">
        <f>SQRT((BT632*BU632)/((BT632+BU632)^2*(BT632+BU632+1)))</f>
        <v>0.11283045836243843</v>
      </c>
      <c r="BX632" s="15">
        <v>0.25</v>
      </c>
      <c r="BY632" s="15">
        <v>0.25</v>
      </c>
      <c r="BZ632" s="15">
        <v>0.25</v>
      </c>
      <c r="CA632" s="15">
        <v>0.25</v>
      </c>
      <c r="CB632" s="20" t="s">
        <v>47</v>
      </c>
      <c r="CC632" s="14">
        <v>600</v>
      </c>
      <c r="CD632" s="14">
        <v>10</v>
      </c>
      <c r="CE632" s="15" t="s">
        <v>73</v>
      </c>
    </row>
    <row r="633" spans="1:83" s="14" customFormat="1" ht="14.25" x14ac:dyDescent="0.2">
      <c r="A633" s="15">
        <f>A632+1</f>
        <v>632</v>
      </c>
      <c r="B633" s="15">
        <v>3</v>
      </c>
      <c r="C633" s="15">
        <v>133</v>
      </c>
      <c r="D633" s="15">
        <v>1</v>
      </c>
      <c r="E633" s="15">
        <v>1</v>
      </c>
      <c r="F633" s="3" t="s">
        <v>68</v>
      </c>
      <c r="G633" s="3">
        <f>IF(F633="rectangle",B633*C633,IF(F633="hook",B633*C633-(D633*E633),IF(F633="eight",B633*C633-2*(D633*E633),IF(F633="tee",B633*C633-2*(D633*E633),IF(F633="cross",B633*C633-4*(D633*E633),"ERROR")))))</f>
        <v>399</v>
      </c>
      <c r="H633" s="3" t="s">
        <v>75</v>
      </c>
      <c r="I633" s="3">
        <f>IF(F633="rectangle",B633/C633,"NA")</f>
        <v>2.2556390977443608E-2</v>
      </c>
      <c r="J633" s="2">
        <v>1</v>
      </c>
      <c r="K633" s="15">
        <v>120</v>
      </c>
      <c r="L633" s="15">
        <v>4</v>
      </c>
      <c r="M633" s="16">
        <v>7</v>
      </c>
      <c r="N633" s="17">
        <v>15</v>
      </c>
      <c r="O633" s="14">
        <f>N633</f>
        <v>15</v>
      </c>
      <c r="P633" s="4">
        <f>Y633/T633</f>
        <v>99.75</v>
      </c>
      <c r="Q633" s="18">
        <v>5</v>
      </c>
      <c r="R633" s="14">
        <f>Q633</f>
        <v>5</v>
      </c>
      <c r="S633" s="4">
        <f>Z633/U633</f>
        <v>99.75</v>
      </c>
      <c r="T633" s="3">
        <f>ROUND((O633/100)*G633,0)</f>
        <v>60</v>
      </c>
      <c r="U633" s="3">
        <f>ROUND(((R633/100)*G633)/J633,0)</f>
        <v>20</v>
      </c>
      <c r="V633" s="3">
        <f>ROUND(IF(J633&gt;=2,((R633/100)*G633)/J633,0),0)</f>
        <v>0</v>
      </c>
      <c r="W633" s="3">
        <f>ROUND(IF(J633&gt;=3,((R633/100)*G633)/J633,0),0)</f>
        <v>0</v>
      </c>
      <c r="X633" s="3">
        <f>ROUND(IF(J633&gt;=4,((R633/100)*G633)/J633,0),0)</f>
        <v>0</v>
      </c>
      <c r="Y633" s="4">
        <f>G633*N633</f>
        <v>5985</v>
      </c>
      <c r="Z633" s="4">
        <f>(G633*Q633)/J633</f>
        <v>1995</v>
      </c>
      <c r="AA633" s="4">
        <f>IF(J633&gt;=2,(G633*Q633)/J633,0)</f>
        <v>0</v>
      </c>
      <c r="AB633" s="4">
        <f>IF(J633&gt;=3,(G633*Q633)/J633,0)</f>
        <v>0</v>
      </c>
      <c r="AC633" s="4">
        <f>IF(J633&gt;=4,(G633*Q633)/J633,0)</f>
        <v>0</v>
      </c>
      <c r="AD633" s="14">
        <v>100</v>
      </c>
      <c r="AE633" s="14">
        <v>0</v>
      </c>
      <c r="AF633" s="14">
        <v>1</v>
      </c>
      <c r="AG633" s="14">
        <v>100</v>
      </c>
      <c r="AH633" s="14">
        <v>0</v>
      </c>
      <c r="AI633" s="14">
        <v>1</v>
      </c>
      <c r="AJ633" s="14">
        <v>0.5</v>
      </c>
      <c r="AK633" s="14">
        <v>0.5</v>
      </c>
      <c r="AL633" s="14">
        <v>0</v>
      </c>
      <c r="AM633" s="14">
        <v>0</v>
      </c>
      <c r="AN633" s="14">
        <v>0</v>
      </c>
      <c r="AO633" s="14">
        <v>0.01</v>
      </c>
      <c r="AP633" s="14">
        <v>0.01</v>
      </c>
      <c r="AQ633" s="14">
        <v>0</v>
      </c>
      <c r="AR633" s="14">
        <v>0</v>
      </c>
      <c r="AS633" s="14">
        <v>0</v>
      </c>
      <c r="AT633" s="14">
        <v>0</v>
      </c>
      <c r="AU633" s="14">
        <v>0.2</v>
      </c>
      <c r="AV633" s="14">
        <v>0</v>
      </c>
      <c r="AW633" s="14">
        <v>0</v>
      </c>
      <c r="AX633" s="14">
        <v>0</v>
      </c>
      <c r="AY633" s="14">
        <v>0.04</v>
      </c>
      <c r="AZ633" s="14">
        <v>0</v>
      </c>
      <c r="BA633" s="2">
        <v>0.05</v>
      </c>
      <c r="BB633" s="2">
        <v>0.05</v>
      </c>
      <c r="BC633" s="2">
        <v>7.0000000000000007E-2</v>
      </c>
      <c r="BD633" s="2">
        <v>0.05</v>
      </c>
      <c r="BE633" s="2">
        <v>0.02</v>
      </c>
      <c r="BF633" s="2">
        <v>0.02</v>
      </c>
      <c r="BG633" s="2">
        <v>4.4999999999999998E-2</v>
      </c>
      <c r="BH633" s="2">
        <v>0.05</v>
      </c>
      <c r="BI633" s="2">
        <v>7.0000000000000007E-2</v>
      </c>
      <c r="BJ633" s="2">
        <v>0.1</v>
      </c>
      <c r="BK633" s="2">
        <v>0.03</v>
      </c>
      <c r="BL633" s="2">
        <v>0.02</v>
      </c>
      <c r="BM633" s="2">
        <v>0.09</v>
      </c>
      <c r="BN633" s="2">
        <v>0.1</v>
      </c>
      <c r="BO633" s="14">
        <v>0.1</v>
      </c>
      <c r="BP633" s="14">
        <v>0.1</v>
      </c>
      <c r="BQ633" s="14">
        <v>0</v>
      </c>
      <c r="BR633" s="14">
        <v>0</v>
      </c>
      <c r="BS633" s="14">
        <v>0</v>
      </c>
      <c r="BT633" s="19">
        <v>0.5</v>
      </c>
      <c r="BU633" s="14">
        <v>0.5</v>
      </c>
      <c r="BV633" s="6">
        <f>BT633/(BT633+BU633)</f>
        <v>0.5</v>
      </c>
      <c r="BW633" s="6">
        <f>SQRT((BT633*BU633)/((BT633+BU633)^2*(BT633+BU633+1)))</f>
        <v>0.35355339059327379</v>
      </c>
      <c r="BX633" s="15">
        <v>0.25</v>
      </c>
      <c r="BY633" s="15">
        <v>0.25</v>
      </c>
      <c r="BZ633" s="15">
        <v>0.25</v>
      </c>
      <c r="CA633" s="15">
        <v>0.25</v>
      </c>
      <c r="CB633" s="20" t="s">
        <v>47</v>
      </c>
      <c r="CC633" s="14">
        <v>600</v>
      </c>
      <c r="CD633" s="14">
        <v>10</v>
      </c>
      <c r="CE633" s="15" t="s">
        <v>73</v>
      </c>
    </row>
    <row r="634" spans="1:83" s="14" customFormat="1" ht="14.25" x14ac:dyDescent="0.2">
      <c r="A634" s="15">
        <f>A633+1</f>
        <v>633</v>
      </c>
      <c r="B634" s="15">
        <v>3</v>
      </c>
      <c r="C634" s="15">
        <v>133</v>
      </c>
      <c r="D634" s="15">
        <v>1</v>
      </c>
      <c r="E634" s="15">
        <v>1</v>
      </c>
      <c r="F634" s="3" t="s">
        <v>68</v>
      </c>
      <c r="G634" s="3">
        <f>IF(F634="rectangle",B634*C634,IF(F634="hook",B634*C634-(D634*E634),IF(F634="eight",B634*C634-2*(D634*E634),IF(F634="tee",B634*C634-2*(D634*E634),IF(F634="cross",B634*C634-4*(D634*E634),"ERROR")))))</f>
        <v>399</v>
      </c>
      <c r="H634" s="3" t="s">
        <v>75</v>
      </c>
      <c r="I634" s="3">
        <f>IF(F634="rectangle",B634/C634,"NA")</f>
        <v>2.2556390977443608E-2</v>
      </c>
      <c r="J634" s="2">
        <v>1</v>
      </c>
      <c r="K634" s="15">
        <v>120</v>
      </c>
      <c r="L634" s="15">
        <v>4</v>
      </c>
      <c r="M634" s="16">
        <v>7</v>
      </c>
      <c r="N634" s="17">
        <v>15</v>
      </c>
      <c r="O634" s="14">
        <f>N634</f>
        <v>15</v>
      </c>
      <c r="P634" s="4">
        <f>Y634/T634</f>
        <v>99.75</v>
      </c>
      <c r="Q634" s="18">
        <v>5</v>
      </c>
      <c r="R634" s="14">
        <f>Q634</f>
        <v>5</v>
      </c>
      <c r="S634" s="4">
        <f>Z634/U634</f>
        <v>99.75</v>
      </c>
      <c r="T634" s="3">
        <f>ROUND((O634/100)*G634,0)</f>
        <v>60</v>
      </c>
      <c r="U634" s="3">
        <f>ROUND(((R634/100)*G634)/J634,0)</f>
        <v>20</v>
      </c>
      <c r="V634" s="3">
        <f>ROUND(IF(J634&gt;=2,((R634/100)*G634)/J634,0),0)</f>
        <v>0</v>
      </c>
      <c r="W634" s="3">
        <f>ROUND(IF(J634&gt;=3,((R634/100)*G634)/J634,0),0)</f>
        <v>0</v>
      </c>
      <c r="X634" s="3">
        <f>ROUND(IF(J634&gt;=4,((R634/100)*G634)/J634,0),0)</f>
        <v>0</v>
      </c>
      <c r="Y634" s="4">
        <f>G634*N634</f>
        <v>5985</v>
      </c>
      <c r="Z634" s="4">
        <f>(G634*Q634)/J634</f>
        <v>1995</v>
      </c>
      <c r="AA634" s="4">
        <f>IF(J634&gt;=2,(G634*Q634)/J634,0)</f>
        <v>0</v>
      </c>
      <c r="AB634" s="4">
        <f>IF(J634&gt;=3,(G634*Q634)/J634,0)</f>
        <v>0</v>
      </c>
      <c r="AC634" s="4">
        <f>IF(J634&gt;=4,(G634*Q634)/J634,0)</f>
        <v>0</v>
      </c>
      <c r="AD634" s="14">
        <v>100</v>
      </c>
      <c r="AE634" s="14">
        <v>0</v>
      </c>
      <c r="AF634" s="14">
        <v>1</v>
      </c>
      <c r="AG634" s="14">
        <v>100</v>
      </c>
      <c r="AH634" s="14">
        <v>0</v>
      </c>
      <c r="AI634" s="14">
        <v>1</v>
      </c>
      <c r="AJ634" s="14">
        <v>0.5</v>
      </c>
      <c r="AK634" s="14">
        <v>0.5</v>
      </c>
      <c r="AL634" s="14">
        <v>0</v>
      </c>
      <c r="AM634" s="14">
        <v>0</v>
      </c>
      <c r="AN634" s="14">
        <v>0</v>
      </c>
      <c r="AO634" s="14">
        <v>0.01</v>
      </c>
      <c r="AP634" s="14">
        <v>0.01</v>
      </c>
      <c r="AQ634" s="14">
        <v>0</v>
      </c>
      <c r="AR634" s="14">
        <v>0</v>
      </c>
      <c r="AS634" s="14">
        <v>0</v>
      </c>
      <c r="AT634" s="14">
        <v>0</v>
      </c>
      <c r="AU634" s="14">
        <v>0.2</v>
      </c>
      <c r="AV634" s="14">
        <v>0</v>
      </c>
      <c r="AW634" s="14">
        <v>0</v>
      </c>
      <c r="AX634" s="14">
        <v>0</v>
      </c>
      <c r="AY634" s="14">
        <v>0.04</v>
      </c>
      <c r="AZ634" s="14">
        <v>0</v>
      </c>
      <c r="BA634" s="2">
        <v>0.05</v>
      </c>
      <c r="BB634" s="2">
        <v>0.05</v>
      </c>
      <c r="BC634" s="2">
        <v>7.0000000000000007E-2</v>
      </c>
      <c r="BD634" s="2">
        <v>0.05</v>
      </c>
      <c r="BE634" s="2">
        <v>0.02</v>
      </c>
      <c r="BF634" s="2">
        <v>0.02</v>
      </c>
      <c r="BG634" s="2">
        <v>4.4999999999999998E-2</v>
      </c>
      <c r="BH634" s="2">
        <v>0.05</v>
      </c>
      <c r="BI634" s="2">
        <v>7.0000000000000007E-2</v>
      </c>
      <c r="BJ634" s="2">
        <v>0.1</v>
      </c>
      <c r="BK634" s="2">
        <v>0.03</v>
      </c>
      <c r="BL634" s="2">
        <v>0.02</v>
      </c>
      <c r="BM634" s="2">
        <v>0.09</v>
      </c>
      <c r="BN634" s="2">
        <v>0.1</v>
      </c>
      <c r="BO634" s="14">
        <v>0.1</v>
      </c>
      <c r="BP634" s="14">
        <v>0.1</v>
      </c>
      <c r="BQ634" s="14">
        <v>0</v>
      </c>
      <c r="BR634" s="14">
        <v>0</v>
      </c>
      <c r="BS634" s="14">
        <v>0</v>
      </c>
      <c r="BT634" s="19">
        <v>0.01</v>
      </c>
      <c r="BU634" s="14">
        <v>0.5</v>
      </c>
      <c r="BV634" s="6">
        <f>BT634/(BT634+BU634)</f>
        <v>1.9607843137254902E-2</v>
      </c>
      <c r="BW634" s="6">
        <f>SQRT((BT634*BU634)/((BT634+BU634)^2*(BT634+BU634+1)))</f>
        <v>0.11283045836243843</v>
      </c>
      <c r="BX634" s="15">
        <v>0.1</v>
      </c>
      <c r="BY634" s="15">
        <v>0.1</v>
      </c>
      <c r="BZ634" s="15">
        <v>0.1</v>
      </c>
      <c r="CA634" s="15">
        <v>0.7</v>
      </c>
      <c r="CB634" s="20" t="s">
        <v>89</v>
      </c>
      <c r="CC634" s="14">
        <v>600</v>
      </c>
      <c r="CD634" s="14">
        <v>10</v>
      </c>
      <c r="CE634" s="15" t="s">
        <v>73</v>
      </c>
    </row>
    <row r="635" spans="1:83" s="14" customFormat="1" ht="14.25" x14ac:dyDescent="0.2">
      <c r="A635" s="15">
        <f>A634+1</f>
        <v>634</v>
      </c>
      <c r="B635" s="15">
        <v>3</v>
      </c>
      <c r="C635" s="15">
        <v>133</v>
      </c>
      <c r="D635" s="15">
        <v>1</v>
      </c>
      <c r="E635" s="15">
        <v>1</v>
      </c>
      <c r="F635" s="3" t="s">
        <v>68</v>
      </c>
      <c r="G635" s="3">
        <f>IF(F635="rectangle",B635*C635,IF(F635="hook",B635*C635-(D635*E635),IF(F635="eight",B635*C635-2*(D635*E635),IF(F635="tee",B635*C635-2*(D635*E635),IF(F635="cross",B635*C635-4*(D635*E635),"ERROR")))))</f>
        <v>399</v>
      </c>
      <c r="H635" s="3" t="s">
        <v>75</v>
      </c>
      <c r="I635" s="3">
        <f>IF(F635="rectangle",B635/C635,"NA")</f>
        <v>2.2556390977443608E-2</v>
      </c>
      <c r="J635" s="2">
        <v>1</v>
      </c>
      <c r="K635" s="15">
        <v>120</v>
      </c>
      <c r="L635" s="15">
        <v>4</v>
      </c>
      <c r="M635" s="16">
        <v>7</v>
      </c>
      <c r="N635" s="17">
        <v>15</v>
      </c>
      <c r="O635" s="14">
        <f>N635</f>
        <v>15</v>
      </c>
      <c r="P635" s="4">
        <f>Y635/T635</f>
        <v>99.75</v>
      </c>
      <c r="Q635" s="18">
        <v>5</v>
      </c>
      <c r="R635" s="14">
        <f>Q635</f>
        <v>5</v>
      </c>
      <c r="S635" s="4">
        <f>Z635/U635</f>
        <v>99.75</v>
      </c>
      <c r="T635" s="3">
        <f>ROUND((O635/100)*G635,0)</f>
        <v>60</v>
      </c>
      <c r="U635" s="3">
        <f>ROUND(((R635/100)*G635)/J635,0)</f>
        <v>20</v>
      </c>
      <c r="V635" s="3">
        <f>ROUND(IF(J635&gt;=2,((R635/100)*G635)/J635,0),0)</f>
        <v>0</v>
      </c>
      <c r="W635" s="3">
        <f>ROUND(IF(J635&gt;=3,((R635/100)*G635)/J635,0),0)</f>
        <v>0</v>
      </c>
      <c r="X635" s="3">
        <f>ROUND(IF(J635&gt;=4,((R635/100)*G635)/J635,0),0)</f>
        <v>0</v>
      </c>
      <c r="Y635" s="4">
        <f>G635*N635</f>
        <v>5985</v>
      </c>
      <c r="Z635" s="4">
        <f>(G635*Q635)/J635</f>
        <v>1995</v>
      </c>
      <c r="AA635" s="4">
        <f>IF(J635&gt;=2,(G635*Q635)/J635,0)</f>
        <v>0</v>
      </c>
      <c r="AB635" s="4">
        <f>IF(J635&gt;=3,(G635*Q635)/J635,0)</f>
        <v>0</v>
      </c>
      <c r="AC635" s="4">
        <f>IF(J635&gt;=4,(G635*Q635)/J635,0)</f>
        <v>0</v>
      </c>
      <c r="AD635" s="14">
        <v>100</v>
      </c>
      <c r="AE635" s="14">
        <v>0</v>
      </c>
      <c r="AF635" s="14">
        <v>1</v>
      </c>
      <c r="AG635" s="14">
        <v>100</v>
      </c>
      <c r="AH635" s="14">
        <v>0</v>
      </c>
      <c r="AI635" s="14">
        <v>1</v>
      </c>
      <c r="AJ635" s="14">
        <v>0.5</v>
      </c>
      <c r="AK635" s="14">
        <v>0.5</v>
      </c>
      <c r="AL635" s="14">
        <v>0</v>
      </c>
      <c r="AM635" s="14">
        <v>0</v>
      </c>
      <c r="AN635" s="14">
        <v>0</v>
      </c>
      <c r="AO635" s="14">
        <v>0.01</v>
      </c>
      <c r="AP635" s="14">
        <v>0.01</v>
      </c>
      <c r="AQ635" s="14">
        <v>0</v>
      </c>
      <c r="AR635" s="14">
        <v>0</v>
      </c>
      <c r="AS635" s="14">
        <v>0</v>
      </c>
      <c r="AT635" s="14">
        <v>0</v>
      </c>
      <c r="AU635" s="14">
        <v>0.2</v>
      </c>
      <c r="AV635" s="14">
        <v>0</v>
      </c>
      <c r="AW635" s="14">
        <v>0</v>
      </c>
      <c r="AX635" s="14">
        <v>0</v>
      </c>
      <c r="AY635" s="14">
        <v>0.04</v>
      </c>
      <c r="AZ635" s="14">
        <v>0</v>
      </c>
      <c r="BA635" s="2">
        <v>0.05</v>
      </c>
      <c r="BB635" s="2">
        <v>0.05</v>
      </c>
      <c r="BC635" s="2">
        <v>7.0000000000000007E-2</v>
      </c>
      <c r="BD635" s="2">
        <v>0.05</v>
      </c>
      <c r="BE635" s="2">
        <v>0.02</v>
      </c>
      <c r="BF635" s="2">
        <v>0.02</v>
      </c>
      <c r="BG635" s="2">
        <v>4.4999999999999998E-2</v>
      </c>
      <c r="BH635" s="2">
        <v>0.05</v>
      </c>
      <c r="BI635" s="2">
        <v>7.0000000000000007E-2</v>
      </c>
      <c r="BJ635" s="2">
        <v>0.1</v>
      </c>
      <c r="BK635" s="2">
        <v>0.03</v>
      </c>
      <c r="BL635" s="2">
        <v>0.02</v>
      </c>
      <c r="BM635" s="2">
        <v>0.09</v>
      </c>
      <c r="BN635" s="2">
        <v>0.1</v>
      </c>
      <c r="BO635" s="14">
        <v>0.1</v>
      </c>
      <c r="BP635" s="14">
        <v>0.1</v>
      </c>
      <c r="BQ635" s="14">
        <v>0</v>
      </c>
      <c r="BR635" s="14">
        <v>0</v>
      </c>
      <c r="BS635" s="14">
        <v>0</v>
      </c>
      <c r="BT635" s="19">
        <v>0.5</v>
      </c>
      <c r="BU635" s="14">
        <v>0.5</v>
      </c>
      <c r="BV635" s="6">
        <f>BT635/(BT635+BU635)</f>
        <v>0.5</v>
      </c>
      <c r="BW635" s="6">
        <f>SQRT((BT635*BU635)/((BT635+BU635)^2*(BT635+BU635+1)))</f>
        <v>0.35355339059327379</v>
      </c>
      <c r="BX635" s="15">
        <v>0.1</v>
      </c>
      <c r="BY635" s="15">
        <v>0.1</v>
      </c>
      <c r="BZ635" s="15">
        <v>0.1</v>
      </c>
      <c r="CA635" s="15">
        <v>0.7</v>
      </c>
      <c r="CB635" s="20" t="s">
        <v>89</v>
      </c>
      <c r="CC635" s="14">
        <v>600</v>
      </c>
      <c r="CD635" s="14">
        <v>10</v>
      </c>
      <c r="CE635" s="15" t="s">
        <v>73</v>
      </c>
    </row>
    <row r="636" spans="1:83" s="14" customFormat="1" ht="14.25" x14ac:dyDescent="0.2">
      <c r="A636" s="15">
        <f>A635+1</f>
        <v>635</v>
      </c>
      <c r="B636" s="15">
        <v>3</v>
      </c>
      <c r="C636" s="15">
        <v>133</v>
      </c>
      <c r="D636" s="15">
        <v>1</v>
      </c>
      <c r="E636" s="15">
        <v>1</v>
      </c>
      <c r="F636" s="3" t="s">
        <v>68</v>
      </c>
      <c r="G636" s="3">
        <f>IF(F636="rectangle",B636*C636,IF(F636="hook",B636*C636-(D636*E636),IF(F636="eight",B636*C636-2*(D636*E636),IF(F636="tee",B636*C636-2*(D636*E636),IF(F636="cross",B636*C636-4*(D636*E636),"ERROR")))))</f>
        <v>399</v>
      </c>
      <c r="H636" s="3" t="s">
        <v>75</v>
      </c>
      <c r="I636" s="3">
        <f>IF(F636="rectangle",B636/C636,"NA")</f>
        <v>2.2556390977443608E-2</v>
      </c>
      <c r="J636" s="2">
        <v>1</v>
      </c>
      <c r="K636" s="15">
        <v>120</v>
      </c>
      <c r="L636" s="15">
        <v>4</v>
      </c>
      <c r="M636" s="16">
        <v>7</v>
      </c>
      <c r="N636" s="17">
        <v>15</v>
      </c>
      <c r="O636" s="14">
        <f>N636</f>
        <v>15</v>
      </c>
      <c r="P636" s="4">
        <f>Y636/T636</f>
        <v>99.75</v>
      </c>
      <c r="Q636" s="18">
        <v>5</v>
      </c>
      <c r="R636" s="14">
        <f>Q636</f>
        <v>5</v>
      </c>
      <c r="S636" s="4">
        <f>Z636/U636</f>
        <v>99.75</v>
      </c>
      <c r="T636" s="3">
        <f>ROUND((O636/100)*G636,0)</f>
        <v>60</v>
      </c>
      <c r="U636" s="3">
        <f>ROUND(((R636/100)*G636)/J636,0)</f>
        <v>20</v>
      </c>
      <c r="V636" s="3">
        <f>ROUND(IF(J636&gt;=2,((R636/100)*G636)/J636,0),0)</f>
        <v>0</v>
      </c>
      <c r="W636" s="3">
        <f>ROUND(IF(J636&gt;=3,((R636/100)*G636)/J636,0),0)</f>
        <v>0</v>
      </c>
      <c r="X636" s="3">
        <f>ROUND(IF(J636&gt;=4,((R636/100)*G636)/J636,0),0)</f>
        <v>0</v>
      </c>
      <c r="Y636" s="4">
        <f>G636*N636</f>
        <v>5985</v>
      </c>
      <c r="Z636" s="4">
        <f>(G636*Q636)/J636</f>
        <v>1995</v>
      </c>
      <c r="AA636" s="4">
        <f>IF(J636&gt;=2,(G636*Q636)/J636,0)</f>
        <v>0</v>
      </c>
      <c r="AB636" s="4">
        <f>IF(J636&gt;=3,(G636*Q636)/J636,0)</f>
        <v>0</v>
      </c>
      <c r="AC636" s="4">
        <f>IF(J636&gt;=4,(G636*Q636)/J636,0)</f>
        <v>0</v>
      </c>
      <c r="AD636" s="14">
        <v>100</v>
      </c>
      <c r="AE636" s="14">
        <v>0</v>
      </c>
      <c r="AF636" s="14">
        <v>1</v>
      </c>
      <c r="AG636" s="14">
        <v>100</v>
      </c>
      <c r="AH636" s="14">
        <v>0</v>
      </c>
      <c r="AI636" s="14">
        <v>1</v>
      </c>
      <c r="AJ636" s="14">
        <v>0.5</v>
      </c>
      <c r="AK636" s="14">
        <v>0.5</v>
      </c>
      <c r="AL636" s="14">
        <v>0</v>
      </c>
      <c r="AM636" s="14">
        <v>0</v>
      </c>
      <c r="AN636" s="14">
        <v>0</v>
      </c>
      <c r="AO636" s="14">
        <v>0.01</v>
      </c>
      <c r="AP636" s="14">
        <v>0.01</v>
      </c>
      <c r="AQ636" s="14">
        <v>0</v>
      </c>
      <c r="AR636" s="14">
        <v>0</v>
      </c>
      <c r="AS636" s="14">
        <v>0</v>
      </c>
      <c r="AT636" s="14">
        <v>0</v>
      </c>
      <c r="AU636" s="14">
        <v>0.2</v>
      </c>
      <c r="AV636" s="14">
        <v>0</v>
      </c>
      <c r="AW636" s="14">
        <v>0</v>
      </c>
      <c r="AX636" s="14">
        <v>0</v>
      </c>
      <c r="AY636" s="14">
        <v>0.04</v>
      </c>
      <c r="AZ636" s="14">
        <v>0</v>
      </c>
      <c r="BA636" s="2">
        <v>0.05</v>
      </c>
      <c r="BB636" s="2">
        <v>0.05</v>
      </c>
      <c r="BC636" s="2">
        <v>7.0000000000000007E-2</v>
      </c>
      <c r="BD636" s="2">
        <v>0.05</v>
      </c>
      <c r="BE636" s="2">
        <v>0.02</v>
      </c>
      <c r="BF636" s="2">
        <v>0.02</v>
      </c>
      <c r="BG636" s="2">
        <v>4.4999999999999998E-2</v>
      </c>
      <c r="BH636" s="2">
        <v>0.05</v>
      </c>
      <c r="BI636" s="2">
        <v>7.0000000000000007E-2</v>
      </c>
      <c r="BJ636" s="2">
        <v>0.1</v>
      </c>
      <c r="BK636" s="2">
        <v>0.03</v>
      </c>
      <c r="BL636" s="2">
        <v>0.02</v>
      </c>
      <c r="BM636" s="2">
        <v>0.09</v>
      </c>
      <c r="BN636" s="2">
        <v>0.1</v>
      </c>
      <c r="BO636" s="14">
        <v>0.1</v>
      </c>
      <c r="BP636" s="14">
        <v>0.1</v>
      </c>
      <c r="BQ636" s="14">
        <v>0</v>
      </c>
      <c r="BR636" s="14">
        <v>0</v>
      </c>
      <c r="BS636" s="14">
        <v>0</v>
      </c>
      <c r="BT636" s="19">
        <v>0.01</v>
      </c>
      <c r="BU636" s="14">
        <v>0.5</v>
      </c>
      <c r="BV636" s="6">
        <f>BT636/(BT636+BU636)</f>
        <v>1.9607843137254902E-2</v>
      </c>
      <c r="BW636" s="6">
        <f>SQRT((BT636*BU636)/((BT636+BU636)^2*(BT636+BU636+1)))</f>
        <v>0.11283045836243843</v>
      </c>
      <c r="BX636" s="15">
        <v>0.1</v>
      </c>
      <c r="BY636" s="15">
        <v>0.7</v>
      </c>
      <c r="BZ636" s="15">
        <v>0.1</v>
      </c>
      <c r="CA636" s="15">
        <v>0.1</v>
      </c>
      <c r="CB636" s="20" t="s">
        <v>76</v>
      </c>
      <c r="CC636" s="14">
        <v>600</v>
      </c>
      <c r="CD636" s="14">
        <v>10</v>
      </c>
      <c r="CE636" s="15" t="s">
        <v>74</v>
      </c>
    </row>
    <row r="637" spans="1:83" s="14" customFormat="1" ht="14.25" x14ac:dyDescent="0.2">
      <c r="A637" s="15">
        <f>A636+1</f>
        <v>636</v>
      </c>
      <c r="B637" s="15">
        <v>3</v>
      </c>
      <c r="C637" s="15">
        <v>133</v>
      </c>
      <c r="D637" s="15">
        <v>1</v>
      </c>
      <c r="E637" s="15">
        <v>1</v>
      </c>
      <c r="F637" s="3" t="s">
        <v>68</v>
      </c>
      <c r="G637" s="3">
        <f>IF(F637="rectangle",B637*C637,IF(F637="hook",B637*C637-(D637*E637),IF(F637="eight",B637*C637-2*(D637*E637),IF(F637="tee",B637*C637-2*(D637*E637),IF(F637="cross",B637*C637-4*(D637*E637),"ERROR")))))</f>
        <v>399</v>
      </c>
      <c r="H637" s="3" t="s">
        <v>75</v>
      </c>
      <c r="I637" s="3">
        <f>IF(F637="rectangle",B637/C637,"NA")</f>
        <v>2.2556390977443608E-2</v>
      </c>
      <c r="J637" s="2">
        <v>1</v>
      </c>
      <c r="K637" s="15">
        <v>120</v>
      </c>
      <c r="L637" s="15">
        <v>4</v>
      </c>
      <c r="M637" s="16">
        <v>7</v>
      </c>
      <c r="N637" s="17">
        <v>15</v>
      </c>
      <c r="O637" s="14">
        <f>N637</f>
        <v>15</v>
      </c>
      <c r="P637" s="4">
        <f>Y637/T637</f>
        <v>99.75</v>
      </c>
      <c r="Q637" s="18">
        <v>5</v>
      </c>
      <c r="R637" s="14">
        <f>Q637</f>
        <v>5</v>
      </c>
      <c r="S637" s="4">
        <f>Z637/U637</f>
        <v>99.75</v>
      </c>
      <c r="T637" s="3">
        <f>ROUND((O637/100)*G637,0)</f>
        <v>60</v>
      </c>
      <c r="U637" s="3">
        <f>ROUND(((R637/100)*G637)/J637,0)</f>
        <v>20</v>
      </c>
      <c r="V637" s="3">
        <f>ROUND(IF(J637&gt;=2,((R637/100)*G637)/J637,0),0)</f>
        <v>0</v>
      </c>
      <c r="W637" s="3">
        <f>ROUND(IF(J637&gt;=3,((R637/100)*G637)/J637,0),0)</f>
        <v>0</v>
      </c>
      <c r="X637" s="3">
        <f>ROUND(IF(J637&gt;=4,((R637/100)*G637)/J637,0),0)</f>
        <v>0</v>
      </c>
      <c r="Y637" s="4">
        <f>G637*N637</f>
        <v>5985</v>
      </c>
      <c r="Z637" s="4">
        <f>(G637*Q637)/J637</f>
        <v>1995</v>
      </c>
      <c r="AA637" s="4">
        <f>IF(J637&gt;=2,(G637*Q637)/J637,0)</f>
        <v>0</v>
      </c>
      <c r="AB637" s="4">
        <f>IF(J637&gt;=3,(G637*Q637)/J637,0)</f>
        <v>0</v>
      </c>
      <c r="AC637" s="4">
        <f>IF(J637&gt;=4,(G637*Q637)/J637,0)</f>
        <v>0</v>
      </c>
      <c r="AD637" s="14">
        <v>100</v>
      </c>
      <c r="AE637" s="14">
        <v>0</v>
      </c>
      <c r="AF637" s="14">
        <v>1</v>
      </c>
      <c r="AG637" s="14">
        <v>100</v>
      </c>
      <c r="AH637" s="14">
        <v>0</v>
      </c>
      <c r="AI637" s="14">
        <v>1</v>
      </c>
      <c r="AJ637" s="14">
        <v>0.5</v>
      </c>
      <c r="AK637" s="14">
        <v>0.5</v>
      </c>
      <c r="AL637" s="14">
        <v>0</v>
      </c>
      <c r="AM637" s="14">
        <v>0</v>
      </c>
      <c r="AN637" s="14">
        <v>0</v>
      </c>
      <c r="AO637" s="14">
        <v>0.01</v>
      </c>
      <c r="AP637" s="14">
        <v>0.01</v>
      </c>
      <c r="AQ637" s="14">
        <v>0</v>
      </c>
      <c r="AR637" s="14">
        <v>0</v>
      </c>
      <c r="AS637" s="14">
        <v>0</v>
      </c>
      <c r="AT637" s="14">
        <v>0</v>
      </c>
      <c r="AU637" s="14">
        <v>0.2</v>
      </c>
      <c r="AV637" s="14">
        <v>0</v>
      </c>
      <c r="AW637" s="14">
        <v>0</v>
      </c>
      <c r="AX637" s="14">
        <v>0</v>
      </c>
      <c r="AY637" s="14">
        <v>0.04</v>
      </c>
      <c r="AZ637" s="14">
        <v>0</v>
      </c>
      <c r="BA637" s="2">
        <v>0.05</v>
      </c>
      <c r="BB637" s="2">
        <v>0.05</v>
      </c>
      <c r="BC637" s="2">
        <v>7.0000000000000007E-2</v>
      </c>
      <c r="BD637" s="2">
        <v>0.05</v>
      </c>
      <c r="BE637" s="2">
        <v>0.02</v>
      </c>
      <c r="BF637" s="2">
        <v>0.02</v>
      </c>
      <c r="BG637" s="2">
        <v>4.4999999999999998E-2</v>
      </c>
      <c r="BH637" s="2">
        <v>0.05</v>
      </c>
      <c r="BI637" s="2">
        <v>7.0000000000000007E-2</v>
      </c>
      <c r="BJ637" s="2">
        <v>0.1</v>
      </c>
      <c r="BK637" s="2">
        <v>0.03</v>
      </c>
      <c r="BL637" s="2">
        <v>0.02</v>
      </c>
      <c r="BM637" s="2">
        <v>0.09</v>
      </c>
      <c r="BN637" s="2">
        <v>0.1</v>
      </c>
      <c r="BO637" s="14">
        <v>0.1</v>
      </c>
      <c r="BP637" s="14">
        <v>0.1</v>
      </c>
      <c r="BQ637" s="14">
        <v>0</v>
      </c>
      <c r="BR637" s="14">
        <v>0</v>
      </c>
      <c r="BS637" s="14">
        <v>0</v>
      </c>
      <c r="BT637" s="19">
        <v>0.5</v>
      </c>
      <c r="BU637" s="14">
        <v>0.5</v>
      </c>
      <c r="BV637" s="6">
        <f>BT637/(BT637+BU637)</f>
        <v>0.5</v>
      </c>
      <c r="BW637" s="6">
        <f>SQRT((BT637*BU637)/((BT637+BU637)^2*(BT637+BU637+1)))</f>
        <v>0.35355339059327379</v>
      </c>
      <c r="BX637" s="15">
        <v>0.1</v>
      </c>
      <c r="BY637" s="15">
        <v>0.7</v>
      </c>
      <c r="BZ637" s="15">
        <v>0.1</v>
      </c>
      <c r="CA637" s="15">
        <v>0.1</v>
      </c>
      <c r="CB637" s="20" t="s">
        <v>76</v>
      </c>
      <c r="CC637" s="14">
        <v>600</v>
      </c>
      <c r="CD637" s="14">
        <v>10</v>
      </c>
      <c r="CE637" s="15" t="s">
        <v>74</v>
      </c>
    </row>
    <row r="638" spans="1:83" s="14" customFormat="1" ht="14.25" x14ac:dyDescent="0.2">
      <c r="A638" s="15">
        <f>A637+1</f>
        <v>637</v>
      </c>
      <c r="B638" s="15">
        <v>3</v>
      </c>
      <c r="C638" s="15">
        <v>133</v>
      </c>
      <c r="D638" s="15">
        <v>1</v>
      </c>
      <c r="E638" s="15">
        <v>1</v>
      </c>
      <c r="F638" s="3" t="s">
        <v>68</v>
      </c>
      <c r="G638" s="3">
        <f>IF(F638="rectangle",B638*C638,IF(F638="hook",B638*C638-(D638*E638),IF(F638="eight",B638*C638-2*(D638*E638),IF(F638="tee",B638*C638-2*(D638*E638),IF(F638="cross",B638*C638-4*(D638*E638),"ERROR")))))</f>
        <v>399</v>
      </c>
      <c r="H638" s="3" t="s">
        <v>75</v>
      </c>
      <c r="I638" s="3">
        <f>IF(F638="rectangle",B638/C638,"NA")</f>
        <v>2.2556390977443608E-2</v>
      </c>
      <c r="J638" s="2">
        <v>1</v>
      </c>
      <c r="K638" s="15">
        <v>120</v>
      </c>
      <c r="L638" s="15">
        <v>4</v>
      </c>
      <c r="M638" s="16">
        <v>7</v>
      </c>
      <c r="N638" s="17">
        <v>15</v>
      </c>
      <c r="O638" s="14">
        <f>N638</f>
        <v>15</v>
      </c>
      <c r="P638" s="4">
        <f>Y638/T638</f>
        <v>99.75</v>
      </c>
      <c r="Q638" s="18">
        <v>15</v>
      </c>
      <c r="R638" s="14">
        <f>Q638</f>
        <v>15</v>
      </c>
      <c r="S638" s="4">
        <f>Z638/U638</f>
        <v>99.75</v>
      </c>
      <c r="T638" s="3">
        <f>ROUND((O638/100)*G638,0)</f>
        <v>60</v>
      </c>
      <c r="U638" s="3">
        <f>ROUND(((R638/100)*G638)/J638,0)</f>
        <v>60</v>
      </c>
      <c r="V638" s="3">
        <f>ROUND(IF(J638&gt;=2,((R638/100)*G638)/J638,0),0)</f>
        <v>0</v>
      </c>
      <c r="W638" s="3">
        <f>ROUND(IF(J638&gt;=3,((R638/100)*G638)/J638,0),0)</f>
        <v>0</v>
      </c>
      <c r="X638" s="3">
        <f>ROUND(IF(J638&gt;=4,((R638/100)*G638)/J638,0),0)</f>
        <v>0</v>
      </c>
      <c r="Y638" s="4">
        <f>G638*N638</f>
        <v>5985</v>
      </c>
      <c r="Z638" s="4">
        <f>(G638*Q638)/J638</f>
        <v>5985</v>
      </c>
      <c r="AA638" s="4">
        <f>IF(J638&gt;=2,(G638*Q638)/J638,0)</f>
        <v>0</v>
      </c>
      <c r="AB638" s="4">
        <f>IF(J638&gt;=3,(G638*Q638)/J638,0)</f>
        <v>0</v>
      </c>
      <c r="AC638" s="4">
        <f>IF(J638&gt;=4,(G638*Q638)/J638,0)</f>
        <v>0</v>
      </c>
      <c r="AD638" s="14">
        <v>100</v>
      </c>
      <c r="AE638" s="14">
        <v>0</v>
      </c>
      <c r="AF638" s="14">
        <v>1</v>
      </c>
      <c r="AG638" s="14">
        <v>100</v>
      </c>
      <c r="AH638" s="14">
        <v>0</v>
      </c>
      <c r="AI638" s="14">
        <v>1</v>
      </c>
      <c r="AJ638" s="14">
        <v>0.5</v>
      </c>
      <c r="AK638" s="14">
        <v>0.5</v>
      </c>
      <c r="AL638" s="14">
        <v>0</v>
      </c>
      <c r="AM638" s="14">
        <v>0</v>
      </c>
      <c r="AN638" s="14">
        <v>0</v>
      </c>
      <c r="AO638" s="14">
        <v>0.01</v>
      </c>
      <c r="AP638" s="14">
        <v>0.01</v>
      </c>
      <c r="AQ638" s="14">
        <v>0</v>
      </c>
      <c r="AR638" s="14">
        <v>0</v>
      </c>
      <c r="AS638" s="14">
        <v>0</v>
      </c>
      <c r="AT638" s="14">
        <v>0</v>
      </c>
      <c r="AU638" s="14">
        <v>0.2</v>
      </c>
      <c r="AV638" s="14">
        <v>0</v>
      </c>
      <c r="AW638" s="14">
        <v>0</v>
      </c>
      <c r="AX638" s="14">
        <v>0</v>
      </c>
      <c r="AY638" s="14">
        <v>0.04</v>
      </c>
      <c r="AZ638" s="14">
        <v>0</v>
      </c>
      <c r="BA638" s="2">
        <v>0.05</v>
      </c>
      <c r="BB638" s="2">
        <v>0.05</v>
      </c>
      <c r="BC638" s="2">
        <v>7.0000000000000007E-2</v>
      </c>
      <c r="BD638" s="2">
        <v>0.05</v>
      </c>
      <c r="BE638" s="2">
        <v>0.02</v>
      </c>
      <c r="BF638" s="2">
        <v>0.02</v>
      </c>
      <c r="BG638" s="2">
        <v>4.4999999999999998E-2</v>
      </c>
      <c r="BH638" s="2">
        <v>0.05</v>
      </c>
      <c r="BI638" s="2">
        <v>7.0000000000000007E-2</v>
      </c>
      <c r="BJ638" s="2">
        <v>0.1</v>
      </c>
      <c r="BK638" s="2">
        <v>0.03</v>
      </c>
      <c r="BL638" s="2">
        <v>0.02</v>
      </c>
      <c r="BM638" s="2">
        <v>0.09</v>
      </c>
      <c r="BN638" s="2">
        <v>0.1</v>
      </c>
      <c r="BO638" s="14">
        <v>0.1</v>
      </c>
      <c r="BP638" s="14">
        <v>0.1</v>
      </c>
      <c r="BQ638" s="14">
        <v>0</v>
      </c>
      <c r="BR638" s="14">
        <v>0</v>
      </c>
      <c r="BS638" s="14">
        <v>0</v>
      </c>
      <c r="BT638" s="19">
        <v>0.01</v>
      </c>
      <c r="BU638" s="14">
        <v>0.5</v>
      </c>
      <c r="BV638" s="6">
        <f>BT638/(BT638+BU638)</f>
        <v>1.9607843137254902E-2</v>
      </c>
      <c r="BW638" s="6">
        <f>SQRT((BT638*BU638)/((BT638+BU638)^2*(BT638+BU638+1)))</f>
        <v>0.11283045836243843</v>
      </c>
      <c r="BX638" s="15">
        <v>0.25</v>
      </c>
      <c r="BY638" s="15">
        <v>0.25</v>
      </c>
      <c r="BZ638" s="15">
        <v>0.25</v>
      </c>
      <c r="CA638" s="15">
        <v>0.25</v>
      </c>
      <c r="CB638" s="20" t="s">
        <v>47</v>
      </c>
      <c r="CC638" s="14">
        <v>600</v>
      </c>
      <c r="CD638" s="14">
        <v>10</v>
      </c>
      <c r="CE638" s="15" t="s">
        <v>74</v>
      </c>
    </row>
    <row r="639" spans="1:83" s="14" customFormat="1" ht="14.25" x14ac:dyDescent="0.2">
      <c r="A639" s="15">
        <f>A638+1</f>
        <v>638</v>
      </c>
      <c r="B639" s="15">
        <v>3</v>
      </c>
      <c r="C639" s="15">
        <v>133</v>
      </c>
      <c r="D639" s="15">
        <v>1</v>
      </c>
      <c r="E639" s="15">
        <v>1</v>
      </c>
      <c r="F639" s="3" t="s">
        <v>68</v>
      </c>
      <c r="G639" s="3">
        <f>IF(F639="rectangle",B639*C639,IF(F639="hook",B639*C639-(D639*E639),IF(F639="eight",B639*C639-2*(D639*E639),IF(F639="tee",B639*C639-2*(D639*E639),IF(F639="cross",B639*C639-4*(D639*E639),"ERROR")))))</f>
        <v>399</v>
      </c>
      <c r="H639" s="3" t="s">
        <v>75</v>
      </c>
      <c r="I639" s="3">
        <f>IF(F639="rectangle",B639/C639,"NA")</f>
        <v>2.2556390977443608E-2</v>
      </c>
      <c r="J639" s="2">
        <v>1</v>
      </c>
      <c r="K639" s="15">
        <v>120</v>
      </c>
      <c r="L639" s="15">
        <v>4</v>
      </c>
      <c r="M639" s="16">
        <v>7</v>
      </c>
      <c r="N639" s="17">
        <v>15</v>
      </c>
      <c r="O639" s="14">
        <f>N639</f>
        <v>15</v>
      </c>
      <c r="P639" s="4">
        <f>Y639/T639</f>
        <v>99.75</v>
      </c>
      <c r="Q639" s="18">
        <v>15</v>
      </c>
      <c r="R639" s="14">
        <f>Q639</f>
        <v>15</v>
      </c>
      <c r="S639" s="4">
        <f>Z639/U639</f>
        <v>99.75</v>
      </c>
      <c r="T639" s="3">
        <f>ROUND((O639/100)*G639,0)</f>
        <v>60</v>
      </c>
      <c r="U639" s="3">
        <f>ROUND(((R639/100)*G639)/J639,0)</f>
        <v>60</v>
      </c>
      <c r="V639" s="3">
        <f>ROUND(IF(J639&gt;=2,((R639/100)*G639)/J639,0),0)</f>
        <v>0</v>
      </c>
      <c r="W639" s="3">
        <f>ROUND(IF(J639&gt;=3,((R639/100)*G639)/J639,0),0)</f>
        <v>0</v>
      </c>
      <c r="X639" s="3">
        <f>ROUND(IF(J639&gt;=4,((R639/100)*G639)/J639,0),0)</f>
        <v>0</v>
      </c>
      <c r="Y639" s="4">
        <f>G639*N639</f>
        <v>5985</v>
      </c>
      <c r="Z639" s="4">
        <f>(G639*Q639)/J639</f>
        <v>5985</v>
      </c>
      <c r="AA639" s="4">
        <f>IF(J639&gt;=2,(G639*Q639)/J639,0)</f>
        <v>0</v>
      </c>
      <c r="AB639" s="4">
        <f>IF(J639&gt;=3,(G639*Q639)/J639,0)</f>
        <v>0</v>
      </c>
      <c r="AC639" s="4">
        <f>IF(J639&gt;=4,(G639*Q639)/J639,0)</f>
        <v>0</v>
      </c>
      <c r="AD639" s="14">
        <v>100</v>
      </c>
      <c r="AE639" s="14">
        <v>0</v>
      </c>
      <c r="AF639" s="14">
        <v>1</v>
      </c>
      <c r="AG639" s="14">
        <v>100</v>
      </c>
      <c r="AH639" s="14">
        <v>0</v>
      </c>
      <c r="AI639" s="14">
        <v>1</v>
      </c>
      <c r="AJ639" s="14">
        <v>0.5</v>
      </c>
      <c r="AK639" s="14">
        <v>0.5</v>
      </c>
      <c r="AL639" s="14">
        <v>0</v>
      </c>
      <c r="AM639" s="14">
        <v>0</v>
      </c>
      <c r="AN639" s="14">
        <v>0</v>
      </c>
      <c r="AO639" s="14">
        <v>0.01</v>
      </c>
      <c r="AP639" s="14">
        <v>0.01</v>
      </c>
      <c r="AQ639" s="14">
        <v>0</v>
      </c>
      <c r="AR639" s="14">
        <v>0</v>
      </c>
      <c r="AS639" s="14">
        <v>0</v>
      </c>
      <c r="AT639" s="14">
        <v>0</v>
      </c>
      <c r="AU639" s="14">
        <v>0.2</v>
      </c>
      <c r="AV639" s="14">
        <v>0</v>
      </c>
      <c r="AW639" s="14">
        <v>0</v>
      </c>
      <c r="AX639" s="14">
        <v>0</v>
      </c>
      <c r="AY639" s="14">
        <v>0.04</v>
      </c>
      <c r="AZ639" s="14">
        <v>0</v>
      </c>
      <c r="BA639" s="2">
        <v>0.05</v>
      </c>
      <c r="BB639" s="2">
        <v>0.05</v>
      </c>
      <c r="BC639" s="2">
        <v>7.0000000000000007E-2</v>
      </c>
      <c r="BD639" s="2">
        <v>0.05</v>
      </c>
      <c r="BE639" s="2">
        <v>0.02</v>
      </c>
      <c r="BF639" s="2">
        <v>0.02</v>
      </c>
      <c r="BG639" s="2">
        <v>4.4999999999999998E-2</v>
      </c>
      <c r="BH639" s="2">
        <v>0.05</v>
      </c>
      <c r="BI639" s="2">
        <v>7.0000000000000007E-2</v>
      </c>
      <c r="BJ639" s="2">
        <v>0.1</v>
      </c>
      <c r="BK639" s="2">
        <v>0.03</v>
      </c>
      <c r="BL639" s="2">
        <v>0.02</v>
      </c>
      <c r="BM639" s="2">
        <v>0.09</v>
      </c>
      <c r="BN639" s="2">
        <v>0.1</v>
      </c>
      <c r="BO639" s="14">
        <v>0.1</v>
      </c>
      <c r="BP639" s="14">
        <v>0.1</v>
      </c>
      <c r="BQ639" s="14">
        <v>0</v>
      </c>
      <c r="BR639" s="14">
        <v>0</v>
      </c>
      <c r="BS639" s="14">
        <v>0</v>
      </c>
      <c r="BT639" s="19">
        <v>0.5</v>
      </c>
      <c r="BU639" s="14">
        <v>0.5</v>
      </c>
      <c r="BV639" s="6">
        <f>BT639/(BT639+BU639)</f>
        <v>0.5</v>
      </c>
      <c r="BW639" s="6">
        <f>SQRT((BT639*BU639)/((BT639+BU639)^2*(BT639+BU639+1)))</f>
        <v>0.35355339059327379</v>
      </c>
      <c r="BX639" s="15">
        <v>0.25</v>
      </c>
      <c r="BY639" s="15">
        <v>0.25</v>
      </c>
      <c r="BZ639" s="15">
        <v>0.25</v>
      </c>
      <c r="CA639" s="15">
        <v>0.25</v>
      </c>
      <c r="CB639" s="20" t="s">
        <v>47</v>
      </c>
      <c r="CC639" s="14">
        <v>600</v>
      </c>
      <c r="CD639" s="14">
        <v>10</v>
      </c>
      <c r="CE639" s="15" t="s">
        <v>74</v>
      </c>
    </row>
    <row r="640" spans="1:83" s="14" customFormat="1" ht="14.25" x14ac:dyDescent="0.2">
      <c r="A640" s="15">
        <f>A639+1</f>
        <v>639</v>
      </c>
      <c r="B640" s="15">
        <v>3</v>
      </c>
      <c r="C640" s="15">
        <v>133</v>
      </c>
      <c r="D640" s="15">
        <v>1</v>
      </c>
      <c r="E640" s="15">
        <v>1</v>
      </c>
      <c r="F640" s="3" t="s">
        <v>68</v>
      </c>
      <c r="G640" s="3">
        <f>IF(F640="rectangle",B640*C640,IF(F640="hook",B640*C640-(D640*E640),IF(F640="eight",B640*C640-2*(D640*E640),IF(F640="tee",B640*C640-2*(D640*E640),IF(F640="cross",B640*C640-4*(D640*E640),"ERROR")))))</f>
        <v>399</v>
      </c>
      <c r="H640" s="3" t="s">
        <v>75</v>
      </c>
      <c r="I640" s="3">
        <f>IF(F640="rectangle",B640/C640,"NA")</f>
        <v>2.2556390977443608E-2</v>
      </c>
      <c r="J640" s="2">
        <v>1</v>
      </c>
      <c r="K640" s="15">
        <v>120</v>
      </c>
      <c r="L640" s="15">
        <v>4</v>
      </c>
      <c r="M640" s="16">
        <v>7</v>
      </c>
      <c r="N640" s="17">
        <v>15</v>
      </c>
      <c r="O640" s="14">
        <f>N640</f>
        <v>15</v>
      </c>
      <c r="P640" s="4">
        <f>Y640/T640</f>
        <v>99.75</v>
      </c>
      <c r="Q640" s="18">
        <v>15</v>
      </c>
      <c r="R640" s="14">
        <f>Q640</f>
        <v>15</v>
      </c>
      <c r="S640" s="4">
        <f>Z640/U640</f>
        <v>99.75</v>
      </c>
      <c r="T640" s="3">
        <f>ROUND((O640/100)*G640,0)</f>
        <v>60</v>
      </c>
      <c r="U640" s="3">
        <f>ROUND(((R640/100)*G640)/J640,0)</f>
        <v>60</v>
      </c>
      <c r="V640" s="3">
        <f>ROUND(IF(J640&gt;=2,((R640/100)*G640)/J640,0),0)</f>
        <v>0</v>
      </c>
      <c r="W640" s="3">
        <f>ROUND(IF(J640&gt;=3,((R640/100)*G640)/J640,0),0)</f>
        <v>0</v>
      </c>
      <c r="X640" s="3">
        <f>ROUND(IF(J640&gt;=4,((R640/100)*G640)/J640,0),0)</f>
        <v>0</v>
      </c>
      <c r="Y640" s="4">
        <f>G640*N640</f>
        <v>5985</v>
      </c>
      <c r="Z640" s="4">
        <f>(G640*Q640)/J640</f>
        <v>5985</v>
      </c>
      <c r="AA640" s="4">
        <f>IF(J640&gt;=2,(G640*Q640)/J640,0)</f>
        <v>0</v>
      </c>
      <c r="AB640" s="4">
        <f>IF(J640&gt;=3,(G640*Q640)/J640,0)</f>
        <v>0</v>
      </c>
      <c r="AC640" s="4">
        <f>IF(J640&gt;=4,(G640*Q640)/J640,0)</f>
        <v>0</v>
      </c>
      <c r="AD640" s="14">
        <v>100</v>
      </c>
      <c r="AE640" s="14">
        <v>0</v>
      </c>
      <c r="AF640" s="14">
        <v>1</v>
      </c>
      <c r="AG640" s="14">
        <v>100</v>
      </c>
      <c r="AH640" s="14">
        <v>0</v>
      </c>
      <c r="AI640" s="14">
        <v>1</v>
      </c>
      <c r="AJ640" s="14">
        <v>0.5</v>
      </c>
      <c r="AK640" s="14">
        <v>0.5</v>
      </c>
      <c r="AL640" s="14">
        <v>0</v>
      </c>
      <c r="AM640" s="14">
        <v>0</v>
      </c>
      <c r="AN640" s="14">
        <v>0</v>
      </c>
      <c r="AO640" s="14">
        <v>0.01</v>
      </c>
      <c r="AP640" s="14">
        <v>0.01</v>
      </c>
      <c r="AQ640" s="14">
        <v>0</v>
      </c>
      <c r="AR640" s="14">
        <v>0</v>
      </c>
      <c r="AS640" s="14">
        <v>0</v>
      </c>
      <c r="AT640" s="14">
        <v>0</v>
      </c>
      <c r="AU640" s="14">
        <v>0.2</v>
      </c>
      <c r="AV640" s="14">
        <v>0</v>
      </c>
      <c r="AW640" s="14">
        <v>0</v>
      </c>
      <c r="AX640" s="14">
        <v>0</v>
      </c>
      <c r="AY640" s="14">
        <v>0.04</v>
      </c>
      <c r="AZ640" s="14">
        <v>0</v>
      </c>
      <c r="BA640" s="2">
        <v>0.05</v>
      </c>
      <c r="BB640" s="2">
        <v>0.05</v>
      </c>
      <c r="BC640" s="2">
        <v>7.0000000000000007E-2</v>
      </c>
      <c r="BD640" s="2">
        <v>0.05</v>
      </c>
      <c r="BE640" s="2">
        <v>0.02</v>
      </c>
      <c r="BF640" s="2">
        <v>0.02</v>
      </c>
      <c r="BG640" s="2">
        <v>4.4999999999999998E-2</v>
      </c>
      <c r="BH640" s="2">
        <v>0.05</v>
      </c>
      <c r="BI640" s="2">
        <v>7.0000000000000007E-2</v>
      </c>
      <c r="BJ640" s="2">
        <v>0.1</v>
      </c>
      <c r="BK640" s="2">
        <v>0.03</v>
      </c>
      <c r="BL640" s="2">
        <v>0.02</v>
      </c>
      <c r="BM640" s="2">
        <v>0.09</v>
      </c>
      <c r="BN640" s="2">
        <v>0.1</v>
      </c>
      <c r="BO640" s="14">
        <v>0.1</v>
      </c>
      <c r="BP640" s="14">
        <v>0.1</v>
      </c>
      <c r="BQ640" s="14">
        <v>0</v>
      </c>
      <c r="BR640" s="14">
        <v>0</v>
      </c>
      <c r="BS640" s="14">
        <v>0</v>
      </c>
      <c r="BT640" s="19">
        <v>0.01</v>
      </c>
      <c r="BU640" s="14">
        <v>0.5</v>
      </c>
      <c r="BV640" s="6">
        <f>BT640/(BT640+BU640)</f>
        <v>1.9607843137254902E-2</v>
      </c>
      <c r="BW640" s="6">
        <f>SQRT((BT640*BU640)/((BT640+BU640)^2*(BT640+BU640+1)))</f>
        <v>0.11283045836243843</v>
      </c>
      <c r="BX640" s="15">
        <v>0.1</v>
      </c>
      <c r="BY640" s="15">
        <v>0.1</v>
      </c>
      <c r="BZ640" s="15">
        <v>0.1</v>
      </c>
      <c r="CA640" s="15">
        <v>0.7</v>
      </c>
      <c r="CB640" s="20" t="s">
        <v>89</v>
      </c>
      <c r="CC640" s="14">
        <v>600</v>
      </c>
      <c r="CD640" s="14">
        <v>10</v>
      </c>
      <c r="CE640" s="15" t="s">
        <v>74</v>
      </c>
    </row>
    <row r="641" spans="1:83" s="14" customFormat="1" ht="14.25" x14ac:dyDescent="0.2">
      <c r="A641" s="15">
        <f>A640+1</f>
        <v>640</v>
      </c>
      <c r="B641" s="15">
        <v>3</v>
      </c>
      <c r="C641" s="15">
        <v>133</v>
      </c>
      <c r="D641" s="15">
        <v>1</v>
      </c>
      <c r="E641" s="15">
        <v>1</v>
      </c>
      <c r="F641" s="3" t="s">
        <v>68</v>
      </c>
      <c r="G641" s="3">
        <f>IF(F641="rectangle",B641*C641,IF(F641="hook",B641*C641-(D641*E641),IF(F641="eight",B641*C641-2*(D641*E641),IF(F641="tee",B641*C641-2*(D641*E641),IF(F641="cross",B641*C641-4*(D641*E641),"ERROR")))))</f>
        <v>399</v>
      </c>
      <c r="H641" s="3" t="s">
        <v>75</v>
      </c>
      <c r="I641" s="3">
        <f>IF(F641="rectangle",B641/C641,"NA")</f>
        <v>2.2556390977443608E-2</v>
      </c>
      <c r="J641" s="2">
        <v>1</v>
      </c>
      <c r="K641" s="15">
        <v>120</v>
      </c>
      <c r="L641" s="15">
        <v>4</v>
      </c>
      <c r="M641" s="16">
        <v>7</v>
      </c>
      <c r="N641" s="17">
        <v>15</v>
      </c>
      <c r="O641" s="14">
        <f>N641</f>
        <v>15</v>
      </c>
      <c r="P641" s="4">
        <f>Y641/T641</f>
        <v>99.75</v>
      </c>
      <c r="Q641" s="18">
        <v>15</v>
      </c>
      <c r="R641" s="14">
        <f>Q641</f>
        <v>15</v>
      </c>
      <c r="S641" s="4">
        <f>Z641/U641</f>
        <v>99.75</v>
      </c>
      <c r="T641" s="3">
        <f>ROUND((O641/100)*G641,0)</f>
        <v>60</v>
      </c>
      <c r="U641" s="3">
        <f>ROUND(((R641/100)*G641)/J641,0)</f>
        <v>60</v>
      </c>
      <c r="V641" s="3">
        <f>ROUND(IF(J641&gt;=2,((R641/100)*G641)/J641,0),0)</f>
        <v>0</v>
      </c>
      <c r="W641" s="3">
        <f>ROUND(IF(J641&gt;=3,((R641/100)*G641)/J641,0),0)</f>
        <v>0</v>
      </c>
      <c r="X641" s="3">
        <f>ROUND(IF(J641&gt;=4,((R641/100)*G641)/J641,0),0)</f>
        <v>0</v>
      </c>
      <c r="Y641" s="4">
        <f>G641*N641</f>
        <v>5985</v>
      </c>
      <c r="Z641" s="4">
        <f>(G641*Q641)/J641</f>
        <v>5985</v>
      </c>
      <c r="AA641" s="4">
        <f>IF(J641&gt;=2,(G641*Q641)/J641,0)</f>
        <v>0</v>
      </c>
      <c r="AB641" s="4">
        <f>IF(J641&gt;=3,(G641*Q641)/J641,0)</f>
        <v>0</v>
      </c>
      <c r="AC641" s="4">
        <f>IF(J641&gt;=4,(G641*Q641)/J641,0)</f>
        <v>0</v>
      </c>
      <c r="AD641" s="14">
        <v>100</v>
      </c>
      <c r="AE641" s="14">
        <v>0</v>
      </c>
      <c r="AF641" s="14">
        <v>1</v>
      </c>
      <c r="AG641" s="14">
        <v>100</v>
      </c>
      <c r="AH641" s="14">
        <v>0</v>
      </c>
      <c r="AI641" s="14">
        <v>1</v>
      </c>
      <c r="AJ641" s="14">
        <v>0.5</v>
      </c>
      <c r="AK641" s="14">
        <v>0.5</v>
      </c>
      <c r="AL641" s="14">
        <v>0</v>
      </c>
      <c r="AM641" s="14">
        <v>0</v>
      </c>
      <c r="AN641" s="14">
        <v>0</v>
      </c>
      <c r="AO641" s="14">
        <v>0.01</v>
      </c>
      <c r="AP641" s="14">
        <v>0.01</v>
      </c>
      <c r="AQ641" s="14">
        <v>0</v>
      </c>
      <c r="AR641" s="14">
        <v>0</v>
      </c>
      <c r="AS641" s="14">
        <v>0</v>
      </c>
      <c r="AT641" s="14">
        <v>0</v>
      </c>
      <c r="AU641" s="14">
        <v>0.2</v>
      </c>
      <c r="AV641" s="14">
        <v>0</v>
      </c>
      <c r="AW641" s="14">
        <v>0</v>
      </c>
      <c r="AX641" s="14">
        <v>0</v>
      </c>
      <c r="AY641" s="14">
        <v>0.04</v>
      </c>
      <c r="AZ641" s="14">
        <v>0</v>
      </c>
      <c r="BA641" s="2">
        <v>0.05</v>
      </c>
      <c r="BB641" s="2">
        <v>0.05</v>
      </c>
      <c r="BC641" s="2">
        <v>7.0000000000000007E-2</v>
      </c>
      <c r="BD641" s="2">
        <v>0.05</v>
      </c>
      <c r="BE641" s="2">
        <v>0.02</v>
      </c>
      <c r="BF641" s="2">
        <v>0.02</v>
      </c>
      <c r="BG641" s="2">
        <v>4.4999999999999998E-2</v>
      </c>
      <c r="BH641" s="2">
        <v>0.05</v>
      </c>
      <c r="BI641" s="2">
        <v>7.0000000000000007E-2</v>
      </c>
      <c r="BJ641" s="2">
        <v>0.1</v>
      </c>
      <c r="BK641" s="2">
        <v>0.03</v>
      </c>
      <c r="BL641" s="2">
        <v>0.02</v>
      </c>
      <c r="BM641" s="2">
        <v>0.09</v>
      </c>
      <c r="BN641" s="2">
        <v>0.1</v>
      </c>
      <c r="BO641" s="14">
        <v>0.1</v>
      </c>
      <c r="BP641" s="14">
        <v>0.1</v>
      </c>
      <c r="BQ641" s="14">
        <v>0</v>
      </c>
      <c r="BR641" s="14">
        <v>0</v>
      </c>
      <c r="BS641" s="14">
        <v>0</v>
      </c>
      <c r="BT641" s="19">
        <v>0.5</v>
      </c>
      <c r="BU641" s="14">
        <v>0.5</v>
      </c>
      <c r="BV641" s="6">
        <f>BT641/(BT641+BU641)</f>
        <v>0.5</v>
      </c>
      <c r="BW641" s="6">
        <f>SQRT((BT641*BU641)/((BT641+BU641)^2*(BT641+BU641+1)))</f>
        <v>0.35355339059327379</v>
      </c>
      <c r="BX641" s="15">
        <v>0.1</v>
      </c>
      <c r="BY641" s="15">
        <v>0.1</v>
      </c>
      <c r="BZ641" s="15">
        <v>0.1</v>
      </c>
      <c r="CA641" s="15">
        <v>0.7</v>
      </c>
      <c r="CB641" s="20" t="s">
        <v>89</v>
      </c>
      <c r="CC641" s="14">
        <v>600</v>
      </c>
      <c r="CD641" s="14">
        <v>10</v>
      </c>
      <c r="CE641" s="15" t="s">
        <v>74</v>
      </c>
    </row>
    <row r="642" spans="1:83" s="14" customFormat="1" ht="14.25" x14ac:dyDescent="0.2">
      <c r="A642" s="15">
        <f>A641+1</f>
        <v>641</v>
      </c>
      <c r="B642" s="15">
        <v>3</v>
      </c>
      <c r="C642" s="15">
        <v>133</v>
      </c>
      <c r="D642" s="15">
        <v>1</v>
      </c>
      <c r="E642" s="15">
        <v>1</v>
      </c>
      <c r="F642" s="3" t="s">
        <v>68</v>
      </c>
      <c r="G642" s="3">
        <f>IF(F642="rectangle",B642*C642,IF(F642="hook",B642*C642-(D642*E642),IF(F642="eight",B642*C642-2*(D642*E642),IF(F642="tee",B642*C642-2*(D642*E642),IF(F642="cross",B642*C642-4*(D642*E642),"ERROR")))))</f>
        <v>399</v>
      </c>
      <c r="H642" s="3" t="s">
        <v>75</v>
      </c>
      <c r="I642" s="3">
        <f>IF(F642="rectangle",B642/C642,"NA")</f>
        <v>2.2556390977443608E-2</v>
      </c>
      <c r="J642" s="2">
        <v>1</v>
      </c>
      <c r="K642" s="15">
        <v>120</v>
      </c>
      <c r="L642" s="15">
        <v>4</v>
      </c>
      <c r="M642" s="16">
        <v>7</v>
      </c>
      <c r="N642" s="17">
        <v>15</v>
      </c>
      <c r="O642" s="14">
        <f>N642</f>
        <v>15</v>
      </c>
      <c r="P642" s="4">
        <f>Y642/T642</f>
        <v>99.75</v>
      </c>
      <c r="Q642" s="18">
        <v>15</v>
      </c>
      <c r="R642" s="14">
        <f>Q642</f>
        <v>15</v>
      </c>
      <c r="S642" s="4">
        <f>Z642/U642</f>
        <v>99.75</v>
      </c>
      <c r="T642" s="3">
        <f>ROUND((O642/100)*G642,0)</f>
        <v>60</v>
      </c>
      <c r="U642" s="3">
        <f>ROUND(((R642/100)*G642)/J642,0)</f>
        <v>60</v>
      </c>
      <c r="V642" s="3">
        <f>ROUND(IF(J642&gt;=2,((R642/100)*G642)/J642,0),0)</f>
        <v>0</v>
      </c>
      <c r="W642" s="3">
        <f>ROUND(IF(J642&gt;=3,((R642/100)*G642)/J642,0),0)</f>
        <v>0</v>
      </c>
      <c r="X642" s="3">
        <f>ROUND(IF(J642&gt;=4,((R642/100)*G642)/J642,0),0)</f>
        <v>0</v>
      </c>
      <c r="Y642" s="4">
        <f>G642*N642</f>
        <v>5985</v>
      </c>
      <c r="Z642" s="4">
        <f>(G642*Q642)/J642</f>
        <v>5985</v>
      </c>
      <c r="AA642" s="4">
        <f>IF(J642&gt;=2,(G642*Q642)/J642,0)</f>
        <v>0</v>
      </c>
      <c r="AB642" s="4">
        <f>IF(J642&gt;=3,(G642*Q642)/J642,0)</f>
        <v>0</v>
      </c>
      <c r="AC642" s="4">
        <f>IF(J642&gt;=4,(G642*Q642)/J642,0)</f>
        <v>0</v>
      </c>
      <c r="AD642" s="14">
        <v>100</v>
      </c>
      <c r="AE642" s="14">
        <v>0</v>
      </c>
      <c r="AF642" s="14">
        <v>1</v>
      </c>
      <c r="AG642" s="14">
        <v>100</v>
      </c>
      <c r="AH642" s="14">
        <v>0</v>
      </c>
      <c r="AI642" s="14">
        <v>1</v>
      </c>
      <c r="AJ642" s="14">
        <v>0.5</v>
      </c>
      <c r="AK642" s="14">
        <v>0.5</v>
      </c>
      <c r="AL642" s="14">
        <v>0</v>
      </c>
      <c r="AM642" s="14">
        <v>0</v>
      </c>
      <c r="AN642" s="14">
        <v>0</v>
      </c>
      <c r="AO642" s="14">
        <v>0.01</v>
      </c>
      <c r="AP642" s="14">
        <v>0.01</v>
      </c>
      <c r="AQ642" s="14">
        <v>0</v>
      </c>
      <c r="AR642" s="14">
        <v>0</v>
      </c>
      <c r="AS642" s="14">
        <v>0</v>
      </c>
      <c r="AT642" s="14">
        <v>0</v>
      </c>
      <c r="AU642" s="14">
        <v>0.2</v>
      </c>
      <c r="AV642" s="14">
        <v>0</v>
      </c>
      <c r="AW642" s="14">
        <v>0</v>
      </c>
      <c r="AX642" s="14">
        <v>0</v>
      </c>
      <c r="AY642" s="14">
        <v>0.04</v>
      </c>
      <c r="AZ642" s="14">
        <v>0</v>
      </c>
      <c r="BA642" s="2">
        <v>0.05</v>
      </c>
      <c r="BB642" s="2">
        <v>0.05</v>
      </c>
      <c r="BC642" s="2">
        <v>7.0000000000000007E-2</v>
      </c>
      <c r="BD642" s="2">
        <v>0.05</v>
      </c>
      <c r="BE642" s="2">
        <v>0.02</v>
      </c>
      <c r="BF642" s="2">
        <v>0.02</v>
      </c>
      <c r="BG642" s="2">
        <v>4.4999999999999998E-2</v>
      </c>
      <c r="BH642" s="2">
        <v>0.05</v>
      </c>
      <c r="BI642" s="2">
        <v>7.0000000000000007E-2</v>
      </c>
      <c r="BJ642" s="2">
        <v>0.1</v>
      </c>
      <c r="BK642" s="2">
        <v>0.03</v>
      </c>
      <c r="BL642" s="2">
        <v>0.02</v>
      </c>
      <c r="BM642" s="2">
        <v>0.09</v>
      </c>
      <c r="BN642" s="2">
        <v>0.1</v>
      </c>
      <c r="BO642" s="14">
        <v>0.1</v>
      </c>
      <c r="BP642" s="14">
        <v>0.1</v>
      </c>
      <c r="BQ642" s="14">
        <v>0</v>
      </c>
      <c r="BR642" s="14">
        <v>0</v>
      </c>
      <c r="BS642" s="14">
        <v>0</v>
      </c>
      <c r="BT642" s="19">
        <v>0.01</v>
      </c>
      <c r="BU642" s="14">
        <v>0.5</v>
      </c>
      <c r="BV642" s="6">
        <f>BT642/(BT642+BU642)</f>
        <v>1.9607843137254902E-2</v>
      </c>
      <c r="BW642" s="6">
        <f>SQRT((BT642*BU642)/((BT642+BU642)^2*(BT642+BU642+1)))</f>
        <v>0.11283045836243843</v>
      </c>
      <c r="BX642" s="15">
        <v>0.1</v>
      </c>
      <c r="BY642" s="15">
        <v>0.7</v>
      </c>
      <c r="BZ642" s="15">
        <v>0.1</v>
      </c>
      <c r="CA642" s="15">
        <v>0.1</v>
      </c>
      <c r="CB642" s="20" t="s">
        <v>76</v>
      </c>
      <c r="CC642" s="14">
        <v>600</v>
      </c>
      <c r="CD642" s="14">
        <v>10</v>
      </c>
      <c r="CE642" s="15" t="s">
        <v>73</v>
      </c>
    </row>
    <row r="643" spans="1:83" s="14" customFormat="1" ht="14.25" x14ac:dyDescent="0.2">
      <c r="A643" s="15">
        <f>A642+1</f>
        <v>642</v>
      </c>
      <c r="B643" s="15">
        <v>3</v>
      </c>
      <c r="C643" s="15">
        <v>133</v>
      </c>
      <c r="D643" s="15">
        <v>1</v>
      </c>
      <c r="E643" s="15">
        <v>1</v>
      </c>
      <c r="F643" s="3" t="s">
        <v>68</v>
      </c>
      <c r="G643" s="3">
        <f>IF(F643="rectangle",B643*C643,IF(F643="hook",B643*C643-(D643*E643),IF(F643="eight",B643*C643-2*(D643*E643),IF(F643="tee",B643*C643-2*(D643*E643),IF(F643="cross",B643*C643-4*(D643*E643),"ERROR")))))</f>
        <v>399</v>
      </c>
      <c r="H643" s="3" t="s">
        <v>75</v>
      </c>
      <c r="I643" s="3">
        <f>IF(F643="rectangle",B643/C643,"NA")</f>
        <v>2.2556390977443608E-2</v>
      </c>
      <c r="J643" s="2">
        <v>1</v>
      </c>
      <c r="K643" s="15">
        <v>120</v>
      </c>
      <c r="L643" s="15">
        <v>4</v>
      </c>
      <c r="M643" s="16">
        <v>7</v>
      </c>
      <c r="N643" s="17">
        <v>15</v>
      </c>
      <c r="O643" s="14">
        <f>N643</f>
        <v>15</v>
      </c>
      <c r="P643" s="4">
        <f>Y643/T643</f>
        <v>99.75</v>
      </c>
      <c r="Q643" s="18">
        <v>15</v>
      </c>
      <c r="R643" s="14">
        <f>Q643</f>
        <v>15</v>
      </c>
      <c r="S643" s="4">
        <f>Z643/U643</f>
        <v>99.75</v>
      </c>
      <c r="T643" s="3">
        <f>ROUND((O643/100)*G643,0)</f>
        <v>60</v>
      </c>
      <c r="U643" s="3">
        <f>ROUND(((R643/100)*G643)/J643,0)</f>
        <v>60</v>
      </c>
      <c r="V643" s="3">
        <f>ROUND(IF(J643&gt;=2,((R643/100)*G643)/J643,0),0)</f>
        <v>0</v>
      </c>
      <c r="W643" s="3">
        <f>ROUND(IF(J643&gt;=3,((R643/100)*G643)/J643,0),0)</f>
        <v>0</v>
      </c>
      <c r="X643" s="3">
        <f>ROUND(IF(J643&gt;=4,((R643/100)*G643)/J643,0),0)</f>
        <v>0</v>
      </c>
      <c r="Y643" s="4">
        <f>G643*N643</f>
        <v>5985</v>
      </c>
      <c r="Z643" s="4">
        <f>(G643*Q643)/J643</f>
        <v>5985</v>
      </c>
      <c r="AA643" s="4">
        <f>IF(J643&gt;=2,(G643*Q643)/J643,0)</f>
        <v>0</v>
      </c>
      <c r="AB643" s="4">
        <f>IF(J643&gt;=3,(G643*Q643)/J643,0)</f>
        <v>0</v>
      </c>
      <c r="AC643" s="4">
        <f>IF(J643&gt;=4,(G643*Q643)/J643,0)</f>
        <v>0</v>
      </c>
      <c r="AD643" s="14">
        <v>100</v>
      </c>
      <c r="AE643" s="14">
        <v>0</v>
      </c>
      <c r="AF643" s="14">
        <v>1</v>
      </c>
      <c r="AG643" s="14">
        <v>100</v>
      </c>
      <c r="AH643" s="14">
        <v>0</v>
      </c>
      <c r="AI643" s="14">
        <v>1</v>
      </c>
      <c r="AJ643" s="14">
        <v>0.5</v>
      </c>
      <c r="AK643" s="14">
        <v>0.5</v>
      </c>
      <c r="AL643" s="14">
        <v>0</v>
      </c>
      <c r="AM643" s="14">
        <v>0</v>
      </c>
      <c r="AN643" s="14">
        <v>0</v>
      </c>
      <c r="AO643" s="14">
        <v>0.01</v>
      </c>
      <c r="AP643" s="14">
        <v>0.01</v>
      </c>
      <c r="AQ643" s="14">
        <v>0</v>
      </c>
      <c r="AR643" s="14">
        <v>0</v>
      </c>
      <c r="AS643" s="14">
        <v>0</v>
      </c>
      <c r="AT643" s="14">
        <v>0</v>
      </c>
      <c r="AU643" s="14">
        <v>0.2</v>
      </c>
      <c r="AV643" s="14">
        <v>0</v>
      </c>
      <c r="AW643" s="14">
        <v>0</v>
      </c>
      <c r="AX643" s="14">
        <v>0</v>
      </c>
      <c r="AY643" s="14">
        <v>0.04</v>
      </c>
      <c r="AZ643" s="14">
        <v>0</v>
      </c>
      <c r="BA643" s="2">
        <v>0.05</v>
      </c>
      <c r="BB643" s="2">
        <v>0.05</v>
      </c>
      <c r="BC643" s="2">
        <v>7.0000000000000007E-2</v>
      </c>
      <c r="BD643" s="2">
        <v>0.05</v>
      </c>
      <c r="BE643" s="2">
        <v>0.02</v>
      </c>
      <c r="BF643" s="2">
        <v>0.02</v>
      </c>
      <c r="BG643" s="2">
        <v>4.4999999999999998E-2</v>
      </c>
      <c r="BH643" s="2">
        <v>0.05</v>
      </c>
      <c r="BI643" s="2">
        <v>7.0000000000000007E-2</v>
      </c>
      <c r="BJ643" s="2">
        <v>0.1</v>
      </c>
      <c r="BK643" s="2">
        <v>0.03</v>
      </c>
      <c r="BL643" s="2">
        <v>0.02</v>
      </c>
      <c r="BM643" s="2">
        <v>0.09</v>
      </c>
      <c r="BN643" s="2">
        <v>0.1</v>
      </c>
      <c r="BO643" s="14">
        <v>0.1</v>
      </c>
      <c r="BP643" s="14">
        <v>0.1</v>
      </c>
      <c r="BQ643" s="14">
        <v>0</v>
      </c>
      <c r="BR643" s="14">
        <v>0</v>
      </c>
      <c r="BS643" s="14">
        <v>0</v>
      </c>
      <c r="BT643" s="19">
        <v>0.5</v>
      </c>
      <c r="BU643" s="14">
        <v>0.5</v>
      </c>
      <c r="BV643" s="6">
        <f>BT643/(BT643+BU643)</f>
        <v>0.5</v>
      </c>
      <c r="BW643" s="6">
        <f>SQRT((BT643*BU643)/((BT643+BU643)^2*(BT643+BU643+1)))</f>
        <v>0.35355339059327379</v>
      </c>
      <c r="BX643" s="15">
        <v>0.1</v>
      </c>
      <c r="BY643" s="15">
        <v>0.7</v>
      </c>
      <c r="BZ643" s="15">
        <v>0.1</v>
      </c>
      <c r="CA643" s="15">
        <v>0.1</v>
      </c>
      <c r="CB643" s="20" t="s">
        <v>76</v>
      </c>
      <c r="CC643" s="14">
        <v>600</v>
      </c>
      <c r="CD643" s="14">
        <v>10</v>
      </c>
      <c r="CE643" s="15" t="s">
        <v>73</v>
      </c>
    </row>
    <row r="644" spans="1:83" s="14" customFormat="1" ht="14.25" x14ac:dyDescent="0.2">
      <c r="A644" s="15">
        <f>A643+1</f>
        <v>643</v>
      </c>
      <c r="B644" s="15">
        <v>3</v>
      </c>
      <c r="C644" s="15">
        <v>133</v>
      </c>
      <c r="D644" s="15">
        <v>1</v>
      </c>
      <c r="E644" s="15">
        <v>1</v>
      </c>
      <c r="F644" s="3" t="s">
        <v>68</v>
      </c>
      <c r="G644" s="3">
        <f>IF(F644="rectangle",B644*C644,IF(F644="hook",B644*C644-(D644*E644),IF(F644="eight",B644*C644-2*(D644*E644),IF(F644="tee",B644*C644-2*(D644*E644),IF(F644="cross",B644*C644-4*(D644*E644),"ERROR")))))</f>
        <v>399</v>
      </c>
      <c r="H644" s="3" t="s">
        <v>75</v>
      </c>
      <c r="I644" s="3">
        <f>IF(F644="rectangle",B644/C644,"NA")</f>
        <v>2.2556390977443608E-2</v>
      </c>
      <c r="J644" s="2">
        <v>1</v>
      </c>
      <c r="K644" s="15">
        <v>120</v>
      </c>
      <c r="L644" s="15">
        <v>4</v>
      </c>
      <c r="M644" s="16">
        <v>7</v>
      </c>
      <c r="N644" s="17">
        <v>15</v>
      </c>
      <c r="O644" s="14">
        <f>N644</f>
        <v>15</v>
      </c>
      <c r="P644" s="4">
        <f>Y644/T644</f>
        <v>99.75</v>
      </c>
      <c r="Q644" s="18">
        <v>30</v>
      </c>
      <c r="R644" s="14">
        <f>Q644</f>
        <v>30</v>
      </c>
      <c r="S644" s="4">
        <f>Z644/U644</f>
        <v>99.75</v>
      </c>
      <c r="T644" s="3">
        <f>ROUND((O644/100)*G644,0)</f>
        <v>60</v>
      </c>
      <c r="U644" s="3">
        <f>ROUND(((R644/100)*G644)/J644,0)</f>
        <v>120</v>
      </c>
      <c r="V644" s="3">
        <f>ROUND(IF(J644&gt;=2,((R644/100)*G644)/J644,0),0)</f>
        <v>0</v>
      </c>
      <c r="W644" s="3">
        <f>ROUND(IF(J644&gt;=3,((R644/100)*G644)/J644,0),0)</f>
        <v>0</v>
      </c>
      <c r="X644" s="3">
        <f>ROUND(IF(J644&gt;=4,((R644/100)*G644)/J644,0),0)</f>
        <v>0</v>
      </c>
      <c r="Y644" s="4">
        <f>G644*N644</f>
        <v>5985</v>
      </c>
      <c r="Z644" s="4">
        <f>(G644*Q644)/J644</f>
        <v>11970</v>
      </c>
      <c r="AA644" s="4">
        <f>IF(J644&gt;=2,(G644*Q644)/J644,0)</f>
        <v>0</v>
      </c>
      <c r="AB644" s="4">
        <f>IF(J644&gt;=3,(G644*Q644)/J644,0)</f>
        <v>0</v>
      </c>
      <c r="AC644" s="4">
        <f>IF(J644&gt;=4,(G644*Q644)/J644,0)</f>
        <v>0</v>
      </c>
      <c r="AD644" s="14">
        <v>100</v>
      </c>
      <c r="AE644" s="14">
        <v>0</v>
      </c>
      <c r="AF644" s="14">
        <v>1</v>
      </c>
      <c r="AG644" s="14">
        <v>100</v>
      </c>
      <c r="AH644" s="14">
        <v>0</v>
      </c>
      <c r="AI644" s="14">
        <v>1</v>
      </c>
      <c r="AJ644" s="14">
        <v>0.5</v>
      </c>
      <c r="AK644" s="14">
        <v>0.5</v>
      </c>
      <c r="AL644" s="14">
        <v>0</v>
      </c>
      <c r="AM644" s="14">
        <v>0</v>
      </c>
      <c r="AN644" s="14">
        <v>0</v>
      </c>
      <c r="AO644" s="14">
        <v>0.01</v>
      </c>
      <c r="AP644" s="14">
        <v>0.01</v>
      </c>
      <c r="AQ644" s="14">
        <v>0</v>
      </c>
      <c r="AR644" s="14">
        <v>0</v>
      </c>
      <c r="AS644" s="14">
        <v>0</v>
      </c>
      <c r="AT644" s="14">
        <v>0</v>
      </c>
      <c r="AU644" s="14">
        <v>0.2</v>
      </c>
      <c r="AV644" s="14">
        <v>0</v>
      </c>
      <c r="AW644" s="14">
        <v>0</v>
      </c>
      <c r="AX644" s="14">
        <v>0</v>
      </c>
      <c r="AY644" s="14">
        <v>0.04</v>
      </c>
      <c r="AZ644" s="14">
        <v>0</v>
      </c>
      <c r="BA644" s="2">
        <v>0.05</v>
      </c>
      <c r="BB644" s="2">
        <v>0.05</v>
      </c>
      <c r="BC644" s="2">
        <v>7.0000000000000007E-2</v>
      </c>
      <c r="BD644" s="2">
        <v>0.05</v>
      </c>
      <c r="BE644" s="2">
        <v>0.02</v>
      </c>
      <c r="BF644" s="2">
        <v>0.02</v>
      </c>
      <c r="BG644" s="2">
        <v>4.4999999999999998E-2</v>
      </c>
      <c r="BH644" s="2">
        <v>0.05</v>
      </c>
      <c r="BI644" s="2">
        <v>7.0000000000000007E-2</v>
      </c>
      <c r="BJ644" s="2">
        <v>0.1</v>
      </c>
      <c r="BK644" s="2">
        <v>0.03</v>
      </c>
      <c r="BL644" s="2">
        <v>0.02</v>
      </c>
      <c r="BM644" s="2">
        <v>0.09</v>
      </c>
      <c r="BN644" s="2">
        <v>0.1</v>
      </c>
      <c r="BO644" s="14">
        <v>0.1</v>
      </c>
      <c r="BP644" s="14">
        <v>0.1</v>
      </c>
      <c r="BQ644" s="14">
        <v>0</v>
      </c>
      <c r="BR644" s="14">
        <v>0</v>
      </c>
      <c r="BS644" s="14">
        <v>0</v>
      </c>
      <c r="BT644" s="19">
        <v>0.01</v>
      </c>
      <c r="BU644" s="14">
        <v>0.5</v>
      </c>
      <c r="BV644" s="6">
        <f>BT644/(BT644+BU644)</f>
        <v>1.9607843137254902E-2</v>
      </c>
      <c r="BW644" s="6">
        <f>SQRT((BT644*BU644)/((BT644+BU644)^2*(BT644+BU644+1)))</f>
        <v>0.11283045836243843</v>
      </c>
      <c r="BX644" s="15">
        <v>0.25</v>
      </c>
      <c r="BY644" s="15">
        <v>0.25</v>
      </c>
      <c r="BZ644" s="15">
        <v>0.25</v>
      </c>
      <c r="CA644" s="15">
        <v>0.25</v>
      </c>
      <c r="CB644" s="20" t="s">
        <v>47</v>
      </c>
      <c r="CC644" s="14">
        <v>600</v>
      </c>
      <c r="CD644" s="14">
        <v>10</v>
      </c>
      <c r="CE644" s="15" t="s">
        <v>73</v>
      </c>
    </row>
    <row r="645" spans="1:83" s="14" customFormat="1" ht="14.25" x14ac:dyDescent="0.2">
      <c r="A645" s="15">
        <f>A644+1</f>
        <v>644</v>
      </c>
      <c r="B645" s="15">
        <v>3</v>
      </c>
      <c r="C645" s="15">
        <v>133</v>
      </c>
      <c r="D645" s="15">
        <v>1</v>
      </c>
      <c r="E645" s="15">
        <v>1</v>
      </c>
      <c r="F645" s="3" t="s">
        <v>68</v>
      </c>
      <c r="G645" s="3">
        <f>IF(F645="rectangle",B645*C645,IF(F645="hook",B645*C645-(D645*E645),IF(F645="eight",B645*C645-2*(D645*E645),IF(F645="tee",B645*C645-2*(D645*E645),IF(F645="cross",B645*C645-4*(D645*E645),"ERROR")))))</f>
        <v>399</v>
      </c>
      <c r="H645" s="3" t="s">
        <v>75</v>
      </c>
      <c r="I645" s="3">
        <f>IF(F645="rectangle",B645/C645,"NA")</f>
        <v>2.2556390977443608E-2</v>
      </c>
      <c r="J645" s="2">
        <v>1</v>
      </c>
      <c r="K645" s="15">
        <v>120</v>
      </c>
      <c r="L645" s="15">
        <v>4</v>
      </c>
      <c r="M645" s="16">
        <v>7</v>
      </c>
      <c r="N645" s="17">
        <v>15</v>
      </c>
      <c r="O645" s="14">
        <f>N645</f>
        <v>15</v>
      </c>
      <c r="P645" s="4">
        <f>Y645/T645</f>
        <v>99.75</v>
      </c>
      <c r="Q645" s="18">
        <v>30</v>
      </c>
      <c r="R645" s="14">
        <f>Q645</f>
        <v>30</v>
      </c>
      <c r="S645" s="4">
        <f>Z645/U645</f>
        <v>99.75</v>
      </c>
      <c r="T645" s="3">
        <f>ROUND((O645/100)*G645,0)</f>
        <v>60</v>
      </c>
      <c r="U645" s="3">
        <f>ROUND(((R645/100)*G645)/J645,0)</f>
        <v>120</v>
      </c>
      <c r="V645" s="3">
        <f>ROUND(IF(J645&gt;=2,((R645/100)*G645)/J645,0),0)</f>
        <v>0</v>
      </c>
      <c r="W645" s="3">
        <f>ROUND(IF(J645&gt;=3,((R645/100)*G645)/J645,0),0)</f>
        <v>0</v>
      </c>
      <c r="X645" s="3">
        <f>ROUND(IF(J645&gt;=4,((R645/100)*G645)/J645,0),0)</f>
        <v>0</v>
      </c>
      <c r="Y645" s="4">
        <f>G645*N645</f>
        <v>5985</v>
      </c>
      <c r="Z645" s="4">
        <f>(G645*Q645)/J645</f>
        <v>11970</v>
      </c>
      <c r="AA645" s="4">
        <f>IF(J645&gt;=2,(G645*Q645)/J645,0)</f>
        <v>0</v>
      </c>
      <c r="AB645" s="4">
        <f>IF(J645&gt;=3,(G645*Q645)/J645,0)</f>
        <v>0</v>
      </c>
      <c r="AC645" s="4">
        <f>IF(J645&gt;=4,(G645*Q645)/J645,0)</f>
        <v>0</v>
      </c>
      <c r="AD645" s="14">
        <v>100</v>
      </c>
      <c r="AE645" s="14">
        <v>0</v>
      </c>
      <c r="AF645" s="14">
        <v>1</v>
      </c>
      <c r="AG645" s="14">
        <v>100</v>
      </c>
      <c r="AH645" s="14">
        <v>0</v>
      </c>
      <c r="AI645" s="14">
        <v>1</v>
      </c>
      <c r="AJ645" s="14">
        <v>0.5</v>
      </c>
      <c r="AK645" s="14">
        <v>0.5</v>
      </c>
      <c r="AL645" s="14">
        <v>0</v>
      </c>
      <c r="AM645" s="14">
        <v>0</v>
      </c>
      <c r="AN645" s="14">
        <v>0</v>
      </c>
      <c r="AO645" s="14">
        <v>0.01</v>
      </c>
      <c r="AP645" s="14">
        <v>0.01</v>
      </c>
      <c r="AQ645" s="14">
        <v>0</v>
      </c>
      <c r="AR645" s="14">
        <v>0</v>
      </c>
      <c r="AS645" s="14">
        <v>0</v>
      </c>
      <c r="AT645" s="14">
        <v>0</v>
      </c>
      <c r="AU645" s="14">
        <v>0.2</v>
      </c>
      <c r="AV645" s="14">
        <v>0</v>
      </c>
      <c r="AW645" s="14">
        <v>0</v>
      </c>
      <c r="AX645" s="14">
        <v>0</v>
      </c>
      <c r="AY645" s="14">
        <v>0.04</v>
      </c>
      <c r="AZ645" s="14">
        <v>0</v>
      </c>
      <c r="BA645" s="2">
        <v>0.05</v>
      </c>
      <c r="BB645" s="2">
        <v>0.05</v>
      </c>
      <c r="BC645" s="2">
        <v>7.0000000000000007E-2</v>
      </c>
      <c r="BD645" s="2">
        <v>0.05</v>
      </c>
      <c r="BE645" s="2">
        <v>0.02</v>
      </c>
      <c r="BF645" s="2">
        <v>0.02</v>
      </c>
      <c r="BG645" s="2">
        <v>4.4999999999999998E-2</v>
      </c>
      <c r="BH645" s="2">
        <v>0.05</v>
      </c>
      <c r="BI645" s="2">
        <v>7.0000000000000007E-2</v>
      </c>
      <c r="BJ645" s="2">
        <v>0.1</v>
      </c>
      <c r="BK645" s="2">
        <v>0.03</v>
      </c>
      <c r="BL645" s="2">
        <v>0.02</v>
      </c>
      <c r="BM645" s="2">
        <v>0.09</v>
      </c>
      <c r="BN645" s="2">
        <v>0.1</v>
      </c>
      <c r="BO645" s="14">
        <v>0.1</v>
      </c>
      <c r="BP645" s="14">
        <v>0.1</v>
      </c>
      <c r="BQ645" s="14">
        <v>0</v>
      </c>
      <c r="BR645" s="14">
        <v>0</v>
      </c>
      <c r="BS645" s="14">
        <v>0</v>
      </c>
      <c r="BT645" s="19">
        <v>0.5</v>
      </c>
      <c r="BU645" s="14">
        <v>0.5</v>
      </c>
      <c r="BV645" s="6">
        <f>BT645/(BT645+BU645)</f>
        <v>0.5</v>
      </c>
      <c r="BW645" s="6">
        <f>SQRT((BT645*BU645)/((BT645+BU645)^2*(BT645+BU645+1)))</f>
        <v>0.35355339059327379</v>
      </c>
      <c r="BX645" s="15">
        <v>0.25</v>
      </c>
      <c r="BY645" s="15">
        <v>0.25</v>
      </c>
      <c r="BZ645" s="15">
        <v>0.25</v>
      </c>
      <c r="CA645" s="15">
        <v>0.25</v>
      </c>
      <c r="CB645" s="20" t="s">
        <v>47</v>
      </c>
      <c r="CC645" s="14">
        <v>600</v>
      </c>
      <c r="CD645" s="14">
        <v>10</v>
      </c>
      <c r="CE645" s="15" t="s">
        <v>73</v>
      </c>
    </row>
    <row r="646" spans="1:83" s="14" customFormat="1" ht="14.25" x14ac:dyDescent="0.2">
      <c r="A646" s="15">
        <f>A645+1</f>
        <v>645</v>
      </c>
      <c r="B646" s="15">
        <v>3</v>
      </c>
      <c r="C646" s="15">
        <v>133</v>
      </c>
      <c r="D646" s="15">
        <v>1</v>
      </c>
      <c r="E646" s="15">
        <v>1</v>
      </c>
      <c r="F646" s="3" t="s">
        <v>68</v>
      </c>
      <c r="G646" s="3">
        <f>IF(F646="rectangle",B646*C646,IF(F646="hook",B646*C646-(D646*E646),IF(F646="eight",B646*C646-2*(D646*E646),IF(F646="tee",B646*C646-2*(D646*E646),IF(F646="cross",B646*C646-4*(D646*E646),"ERROR")))))</f>
        <v>399</v>
      </c>
      <c r="H646" s="3" t="s">
        <v>75</v>
      </c>
      <c r="I646" s="3">
        <f>IF(F646="rectangle",B646/C646,"NA")</f>
        <v>2.2556390977443608E-2</v>
      </c>
      <c r="J646" s="2">
        <v>1</v>
      </c>
      <c r="K646" s="15">
        <v>120</v>
      </c>
      <c r="L646" s="15">
        <v>4</v>
      </c>
      <c r="M646" s="16">
        <v>7</v>
      </c>
      <c r="N646" s="17">
        <v>15</v>
      </c>
      <c r="O646" s="14">
        <f>N646</f>
        <v>15</v>
      </c>
      <c r="P646" s="4">
        <f>Y646/T646</f>
        <v>99.75</v>
      </c>
      <c r="Q646" s="18">
        <v>30</v>
      </c>
      <c r="R646" s="14">
        <f>Q646</f>
        <v>30</v>
      </c>
      <c r="S646" s="4">
        <f>Z646/U646</f>
        <v>99.75</v>
      </c>
      <c r="T646" s="3">
        <f>ROUND((O646/100)*G646,0)</f>
        <v>60</v>
      </c>
      <c r="U646" s="3">
        <f>ROUND(((R646/100)*G646)/J646,0)</f>
        <v>120</v>
      </c>
      <c r="V646" s="3">
        <f>ROUND(IF(J646&gt;=2,((R646/100)*G646)/J646,0),0)</f>
        <v>0</v>
      </c>
      <c r="W646" s="3">
        <f>ROUND(IF(J646&gt;=3,((R646/100)*G646)/J646,0),0)</f>
        <v>0</v>
      </c>
      <c r="X646" s="3">
        <f>ROUND(IF(J646&gt;=4,((R646/100)*G646)/J646,0),0)</f>
        <v>0</v>
      </c>
      <c r="Y646" s="4">
        <f>G646*N646</f>
        <v>5985</v>
      </c>
      <c r="Z646" s="4">
        <f>(G646*Q646)/J646</f>
        <v>11970</v>
      </c>
      <c r="AA646" s="4">
        <f>IF(J646&gt;=2,(G646*Q646)/J646,0)</f>
        <v>0</v>
      </c>
      <c r="AB646" s="4">
        <f>IF(J646&gt;=3,(G646*Q646)/J646,0)</f>
        <v>0</v>
      </c>
      <c r="AC646" s="4">
        <f>IF(J646&gt;=4,(G646*Q646)/J646,0)</f>
        <v>0</v>
      </c>
      <c r="AD646" s="14">
        <v>100</v>
      </c>
      <c r="AE646" s="14">
        <v>0</v>
      </c>
      <c r="AF646" s="14">
        <v>1</v>
      </c>
      <c r="AG646" s="14">
        <v>100</v>
      </c>
      <c r="AH646" s="14">
        <v>0</v>
      </c>
      <c r="AI646" s="14">
        <v>1</v>
      </c>
      <c r="AJ646" s="14">
        <v>0.5</v>
      </c>
      <c r="AK646" s="14">
        <v>0.5</v>
      </c>
      <c r="AL646" s="14">
        <v>0</v>
      </c>
      <c r="AM646" s="14">
        <v>0</v>
      </c>
      <c r="AN646" s="14">
        <v>0</v>
      </c>
      <c r="AO646" s="14">
        <v>0.01</v>
      </c>
      <c r="AP646" s="14">
        <v>0.01</v>
      </c>
      <c r="AQ646" s="14">
        <v>0</v>
      </c>
      <c r="AR646" s="14">
        <v>0</v>
      </c>
      <c r="AS646" s="14">
        <v>0</v>
      </c>
      <c r="AT646" s="14">
        <v>0</v>
      </c>
      <c r="AU646" s="14">
        <v>0.2</v>
      </c>
      <c r="AV646" s="14">
        <v>0</v>
      </c>
      <c r="AW646" s="14">
        <v>0</v>
      </c>
      <c r="AX646" s="14">
        <v>0</v>
      </c>
      <c r="AY646" s="14">
        <v>0.04</v>
      </c>
      <c r="AZ646" s="14">
        <v>0</v>
      </c>
      <c r="BA646" s="2">
        <v>0.05</v>
      </c>
      <c r="BB646" s="2">
        <v>0.05</v>
      </c>
      <c r="BC646" s="2">
        <v>7.0000000000000007E-2</v>
      </c>
      <c r="BD646" s="2">
        <v>0.05</v>
      </c>
      <c r="BE646" s="2">
        <v>0.02</v>
      </c>
      <c r="BF646" s="2">
        <v>0.02</v>
      </c>
      <c r="BG646" s="2">
        <v>4.4999999999999998E-2</v>
      </c>
      <c r="BH646" s="2">
        <v>0.05</v>
      </c>
      <c r="BI646" s="2">
        <v>7.0000000000000007E-2</v>
      </c>
      <c r="BJ646" s="2">
        <v>0.1</v>
      </c>
      <c r="BK646" s="2">
        <v>0.03</v>
      </c>
      <c r="BL646" s="2">
        <v>0.02</v>
      </c>
      <c r="BM646" s="2">
        <v>0.09</v>
      </c>
      <c r="BN646" s="2">
        <v>0.1</v>
      </c>
      <c r="BO646" s="14">
        <v>0.1</v>
      </c>
      <c r="BP646" s="14">
        <v>0.1</v>
      </c>
      <c r="BQ646" s="14">
        <v>0</v>
      </c>
      <c r="BR646" s="14">
        <v>0</v>
      </c>
      <c r="BS646" s="14">
        <v>0</v>
      </c>
      <c r="BT646" s="19">
        <v>0.01</v>
      </c>
      <c r="BU646" s="14">
        <v>0.5</v>
      </c>
      <c r="BV646" s="6">
        <f>BT646/(BT646+BU646)</f>
        <v>1.9607843137254902E-2</v>
      </c>
      <c r="BW646" s="6">
        <f>SQRT((BT646*BU646)/((BT646+BU646)^2*(BT646+BU646+1)))</f>
        <v>0.11283045836243843</v>
      </c>
      <c r="BX646" s="15">
        <v>0.1</v>
      </c>
      <c r="BY646" s="15">
        <v>0.1</v>
      </c>
      <c r="BZ646" s="15">
        <v>0.1</v>
      </c>
      <c r="CA646" s="15">
        <v>0.7</v>
      </c>
      <c r="CB646" s="20" t="s">
        <v>89</v>
      </c>
      <c r="CC646" s="14">
        <v>600</v>
      </c>
      <c r="CD646" s="14">
        <v>10</v>
      </c>
      <c r="CE646" s="15" t="s">
        <v>73</v>
      </c>
    </row>
    <row r="647" spans="1:83" s="14" customFormat="1" ht="14.25" x14ac:dyDescent="0.2">
      <c r="A647" s="15">
        <f>A646+1</f>
        <v>646</v>
      </c>
      <c r="B647" s="15">
        <v>3</v>
      </c>
      <c r="C647" s="15">
        <v>133</v>
      </c>
      <c r="D647" s="15">
        <v>1</v>
      </c>
      <c r="E647" s="15">
        <v>1</v>
      </c>
      <c r="F647" s="3" t="s">
        <v>68</v>
      </c>
      <c r="G647" s="3">
        <f>IF(F647="rectangle",B647*C647,IF(F647="hook",B647*C647-(D647*E647),IF(F647="eight",B647*C647-2*(D647*E647),IF(F647="tee",B647*C647-2*(D647*E647),IF(F647="cross",B647*C647-4*(D647*E647),"ERROR")))))</f>
        <v>399</v>
      </c>
      <c r="H647" s="3" t="s">
        <v>75</v>
      </c>
      <c r="I647" s="3">
        <f>IF(F647="rectangle",B647/C647,"NA")</f>
        <v>2.2556390977443608E-2</v>
      </c>
      <c r="J647" s="2">
        <v>1</v>
      </c>
      <c r="K647" s="15">
        <v>120</v>
      </c>
      <c r="L647" s="15">
        <v>4</v>
      </c>
      <c r="M647" s="16">
        <v>7</v>
      </c>
      <c r="N647" s="17">
        <v>15</v>
      </c>
      <c r="O647" s="14">
        <f>N647</f>
        <v>15</v>
      </c>
      <c r="P647" s="4">
        <f>Y647/T647</f>
        <v>99.75</v>
      </c>
      <c r="Q647" s="18">
        <v>30</v>
      </c>
      <c r="R647" s="14">
        <f>Q647</f>
        <v>30</v>
      </c>
      <c r="S647" s="4">
        <f>Z647/U647</f>
        <v>99.75</v>
      </c>
      <c r="T647" s="3">
        <f>ROUND((O647/100)*G647,0)</f>
        <v>60</v>
      </c>
      <c r="U647" s="3">
        <f>ROUND(((R647/100)*G647)/J647,0)</f>
        <v>120</v>
      </c>
      <c r="V647" s="3">
        <f>ROUND(IF(J647&gt;=2,((R647/100)*G647)/J647,0),0)</f>
        <v>0</v>
      </c>
      <c r="W647" s="3">
        <f>ROUND(IF(J647&gt;=3,((R647/100)*G647)/J647,0),0)</f>
        <v>0</v>
      </c>
      <c r="X647" s="3">
        <f>ROUND(IF(J647&gt;=4,((R647/100)*G647)/J647,0),0)</f>
        <v>0</v>
      </c>
      <c r="Y647" s="4">
        <f>G647*N647</f>
        <v>5985</v>
      </c>
      <c r="Z647" s="4">
        <f>(G647*Q647)/J647</f>
        <v>11970</v>
      </c>
      <c r="AA647" s="4">
        <f>IF(J647&gt;=2,(G647*Q647)/J647,0)</f>
        <v>0</v>
      </c>
      <c r="AB647" s="4">
        <f>IF(J647&gt;=3,(G647*Q647)/J647,0)</f>
        <v>0</v>
      </c>
      <c r="AC647" s="4">
        <f>IF(J647&gt;=4,(G647*Q647)/J647,0)</f>
        <v>0</v>
      </c>
      <c r="AD647" s="14">
        <v>100</v>
      </c>
      <c r="AE647" s="14">
        <v>0</v>
      </c>
      <c r="AF647" s="14">
        <v>1</v>
      </c>
      <c r="AG647" s="14">
        <v>100</v>
      </c>
      <c r="AH647" s="14">
        <v>0</v>
      </c>
      <c r="AI647" s="14">
        <v>1</v>
      </c>
      <c r="AJ647" s="14">
        <v>0.5</v>
      </c>
      <c r="AK647" s="14">
        <v>0.5</v>
      </c>
      <c r="AL647" s="14">
        <v>0</v>
      </c>
      <c r="AM647" s="14">
        <v>0</v>
      </c>
      <c r="AN647" s="14">
        <v>0</v>
      </c>
      <c r="AO647" s="14">
        <v>0.01</v>
      </c>
      <c r="AP647" s="14">
        <v>0.01</v>
      </c>
      <c r="AQ647" s="14">
        <v>0</v>
      </c>
      <c r="AR647" s="14">
        <v>0</v>
      </c>
      <c r="AS647" s="14">
        <v>0</v>
      </c>
      <c r="AT647" s="14">
        <v>0</v>
      </c>
      <c r="AU647" s="14">
        <v>0.2</v>
      </c>
      <c r="AV647" s="14">
        <v>0</v>
      </c>
      <c r="AW647" s="14">
        <v>0</v>
      </c>
      <c r="AX647" s="14">
        <v>0</v>
      </c>
      <c r="AY647" s="14">
        <v>0.04</v>
      </c>
      <c r="AZ647" s="14">
        <v>0</v>
      </c>
      <c r="BA647" s="2">
        <v>0.05</v>
      </c>
      <c r="BB647" s="2">
        <v>0.05</v>
      </c>
      <c r="BC647" s="2">
        <v>7.0000000000000007E-2</v>
      </c>
      <c r="BD647" s="2">
        <v>0.05</v>
      </c>
      <c r="BE647" s="2">
        <v>0.02</v>
      </c>
      <c r="BF647" s="2">
        <v>0.02</v>
      </c>
      <c r="BG647" s="2">
        <v>4.4999999999999998E-2</v>
      </c>
      <c r="BH647" s="2">
        <v>0.05</v>
      </c>
      <c r="BI647" s="2">
        <v>7.0000000000000007E-2</v>
      </c>
      <c r="BJ647" s="2">
        <v>0.1</v>
      </c>
      <c r="BK647" s="2">
        <v>0.03</v>
      </c>
      <c r="BL647" s="2">
        <v>0.02</v>
      </c>
      <c r="BM647" s="2">
        <v>0.09</v>
      </c>
      <c r="BN647" s="2">
        <v>0.1</v>
      </c>
      <c r="BO647" s="14">
        <v>0.1</v>
      </c>
      <c r="BP647" s="14">
        <v>0.1</v>
      </c>
      <c r="BQ647" s="14">
        <v>0</v>
      </c>
      <c r="BR647" s="14">
        <v>0</v>
      </c>
      <c r="BS647" s="14">
        <v>0</v>
      </c>
      <c r="BT647" s="19">
        <v>0.5</v>
      </c>
      <c r="BU647" s="14">
        <v>0.5</v>
      </c>
      <c r="BV647" s="6">
        <f>BT647/(BT647+BU647)</f>
        <v>0.5</v>
      </c>
      <c r="BW647" s="6">
        <f>SQRT((BT647*BU647)/((BT647+BU647)^2*(BT647+BU647+1)))</f>
        <v>0.35355339059327379</v>
      </c>
      <c r="BX647" s="15">
        <v>0.1</v>
      </c>
      <c r="BY647" s="15">
        <v>0.1</v>
      </c>
      <c r="BZ647" s="15">
        <v>0.1</v>
      </c>
      <c r="CA647" s="15">
        <v>0.7</v>
      </c>
      <c r="CB647" s="20" t="s">
        <v>89</v>
      </c>
      <c r="CC647" s="14">
        <v>600</v>
      </c>
      <c r="CD647" s="14">
        <v>10</v>
      </c>
      <c r="CE647" s="15" t="s">
        <v>73</v>
      </c>
    </row>
    <row r="648" spans="1:83" s="14" customFormat="1" ht="14.25" x14ac:dyDescent="0.2">
      <c r="A648" s="15">
        <f>A647+1</f>
        <v>647</v>
      </c>
      <c r="B648" s="15">
        <v>3</v>
      </c>
      <c r="C648" s="15">
        <v>133</v>
      </c>
      <c r="D648" s="15">
        <v>1</v>
      </c>
      <c r="E648" s="15">
        <v>1</v>
      </c>
      <c r="F648" s="3" t="s">
        <v>68</v>
      </c>
      <c r="G648" s="3">
        <f>IF(F648="rectangle",B648*C648,IF(F648="hook",B648*C648-(D648*E648),IF(F648="eight",B648*C648-2*(D648*E648),IF(F648="tee",B648*C648-2*(D648*E648),IF(F648="cross",B648*C648-4*(D648*E648),"ERROR")))))</f>
        <v>399</v>
      </c>
      <c r="H648" s="3" t="s">
        <v>75</v>
      </c>
      <c r="I648" s="3">
        <f>IF(F648="rectangle",B648/C648,"NA")</f>
        <v>2.2556390977443608E-2</v>
      </c>
      <c r="J648" s="2">
        <v>1</v>
      </c>
      <c r="K648" s="15">
        <v>120</v>
      </c>
      <c r="L648" s="15">
        <v>4</v>
      </c>
      <c r="M648" s="16">
        <v>7</v>
      </c>
      <c r="N648" s="17">
        <v>15</v>
      </c>
      <c r="O648" s="14">
        <f>N648</f>
        <v>15</v>
      </c>
      <c r="P648" s="4">
        <f>Y648/T648</f>
        <v>99.75</v>
      </c>
      <c r="Q648" s="18">
        <v>30</v>
      </c>
      <c r="R648" s="14">
        <f>Q648</f>
        <v>30</v>
      </c>
      <c r="S648" s="4">
        <f>Z648/U648</f>
        <v>99.75</v>
      </c>
      <c r="T648" s="3">
        <f>ROUND((O648/100)*G648,0)</f>
        <v>60</v>
      </c>
      <c r="U648" s="3">
        <f>ROUND(((R648/100)*G648)/J648,0)</f>
        <v>120</v>
      </c>
      <c r="V648" s="3">
        <f>ROUND(IF(J648&gt;=2,((R648/100)*G648)/J648,0),0)</f>
        <v>0</v>
      </c>
      <c r="W648" s="3">
        <f>ROUND(IF(J648&gt;=3,((R648/100)*G648)/J648,0),0)</f>
        <v>0</v>
      </c>
      <c r="X648" s="3">
        <f>ROUND(IF(J648&gt;=4,((R648/100)*G648)/J648,0),0)</f>
        <v>0</v>
      </c>
      <c r="Y648" s="4">
        <f>G648*N648</f>
        <v>5985</v>
      </c>
      <c r="Z648" s="4">
        <f>(G648*Q648)/J648</f>
        <v>11970</v>
      </c>
      <c r="AA648" s="4">
        <f>IF(J648&gt;=2,(G648*Q648)/J648,0)</f>
        <v>0</v>
      </c>
      <c r="AB648" s="4">
        <f>IF(J648&gt;=3,(G648*Q648)/J648,0)</f>
        <v>0</v>
      </c>
      <c r="AC648" s="4">
        <f>IF(J648&gt;=4,(G648*Q648)/J648,0)</f>
        <v>0</v>
      </c>
      <c r="AD648" s="14">
        <v>100</v>
      </c>
      <c r="AE648" s="14">
        <v>0</v>
      </c>
      <c r="AF648" s="14">
        <v>1</v>
      </c>
      <c r="AG648" s="14">
        <v>100</v>
      </c>
      <c r="AH648" s="14">
        <v>0</v>
      </c>
      <c r="AI648" s="14">
        <v>1</v>
      </c>
      <c r="AJ648" s="14">
        <v>0.5</v>
      </c>
      <c r="AK648" s="14">
        <v>0.5</v>
      </c>
      <c r="AL648" s="14">
        <v>0</v>
      </c>
      <c r="AM648" s="14">
        <v>0</v>
      </c>
      <c r="AN648" s="14">
        <v>0</v>
      </c>
      <c r="AO648" s="14">
        <v>0.01</v>
      </c>
      <c r="AP648" s="14">
        <v>0.01</v>
      </c>
      <c r="AQ648" s="14">
        <v>0</v>
      </c>
      <c r="AR648" s="14">
        <v>0</v>
      </c>
      <c r="AS648" s="14">
        <v>0</v>
      </c>
      <c r="AT648" s="14">
        <v>0</v>
      </c>
      <c r="AU648" s="14">
        <v>0.2</v>
      </c>
      <c r="AV648" s="14">
        <v>0</v>
      </c>
      <c r="AW648" s="14">
        <v>0</v>
      </c>
      <c r="AX648" s="14">
        <v>0</v>
      </c>
      <c r="AY648" s="14">
        <v>0.04</v>
      </c>
      <c r="AZ648" s="14">
        <v>0</v>
      </c>
      <c r="BA648" s="2">
        <v>0.05</v>
      </c>
      <c r="BB648" s="2">
        <v>0.05</v>
      </c>
      <c r="BC648" s="2">
        <v>7.0000000000000007E-2</v>
      </c>
      <c r="BD648" s="2">
        <v>0.05</v>
      </c>
      <c r="BE648" s="2">
        <v>0.02</v>
      </c>
      <c r="BF648" s="2">
        <v>0.02</v>
      </c>
      <c r="BG648" s="2">
        <v>4.4999999999999998E-2</v>
      </c>
      <c r="BH648" s="2">
        <v>0.05</v>
      </c>
      <c r="BI648" s="2">
        <v>7.0000000000000007E-2</v>
      </c>
      <c r="BJ648" s="2">
        <v>0.1</v>
      </c>
      <c r="BK648" s="2">
        <v>0.03</v>
      </c>
      <c r="BL648" s="2">
        <v>0.02</v>
      </c>
      <c r="BM648" s="2">
        <v>0.09</v>
      </c>
      <c r="BN648" s="2">
        <v>0.1</v>
      </c>
      <c r="BO648" s="14">
        <v>0.1</v>
      </c>
      <c r="BP648" s="14">
        <v>0.1</v>
      </c>
      <c r="BQ648" s="14">
        <v>0</v>
      </c>
      <c r="BR648" s="14">
        <v>0</v>
      </c>
      <c r="BS648" s="14">
        <v>0</v>
      </c>
      <c r="BT648" s="19">
        <v>0.01</v>
      </c>
      <c r="BU648" s="14">
        <v>0.5</v>
      </c>
      <c r="BV648" s="6">
        <f>BT648/(BT648+BU648)</f>
        <v>1.9607843137254902E-2</v>
      </c>
      <c r="BW648" s="6">
        <f>SQRT((BT648*BU648)/((BT648+BU648)^2*(BT648+BU648+1)))</f>
        <v>0.11283045836243843</v>
      </c>
      <c r="BX648" s="15">
        <v>0.1</v>
      </c>
      <c r="BY648" s="15">
        <v>0.7</v>
      </c>
      <c r="BZ648" s="15">
        <v>0.1</v>
      </c>
      <c r="CA648" s="15">
        <v>0.1</v>
      </c>
      <c r="CB648" s="20" t="s">
        <v>76</v>
      </c>
      <c r="CC648" s="14">
        <v>600</v>
      </c>
      <c r="CD648" s="14">
        <v>10</v>
      </c>
      <c r="CE648" s="15" t="s">
        <v>74</v>
      </c>
    </row>
    <row r="649" spans="1:83" s="14" customFormat="1" ht="14.25" x14ac:dyDescent="0.2">
      <c r="A649" s="15">
        <f>A648+1</f>
        <v>648</v>
      </c>
      <c r="B649" s="15">
        <v>3</v>
      </c>
      <c r="C649" s="15">
        <v>133</v>
      </c>
      <c r="D649" s="15">
        <v>1</v>
      </c>
      <c r="E649" s="15">
        <v>1</v>
      </c>
      <c r="F649" s="3" t="s">
        <v>68</v>
      </c>
      <c r="G649" s="3">
        <f>IF(F649="rectangle",B649*C649,IF(F649="hook",B649*C649-(D649*E649),IF(F649="eight",B649*C649-2*(D649*E649),IF(F649="tee",B649*C649-2*(D649*E649),IF(F649="cross",B649*C649-4*(D649*E649),"ERROR")))))</f>
        <v>399</v>
      </c>
      <c r="H649" s="3" t="s">
        <v>75</v>
      </c>
      <c r="I649" s="3">
        <f>IF(F649="rectangle",B649/C649,"NA")</f>
        <v>2.2556390977443608E-2</v>
      </c>
      <c r="J649" s="2">
        <v>1</v>
      </c>
      <c r="K649" s="15">
        <v>120</v>
      </c>
      <c r="L649" s="15">
        <v>4</v>
      </c>
      <c r="M649" s="16">
        <v>7</v>
      </c>
      <c r="N649" s="17">
        <v>15</v>
      </c>
      <c r="O649" s="14">
        <f>N649</f>
        <v>15</v>
      </c>
      <c r="P649" s="4">
        <f>Y649/T649</f>
        <v>99.75</v>
      </c>
      <c r="Q649" s="18">
        <v>30</v>
      </c>
      <c r="R649" s="14">
        <f>Q649</f>
        <v>30</v>
      </c>
      <c r="S649" s="4">
        <f>Z649/U649</f>
        <v>99.75</v>
      </c>
      <c r="T649" s="3">
        <f>ROUND((O649/100)*G649,0)</f>
        <v>60</v>
      </c>
      <c r="U649" s="3">
        <f>ROUND(((R649/100)*G649)/J649,0)</f>
        <v>120</v>
      </c>
      <c r="V649" s="3">
        <f>ROUND(IF(J649&gt;=2,((R649/100)*G649)/J649,0),0)</f>
        <v>0</v>
      </c>
      <c r="W649" s="3">
        <f>ROUND(IF(J649&gt;=3,((R649/100)*G649)/J649,0),0)</f>
        <v>0</v>
      </c>
      <c r="X649" s="3">
        <f>ROUND(IF(J649&gt;=4,((R649/100)*G649)/J649,0),0)</f>
        <v>0</v>
      </c>
      <c r="Y649" s="4">
        <f>G649*N649</f>
        <v>5985</v>
      </c>
      <c r="Z649" s="4">
        <f>(G649*Q649)/J649</f>
        <v>11970</v>
      </c>
      <c r="AA649" s="4">
        <f>IF(J649&gt;=2,(G649*Q649)/J649,0)</f>
        <v>0</v>
      </c>
      <c r="AB649" s="4">
        <f>IF(J649&gt;=3,(G649*Q649)/J649,0)</f>
        <v>0</v>
      </c>
      <c r="AC649" s="4">
        <f>IF(J649&gt;=4,(G649*Q649)/J649,0)</f>
        <v>0</v>
      </c>
      <c r="AD649" s="14">
        <v>100</v>
      </c>
      <c r="AE649" s="14">
        <v>0</v>
      </c>
      <c r="AF649" s="14">
        <v>1</v>
      </c>
      <c r="AG649" s="14">
        <v>100</v>
      </c>
      <c r="AH649" s="14">
        <v>0</v>
      </c>
      <c r="AI649" s="14">
        <v>1</v>
      </c>
      <c r="AJ649" s="14">
        <v>0.5</v>
      </c>
      <c r="AK649" s="14">
        <v>0.5</v>
      </c>
      <c r="AL649" s="14">
        <v>0</v>
      </c>
      <c r="AM649" s="14">
        <v>0</v>
      </c>
      <c r="AN649" s="14">
        <v>0</v>
      </c>
      <c r="AO649" s="14">
        <v>0.01</v>
      </c>
      <c r="AP649" s="14">
        <v>0.01</v>
      </c>
      <c r="AQ649" s="14">
        <v>0</v>
      </c>
      <c r="AR649" s="14">
        <v>0</v>
      </c>
      <c r="AS649" s="14">
        <v>0</v>
      </c>
      <c r="AT649" s="14">
        <v>0</v>
      </c>
      <c r="AU649" s="14">
        <v>0.2</v>
      </c>
      <c r="AV649" s="14">
        <v>0</v>
      </c>
      <c r="AW649" s="14">
        <v>0</v>
      </c>
      <c r="AX649" s="14">
        <v>0</v>
      </c>
      <c r="AY649" s="14">
        <v>0.04</v>
      </c>
      <c r="AZ649" s="14">
        <v>0</v>
      </c>
      <c r="BA649" s="2">
        <v>0.05</v>
      </c>
      <c r="BB649" s="2">
        <v>0.05</v>
      </c>
      <c r="BC649" s="2">
        <v>7.0000000000000007E-2</v>
      </c>
      <c r="BD649" s="2">
        <v>0.05</v>
      </c>
      <c r="BE649" s="2">
        <v>0.02</v>
      </c>
      <c r="BF649" s="2">
        <v>0.02</v>
      </c>
      <c r="BG649" s="2">
        <v>4.4999999999999998E-2</v>
      </c>
      <c r="BH649" s="2">
        <v>0.05</v>
      </c>
      <c r="BI649" s="2">
        <v>7.0000000000000007E-2</v>
      </c>
      <c r="BJ649" s="2">
        <v>0.1</v>
      </c>
      <c r="BK649" s="2">
        <v>0.03</v>
      </c>
      <c r="BL649" s="2">
        <v>0.02</v>
      </c>
      <c r="BM649" s="2">
        <v>0.09</v>
      </c>
      <c r="BN649" s="2">
        <v>0.1</v>
      </c>
      <c r="BO649" s="14">
        <v>0.1</v>
      </c>
      <c r="BP649" s="14">
        <v>0.1</v>
      </c>
      <c r="BQ649" s="14">
        <v>0</v>
      </c>
      <c r="BR649" s="14">
        <v>0</v>
      </c>
      <c r="BS649" s="14">
        <v>0</v>
      </c>
      <c r="BT649" s="19">
        <v>0.5</v>
      </c>
      <c r="BU649" s="14">
        <v>0.5</v>
      </c>
      <c r="BV649" s="6">
        <f>BT649/(BT649+BU649)</f>
        <v>0.5</v>
      </c>
      <c r="BW649" s="6">
        <f>SQRT((BT649*BU649)/((BT649+BU649)^2*(BT649+BU649+1)))</f>
        <v>0.35355339059327379</v>
      </c>
      <c r="BX649" s="15">
        <v>0.1</v>
      </c>
      <c r="BY649" s="15">
        <v>0.7</v>
      </c>
      <c r="BZ649" s="15">
        <v>0.1</v>
      </c>
      <c r="CA649" s="15">
        <v>0.1</v>
      </c>
      <c r="CB649" s="20" t="s">
        <v>76</v>
      </c>
      <c r="CC649" s="14">
        <v>600</v>
      </c>
      <c r="CD649" s="14">
        <v>10</v>
      </c>
      <c r="CE649" s="15" t="s">
        <v>74</v>
      </c>
    </row>
    <row r="650" spans="1:83" s="14" customFormat="1" ht="14.25" x14ac:dyDescent="0.2">
      <c r="A650" s="15">
        <f>A649+1</f>
        <v>649</v>
      </c>
      <c r="B650" s="15">
        <v>3</v>
      </c>
      <c r="C650" s="15">
        <v>133</v>
      </c>
      <c r="D650" s="15">
        <v>1</v>
      </c>
      <c r="E650" s="15">
        <v>1</v>
      </c>
      <c r="F650" s="3" t="s">
        <v>68</v>
      </c>
      <c r="G650" s="3">
        <f>IF(F650="rectangle",B650*C650,IF(F650="hook",B650*C650-(D650*E650),IF(F650="eight",B650*C650-2*(D650*E650),IF(F650="tee",B650*C650-2*(D650*E650),IF(F650="cross",B650*C650-4*(D650*E650),"ERROR")))))</f>
        <v>399</v>
      </c>
      <c r="H650" s="3" t="s">
        <v>75</v>
      </c>
      <c r="I650" s="3">
        <f>IF(F650="rectangle",B650/C650,"NA")</f>
        <v>2.2556390977443608E-2</v>
      </c>
      <c r="J650" s="2">
        <v>1</v>
      </c>
      <c r="K650" s="15">
        <v>120</v>
      </c>
      <c r="L650" s="15">
        <v>4</v>
      </c>
      <c r="M650" s="16">
        <v>7</v>
      </c>
      <c r="N650" s="17">
        <v>30</v>
      </c>
      <c r="O650" s="14">
        <f>N650</f>
        <v>30</v>
      </c>
      <c r="P650" s="4">
        <f>Y650/T650</f>
        <v>99.75</v>
      </c>
      <c r="Q650" s="18">
        <v>1</v>
      </c>
      <c r="R650" s="14">
        <f>Q650</f>
        <v>1</v>
      </c>
      <c r="S650" s="4">
        <f>Z650/U650</f>
        <v>99.75</v>
      </c>
      <c r="T650" s="3">
        <f>ROUND((O650/100)*G650,0)</f>
        <v>120</v>
      </c>
      <c r="U650" s="3">
        <f>ROUND(((R650/100)*G650)/J650,0)</f>
        <v>4</v>
      </c>
      <c r="V650" s="3">
        <f>ROUND(IF(J650&gt;=2,((R650/100)*G650)/J650,0),0)</f>
        <v>0</v>
      </c>
      <c r="W650" s="3">
        <f>ROUND(IF(J650&gt;=3,((R650/100)*G650)/J650,0),0)</f>
        <v>0</v>
      </c>
      <c r="X650" s="3">
        <f>ROUND(IF(J650&gt;=4,((R650/100)*G650)/J650,0),0)</f>
        <v>0</v>
      </c>
      <c r="Y650" s="4">
        <f>G650*N650</f>
        <v>11970</v>
      </c>
      <c r="Z650" s="4">
        <f>(G650*Q650)/J650</f>
        <v>399</v>
      </c>
      <c r="AA650" s="4">
        <f>IF(J650&gt;=2,(G650*Q650)/J650,0)</f>
        <v>0</v>
      </c>
      <c r="AB650" s="4">
        <f>IF(J650&gt;=3,(G650*Q650)/J650,0)</f>
        <v>0</v>
      </c>
      <c r="AC650" s="4">
        <f>IF(J650&gt;=4,(G650*Q650)/J650,0)</f>
        <v>0</v>
      </c>
      <c r="AD650" s="14">
        <v>100</v>
      </c>
      <c r="AE650" s="14">
        <v>0</v>
      </c>
      <c r="AF650" s="14">
        <v>1</v>
      </c>
      <c r="AG650" s="14">
        <v>100</v>
      </c>
      <c r="AH650" s="14">
        <v>0</v>
      </c>
      <c r="AI650" s="14">
        <v>1</v>
      </c>
      <c r="AJ650" s="14">
        <v>0.5</v>
      </c>
      <c r="AK650" s="14">
        <v>0.5</v>
      </c>
      <c r="AL650" s="14">
        <v>0</v>
      </c>
      <c r="AM650" s="14">
        <v>0</v>
      </c>
      <c r="AN650" s="14">
        <v>0</v>
      </c>
      <c r="AO650" s="14">
        <v>0.01</v>
      </c>
      <c r="AP650" s="14">
        <v>0.01</v>
      </c>
      <c r="AQ650" s="14">
        <v>0</v>
      </c>
      <c r="AR650" s="14">
        <v>0</v>
      </c>
      <c r="AS650" s="14">
        <v>0</v>
      </c>
      <c r="AT650" s="14">
        <v>0</v>
      </c>
      <c r="AU650" s="14">
        <v>0.2</v>
      </c>
      <c r="AV650" s="14">
        <v>0</v>
      </c>
      <c r="AW650" s="14">
        <v>0</v>
      </c>
      <c r="AX650" s="14">
        <v>0</v>
      </c>
      <c r="AY650" s="14">
        <v>0.04</v>
      </c>
      <c r="AZ650" s="14">
        <v>0</v>
      </c>
      <c r="BA650" s="2">
        <v>0.05</v>
      </c>
      <c r="BB650" s="2">
        <v>0.05</v>
      </c>
      <c r="BC650" s="2">
        <v>7.0000000000000007E-2</v>
      </c>
      <c r="BD650" s="2">
        <v>0.05</v>
      </c>
      <c r="BE650" s="2">
        <v>0.02</v>
      </c>
      <c r="BF650" s="2">
        <v>0.02</v>
      </c>
      <c r="BG650" s="2">
        <v>4.4999999999999998E-2</v>
      </c>
      <c r="BH650" s="2">
        <v>0.05</v>
      </c>
      <c r="BI650" s="2">
        <v>7.0000000000000007E-2</v>
      </c>
      <c r="BJ650" s="2">
        <v>0.1</v>
      </c>
      <c r="BK650" s="2">
        <v>0.03</v>
      </c>
      <c r="BL650" s="2">
        <v>0.02</v>
      </c>
      <c r="BM650" s="2">
        <v>0.09</v>
      </c>
      <c r="BN650" s="2">
        <v>0.1</v>
      </c>
      <c r="BO650" s="14">
        <v>0.1</v>
      </c>
      <c r="BP650" s="14">
        <v>0.1</v>
      </c>
      <c r="BQ650" s="14">
        <v>0</v>
      </c>
      <c r="BR650" s="14">
        <v>0</v>
      </c>
      <c r="BS650" s="14">
        <v>0</v>
      </c>
      <c r="BT650" s="19">
        <v>0.01</v>
      </c>
      <c r="BU650" s="14">
        <v>0.5</v>
      </c>
      <c r="BV650" s="6">
        <f>BT650/(BT650+BU650)</f>
        <v>1.9607843137254902E-2</v>
      </c>
      <c r="BW650" s="6">
        <f>SQRT((BT650*BU650)/((BT650+BU650)^2*(BT650+BU650+1)))</f>
        <v>0.11283045836243843</v>
      </c>
      <c r="BX650" s="15">
        <v>0.25</v>
      </c>
      <c r="BY650" s="15">
        <v>0.25</v>
      </c>
      <c r="BZ650" s="15">
        <v>0.25</v>
      </c>
      <c r="CA650" s="15">
        <v>0.25</v>
      </c>
      <c r="CB650" s="20" t="s">
        <v>47</v>
      </c>
      <c r="CC650" s="14">
        <v>600</v>
      </c>
      <c r="CD650" s="14">
        <v>10</v>
      </c>
      <c r="CE650" s="15" t="s">
        <v>74</v>
      </c>
    </row>
    <row r="651" spans="1:83" s="14" customFormat="1" ht="14.25" x14ac:dyDescent="0.2">
      <c r="A651" s="15">
        <f>A650+1</f>
        <v>650</v>
      </c>
      <c r="B651" s="15">
        <v>3</v>
      </c>
      <c r="C651" s="15">
        <v>133</v>
      </c>
      <c r="D651" s="15">
        <v>1</v>
      </c>
      <c r="E651" s="15">
        <v>1</v>
      </c>
      <c r="F651" s="3" t="s">
        <v>68</v>
      </c>
      <c r="G651" s="3">
        <f>IF(F651="rectangle",B651*C651,IF(F651="hook",B651*C651-(D651*E651),IF(F651="eight",B651*C651-2*(D651*E651),IF(F651="tee",B651*C651-2*(D651*E651),IF(F651="cross",B651*C651-4*(D651*E651),"ERROR")))))</f>
        <v>399</v>
      </c>
      <c r="H651" s="3" t="s">
        <v>75</v>
      </c>
      <c r="I651" s="3">
        <f>IF(F651="rectangle",B651/C651,"NA")</f>
        <v>2.2556390977443608E-2</v>
      </c>
      <c r="J651" s="2">
        <v>1</v>
      </c>
      <c r="K651" s="15">
        <v>120</v>
      </c>
      <c r="L651" s="15">
        <v>4</v>
      </c>
      <c r="M651" s="16">
        <v>7</v>
      </c>
      <c r="N651" s="17">
        <v>30</v>
      </c>
      <c r="O651" s="14">
        <f>N651</f>
        <v>30</v>
      </c>
      <c r="P651" s="4">
        <f>Y651/T651</f>
        <v>99.75</v>
      </c>
      <c r="Q651" s="18">
        <v>1</v>
      </c>
      <c r="R651" s="14">
        <f>Q651</f>
        <v>1</v>
      </c>
      <c r="S651" s="4">
        <f>Z651/U651</f>
        <v>99.75</v>
      </c>
      <c r="T651" s="3">
        <f>ROUND((O651/100)*G651,0)</f>
        <v>120</v>
      </c>
      <c r="U651" s="3">
        <f>ROUND(((R651/100)*G651)/J651,0)</f>
        <v>4</v>
      </c>
      <c r="V651" s="3">
        <f>ROUND(IF(J651&gt;=2,((R651/100)*G651)/J651,0),0)</f>
        <v>0</v>
      </c>
      <c r="W651" s="3">
        <f>ROUND(IF(J651&gt;=3,((R651/100)*G651)/J651,0),0)</f>
        <v>0</v>
      </c>
      <c r="X651" s="3">
        <f>ROUND(IF(J651&gt;=4,((R651/100)*G651)/J651,0),0)</f>
        <v>0</v>
      </c>
      <c r="Y651" s="4">
        <f>G651*N651</f>
        <v>11970</v>
      </c>
      <c r="Z651" s="4">
        <f>(G651*Q651)/J651</f>
        <v>399</v>
      </c>
      <c r="AA651" s="4">
        <f>IF(J651&gt;=2,(G651*Q651)/J651,0)</f>
        <v>0</v>
      </c>
      <c r="AB651" s="4">
        <f>IF(J651&gt;=3,(G651*Q651)/J651,0)</f>
        <v>0</v>
      </c>
      <c r="AC651" s="4">
        <f>IF(J651&gt;=4,(G651*Q651)/J651,0)</f>
        <v>0</v>
      </c>
      <c r="AD651" s="14">
        <v>100</v>
      </c>
      <c r="AE651" s="14">
        <v>0</v>
      </c>
      <c r="AF651" s="14">
        <v>1</v>
      </c>
      <c r="AG651" s="14">
        <v>100</v>
      </c>
      <c r="AH651" s="14">
        <v>0</v>
      </c>
      <c r="AI651" s="14">
        <v>1</v>
      </c>
      <c r="AJ651" s="14">
        <v>0.5</v>
      </c>
      <c r="AK651" s="14">
        <v>0.5</v>
      </c>
      <c r="AL651" s="14">
        <v>0</v>
      </c>
      <c r="AM651" s="14">
        <v>0</v>
      </c>
      <c r="AN651" s="14">
        <v>0</v>
      </c>
      <c r="AO651" s="14">
        <v>0.01</v>
      </c>
      <c r="AP651" s="14">
        <v>0.01</v>
      </c>
      <c r="AQ651" s="14">
        <v>0</v>
      </c>
      <c r="AR651" s="14">
        <v>0</v>
      </c>
      <c r="AS651" s="14">
        <v>0</v>
      </c>
      <c r="AT651" s="14">
        <v>0</v>
      </c>
      <c r="AU651" s="14">
        <v>0.2</v>
      </c>
      <c r="AV651" s="14">
        <v>0</v>
      </c>
      <c r="AW651" s="14">
        <v>0</v>
      </c>
      <c r="AX651" s="14">
        <v>0</v>
      </c>
      <c r="AY651" s="14">
        <v>0.04</v>
      </c>
      <c r="AZ651" s="14">
        <v>0</v>
      </c>
      <c r="BA651" s="2">
        <v>0.05</v>
      </c>
      <c r="BB651" s="2">
        <v>0.05</v>
      </c>
      <c r="BC651" s="2">
        <v>7.0000000000000007E-2</v>
      </c>
      <c r="BD651" s="2">
        <v>0.05</v>
      </c>
      <c r="BE651" s="2">
        <v>0.02</v>
      </c>
      <c r="BF651" s="2">
        <v>0.02</v>
      </c>
      <c r="BG651" s="2">
        <v>4.4999999999999998E-2</v>
      </c>
      <c r="BH651" s="2">
        <v>0.05</v>
      </c>
      <c r="BI651" s="2">
        <v>7.0000000000000007E-2</v>
      </c>
      <c r="BJ651" s="2">
        <v>0.1</v>
      </c>
      <c r="BK651" s="2">
        <v>0.03</v>
      </c>
      <c r="BL651" s="2">
        <v>0.02</v>
      </c>
      <c r="BM651" s="2">
        <v>0.09</v>
      </c>
      <c r="BN651" s="2">
        <v>0.1</v>
      </c>
      <c r="BO651" s="14">
        <v>0.1</v>
      </c>
      <c r="BP651" s="14">
        <v>0.1</v>
      </c>
      <c r="BQ651" s="14">
        <v>0</v>
      </c>
      <c r="BR651" s="14">
        <v>0</v>
      </c>
      <c r="BS651" s="14">
        <v>0</v>
      </c>
      <c r="BT651" s="19">
        <v>0.5</v>
      </c>
      <c r="BU651" s="14">
        <v>0.5</v>
      </c>
      <c r="BV651" s="6">
        <f>BT651/(BT651+BU651)</f>
        <v>0.5</v>
      </c>
      <c r="BW651" s="6">
        <f>SQRT((BT651*BU651)/((BT651+BU651)^2*(BT651+BU651+1)))</f>
        <v>0.35355339059327379</v>
      </c>
      <c r="BX651" s="15">
        <v>0.25</v>
      </c>
      <c r="BY651" s="15">
        <v>0.25</v>
      </c>
      <c r="BZ651" s="15">
        <v>0.25</v>
      </c>
      <c r="CA651" s="15">
        <v>0.25</v>
      </c>
      <c r="CB651" s="20" t="s">
        <v>47</v>
      </c>
      <c r="CC651" s="14">
        <v>600</v>
      </c>
      <c r="CD651" s="14">
        <v>10</v>
      </c>
      <c r="CE651" s="15" t="s">
        <v>74</v>
      </c>
    </row>
    <row r="652" spans="1:83" s="14" customFormat="1" ht="14.25" x14ac:dyDescent="0.2">
      <c r="A652" s="15">
        <f>A651+1</f>
        <v>651</v>
      </c>
      <c r="B652" s="15">
        <v>3</v>
      </c>
      <c r="C652" s="15">
        <v>133</v>
      </c>
      <c r="D652" s="15">
        <v>1</v>
      </c>
      <c r="E652" s="15">
        <v>1</v>
      </c>
      <c r="F652" s="3" t="s">
        <v>68</v>
      </c>
      <c r="G652" s="3">
        <f>IF(F652="rectangle",B652*C652,IF(F652="hook",B652*C652-(D652*E652),IF(F652="eight",B652*C652-2*(D652*E652),IF(F652="tee",B652*C652-2*(D652*E652),IF(F652="cross",B652*C652-4*(D652*E652),"ERROR")))))</f>
        <v>399</v>
      </c>
      <c r="H652" s="3" t="s">
        <v>75</v>
      </c>
      <c r="I652" s="3">
        <f>IF(F652="rectangle",B652/C652,"NA")</f>
        <v>2.2556390977443608E-2</v>
      </c>
      <c r="J652" s="2">
        <v>1</v>
      </c>
      <c r="K652" s="15">
        <v>120</v>
      </c>
      <c r="L652" s="15">
        <v>4</v>
      </c>
      <c r="M652" s="16">
        <v>7</v>
      </c>
      <c r="N652" s="17">
        <v>30</v>
      </c>
      <c r="O652" s="14">
        <f>N652</f>
        <v>30</v>
      </c>
      <c r="P652" s="4">
        <f>Y652/T652</f>
        <v>99.75</v>
      </c>
      <c r="Q652" s="18">
        <v>1</v>
      </c>
      <c r="R652" s="14">
        <f>Q652</f>
        <v>1</v>
      </c>
      <c r="S652" s="4">
        <f>Z652/U652</f>
        <v>99.75</v>
      </c>
      <c r="T652" s="3">
        <f>ROUND((O652/100)*G652,0)</f>
        <v>120</v>
      </c>
      <c r="U652" s="3">
        <f>ROUND(((R652/100)*G652)/J652,0)</f>
        <v>4</v>
      </c>
      <c r="V652" s="3">
        <f>ROUND(IF(J652&gt;=2,((R652/100)*G652)/J652,0),0)</f>
        <v>0</v>
      </c>
      <c r="W652" s="3">
        <f>ROUND(IF(J652&gt;=3,((R652/100)*G652)/J652,0),0)</f>
        <v>0</v>
      </c>
      <c r="X652" s="3">
        <f>ROUND(IF(J652&gt;=4,((R652/100)*G652)/J652,0),0)</f>
        <v>0</v>
      </c>
      <c r="Y652" s="4">
        <f>G652*N652</f>
        <v>11970</v>
      </c>
      <c r="Z652" s="4">
        <f>(G652*Q652)/J652</f>
        <v>399</v>
      </c>
      <c r="AA652" s="4">
        <f>IF(J652&gt;=2,(G652*Q652)/J652,0)</f>
        <v>0</v>
      </c>
      <c r="AB652" s="4">
        <f>IF(J652&gt;=3,(G652*Q652)/J652,0)</f>
        <v>0</v>
      </c>
      <c r="AC652" s="4">
        <f>IF(J652&gt;=4,(G652*Q652)/J652,0)</f>
        <v>0</v>
      </c>
      <c r="AD652" s="14">
        <v>100</v>
      </c>
      <c r="AE652" s="14">
        <v>0</v>
      </c>
      <c r="AF652" s="14">
        <v>1</v>
      </c>
      <c r="AG652" s="14">
        <v>100</v>
      </c>
      <c r="AH652" s="14">
        <v>0</v>
      </c>
      <c r="AI652" s="14">
        <v>1</v>
      </c>
      <c r="AJ652" s="14">
        <v>0.5</v>
      </c>
      <c r="AK652" s="14">
        <v>0.5</v>
      </c>
      <c r="AL652" s="14">
        <v>0</v>
      </c>
      <c r="AM652" s="14">
        <v>0</v>
      </c>
      <c r="AN652" s="14">
        <v>0</v>
      </c>
      <c r="AO652" s="14">
        <v>0.01</v>
      </c>
      <c r="AP652" s="14">
        <v>0.01</v>
      </c>
      <c r="AQ652" s="14">
        <v>0</v>
      </c>
      <c r="AR652" s="14">
        <v>0</v>
      </c>
      <c r="AS652" s="14">
        <v>0</v>
      </c>
      <c r="AT652" s="14">
        <v>0</v>
      </c>
      <c r="AU652" s="14">
        <v>0.2</v>
      </c>
      <c r="AV652" s="14">
        <v>0</v>
      </c>
      <c r="AW652" s="14">
        <v>0</v>
      </c>
      <c r="AX652" s="14">
        <v>0</v>
      </c>
      <c r="AY652" s="14">
        <v>0.04</v>
      </c>
      <c r="AZ652" s="14">
        <v>0</v>
      </c>
      <c r="BA652" s="2">
        <v>0.05</v>
      </c>
      <c r="BB652" s="2">
        <v>0.05</v>
      </c>
      <c r="BC652" s="2">
        <v>7.0000000000000007E-2</v>
      </c>
      <c r="BD652" s="2">
        <v>0.05</v>
      </c>
      <c r="BE652" s="2">
        <v>0.02</v>
      </c>
      <c r="BF652" s="2">
        <v>0.02</v>
      </c>
      <c r="BG652" s="2">
        <v>4.4999999999999998E-2</v>
      </c>
      <c r="BH652" s="2">
        <v>0.05</v>
      </c>
      <c r="BI652" s="2">
        <v>7.0000000000000007E-2</v>
      </c>
      <c r="BJ652" s="2">
        <v>0.1</v>
      </c>
      <c r="BK652" s="2">
        <v>0.03</v>
      </c>
      <c r="BL652" s="2">
        <v>0.02</v>
      </c>
      <c r="BM652" s="2">
        <v>0.09</v>
      </c>
      <c r="BN652" s="2">
        <v>0.1</v>
      </c>
      <c r="BO652" s="14">
        <v>0.1</v>
      </c>
      <c r="BP652" s="14">
        <v>0.1</v>
      </c>
      <c r="BQ652" s="14">
        <v>0</v>
      </c>
      <c r="BR652" s="14">
        <v>0</v>
      </c>
      <c r="BS652" s="14">
        <v>0</v>
      </c>
      <c r="BT652" s="19">
        <v>0.01</v>
      </c>
      <c r="BU652" s="14">
        <v>0.5</v>
      </c>
      <c r="BV652" s="6">
        <f>BT652/(BT652+BU652)</f>
        <v>1.9607843137254902E-2</v>
      </c>
      <c r="BW652" s="6">
        <f>SQRT((BT652*BU652)/((BT652+BU652)^2*(BT652+BU652+1)))</f>
        <v>0.11283045836243843</v>
      </c>
      <c r="BX652" s="15">
        <v>0.1</v>
      </c>
      <c r="BY652" s="15">
        <v>0.1</v>
      </c>
      <c r="BZ652" s="15">
        <v>0.1</v>
      </c>
      <c r="CA652" s="15">
        <v>0.7</v>
      </c>
      <c r="CB652" s="20" t="s">
        <v>89</v>
      </c>
      <c r="CC652" s="14">
        <v>600</v>
      </c>
      <c r="CD652" s="14">
        <v>10</v>
      </c>
      <c r="CE652" s="15" t="s">
        <v>74</v>
      </c>
    </row>
    <row r="653" spans="1:83" s="14" customFormat="1" ht="14.25" x14ac:dyDescent="0.2">
      <c r="A653" s="15">
        <f>A652+1</f>
        <v>652</v>
      </c>
      <c r="B653" s="15">
        <v>3</v>
      </c>
      <c r="C653" s="15">
        <v>133</v>
      </c>
      <c r="D653" s="15">
        <v>1</v>
      </c>
      <c r="E653" s="15">
        <v>1</v>
      </c>
      <c r="F653" s="3" t="s">
        <v>68</v>
      </c>
      <c r="G653" s="3">
        <f>IF(F653="rectangle",B653*C653,IF(F653="hook",B653*C653-(D653*E653),IF(F653="eight",B653*C653-2*(D653*E653),IF(F653="tee",B653*C653-2*(D653*E653),IF(F653="cross",B653*C653-4*(D653*E653),"ERROR")))))</f>
        <v>399</v>
      </c>
      <c r="H653" s="3" t="s">
        <v>75</v>
      </c>
      <c r="I653" s="3">
        <f>IF(F653="rectangle",B653/C653,"NA")</f>
        <v>2.2556390977443608E-2</v>
      </c>
      <c r="J653" s="2">
        <v>1</v>
      </c>
      <c r="K653" s="15">
        <v>120</v>
      </c>
      <c r="L653" s="15">
        <v>4</v>
      </c>
      <c r="M653" s="16">
        <v>7</v>
      </c>
      <c r="N653" s="17">
        <v>30</v>
      </c>
      <c r="O653" s="14">
        <f>N653</f>
        <v>30</v>
      </c>
      <c r="P653" s="4">
        <f>Y653/T653</f>
        <v>99.75</v>
      </c>
      <c r="Q653" s="18">
        <v>1</v>
      </c>
      <c r="R653" s="14">
        <f>Q653</f>
        <v>1</v>
      </c>
      <c r="S653" s="4">
        <f>Z653/U653</f>
        <v>99.75</v>
      </c>
      <c r="T653" s="3">
        <f>ROUND((O653/100)*G653,0)</f>
        <v>120</v>
      </c>
      <c r="U653" s="3">
        <f>ROUND(((R653/100)*G653)/J653,0)</f>
        <v>4</v>
      </c>
      <c r="V653" s="3">
        <f>ROUND(IF(J653&gt;=2,((R653/100)*G653)/J653,0),0)</f>
        <v>0</v>
      </c>
      <c r="W653" s="3">
        <f>ROUND(IF(J653&gt;=3,((R653/100)*G653)/J653,0),0)</f>
        <v>0</v>
      </c>
      <c r="X653" s="3">
        <f>ROUND(IF(J653&gt;=4,((R653/100)*G653)/J653,0),0)</f>
        <v>0</v>
      </c>
      <c r="Y653" s="4">
        <f>G653*N653</f>
        <v>11970</v>
      </c>
      <c r="Z653" s="4">
        <f>(G653*Q653)/J653</f>
        <v>399</v>
      </c>
      <c r="AA653" s="4">
        <f>IF(J653&gt;=2,(G653*Q653)/J653,0)</f>
        <v>0</v>
      </c>
      <c r="AB653" s="4">
        <f>IF(J653&gt;=3,(G653*Q653)/J653,0)</f>
        <v>0</v>
      </c>
      <c r="AC653" s="4">
        <f>IF(J653&gt;=4,(G653*Q653)/J653,0)</f>
        <v>0</v>
      </c>
      <c r="AD653" s="14">
        <v>100</v>
      </c>
      <c r="AE653" s="14">
        <v>0</v>
      </c>
      <c r="AF653" s="14">
        <v>1</v>
      </c>
      <c r="AG653" s="14">
        <v>100</v>
      </c>
      <c r="AH653" s="14">
        <v>0</v>
      </c>
      <c r="AI653" s="14">
        <v>1</v>
      </c>
      <c r="AJ653" s="14">
        <v>0.5</v>
      </c>
      <c r="AK653" s="14">
        <v>0.5</v>
      </c>
      <c r="AL653" s="14">
        <v>0</v>
      </c>
      <c r="AM653" s="14">
        <v>0</v>
      </c>
      <c r="AN653" s="14">
        <v>0</v>
      </c>
      <c r="AO653" s="14">
        <v>0.01</v>
      </c>
      <c r="AP653" s="14">
        <v>0.01</v>
      </c>
      <c r="AQ653" s="14">
        <v>0</v>
      </c>
      <c r="AR653" s="14">
        <v>0</v>
      </c>
      <c r="AS653" s="14">
        <v>0</v>
      </c>
      <c r="AT653" s="14">
        <v>0</v>
      </c>
      <c r="AU653" s="14">
        <v>0.2</v>
      </c>
      <c r="AV653" s="14">
        <v>0</v>
      </c>
      <c r="AW653" s="14">
        <v>0</v>
      </c>
      <c r="AX653" s="14">
        <v>0</v>
      </c>
      <c r="AY653" s="14">
        <v>0.04</v>
      </c>
      <c r="AZ653" s="14">
        <v>0</v>
      </c>
      <c r="BA653" s="2">
        <v>0.05</v>
      </c>
      <c r="BB653" s="2">
        <v>0.05</v>
      </c>
      <c r="BC653" s="2">
        <v>7.0000000000000007E-2</v>
      </c>
      <c r="BD653" s="2">
        <v>0.05</v>
      </c>
      <c r="BE653" s="2">
        <v>0.02</v>
      </c>
      <c r="BF653" s="2">
        <v>0.02</v>
      </c>
      <c r="BG653" s="2">
        <v>4.4999999999999998E-2</v>
      </c>
      <c r="BH653" s="2">
        <v>0.05</v>
      </c>
      <c r="BI653" s="2">
        <v>7.0000000000000007E-2</v>
      </c>
      <c r="BJ653" s="2">
        <v>0.1</v>
      </c>
      <c r="BK653" s="2">
        <v>0.03</v>
      </c>
      <c r="BL653" s="2">
        <v>0.02</v>
      </c>
      <c r="BM653" s="2">
        <v>0.09</v>
      </c>
      <c r="BN653" s="2">
        <v>0.1</v>
      </c>
      <c r="BO653" s="14">
        <v>0.1</v>
      </c>
      <c r="BP653" s="14">
        <v>0.1</v>
      </c>
      <c r="BQ653" s="14">
        <v>0</v>
      </c>
      <c r="BR653" s="14">
        <v>0</v>
      </c>
      <c r="BS653" s="14">
        <v>0</v>
      </c>
      <c r="BT653" s="19">
        <v>0.5</v>
      </c>
      <c r="BU653" s="14">
        <v>0.5</v>
      </c>
      <c r="BV653" s="6">
        <f>BT653/(BT653+BU653)</f>
        <v>0.5</v>
      </c>
      <c r="BW653" s="6">
        <f>SQRT((BT653*BU653)/((BT653+BU653)^2*(BT653+BU653+1)))</f>
        <v>0.35355339059327379</v>
      </c>
      <c r="BX653" s="15">
        <v>0.1</v>
      </c>
      <c r="BY653" s="15">
        <v>0.1</v>
      </c>
      <c r="BZ653" s="15">
        <v>0.1</v>
      </c>
      <c r="CA653" s="15">
        <v>0.7</v>
      </c>
      <c r="CB653" s="20" t="s">
        <v>89</v>
      </c>
      <c r="CC653" s="14">
        <v>600</v>
      </c>
      <c r="CD653" s="14">
        <v>10</v>
      </c>
      <c r="CE653" s="15" t="s">
        <v>74</v>
      </c>
    </row>
    <row r="654" spans="1:83" s="14" customFormat="1" ht="14.25" x14ac:dyDescent="0.2">
      <c r="A654" s="15">
        <f>A653+1</f>
        <v>653</v>
      </c>
      <c r="B654" s="15">
        <v>3</v>
      </c>
      <c r="C654" s="15">
        <v>133</v>
      </c>
      <c r="D654" s="15">
        <v>1</v>
      </c>
      <c r="E654" s="15">
        <v>1</v>
      </c>
      <c r="F654" s="3" t="s">
        <v>68</v>
      </c>
      <c r="G654" s="3">
        <f>IF(F654="rectangle",B654*C654,IF(F654="hook",B654*C654-(D654*E654),IF(F654="eight",B654*C654-2*(D654*E654),IF(F654="tee",B654*C654-2*(D654*E654),IF(F654="cross",B654*C654-4*(D654*E654),"ERROR")))))</f>
        <v>399</v>
      </c>
      <c r="H654" s="3" t="s">
        <v>75</v>
      </c>
      <c r="I654" s="3">
        <f>IF(F654="rectangle",B654/C654,"NA")</f>
        <v>2.2556390977443608E-2</v>
      </c>
      <c r="J654" s="2">
        <v>1</v>
      </c>
      <c r="K654" s="15">
        <v>120</v>
      </c>
      <c r="L654" s="15">
        <v>4</v>
      </c>
      <c r="M654" s="16">
        <v>7</v>
      </c>
      <c r="N654" s="17">
        <v>30</v>
      </c>
      <c r="O654" s="14">
        <f>N654</f>
        <v>30</v>
      </c>
      <c r="P654" s="4">
        <f>Y654/T654</f>
        <v>99.75</v>
      </c>
      <c r="Q654" s="18">
        <v>1</v>
      </c>
      <c r="R654" s="14">
        <f>Q654</f>
        <v>1</v>
      </c>
      <c r="S654" s="4">
        <f>Z654/U654</f>
        <v>99.75</v>
      </c>
      <c r="T654" s="3">
        <f>ROUND((O654/100)*G654,0)</f>
        <v>120</v>
      </c>
      <c r="U654" s="3">
        <f>ROUND(((R654/100)*G654)/J654,0)</f>
        <v>4</v>
      </c>
      <c r="V654" s="3">
        <f>ROUND(IF(J654&gt;=2,((R654/100)*G654)/J654,0),0)</f>
        <v>0</v>
      </c>
      <c r="W654" s="3">
        <f>ROUND(IF(J654&gt;=3,((R654/100)*G654)/J654,0),0)</f>
        <v>0</v>
      </c>
      <c r="X654" s="3">
        <f>ROUND(IF(J654&gt;=4,((R654/100)*G654)/J654,0),0)</f>
        <v>0</v>
      </c>
      <c r="Y654" s="4">
        <f>G654*N654</f>
        <v>11970</v>
      </c>
      <c r="Z654" s="4">
        <f>(G654*Q654)/J654</f>
        <v>399</v>
      </c>
      <c r="AA654" s="4">
        <f>IF(J654&gt;=2,(G654*Q654)/J654,0)</f>
        <v>0</v>
      </c>
      <c r="AB654" s="4">
        <f>IF(J654&gt;=3,(G654*Q654)/J654,0)</f>
        <v>0</v>
      </c>
      <c r="AC654" s="4">
        <f>IF(J654&gt;=4,(G654*Q654)/J654,0)</f>
        <v>0</v>
      </c>
      <c r="AD654" s="14">
        <v>100</v>
      </c>
      <c r="AE654" s="14">
        <v>0</v>
      </c>
      <c r="AF654" s="14">
        <v>1</v>
      </c>
      <c r="AG654" s="14">
        <v>100</v>
      </c>
      <c r="AH654" s="14">
        <v>0</v>
      </c>
      <c r="AI654" s="14">
        <v>1</v>
      </c>
      <c r="AJ654" s="14">
        <v>0.5</v>
      </c>
      <c r="AK654" s="14">
        <v>0.5</v>
      </c>
      <c r="AL654" s="14">
        <v>0</v>
      </c>
      <c r="AM654" s="14">
        <v>0</v>
      </c>
      <c r="AN654" s="14">
        <v>0</v>
      </c>
      <c r="AO654" s="14">
        <v>0.01</v>
      </c>
      <c r="AP654" s="14">
        <v>0.01</v>
      </c>
      <c r="AQ654" s="14">
        <v>0</v>
      </c>
      <c r="AR654" s="14">
        <v>0</v>
      </c>
      <c r="AS654" s="14">
        <v>0</v>
      </c>
      <c r="AT654" s="14">
        <v>0</v>
      </c>
      <c r="AU654" s="14">
        <v>0.2</v>
      </c>
      <c r="AV654" s="14">
        <v>0</v>
      </c>
      <c r="AW654" s="14">
        <v>0</v>
      </c>
      <c r="AX654" s="14">
        <v>0</v>
      </c>
      <c r="AY654" s="14">
        <v>0.04</v>
      </c>
      <c r="AZ654" s="14">
        <v>0</v>
      </c>
      <c r="BA654" s="2">
        <v>0.05</v>
      </c>
      <c r="BB654" s="2">
        <v>0.05</v>
      </c>
      <c r="BC654" s="2">
        <v>7.0000000000000007E-2</v>
      </c>
      <c r="BD654" s="2">
        <v>0.05</v>
      </c>
      <c r="BE654" s="2">
        <v>0.02</v>
      </c>
      <c r="BF654" s="2">
        <v>0.02</v>
      </c>
      <c r="BG654" s="2">
        <v>4.4999999999999998E-2</v>
      </c>
      <c r="BH654" s="2">
        <v>0.05</v>
      </c>
      <c r="BI654" s="2">
        <v>7.0000000000000007E-2</v>
      </c>
      <c r="BJ654" s="2">
        <v>0.1</v>
      </c>
      <c r="BK654" s="2">
        <v>0.03</v>
      </c>
      <c r="BL654" s="2">
        <v>0.02</v>
      </c>
      <c r="BM654" s="2">
        <v>0.09</v>
      </c>
      <c r="BN654" s="2">
        <v>0.1</v>
      </c>
      <c r="BO654" s="14">
        <v>0.1</v>
      </c>
      <c r="BP654" s="14">
        <v>0.1</v>
      </c>
      <c r="BQ654" s="14">
        <v>0</v>
      </c>
      <c r="BR654" s="14">
        <v>0</v>
      </c>
      <c r="BS654" s="14">
        <v>0</v>
      </c>
      <c r="BT654" s="19">
        <v>0.01</v>
      </c>
      <c r="BU654" s="14">
        <v>0.5</v>
      </c>
      <c r="BV654" s="6">
        <f>BT654/(BT654+BU654)</f>
        <v>1.9607843137254902E-2</v>
      </c>
      <c r="BW654" s="6">
        <f>SQRT((BT654*BU654)/((BT654+BU654)^2*(BT654+BU654+1)))</f>
        <v>0.11283045836243843</v>
      </c>
      <c r="BX654" s="15">
        <v>0.1</v>
      </c>
      <c r="BY654" s="15">
        <v>0.7</v>
      </c>
      <c r="BZ654" s="15">
        <v>0.1</v>
      </c>
      <c r="CA654" s="15">
        <v>0.1</v>
      </c>
      <c r="CB654" s="20" t="s">
        <v>76</v>
      </c>
      <c r="CC654" s="14">
        <v>600</v>
      </c>
      <c r="CD654" s="14">
        <v>10</v>
      </c>
      <c r="CE654" s="15" t="s">
        <v>73</v>
      </c>
    </row>
    <row r="655" spans="1:83" s="14" customFormat="1" ht="14.25" x14ac:dyDescent="0.2">
      <c r="A655" s="15">
        <f>A654+1</f>
        <v>654</v>
      </c>
      <c r="B655" s="15">
        <v>3</v>
      </c>
      <c r="C655" s="15">
        <v>133</v>
      </c>
      <c r="D655" s="15">
        <v>1</v>
      </c>
      <c r="E655" s="15">
        <v>1</v>
      </c>
      <c r="F655" s="3" t="s">
        <v>68</v>
      </c>
      <c r="G655" s="3">
        <f>IF(F655="rectangle",B655*C655,IF(F655="hook",B655*C655-(D655*E655),IF(F655="eight",B655*C655-2*(D655*E655),IF(F655="tee",B655*C655-2*(D655*E655),IF(F655="cross",B655*C655-4*(D655*E655),"ERROR")))))</f>
        <v>399</v>
      </c>
      <c r="H655" s="3" t="s">
        <v>75</v>
      </c>
      <c r="I655" s="3">
        <f>IF(F655="rectangle",B655/C655,"NA")</f>
        <v>2.2556390977443608E-2</v>
      </c>
      <c r="J655" s="2">
        <v>1</v>
      </c>
      <c r="K655" s="15">
        <v>120</v>
      </c>
      <c r="L655" s="15">
        <v>4</v>
      </c>
      <c r="M655" s="16">
        <v>7</v>
      </c>
      <c r="N655" s="17">
        <v>30</v>
      </c>
      <c r="O655" s="14">
        <f>N655</f>
        <v>30</v>
      </c>
      <c r="P655" s="4">
        <f>Y655/T655</f>
        <v>99.75</v>
      </c>
      <c r="Q655" s="18">
        <v>1</v>
      </c>
      <c r="R655" s="14">
        <f>Q655</f>
        <v>1</v>
      </c>
      <c r="S655" s="4">
        <f>Z655/U655</f>
        <v>99.75</v>
      </c>
      <c r="T655" s="3">
        <f>ROUND((O655/100)*G655,0)</f>
        <v>120</v>
      </c>
      <c r="U655" s="3">
        <f>ROUND(((R655/100)*G655)/J655,0)</f>
        <v>4</v>
      </c>
      <c r="V655" s="3">
        <f>ROUND(IF(J655&gt;=2,((R655/100)*G655)/J655,0),0)</f>
        <v>0</v>
      </c>
      <c r="W655" s="3">
        <f>ROUND(IF(J655&gt;=3,((R655/100)*G655)/J655,0),0)</f>
        <v>0</v>
      </c>
      <c r="X655" s="3">
        <f>ROUND(IF(J655&gt;=4,((R655/100)*G655)/J655,0),0)</f>
        <v>0</v>
      </c>
      <c r="Y655" s="4">
        <f>G655*N655</f>
        <v>11970</v>
      </c>
      <c r="Z655" s="4">
        <f>(G655*Q655)/J655</f>
        <v>399</v>
      </c>
      <c r="AA655" s="4">
        <f>IF(J655&gt;=2,(G655*Q655)/J655,0)</f>
        <v>0</v>
      </c>
      <c r="AB655" s="4">
        <f>IF(J655&gt;=3,(G655*Q655)/J655,0)</f>
        <v>0</v>
      </c>
      <c r="AC655" s="4">
        <f>IF(J655&gt;=4,(G655*Q655)/J655,0)</f>
        <v>0</v>
      </c>
      <c r="AD655" s="14">
        <v>100</v>
      </c>
      <c r="AE655" s="14">
        <v>0</v>
      </c>
      <c r="AF655" s="14">
        <v>1</v>
      </c>
      <c r="AG655" s="14">
        <v>100</v>
      </c>
      <c r="AH655" s="14">
        <v>0</v>
      </c>
      <c r="AI655" s="14">
        <v>1</v>
      </c>
      <c r="AJ655" s="14">
        <v>0.5</v>
      </c>
      <c r="AK655" s="14">
        <v>0.5</v>
      </c>
      <c r="AL655" s="14">
        <v>0</v>
      </c>
      <c r="AM655" s="14">
        <v>0</v>
      </c>
      <c r="AN655" s="14">
        <v>0</v>
      </c>
      <c r="AO655" s="14">
        <v>0.01</v>
      </c>
      <c r="AP655" s="14">
        <v>0.01</v>
      </c>
      <c r="AQ655" s="14">
        <v>0</v>
      </c>
      <c r="AR655" s="14">
        <v>0</v>
      </c>
      <c r="AS655" s="14">
        <v>0</v>
      </c>
      <c r="AT655" s="14">
        <v>0</v>
      </c>
      <c r="AU655" s="14">
        <v>0.2</v>
      </c>
      <c r="AV655" s="14">
        <v>0</v>
      </c>
      <c r="AW655" s="14">
        <v>0</v>
      </c>
      <c r="AX655" s="14">
        <v>0</v>
      </c>
      <c r="AY655" s="14">
        <v>0.04</v>
      </c>
      <c r="AZ655" s="14">
        <v>0</v>
      </c>
      <c r="BA655" s="2">
        <v>0.05</v>
      </c>
      <c r="BB655" s="2">
        <v>0.05</v>
      </c>
      <c r="BC655" s="2">
        <v>7.0000000000000007E-2</v>
      </c>
      <c r="BD655" s="2">
        <v>0.05</v>
      </c>
      <c r="BE655" s="2">
        <v>0.02</v>
      </c>
      <c r="BF655" s="2">
        <v>0.02</v>
      </c>
      <c r="BG655" s="2">
        <v>4.4999999999999998E-2</v>
      </c>
      <c r="BH655" s="2">
        <v>0.05</v>
      </c>
      <c r="BI655" s="2">
        <v>7.0000000000000007E-2</v>
      </c>
      <c r="BJ655" s="2">
        <v>0.1</v>
      </c>
      <c r="BK655" s="2">
        <v>0.03</v>
      </c>
      <c r="BL655" s="2">
        <v>0.02</v>
      </c>
      <c r="BM655" s="2">
        <v>0.09</v>
      </c>
      <c r="BN655" s="2">
        <v>0.1</v>
      </c>
      <c r="BO655" s="14">
        <v>0.1</v>
      </c>
      <c r="BP655" s="14">
        <v>0.1</v>
      </c>
      <c r="BQ655" s="14">
        <v>0</v>
      </c>
      <c r="BR655" s="14">
        <v>0</v>
      </c>
      <c r="BS655" s="14">
        <v>0</v>
      </c>
      <c r="BT655" s="19">
        <v>0.5</v>
      </c>
      <c r="BU655" s="14">
        <v>0.5</v>
      </c>
      <c r="BV655" s="6">
        <f>BT655/(BT655+BU655)</f>
        <v>0.5</v>
      </c>
      <c r="BW655" s="6">
        <f>SQRT((BT655*BU655)/((BT655+BU655)^2*(BT655+BU655+1)))</f>
        <v>0.35355339059327379</v>
      </c>
      <c r="BX655" s="15">
        <v>0.1</v>
      </c>
      <c r="BY655" s="15">
        <v>0.7</v>
      </c>
      <c r="BZ655" s="15">
        <v>0.1</v>
      </c>
      <c r="CA655" s="15">
        <v>0.1</v>
      </c>
      <c r="CB655" s="20" t="s">
        <v>76</v>
      </c>
      <c r="CC655" s="14">
        <v>600</v>
      </c>
      <c r="CD655" s="14">
        <v>10</v>
      </c>
      <c r="CE655" s="15" t="s">
        <v>73</v>
      </c>
    </row>
    <row r="656" spans="1:83" s="14" customFormat="1" ht="14.25" x14ac:dyDescent="0.2">
      <c r="A656" s="15">
        <f>A655+1</f>
        <v>655</v>
      </c>
      <c r="B656" s="15">
        <v>3</v>
      </c>
      <c r="C656" s="15">
        <v>133</v>
      </c>
      <c r="D656" s="15">
        <v>1</v>
      </c>
      <c r="E656" s="15">
        <v>1</v>
      </c>
      <c r="F656" s="3" t="s">
        <v>68</v>
      </c>
      <c r="G656" s="3">
        <f>IF(F656="rectangle",B656*C656,IF(F656="hook",B656*C656-(D656*E656),IF(F656="eight",B656*C656-2*(D656*E656),IF(F656="tee",B656*C656-2*(D656*E656),IF(F656="cross",B656*C656-4*(D656*E656),"ERROR")))))</f>
        <v>399</v>
      </c>
      <c r="H656" s="3" t="s">
        <v>75</v>
      </c>
      <c r="I656" s="3">
        <f>IF(F656="rectangle",B656/C656,"NA")</f>
        <v>2.2556390977443608E-2</v>
      </c>
      <c r="J656" s="2">
        <v>1</v>
      </c>
      <c r="K656" s="15">
        <v>120</v>
      </c>
      <c r="L656" s="15">
        <v>4</v>
      </c>
      <c r="M656" s="16">
        <v>7</v>
      </c>
      <c r="N656" s="17">
        <v>30</v>
      </c>
      <c r="O656" s="14">
        <f>N656</f>
        <v>30</v>
      </c>
      <c r="P656" s="4">
        <f>Y656/T656</f>
        <v>99.75</v>
      </c>
      <c r="Q656" s="18">
        <v>5</v>
      </c>
      <c r="R656" s="14">
        <f>Q656</f>
        <v>5</v>
      </c>
      <c r="S656" s="4">
        <f>Z656/U656</f>
        <v>99.75</v>
      </c>
      <c r="T656" s="3">
        <f>ROUND((O656/100)*G656,0)</f>
        <v>120</v>
      </c>
      <c r="U656" s="3">
        <f>ROUND(((R656/100)*G656)/J656,0)</f>
        <v>20</v>
      </c>
      <c r="V656" s="3">
        <f>ROUND(IF(J656&gt;=2,((R656/100)*G656)/J656,0),0)</f>
        <v>0</v>
      </c>
      <c r="W656" s="3">
        <f>ROUND(IF(J656&gt;=3,((R656/100)*G656)/J656,0),0)</f>
        <v>0</v>
      </c>
      <c r="X656" s="3">
        <f>ROUND(IF(J656&gt;=4,((R656/100)*G656)/J656,0),0)</f>
        <v>0</v>
      </c>
      <c r="Y656" s="4">
        <f>G656*N656</f>
        <v>11970</v>
      </c>
      <c r="Z656" s="4">
        <f>(G656*Q656)/J656</f>
        <v>1995</v>
      </c>
      <c r="AA656" s="4">
        <f>IF(J656&gt;=2,(G656*Q656)/J656,0)</f>
        <v>0</v>
      </c>
      <c r="AB656" s="4">
        <f>IF(J656&gt;=3,(G656*Q656)/J656,0)</f>
        <v>0</v>
      </c>
      <c r="AC656" s="4">
        <f>IF(J656&gt;=4,(G656*Q656)/J656,0)</f>
        <v>0</v>
      </c>
      <c r="AD656" s="14">
        <v>100</v>
      </c>
      <c r="AE656" s="14">
        <v>0</v>
      </c>
      <c r="AF656" s="14">
        <v>1</v>
      </c>
      <c r="AG656" s="14">
        <v>100</v>
      </c>
      <c r="AH656" s="14">
        <v>0</v>
      </c>
      <c r="AI656" s="14">
        <v>1</v>
      </c>
      <c r="AJ656" s="14">
        <v>0.5</v>
      </c>
      <c r="AK656" s="14">
        <v>0.5</v>
      </c>
      <c r="AL656" s="14">
        <v>0</v>
      </c>
      <c r="AM656" s="14">
        <v>0</v>
      </c>
      <c r="AN656" s="14">
        <v>0</v>
      </c>
      <c r="AO656" s="14">
        <v>0.01</v>
      </c>
      <c r="AP656" s="14">
        <v>0.01</v>
      </c>
      <c r="AQ656" s="14">
        <v>0</v>
      </c>
      <c r="AR656" s="14">
        <v>0</v>
      </c>
      <c r="AS656" s="14">
        <v>0</v>
      </c>
      <c r="AT656" s="14">
        <v>0</v>
      </c>
      <c r="AU656" s="14">
        <v>0.2</v>
      </c>
      <c r="AV656" s="14">
        <v>0</v>
      </c>
      <c r="AW656" s="14">
        <v>0</v>
      </c>
      <c r="AX656" s="14">
        <v>0</v>
      </c>
      <c r="AY656" s="14">
        <v>0.04</v>
      </c>
      <c r="AZ656" s="14">
        <v>0</v>
      </c>
      <c r="BA656" s="2">
        <v>0.05</v>
      </c>
      <c r="BB656" s="2">
        <v>0.05</v>
      </c>
      <c r="BC656" s="2">
        <v>7.0000000000000007E-2</v>
      </c>
      <c r="BD656" s="2">
        <v>0.05</v>
      </c>
      <c r="BE656" s="2">
        <v>0.02</v>
      </c>
      <c r="BF656" s="2">
        <v>0.02</v>
      </c>
      <c r="BG656" s="2">
        <v>4.4999999999999998E-2</v>
      </c>
      <c r="BH656" s="2">
        <v>0.05</v>
      </c>
      <c r="BI656" s="2">
        <v>7.0000000000000007E-2</v>
      </c>
      <c r="BJ656" s="2">
        <v>0.1</v>
      </c>
      <c r="BK656" s="2">
        <v>0.03</v>
      </c>
      <c r="BL656" s="2">
        <v>0.02</v>
      </c>
      <c r="BM656" s="2">
        <v>0.09</v>
      </c>
      <c r="BN656" s="2">
        <v>0.1</v>
      </c>
      <c r="BO656" s="14">
        <v>0.1</v>
      </c>
      <c r="BP656" s="14">
        <v>0.1</v>
      </c>
      <c r="BQ656" s="14">
        <v>0</v>
      </c>
      <c r="BR656" s="14">
        <v>0</v>
      </c>
      <c r="BS656" s="14">
        <v>0</v>
      </c>
      <c r="BT656" s="19">
        <v>0.01</v>
      </c>
      <c r="BU656" s="14">
        <v>0.5</v>
      </c>
      <c r="BV656" s="6">
        <f>BT656/(BT656+BU656)</f>
        <v>1.9607843137254902E-2</v>
      </c>
      <c r="BW656" s="6">
        <f>SQRT((BT656*BU656)/((BT656+BU656)^2*(BT656+BU656+1)))</f>
        <v>0.11283045836243843</v>
      </c>
      <c r="BX656" s="15">
        <v>0.25</v>
      </c>
      <c r="BY656" s="15">
        <v>0.25</v>
      </c>
      <c r="BZ656" s="15">
        <v>0.25</v>
      </c>
      <c r="CA656" s="15">
        <v>0.25</v>
      </c>
      <c r="CB656" s="20" t="s">
        <v>47</v>
      </c>
      <c r="CC656" s="14">
        <v>600</v>
      </c>
      <c r="CD656" s="14">
        <v>10</v>
      </c>
      <c r="CE656" s="15" t="s">
        <v>73</v>
      </c>
    </row>
    <row r="657" spans="1:83" s="14" customFormat="1" ht="14.25" x14ac:dyDescent="0.2">
      <c r="A657" s="15">
        <f>A656+1</f>
        <v>656</v>
      </c>
      <c r="B657" s="15">
        <v>3</v>
      </c>
      <c r="C657" s="15">
        <v>133</v>
      </c>
      <c r="D657" s="15">
        <v>1</v>
      </c>
      <c r="E657" s="15">
        <v>1</v>
      </c>
      <c r="F657" s="3" t="s">
        <v>68</v>
      </c>
      <c r="G657" s="3">
        <f>IF(F657="rectangle",B657*C657,IF(F657="hook",B657*C657-(D657*E657),IF(F657="eight",B657*C657-2*(D657*E657),IF(F657="tee",B657*C657-2*(D657*E657),IF(F657="cross",B657*C657-4*(D657*E657),"ERROR")))))</f>
        <v>399</v>
      </c>
      <c r="H657" s="3" t="s">
        <v>75</v>
      </c>
      <c r="I657" s="3">
        <f>IF(F657="rectangle",B657/C657,"NA")</f>
        <v>2.2556390977443608E-2</v>
      </c>
      <c r="J657" s="2">
        <v>1</v>
      </c>
      <c r="K657" s="15">
        <v>120</v>
      </c>
      <c r="L657" s="15">
        <v>4</v>
      </c>
      <c r="M657" s="16">
        <v>7</v>
      </c>
      <c r="N657" s="17">
        <v>30</v>
      </c>
      <c r="O657" s="14">
        <f>N657</f>
        <v>30</v>
      </c>
      <c r="P657" s="4">
        <f>Y657/T657</f>
        <v>99.75</v>
      </c>
      <c r="Q657" s="18">
        <v>5</v>
      </c>
      <c r="R657" s="14">
        <f>Q657</f>
        <v>5</v>
      </c>
      <c r="S657" s="4">
        <f>Z657/U657</f>
        <v>99.75</v>
      </c>
      <c r="T657" s="3">
        <f>ROUND((O657/100)*G657,0)</f>
        <v>120</v>
      </c>
      <c r="U657" s="3">
        <f>ROUND(((R657/100)*G657)/J657,0)</f>
        <v>20</v>
      </c>
      <c r="V657" s="3">
        <f>ROUND(IF(J657&gt;=2,((R657/100)*G657)/J657,0),0)</f>
        <v>0</v>
      </c>
      <c r="W657" s="3">
        <f>ROUND(IF(J657&gt;=3,((R657/100)*G657)/J657,0),0)</f>
        <v>0</v>
      </c>
      <c r="X657" s="3">
        <f>ROUND(IF(J657&gt;=4,((R657/100)*G657)/J657,0),0)</f>
        <v>0</v>
      </c>
      <c r="Y657" s="4">
        <f>G657*N657</f>
        <v>11970</v>
      </c>
      <c r="Z657" s="4">
        <f>(G657*Q657)/J657</f>
        <v>1995</v>
      </c>
      <c r="AA657" s="4">
        <f>IF(J657&gt;=2,(G657*Q657)/J657,0)</f>
        <v>0</v>
      </c>
      <c r="AB657" s="4">
        <f>IF(J657&gt;=3,(G657*Q657)/J657,0)</f>
        <v>0</v>
      </c>
      <c r="AC657" s="4">
        <f>IF(J657&gt;=4,(G657*Q657)/J657,0)</f>
        <v>0</v>
      </c>
      <c r="AD657" s="14">
        <v>100</v>
      </c>
      <c r="AE657" s="14">
        <v>0</v>
      </c>
      <c r="AF657" s="14">
        <v>1</v>
      </c>
      <c r="AG657" s="14">
        <v>100</v>
      </c>
      <c r="AH657" s="14">
        <v>0</v>
      </c>
      <c r="AI657" s="14">
        <v>1</v>
      </c>
      <c r="AJ657" s="14">
        <v>0.5</v>
      </c>
      <c r="AK657" s="14">
        <v>0.5</v>
      </c>
      <c r="AL657" s="14">
        <v>0</v>
      </c>
      <c r="AM657" s="14">
        <v>0</v>
      </c>
      <c r="AN657" s="14">
        <v>0</v>
      </c>
      <c r="AO657" s="14">
        <v>0.01</v>
      </c>
      <c r="AP657" s="14">
        <v>0.01</v>
      </c>
      <c r="AQ657" s="14">
        <v>0</v>
      </c>
      <c r="AR657" s="14">
        <v>0</v>
      </c>
      <c r="AS657" s="14">
        <v>0</v>
      </c>
      <c r="AT657" s="14">
        <v>0</v>
      </c>
      <c r="AU657" s="14">
        <v>0.2</v>
      </c>
      <c r="AV657" s="14">
        <v>0</v>
      </c>
      <c r="AW657" s="14">
        <v>0</v>
      </c>
      <c r="AX657" s="14">
        <v>0</v>
      </c>
      <c r="AY657" s="14">
        <v>0.04</v>
      </c>
      <c r="AZ657" s="14">
        <v>0</v>
      </c>
      <c r="BA657" s="2">
        <v>0.05</v>
      </c>
      <c r="BB657" s="2">
        <v>0.05</v>
      </c>
      <c r="BC657" s="2">
        <v>7.0000000000000007E-2</v>
      </c>
      <c r="BD657" s="2">
        <v>0.05</v>
      </c>
      <c r="BE657" s="2">
        <v>0.02</v>
      </c>
      <c r="BF657" s="2">
        <v>0.02</v>
      </c>
      <c r="BG657" s="2">
        <v>4.4999999999999998E-2</v>
      </c>
      <c r="BH657" s="2">
        <v>0.05</v>
      </c>
      <c r="BI657" s="2">
        <v>7.0000000000000007E-2</v>
      </c>
      <c r="BJ657" s="2">
        <v>0.1</v>
      </c>
      <c r="BK657" s="2">
        <v>0.03</v>
      </c>
      <c r="BL657" s="2">
        <v>0.02</v>
      </c>
      <c r="BM657" s="2">
        <v>0.09</v>
      </c>
      <c r="BN657" s="2">
        <v>0.1</v>
      </c>
      <c r="BO657" s="14">
        <v>0.1</v>
      </c>
      <c r="BP657" s="14">
        <v>0.1</v>
      </c>
      <c r="BQ657" s="14">
        <v>0</v>
      </c>
      <c r="BR657" s="14">
        <v>0</v>
      </c>
      <c r="BS657" s="14">
        <v>0</v>
      </c>
      <c r="BT657" s="19">
        <v>0.5</v>
      </c>
      <c r="BU657" s="14">
        <v>0.5</v>
      </c>
      <c r="BV657" s="6">
        <f>BT657/(BT657+BU657)</f>
        <v>0.5</v>
      </c>
      <c r="BW657" s="6">
        <f>SQRT((BT657*BU657)/((BT657+BU657)^2*(BT657+BU657+1)))</f>
        <v>0.35355339059327379</v>
      </c>
      <c r="BX657" s="15">
        <v>0.25</v>
      </c>
      <c r="BY657" s="15">
        <v>0.25</v>
      </c>
      <c r="BZ657" s="15">
        <v>0.25</v>
      </c>
      <c r="CA657" s="15">
        <v>0.25</v>
      </c>
      <c r="CB657" s="20" t="s">
        <v>47</v>
      </c>
      <c r="CC657" s="14">
        <v>600</v>
      </c>
      <c r="CD657" s="14">
        <v>10</v>
      </c>
      <c r="CE657" s="15" t="s">
        <v>73</v>
      </c>
    </row>
    <row r="658" spans="1:83" s="14" customFormat="1" ht="14.25" x14ac:dyDescent="0.2">
      <c r="A658" s="15">
        <f>A657+1</f>
        <v>657</v>
      </c>
      <c r="B658" s="15">
        <v>3</v>
      </c>
      <c r="C658" s="15">
        <v>133</v>
      </c>
      <c r="D658" s="15">
        <v>1</v>
      </c>
      <c r="E658" s="15">
        <v>1</v>
      </c>
      <c r="F658" s="3" t="s">
        <v>68</v>
      </c>
      <c r="G658" s="3">
        <f>IF(F658="rectangle",B658*C658,IF(F658="hook",B658*C658-(D658*E658),IF(F658="eight",B658*C658-2*(D658*E658),IF(F658="tee",B658*C658-2*(D658*E658),IF(F658="cross",B658*C658-4*(D658*E658),"ERROR")))))</f>
        <v>399</v>
      </c>
      <c r="H658" s="3" t="s">
        <v>75</v>
      </c>
      <c r="I658" s="3">
        <f>IF(F658="rectangle",B658/C658,"NA")</f>
        <v>2.2556390977443608E-2</v>
      </c>
      <c r="J658" s="2">
        <v>1</v>
      </c>
      <c r="K658" s="15">
        <v>120</v>
      </c>
      <c r="L658" s="15">
        <v>4</v>
      </c>
      <c r="M658" s="16">
        <v>7</v>
      </c>
      <c r="N658" s="17">
        <v>30</v>
      </c>
      <c r="O658" s="14">
        <f>N658</f>
        <v>30</v>
      </c>
      <c r="P658" s="4">
        <f>Y658/T658</f>
        <v>99.75</v>
      </c>
      <c r="Q658" s="18">
        <v>5</v>
      </c>
      <c r="R658" s="14">
        <f>Q658</f>
        <v>5</v>
      </c>
      <c r="S658" s="4">
        <f>Z658/U658</f>
        <v>99.75</v>
      </c>
      <c r="T658" s="3">
        <f>ROUND((O658/100)*G658,0)</f>
        <v>120</v>
      </c>
      <c r="U658" s="3">
        <f>ROUND(((R658/100)*G658)/J658,0)</f>
        <v>20</v>
      </c>
      <c r="V658" s="3">
        <f>ROUND(IF(J658&gt;=2,((R658/100)*G658)/J658,0),0)</f>
        <v>0</v>
      </c>
      <c r="W658" s="3">
        <f>ROUND(IF(J658&gt;=3,((R658/100)*G658)/J658,0),0)</f>
        <v>0</v>
      </c>
      <c r="X658" s="3">
        <f>ROUND(IF(J658&gt;=4,((R658/100)*G658)/J658,0),0)</f>
        <v>0</v>
      </c>
      <c r="Y658" s="4">
        <f>G658*N658</f>
        <v>11970</v>
      </c>
      <c r="Z658" s="4">
        <f>(G658*Q658)/J658</f>
        <v>1995</v>
      </c>
      <c r="AA658" s="4">
        <f>IF(J658&gt;=2,(G658*Q658)/J658,0)</f>
        <v>0</v>
      </c>
      <c r="AB658" s="4">
        <f>IF(J658&gt;=3,(G658*Q658)/J658,0)</f>
        <v>0</v>
      </c>
      <c r="AC658" s="4">
        <f>IF(J658&gt;=4,(G658*Q658)/J658,0)</f>
        <v>0</v>
      </c>
      <c r="AD658" s="14">
        <v>100</v>
      </c>
      <c r="AE658" s="14">
        <v>0</v>
      </c>
      <c r="AF658" s="14">
        <v>1</v>
      </c>
      <c r="AG658" s="14">
        <v>100</v>
      </c>
      <c r="AH658" s="14">
        <v>0</v>
      </c>
      <c r="AI658" s="14">
        <v>1</v>
      </c>
      <c r="AJ658" s="14">
        <v>0.5</v>
      </c>
      <c r="AK658" s="14">
        <v>0.5</v>
      </c>
      <c r="AL658" s="14">
        <v>0</v>
      </c>
      <c r="AM658" s="14">
        <v>0</v>
      </c>
      <c r="AN658" s="14">
        <v>0</v>
      </c>
      <c r="AO658" s="14">
        <v>0.01</v>
      </c>
      <c r="AP658" s="14">
        <v>0.01</v>
      </c>
      <c r="AQ658" s="14">
        <v>0</v>
      </c>
      <c r="AR658" s="14">
        <v>0</v>
      </c>
      <c r="AS658" s="14">
        <v>0</v>
      </c>
      <c r="AT658" s="14">
        <v>0</v>
      </c>
      <c r="AU658" s="14">
        <v>0.2</v>
      </c>
      <c r="AV658" s="14">
        <v>0</v>
      </c>
      <c r="AW658" s="14">
        <v>0</v>
      </c>
      <c r="AX658" s="14">
        <v>0</v>
      </c>
      <c r="AY658" s="14">
        <v>0.04</v>
      </c>
      <c r="AZ658" s="14">
        <v>0</v>
      </c>
      <c r="BA658" s="2">
        <v>0.05</v>
      </c>
      <c r="BB658" s="2">
        <v>0.05</v>
      </c>
      <c r="BC658" s="2">
        <v>7.0000000000000007E-2</v>
      </c>
      <c r="BD658" s="2">
        <v>0.05</v>
      </c>
      <c r="BE658" s="2">
        <v>0.02</v>
      </c>
      <c r="BF658" s="2">
        <v>0.02</v>
      </c>
      <c r="BG658" s="2">
        <v>4.4999999999999998E-2</v>
      </c>
      <c r="BH658" s="2">
        <v>0.05</v>
      </c>
      <c r="BI658" s="2">
        <v>7.0000000000000007E-2</v>
      </c>
      <c r="BJ658" s="2">
        <v>0.1</v>
      </c>
      <c r="BK658" s="2">
        <v>0.03</v>
      </c>
      <c r="BL658" s="2">
        <v>0.02</v>
      </c>
      <c r="BM658" s="2">
        <v>0.09</v>
      </c>
      <c r="BN658" s="2">
        <v>0.1</v>
      </c>
      <c r="BO658" s="14">
        <v>0.1</v>
      </c>
      <c r="BP658" s="14">
        <v>0.1</v>
      </c>
      <c r="BQ658" s="14">
        <v>0</v>
      </c>
      <c r="BR658" s="14">
        <v>0</v>
      </c>
      <c r="BS658" s="14">
        <v>0</v>
      </c>
      <c r="BT658" s="19">
        <v>0.01</v>
      </c>
      <c r="BU658" s="14">
        <v>0.5</v>
      </c>
      <c r="BV658" s="6">
        <f>BT658/(BT658+BU658)</f>
        <v>1.9607843137254902E-2</v>
      </c>
      <c r="BW658" s="6">
        <f>SQRT((BT658*BU658)/((BT658+BU658)^2*(BT658+BU658+1)))</f>
        <v>0.11283045836243843</v>
      </c>
      <c r="BX658" s="15">
        <v>0.1</v>
      </c>
      <c r="BY658" s="15">
        <v>0.1</v>
      </c>
      <c r="BZ658" s="15">
        <v>0.1</v>
      </c>
      <c r="CA658" s="15">
        <v>0.7</v>
      </c>
      <c r="CB658" s="20" t="s">
        <v>89</v>
      </c>
      <c r="CC658" s="14">
        <v>600</v>
      </c>
      <c r="CD658" s="14">
        <v>10</v>
      </c>
      <c r="CE658" s="15" t="s">
        <v>73</v>
      </c>
    </row>
    <row r="659" spans="1:83" s="14" customFormat="1" ht="14.25" x14ac:dyDescent="0.2">
      <c r="A659" s="15">
        <f>A658+1</f>
        <v>658</v>
      </c>
      <c r="B659" s="15">
        <v>3</v>
      </c>
      <c r="C659" s="15">
        <v>133</v>
      </c>
      <c r="D659" s="15">
        <v>1</v>
      </c>
      <c r="E659" s="15">
        <v>1</v>
      </c>
      <c r="F659" s="3" t="s">
        <v>68</v>
      </c>
      <c r="G659" s="3">
        <f>IF(F659="rectangle",B659*C659,IF(F659="hook",B659*C659-(D659*E659),IF(F659="eight",B659*C659-2*(D659*E659),IF(F659="tee",B659*C659-2*(D659*E659),IF(F659="cross",B659*C659-4*(D659*E659),"ERROR")))))</f>
        <v>399</v>
      </c>
      <c r="H659" s="3" t="s">
        <v>75</v>
      </c>
      <c r="I659" s="3">
        <f>IF(F659="rectangle",B659/C659,"NA")</f>
        <v>2.2556390977443608E-2</v>
      </c>
      <c r="J659" s="2">
        <v>1</v>
      </c>
      <c r="K659" s="15">
        <v>120</v>
      </c>
      <c r="L659" s="15">
        <v>4</v>
      </c>
      <c r="M659" s="16">
        <v>7</v>
      </c>
      <c r="N659" s="17">
        <v>30</v>
      </c>
      <c r="O659" s="14">
        <f>N659</f>
        <v>30</v>
      </c>
      <c r="P659" s="4">
        <f>Y659/T659</f>
        <v>99.75</v>
      </c>
      <c r="Q659" s="18">
        <v>5</v>
      </c>
      <c r="R659" s="14">
        <f>Q659</f>
        <v>5</v>
      </c>
      <c r="S659" s="4">
        <f>Z659/U659</f>
        <v>99.75</v>
      </c>
      <c r="T659" s="3">
        <f>ROUND((O659/100)*G659,0)</f>
        <v>120</v>
      </c>
      <c r="U659" s="3">
        <f>ROUND(((R659/100)*G659)/J659,0)</f>
        <v>20</v>
      </c>
      <c r="V659" s="3">
        <f>ROUND(IF(J659&gt;=2,((R659/100)*G659)/J659,0),0)</f>
        <v>0</v>
      </c>
      <c r="W659" s="3">
        <f>ROUND(IF(J659&gt;=3,((R659/100)*G659)/J659,0),0)</f>
        <v>0</v>
      </c>
      <c r="X659" s="3">
        <f>ROUND(IF(J659&gt;=4,((R659/100)*G659)/J659,0),0)</f>
        <v>0</v>
      </c>
      <c r="Y659" s="4">
        <f>G659*N659</f>
        <v>11970</v>
      </c>
      <c r="Z659" s="4">
        <f>(G659*Q659)/J659</f>
        <v>1995</v>
      </c>
      <c r="AA659" s="4">
        <f>IF(J659&gt;=2,(G659*Q659)/J659,0)</f>
        <v>0</v>
      </c>
      <c r="AB659" s="4">
        <f>IF(J659&gt;=3,(G659*Q659)/J659,0)</f>
        <v>0</v>
      </c>
      <c r="AC659" s="4">
        <f>IF(J659&gt;=4,(G659*Q659)/J659,0)</f>
        <v>0</v>
      </c>
      <c r="AD659" s="14">
        <v>100</v>
      </c>
      <c r="AE659" s="14">
        <v>0</v>
      </c>
      <c r="AF659" s="14">
        <v>1</v>
      </c>
      <c r="AG659" s="14">
        <v>100</v>
      </c>
      <c r="AH659" s="14">
        <v>0</v>
      </c>
      <c r="AI659" s="14">
        <v>1</v>
      </c>
      <c r="AJ659" s="14">
        <v>0.5</v>
      </c>
      <c r="AK659" s="14">
        <v>0.5</v>
      </c>
      <c r="AL659" s="14">
        <v>0</v>
      </c>
      <c r="AM659" s="14">
        <v>0</v>
      </c>
      <c r="AN659" s="14">
        <v>0</v>
      </c>
      <c r="AO659" s="14">
        <v>0.01</v>
      </c>
      <c r="AP659" s="14">
        <v>0.01</v>
      </c>
      <c r="AQ659" s="14">
        <v>0</v>
      </c>
      <c r="AR659" s="14">
        <v>0</v>
      </c>
      <c r="AS659" s="14">
        <v>0</v>
      </c>
      <c r="AT659" s="14">
        <v>0</v>
      </c>
      <c r="AU659" s="14">
        <v>0.2</v>
      </c>
      <c r="AV659" s="14">
        <v>0</v>
      </c>
      <c r="AW659" s="14">
        <v>0</v>
      </c>
      <c r="AX659" s="14">
        <v>0</v>
      </c>
      <c r="AY659" s="14">
        <v>0.04</v>
      </c>
      <c r="AZ659" s="14">
        <v>0</v>
      </c>
      <c r="BA659" s="2">
        <v>0.05</v>
      </c>
      <c r="BB659" s="2">
        <v>0.05</v>
      </c>
      <c r="BC659" s="2">
        <v>7.0000000000000007E-2</v>
      </c>
      <c r="BD659" s="2">
        <v>0.05</v>
      </c>
      <c r="BE659" s="2">
        <v>0.02</v>
      </c>
      <c r="BF659" s="2">
        <v>0.02</v>
      </c>
      <c r="BG659" s="2">
        <v>4.4999999999999998E-2</v>
      </c>
      <c r="BH659" s="2">
        <v>0.05</v>
      </c>
      <c r="BI659" s="2">
        <v>7.0000000000000007E-2</v>
      </c>
      <c r="BJ659" s="2">
        <v>0.1</v>
      </c>
      <c r="BK659" s="2">
        <v>0.03</v>
      </c>
      <c r="BL659" s="2">
        <v>0.02</v>
      </c>
      <c r="BM659" s="2">
        <v>0.09</v>
      </c>
      <c r="BN659" s="2">
        <v>0.1</v>
      </c>
      <c r="BO659" s="14">
        <v>0.1</v>
      </c>
      <c r="BP659" s="14">
        <v>0.1</v>
      </c>
      <c r="BQ659" s="14">
        <v>0</v>
      </c>
      <c r="BR659" s="14">
        <v>0</v>
      </c>
      <c r="BS659" s="14">
        <v>0</v>
      </c>
      <c r="BT659" s="19">
        <v>0.5</v>
      </c>
      <c r="BU659" s="14">
        <v>0.5</v>
      </c>
      <c r="BV659" s="6">
        <f>BT659/(BT659+BU659)</f>
        <v>0.5</v>
      </c>
      <c r="BW659" s="6">
        <f>SQRT((BT659*BU659)/((BT659+BU659)^2*(BT659+BU659+1)))</f>
        <v>0.35355339059327379</v>
      </c>
      <c r="BX659" s="15">
        <v>0.1</v>
      </c>
      <c r="BY659" s="15">
        <v>0.1</v>
      </c>
      <c r="BZ659" s="15">
        <v>0.1</v>
      </c>
      <c r="CA659" s="15">
        <v>0.7</v>
      </c>
      <c r="CB659" s="20" t="s">
        <v>89</v>
      </c>
      <c r="CC659" s="14">
        <v>600</v>
      </c>
      <c r="CD659" s="14">
        <v>10</v>
      </c>
      <c r="CE659" s="15" t="s">
        <v>73</v>
      </c>
    </row>
    <row r="660" spans="1:83" s="14" customFormat="1" ht="14.25" x14ac:dyDescent="0.2">
      <c r="A660" s="15">
        <f>A659+1</f>
        <v>659</v>
      </c>
      <c r="B660" s="15">
        <v>3</v>
      </c>
      <c r="C660" s="15">
        <v>133</v>
      </c>
      <c r="D660" s="15">
        <v>1</v>
      </c>
      <c r="E660" s="15">
        <v>1</v>
      </c>
      <c r="F660" s="3" t="s">
        <v>68</v>
      </c>
      <c r="G660" s="3">
        <f>IF(F660="rectangle",B660*C660,IF(F660="hook",B660*C660-(D660*E660),IF(F660="eight",B660*C660-2*(D660*E660),IF(F660="tee",B660*C660-2*(D660*E660),IF(F660="cross",B660*C660-4*(D660*E660),"ERROR")))))</f>
        <v>399</v>
      </c>
      <c r="H660" s="3" t="s">
        <v>75</v>
      </c>
      <c r="I660" s="3">
        <f>IF(F660="rectangle",B660/C660,"NA")</f>
        <v>2.2556390977443608E-2</v>
      </c>
      <c r="J660" s="2">
        <v>1</v>
      </c>
      <c r="K660" s="15">
        <v>120</v>
      </c>
      <c r="L660" s="15">
        <v>4</v>
      </c>
      <c r="M660" s="16">
        <v>7</v>
      </c>
      <c r="N660" s="17">
        <v>30</v>
      </c>
      <c r="O660" s="14">
        <f>N660</f>
        <v>30</v>
      </c>
      <c r="P660" s="4">
        <f>Y660/T660</f>
        <v>99.75</v>
      </c>
      <c r="Q660" s="18">
        <v>5</v>
      </c>
      <c r="R660" s="14">
        <f>Q660</f>
        <v>5</v>
      </c>
      <c r="S660" s="4">
        <f>Z660/U660</f>
        <v>99.75</v>
      </c>
      <c r="T660" s="3">
        <f>ROUND((O660/100)*G660,0)</f>
        <v>120</v>
      </c>
      <c r="U660" s="3">
        <f>ROUND(((R660/100)*G660)/J660,0)</f>
        <v>20</v>
      </c>
      <c r="V660" s="3">
        <f>ROUND(IF(J660&gt;=2,((R660/100)*G660)/J660,0),0)</f>
        <v>0</v>
      </c>
      <c r="W660" s="3">
        <f>ROUND(IF(J660&gt;=3,((R660/100)*G660)/J660,0),0)</f>
        <v>0</v>
      </c>
      <c r="X660" s="3">
        <f>ROUND(IF(J660&gt;=4,((R660/100)*G660)/J660,0),0)</f>
        <v>0</v>
      </c>
      <c r="Y660" s="4">
        <f>G660*N660</f>
        <v>11970</v>
      </c>
      <c r="Z660" s="4">
        <f>(G660*Q660)/J660</f>
        <v>1995</v>
      </c>
      <c r="AA660" s="4">
        <f>IF(J660&gt;=2,(G660*Q660)/J660,0)</f>
        <v>0</v>
      </c>
      <c r="AB660" s="4">
        <f>IF(J660&gt;=3,(G660*Q660)/J660,0)</f>
        <v>0</v>
      </c>
      <c r="AC660" s="4">
        <f>IF(J660&gt;=4,(G660*Q660)/J660,0)</f>
        <v>0</v>
      </c>
      <c r="AD660" s="14">
        <v>100</v>
      </c>
      <c r="AE660" s="14">
        <v>0</v>
      </c>
      <c r="AF660" s="14">
        <v>1</v>
      </c>
      <c r="AG660" s="14">
        <v>100</v>
      </c>
      <c r="AH660" s="14">
        <v>0</v>
      </c>
      <c r="AI660" s="14">
        <v>1</v>
      </c>
      <c r="AJ660" s="14">
        <v>0.5</v>
      </c>
      <c r="AK660" s="14">
        <v>0.5</v>
      </c>
      <c r="AL660" s="14">
        <v>0</v>
      </c>
      <c r="AM660" s="14">
        <v>0</v>
      </c>
      <c r="AN660" s="14">
        <v>0</v>
      </c>
      <c r="AO660" s="14">
        <v>0.01</v>
      </c>
      <c r="AP660" s="14">
        <v>0.01</v>
      </c>
      <c r="AQ660" s="14">
        <v>0</v>
      </c>
      <c r="AR660" s="14">
        <v>0</v>
      </c>
      <c r="AS660" s="14">
        <v>0</v>
      </c>
      <c r="AT660" s="14">
        <v>0</v>
      </c>
      <c r="AU660" s="14">
        <v>0.2</v>
      </c>
      <c r="AV660" s="14">
        <v>0</v>
      </c>
      <c r="AW660" s="14">
        <v>0</v>
      </c>
      <c r="AX660" s="14">
        <v>0</v>
      </c>
      <c r="AY660" s="14">
        <v>0.04</v>
      </c>
      <c r="AZ660" s="14">
        <v>0</v>
      </c>
      <c r="BA660" s="2">
        <v>0.05</v>
      </c>
      <c r="BB660" s="2">
        <v>0.05</v>
      </c>
      <c r="BC660" s="2">
        <v>7.0000000000000007E-2</v>
      </c>
      <c r="BD660" s="2">
        <v>0.05</v>
      </c>
      <c r="BE660" s="2">
        <v>0.02</v>
      </c>
      <c r="BF660" s="2">
        <v>0.02</v>
      </c>
      <c r="BG660" s="2">
        <v>4.4999999999999998E-2</v>
      </c>
      <c r="BH660" s="2">
        <v>0.05</v>
      </c>
      <c r="BI660" s="2">
        <v>7.0000000000000007E-2</v>
      </c>
      <c r="BJ660" s="2">
        <v>0.1</v>
      </c>
      <c r="BK660" s="2">
        <v>0.03</v>
      </c>
      <c r="BL660" s="2">
        <v>0.02</v>
      </c>
      <c r="BM660" s="2">
        <v>0.09</v>
      </c>
      <c r="BN660" s="2">
        <v>0.1</v>
      </c>
      <c r="BO660" s="14">
        <v>0.1</v>
      </c>
      <c r="BP660" s="14">
        <v>0.1</v>
      </c>
      <c r="BQ660" s="14">
        <v>0</v>
      </c>
      <c r="BR660" s="14">
        <v>0</v>
      </c>
      <c r="BS660" s="14">
        <v>0</v>
      </c>
      <c r="BT660" s="19">
        <v>0.01</v>
      </c>
      <c r="BU660" s="14">
        <v>0.5</v>
      </c>
      <c r="BV660" s="6">
        <f>BT660/(BT660+BU660)</f>
        <v>1.9607843137254902E-2</v>
      </c>
      <c r="BW660" s="6">
        <f>SQRT((BT660*BU660)/((BT660+BU660)^2*(BT660+BU660+1)))</f>
        <v>0.11283045836243843</v>
      </c>
      <c r="BX660" s="15">
        <v>0.1</v>
      </c>
      <c r="BY660" s="15">
        <v>0.7</v>
      </c>
      <c r="BZ660" s="15">
        <v>0.1</v>
      </c>
      <c r="CA660" s="15">
        <v>0.1</v>
      </c>
      <c r="CB660" s="20" t="s">
        <v>76</v>
      </c>
      <c r="CC660" s="14">
        <v>600</v>
      </c>
      <c r="CD660" s="14">
        <v>10</v>
      </c>
      <c r="CE660" s="15" t="s">
        <v>74</v>
      </c>
    </row>
    <row r="661" spans="1:83" s="14" customFormat="1" ht="14.25" x14ac:dyDescent="0.2">
      <c r="A661" s="15">
        <f>A660+1</f>
        <v>660</v>
      </c>
      <c r="B661" s="15">
        <v>3</v>
      </c>
      <c r="C661" s="15">
        <v>133</v>
      </c>
      <c r="D661" s="15">
        <v>1</v>
      </c>
      <c r="E661" s="15">
        <v>1</v>
      </c>
      <c r="F661" s="3" t="s">
        <v>68</v>
      </c>
      <c r="G661" s="3">
        <f>IF(F661="rectangle",B661*C661,IF(F661="hook",B661*C661-(D661*E661),IF(F661="eight",B661*C661-2*(D661*E661),IF(F661="tee",B661*C661-2*(D661*E661),IF(F661="cross",B661*C661-4*(D661*E661),"ERROR")))))</f>
        <v>399</v>
      </c>
      <c r="H661" s="3" t="s">
        <v>75</v>
      </c>
      <c r="I661" s="3">
        <f>IF(F661="rectangle",B661/C661,"NA")</f>
        <v>2.2556390977443608E-2</v>
      </c>
      <c r="J661" s="2">
        <v>1</v>
      </c>
      <c r="K661" s="15">
        <v>120</v>
      </c>
      <c r="L661" s="15">
        <v>4</v>
      </c>
      <c r="M661" s="16">
        <v>7</v>
      </c>
      <c r="N661" s="17">
        <v>30</v>
      </c>
      <c r="O661" s="14">
        <f>N661</f>
        <v>30</v>
      </c>
      <c r="P661" s="4">
        <f>Y661/T661</f>
        <v>99.75</v>
      </c>
      <c r="Q661" s="18">
        <v>5</v>
      </c>
      <c r="R661" s="14">
        <f>Q661</f>
        <v>5</v>
      </c>
      <c r="S661" s="4">
        <f>Z661/U661</f>
        <v>99.75</v>
      </c>
      <c r="T661" s="3">
        <f>ROUND((O661/100)*G661,0)</f>
        <v>120</v>
      </c>
      <c r="U661" s="3">
        <f>ROUND(((R661/100)*G661)/J661,0)</f>
        <v>20</v>
      </c>
      <c r="V661" s="3">
        <f>ROUND(IF(J661&gt;=2,((R661/100)*G661)/J661,0),0)</f>
        <v>0</v>
      </c>
      <c r="W661" s="3">
        <f>ROUND(IF(J661&gt;=3,((R661/100)*G661)/J661,0),0)</f>
        <v>0</v>
      </c>
      <c r="X661" s="3">
        <f>ROUND(IF(J661&gt;=4,((R661/100)*G661)/J661,0),0)</f>
        <v>0</v>
      </c>
      <c r="Y661" s="4">
        <f>G661*N661</f>
        <v>11970</v>
      </c>
      <c r="Z661" s="4">
        <f>(G661*Q661)/J661</f>
        <v>1995</v>
      </c>
      <c r="AA661" s="4">
        <f>IF(J661&gt;=2,(G661*Q661)/J661,0)</f>
        <v>0</v>
      </c>
      <c r="AB661" s="4">
        <f>IF(J661&gt;=3,(G661*Q661)/J661,0)</f>
        <v>0</v>
      </c>
      <c r="AC661" s="4">
        <f>IF(J661&gt;=4,(G661*Q661)/J661,0)</f>
        <v>0</v>
      </c>
      <c r="AD661" s="14">
        <v>100</v>
      </c>
      <c r="AE661" s="14">
        <v>0</v>
      </c>
      <c r="AF661" s="14">
        <v>1</v>
      </c>
      <c r="AG661" s="14">
        <v>100</v>
      </c>
      <c r="AH661" s="14">
        <v>0</v>
      </c>
      <c r="AI661" s="14">
        <v>1</v>
      </c>
      <c r="AJ661" s="14">
        <v>0.5</v>
      </c>
      <c r="AK661" s="14">
        <v>0.5</v>
      </c>
      <c r="AL661" s="14">
        <v>0</v>
      </c>
      <c r="AM661" s="14">
        <v>0</v>
      </c>
      <c r="AN661" s="14">
        <v>0</v>
      </c>
      <c r="AO661" s="14">
        <v>0.01</v>
      </c>
      <c r="AP661" s="14">
        <v>0.01</v>
      </c>
      <c r="AQ661" s="14">
        <v>0</v>
      </c>
      <c r="AR661" s="14">
        <v>0</v>
      </c>
      <c r="AS661" s="14">
        <v>0</v>
      </c>
      <c r="AT661" s="14">
        <v>0</v>
      </c>
      <c r="AU661" s="14">
        <v>0.2</v>
      </c>
      <c r="AV661" s="14">
        <v>0</v>
      </c>
      <c r="AW661" s="14">
        <v>0</v>
      </c>
      <c r="AX661" s="14">
        <v>0</v>
      </c>
      <c r="AY661" s="14">
        <v>0.04</v>
      </c>
      <c r="AZ661" s="14">
        <v>0</v>
      </c>
      <c r="BA661" s="2">
        <v>0.05</v>
      </c>
      <c r="BB661" s="2">
        <v>0.05</v>
      </c>
      <c r="BC661" s="2">
        <v>7.0000000000000007E-2</v>
      </c>
      <c r="BD661" s="2">
        <v>0.05</v>
      </c>
      <c r="BE661" s="2">
        <v>0.02</v>
      </c>
      <c r="BF661" s="2">
        <v>0.02</v>
      </c>
      <c r="BG661" s="2">
        <v>4.4999999999999998E-2</v>
      </c>
      <c r="BH661" s="2">
        <v>0.05</v>
      </c>
      <c r="BI661" s="2">
        <v>7.0000000000000007E-2</v>
      </c>
      <c r="BJ661" s="2">
        <v>0.1</v>
      </c>
      <c r="BK661" s="2">
        <v>0.03</v>
      </c>
      <c r="BL661" s="2">
        <v>0.02</v>
      </c>
      <c r="BM661" s="2">
        <v>0.09</v>
      </c>
      <c r="BN661" s="2">
        <v>0.1</v>
      </c>
      <c r="BO661" s="14">
        <v>0.1</v>
      </c>
      <c r="BP661" s="14">
        <v>0.1</v>
      </c>
      <c r="BQ661" s="14">
        <v>0</v>
      </c>
      <c r="BR661" s="14">
        <v>0</v>
      </c>
      <c r="BS661" s="14">
        <v>0</v>
      </c>
      <c r="BT661" s="19">
        <v>0.5</v>
      </c>
      <c r="BU661" s="14">
        <v>0.5</v>
      </c>
      <c r="BV661" s="6">
        <f>BT661/(BT661+BU661)</f>
        <v>0.5</v>
      </c>
      <c r="BW661" s="6">
        <f>SQRT((BT661*BU661)/((BT661+BU661)^2*(BT661+BU661+1)))</f>
        <v>0.35355339059327379</v>
      </c>
      <c r="BX661" s="15">
        <v>0.1</v>
      </c>
      <c r="BY661" s="15">
        <v>0.7</v>
      </c>
      <c r="BZ661" s="15">
        <v>0.1</v>
      </c>
      <c r="CA661" s="15">
        <v>0.1</v>
      </c>
      <c r="CB661" s="20" t="s">
        <v>76</v>
      </c>
      <c r="CC661" s="14">
        <v>600</v>
      </c>
      <c r="CD661" s="14">
        <v>10</v>
      </c>
      <c r="CE661" s="15" t="s">
        <v>74</v>
      </c>
    </row>
    <row r="662" spans="1:83" s="14" customFormat="1" ht="14.25" x14ac:dyDescent="0.2">
      <c r="A662" s="15">
        <f>A661+1</f>
        <v>661</v>
      </c>
      <c r="B662" s="15">
        <v>3</v>
      </c>
      <c r="C662" s="15">
        <v>133</v>
      </c>
      <c r="D662" s="15">
        <v>1</v>
      </c>
      <c r="E662" s="15">
        <v>1</v>
      </c>
      <c r="F662" s="3" t="s">
        <v>68</v>
      </c>
      <c r="G662" s="3">
        <f>IF(F662="rectangle",B662*C662,IF(F662="hook",B662*C662-(D662*E662),IF(F662="eight",B662*C662-2*(D662*E662),IF(F662="tee",B662*C662-2*(D662*E662),IF(F662="cross",B662*C662-4*(D662*E662),"ERROR")))))</f>
        <v>399</v>
      </c>
      <c r="H662" s="3" t="s">
        <v>75</v>
      </c>
      <c r="I662" s="3">
        <f>IF(F662="rectangle",B662/C662,"NA")</f>
        <v>2.2556390977443608E-2</v>
      </c>
      <c r="J662" s="2">
        <v>1</v>
      </c>
      <c r="K662" s="15">
        <v>120</v>
      </c>
      <c r="L662" s="15">
        <v>4</v>
      </c>
      <c r="M662" s="16">
        <v>7</v>
      </c>
      <c r="N662" s="17">
        <v>30</v>
      </c>
      <c r="O662" s="14">
        <f>N662</f>
        <v>30</v>
      </c>
      <c r="P662" s="4">
        <f>Y662/T662</f>
        <v>99.75</v>
      </c>
      <c r="Q662" s="18">
        <v>15</v>
      </c>
      <c r="R662" s="14">
        <f>Q662</f>
        <v>15</v>
      </c>
      <c r="S662" s="4">
        <f>Z662/U662</f>
        <v>99.75</v>
      </c>
      <c r="T662" s="3">
        <f>ROUND((O662/100)*G662,0)</f>
        <v>120</v>
      </c>
      <c r="U662" s="3">
        <f>ROUND(((R662/100)*G662)/J662,0)</f>
        <v>60</v>
      </c>
      <c r="V662" s="3">
        <f>ROUND(IF(J662&gt;=2,((R662/100)*G662)/J662,0),0)</f>
        <v>0</v>
      </c>
      <c r="W662" s="3">
        <f>ROUND(IF(J662&gt;=3,((R662/100)*G662)/J662,0),0)</f>
        <v>0</v>
      </c>
      <c r="X662" s="3">
        <f>ROUND(IF(J662&gt;=4,((R662/100)*G662)/J662,0),0)</f>
        <v>0</v>
      </c>
      <c r="Y662" s="4">
        <f>G662*N662</f>
        <v>11970</v>
      </c>
      <c r="Z662" s="4">
        <f>(G662*Q662)/J662</f>
        <v>5985</v>
      </c>
      <c r="AA662" s="4">
        <f>IF(J662&gt;=2,(G662*Q662)/J662,0)</f>
        <v>0</v>
      </c>
      <c r="AB662" s="4">
        <f>IF(J662&gt;=3,(G662*Q662)/J662,0)</f>
        <v>0</v>
      </c>
      <c r="AC662" s="4">
        <f>IF(J662&gt;=4,(G662*Q662)/J662,0)</f>
        <v>0</v>
      </c>
      <c r="AD662" s="14">
        <v>100</v>
      </c>
      <c r="AE662" s="14">
        <v>0</v>
      </c>
      <c r="AF662" s="14">
        <v>1</v>
      </c>
      <c r="AG662" s="14">
        <v>100</v>
      </c>
      <c r="AH662" s="14">
        <v>0</v>
      </c>
      <c r="AI662" s="14">
        <v>1</v>
      </c>
      <c r="AJ662" s="14">
        <v>0.5</v>
      </c>
      <c r="AK662" s="14">
        <v>0.5</v>
      </c>
      <c r="AL662" s="14">
        <v>0</v>
      </c>
      <c r="AM662" s="14">
        <v>0</v>
      </c>
      <c r="AN662" s="14">
        <v>0</v>
      </c>
      <c r="AO662" s="14">
        <v>0.01</v>
      </c>
      <c r="AP662" s="14">
        <v>0.01</v>
      </c>
      <c r="AQ662" s="14">
        <v>0</v>
      </c>
      <c r="AR662" s="14">
        <v>0</v>
      </c>
      <c r="AS662" s="14">
        <v>0</v>
      </c>
      <c r="AT662" s="14">
        <v>0</v>
      </c>
      <c r="AU662" s="14">
        <v>0.2</v>
      </c>
      <c r="AV662" s="14">
        <v>0</v>
      </c>
      <c r="AW662" s="14">
        <v>0</v>
      </c>
      <c r="AX662" s="14">
        <v>0</v>
      </c>
      <c r="AY662" s="14">
        <v>0.04</v>
      </c>
      <c r="AZ662" s="14">
        <v>0</v>
      </c>
      <c r="BA662" s="2">
        <v>0.05</v>
      </c>
      <c r="BB662" s="2">
        <v>0.05</v>
      </c>
      <c r="BC662" s="2">
        <v>7.0000000000000007E-2</v>
      </c>
      <c r="BD662" s="2">
        <v>0.05</v>
      </c>
      <c r="BE662" s="2">
        <v>0.02</v>
      </c>
      <c r="BF662" s="2">
        <v>0.02</v>
      </c>
      <c r="BG662" s="2">
        <v>4.4999999999999998E-2</v>
      </c>
      <c r="BH662" s="2">
        <v>0.05</v>
      </c>
      <c r="BI662" s="2">
        <v>7.0000000000000007E-2</v>
      </c>
      <c r="BJ662" s="2">
        <v>0.1</v>
      </c>
      <c r="BK662" s="2">
        <v>0.03</v>
      </c>
      <c r="BL662" s="2">
        <v>0.02</v>
      </c>
      <c r="BM662" s="2">
        <v>0.09</v>
      </c>
      <c r="BN662" s="2">
        <v>0.1</v>
      </c>
      <c r="BO662" s="14">
        <v>0.1</v>
      </c>
      <c r="BP662" s="14">
        <v>0.1</v>
      </c>
      <c r="BQ662" s="14">
        <v>0</v>
      </c>
      <c r="BR662" s="14">
        <v>0</v>
      </c>
      <c r="BS662" s="14">
        <v>0</v>
      </c>
      <c r="BT662" s="19">
        <v>0.01</v>
      </c>
      <c r="BU662" s="14">
        <v>0.5</v>
      </c>
      <c r="BV662" s="6">
        <f>BT662/(BT662+BU662)</f>
        <v>1.9607843137254902E-2</v>
      </c>
      <c r="BW662" s="6">
        <f>SQRT((BT662*BU662)/((BT662+BU662)^2*(BT662+BU662+1)))</f>
        <v>0.11283045836243843</v>
      </c>
      <c r="BX662" s="15">
        <v>0.25</v>
      </c>
      <c r="BY662" s="15">
        <v>0.25</v>
      </c>
      <c r="BZ662" s="15">
        <v>0.25</v>
      </c>
      <c r="CA662" s="15">
        <v>0.25</v>
      </c>
      <c r="CB662" s="20" t="s">
        <v>47</v>
      </c>
      <c r="CC662" s="14">
        <v>600</v>
      </c>
      <c r="CD662" s="14">
        <v>10</v>
      </c>
      <c r="CE662" s="15" t="s">
        <v>74</v>
      </c>
    </row>
    <row r="663" spans="1:83" s="14" customFormat="1" ht="14.25" x14ac:dyDescent="0.2">
      <c r="A663" s="15">
        <f>A662+1</f>
        <v>662</v>
      </c>
      <c r="B663" s="15">
        <v>3</v>
      </c>
      <c r="C663" s="15">
        <v>133</v>
      </c>
      <c r="D663" s="15">
        <v>1</v>
      </c>
      <c r="E663" s="15">
        <v>1</v>
      </c>
      <c r="F663" s="3" t="s">
        <v>68</v>
      </c>
      <c r="G663" s="3">
        <f>IF(F663="rectangle",B663*C663,IF(F663="hook",B663*C663-(D663*E663),IF(F663="eight",B663*C663-2*(D663*E663),IF(F663="tee",B663*C663-2*(D663*E663),IF(F663="cross",B663*C663-4*(D663*E663),"ERROR")))))</f>
        <v>399</v>
      </c>
      <c r="H663" s="3" t="s">
        <v>75</v>
      </c>
      <c r="I663" s="3">
        <f>IF(F663="rectangle",B663/C663,"NA")</f>
        <v>2.2556390977443608E-2</v>
      </c>
      <c r="J663" s="2">
        <v>1</v>
      </c>
      <c r="K663" s="15">
        <v>120</v>
      </c>
      <c r="L663" s="15">
        <v>4</v>
      </c>
      <c r="M663" s="16">
        <v>7</v>
      </c>
      <c r="N663" s="17">
        <v>30</v>
      </c>
      <c r="O663" s="14">
        <f>N663</f>
        <v>30</v>
      </c>
      <c r="P663" s="4">
        <f>Y663/T663</f>
        <v>99.75</v>
      </c>
      <c r="Q663" s="18">
        <v>15</v>
      </c>
      <c r="R663" s="14">
        <f>Q663</f>
        <v>15</v>
      </c>
      <c r="S663" s="4">
        <f>Z663/U663</f>
        <v>99.75</v>
      </c>
      <c r="T663" s="3">
        <f>ROUND((O663/100)*G663,0)</f>
        <v>120</v>
      </c>
      <c r="U663" s="3">
        <f>ROUND(((R663/100)*G663)/J663,0)</f>
        <v>60</v>
      </c>
      <c r="V663" s="3">
        <f>ROUND(IF(J663&gt;=2,((R663/100)*G663)/J663,0),0)</f>
        <v>0</v>
      </c>
      <c r="W663" s="3">
        <f>ROUND(IF(J663&gt;=3,((R663/100)*G663)/J663,0),0)</f>
        <v>0</v>
      </c>
      <c r="X663" s="3">
        <f>ROUND(IF(J663&gt;=4,((R663/100)*G663)/J663,0),0)</f>
        <v>0</v>
      </c>
      <c r="Y663" s="4">
        <f>G663*N663</f>
        <v>11970</v>
      </c>
      <c r="Z663" s="4">
        <f>(G663*Q663)/J663</f>
        <v>5985</v>
      </c>
      <c r="AA663" s="4">
        <f>IF(J663&gt;=2,(G663*Q663)/J663,0)</f>
        <v>0</v>
      </c>
      <c r="AB663" s="4">
        <f>IF(J663&gt;=3,(G663*Q663)/J663,0)</f>
        <v>0</v>
      </c>
      <c r="AC663" s="4">
        <f>IF(J663&gt;=4,(G663*Q663)/J663,0)</f>
        <v>0</v>
      </c>
      <c r="AD663" s="14">
        <v>100</v>
      </c>
      <c r="AE663" s="14">
        <v>0</v>
      </c>
      <c r="AF663" s="14">
        <v>1</v>
      </c>
      <c r="AG663" s="14">
        <v>100</v>
      </c>
      <c r="AH663" s="14">
        <v>0</v>
      </c>
      <c r="AI663" s="14">
        <v>1</v>
      </c>
      <c r="AJ663" s="14">
        <v>0.5</v>
      </c>
      <c r="AK663" s="14">
        <v>0.5</v>
      </c>
      <c r="AL663" s="14">
        <v>0</v>
      </c>
      <c r="AM663" s="14">
        <v>0</v>
      </c>
      <c r="AN663" s="14">
        <v>0</v>
      </c>
      <c r="AO663" s="14">
        <v>0.01</v>
      </c>
      <c r="AP663" s="14">
        <v>0.01</v>
      </c>
      <c r="AQ663" s="14">
        <v>0</v>
      </c>
      <c r="AR663" s="14">
        <v>0</v>
      </c>
      <c r="AS663" s="14">
        <v>0</v>
      </c>
      <c r="AT663" s="14">
        <v>0</v>
      </c>
      <c r="AU663" s="14">
        <v>0.2</v>
      </c>
      <c r="AV663" s="14">
        <v>0</v>
      </c>
      <c r="AW663" s="14">
        <v>0</v>
      </c>
      <c r="AX663" s="14">
        <v>0</v>
      </c>
      <c r="AY663" s="14">
        <v>0.04</v>
      </c>
      <c r="AZ663" s="14">
        <v>0</v>
      </c>
      <c r="BA663" s="2">
        <v>0.05</v>
      </c>
      <c r="BB663" s="2">
        <v>0.05</v>
      </c>
      <c r="BC663" s="2">
        <v>7.0000000000000007E-2</v>
      </c>
      <c r="BD663" s="2">
        <v>0.05</v>
      </c>
      <c r="BE663" s="2">
        <v>0.02</v>
      </c>
      <c r="BF663" s="2">
        <v>0.02</v>
      </c>
      <c r="BG663" s="2">
        <v>4.4999999999999998E-2</v>
      </c>
      <c r="BH663" s="2">
        <v>0.05</v>
      </c>
      <c r="BI663" s="2">
        <v>7.0000000000000007E-2</v>
      </c>
      <c r="BJ663" s="2">
        <v>0.1</v>
      </c>
      <c r="BK663" s="2">
        <v>0.03</v>
      </c>
      <c r="BL663" s="2">
        <v>0.02</v>
      </c>
      <c r="BM663" s="2">
        <v>0.09</v>
      </c>
      <c r="BN663" s="2">
        <v>0.1</v>
      </c>
      <c r="BO663" s="14">
        <v>0.1</v>
      </c>
      <c r="BP663" s="14">
        <v>0.1</v>
      </c>
      <c r="BQ663" s="14">
        <v>0</v>
      </c>
      <c r="BR663" s="14">
        <v>0</v>
      </c>
      <c r="BS663" s="14">
        <v>0</v>
      </c>
      <c r="BT663" s="19">
        <v>0.5</v>
      </c>
      <c r="BU663" s="14">
        <v>0.5</v>
      </c>
      <c r="BV663" s="6">
        <f>BT663/(BT663+BU663)</f>
        <v>0.5</v>
      </c>
      <c r="BW663" s="6">
        <f>SQRT((BT663*BU663)/((BT663+BU663)^2*(BT663+BU663+1)))</f>
        <v>0.35355339059327379</v>
      </c>
      <c r="BX663" s="15">
        <v>0.25</v>
      </c>
      <c r="BY663" s="15">
        <v>0.25</v>
      </c>
      <c r="BZ663" s="15">
        <v>0.25</v>
      </c>
      <c r="CA663" s="15">
        <v>0.25</v>
      </c>
      <c r="CB663" s="20" t="s">
        <v>47</v>
      </c>
      <c r="CC663" s="14">
        <v>600</v>
      </c>
      <c r="CD663" s="14">
        <v>10</v>
      </c>
      <c r="CE663" s="15" t="s">
        <v>74</v>
      </c>
    </row>
    <row r="664" spans="1:83" s="14" customFormat="1" ht="14.25" x14ac:dyDescent="0.2">
      <c r="A664" s="15">
        <f>A663+1</f>
        <v>663</v>
      </c>
      <c r="B664" s="15">
        <v>3</v>
      </c>
      <c r="C664" s="15">
        <v>133</v>
      </c>
      <c r="D664" s="15">
        <v>1</v>
      </c>
      <c r="E664" s="15">
        <v>1</v>
      </c>
      <c r="F664" s="3" t="s">
        <v>68</v>
      </c>
      <c r="G664" s="3">
        <f>IF(F664="rectangle",B664*C664,IF(F664="hook",B664*C664-(D664*E664),IF(F664="eight",B664*C664-2*(D664*E664),IF(F664="tee",B664*C664-2*(D664*E664),IF(F664="cross",B664*C664-4*(D664*E664),"ERROR")))))</f>
        <v>399</v>
      </c>
      <c r="H664" s="3" t="s">
        <v>75</v>
      </c>
      <c r="I664" s="3">
        <f>IF(F664="rectangle",B664/C664,"NA")</f>
        <v>2.2556390977443608E-2</v>
      </c>
      <c r="J664" s="2">
        <v>1</v>
      </c>
      <c r="K664" s="15">
        <v>120</v>
      </c>
      <c r="L664" s="15">
        <v>4</v>
      </c>
      <c r="M664" s="16">
        <v>7</v>
      </c>
      <c r="N664" s="17">
        <v>30</v>
      </c>
      <c r="O664" s="14">
        <f>N664</f>
        <v>30</v>
      </c>
      <c r="P664" s="4">
        <f>Y664/T664</f>
        <v>99.75</v>
      </c>
      <c r="Q664" s="18">
        <v>15</v>
      </c>
      <c r="R664" s="14">
        <f>Q664</f>
        <v>15</v>
      </c>
      <c r="S664" s="4">
        <f>Z664/U664</f>
        <v>99.75</v>
      </c>
      <c r="T664" s="3">
        <f>ROUND((O664/100)*G664,0)</f>
        <v>120</v>
      </c>
      <c r="U664" s="3">
        <f>ROUND(((R664/100)*G664)/J664,0)</f>
        <v>60</v>
      </c>
      <c r="V664" s="3">
        <f>ROUND(IF(J664&gt;=2,((R664/100)*G664)/J664,0),0)</f>
        <v>0</v>
      </c>
      <c r="W664" s="3">
        <f>ROUND(IF(J664&gt;=3,((R664/100)*G664)/J664,0),0)</f>
        <v>0</v>
      </c>
      <c r="X664" s="3">
        <f>ROUND(IF(J664&gt;=4,((R664/100)*G664)/J664,0),0)</f>
        <v>0</v>
      </c>
      <c r="Y664" s="4">
        <f>G664*N664</f>
        <v>11970</v>
      </c>
      <c r="Z664" s="4">
        <f>(G664*Q664)/J664</f>
        <v>5985</v>
      </c>
      <c r="AA664" s="4">
        <f>IF(J664&gt;=2,(G664*Q664)/J664,0)</f>
        <v>0</v>
      </c>
      <c r="AB664" s="4">
        <f>IF(J664&gt;=3,(G664*Q664)/J664,0)</f>
        <v>0</v>
      </c>
      <c r="AC664" s="4">
        <f>IF(J664&gt;=4,(G664*Q664)/J664,0)</f>
        <v>0</v>
      </c>
      <c r="AD664" s="14">
        <v>100</v>
      </c>
      <c r="AE664" s="14">
        <v>0</v>
      </c>
      <c r="AF664" s="14">
        <v>1</v>
      </c>
      <c r="AG664" s="14">
        <v>100</v>
      </c>
      <c r="AH664" s="14">
        <v>0</v>
      </c>
      <c r="AI664" s="14">
        <v>1</v>
      </c>
      <c r="AJ664" s="14">
        <v>0.5</v>
      </c>
      <c r="AK664" s="14">
        <v>0.5</v>
      </c>
      <c r="AL664" s="14">
        <v>0</v>
      </c>
      <c r="AM664" s="14">
        <v>0</v>
      </c>
      <c r="AN664" s="14">
        <v>0</v>
      </c>
      <c r="AO664" s="14">
        <v>0.01</v>
      </c>
      <c r="AP664" s="14">
        <v>0.01</v>
      </c>
      <c r="AQ664" s="14">
        <v>0</v>
      </c>
      <c r="AR664" s="14">
        <v>0</v>
      </c>
      <c r="AS664" s="14">
        <v>0</v>
      </c>
      <c r="AT664" s="14">
        <v>0</v>
      </c>
      <c r="AU664" s="14">
        <v>0.2</v>
      </c>
      <c r="AV664" s="14">
        <v>0</v>
      </c>
      <c r="AW664" s="14">
        <v>0</v>
      </c>
      <c r="AX664" s="14">
        <v>0</v>
      </c>
      <c r="AY664" s="14">
        <v>0.04</v>
      </c>
      <c r="AZ664" s="14">
        <v>0</v>
      </c>
      <c r="BA664" s="2">
        <v>0.05</v>
      </c>
      <c r="BB664" s="2">
        <v>0.05</v>
      </c>
      <c r="BC664" s="2">
        <v>7.0000000000000007E-2</v>
      </c>
      <c r="BD664" s="2">
        <v>0.05</v>
      </c>
      <c r="BE664" s="2">
        <v>0.02</v>
      </c>
      <c r="BF664" s="2">
        <v>0.02</v>
      </c>
      <c r="BG664" s="2">
        <v>4.4999999999999998E-2</v>
      </c>
      <c r="BH664" s="2">
        <v>0.05</v>
      </c>
      <c r="BI664" s="2">
        <v>7.0000000000000007E-2</v>
      </c>
      <c r="BJ664" s="2">
        <v>0.1</v>
      </c>
      <c r="BK664" s="2">
        <v>0.03</v>
      </c>
      <c r="BL664" s="2">
        <v>0.02</v>
      </c>
      <c r="BM664" s="2">
        <v>0.09</v>
      </c>
      <c r="BN664" s="2">
        <v>0.1</v>
      </c>
      <c r="BO664" s="14">
        <v>0.1</v>
      </c>
      <c r="BP664" s="14">
        <v>0.1</v>
      </c>
      <c r="BQ664" s="14">
        <v>0</v>
      </c>
      <c r="BR664" s="14">
        <v>0</v>
      </c>
      <c r="BS664" s="14">
        <v>0</v>
      </c>
      <c r="BT664" s="19">
        <v>0.01</v>
      </c>
      <c r="BU664" s="14">
        <v>0.5</v>
      </c>
      <c r="BV664" s="6">
        <f>BT664/(BT664+BU664)</f>
        <v>1.9607843137254902E-2</v>
      </c>
      <c r="BW664" s="6">
        <f>SQRT((BT664*BU664)/((BT664+BU664)^2*(BT664+BU664+1)))</f>
        <v>0.11283045836243843</v>
      </c>
      <c r="BX664" s="15">
        <v>0.1</v>
      </c>
      <c r="BY664" s="15">
        <v>0.1</v>
      </c>
      <c r="BZ664" s="15">
        <v>0.1</v>
      </c>
      <c r="CA664" s="15">
        <v>0.7</v>
      </c>
      <c r="CB664" s="20" t="s">
        <v>89</v>
      </c>
      <c r="CC664" s="14">
        <v>600</v>
      </c>
      <c r="CD664" s="14">
        <v>10</v>
      </c>
      <c r="CE664" s="15" t="s">
        <v>74</v>
      </c>
    </row>
    <row r="665" spans="1:83" s="14" customFormat="1" ht="14.25" x14ac:dyDescent="0.2">
      <c r="A665" s="15">
        <f>A664+1</f>
        <v>664</v>
      </c>
      <c r="B665" s="15">
        <v>3</v>
      </c>
      <c r="C665" s="15">
        <v>133</v>
      </c>
      <c r="D665" s="15">
        <v>1</v>
      </c>
      <c r="E665" s="15">
        <v>1</v>
      </c>
      <c r="F665" s="3" t="s">
        <v>68</v>
      </c>
      <c r="G665" s="3">
        <f>IF(F665="rectangle",B665*C665,IF(F665="hook",B665*C665-(D665*E665),IF(F665="eight",B665*C665-2*(D665*E665),IF(F665="tee",B665*C665-2*(D665*E665),IF(F665="cross",B665*C665-4*(D665*E665),"ERROR")))))</f>
        <v>399</v>
      </c>
      <c r="H665" s="3" t="s">
        <v>75</v>
      </c>
      <c r="I665" s="3">
        <f>IF(F665="rectangle",B665/C665,"NA")</f>
        <v>2.2556390977443608E-2</v>
      </c>
      <c r="J665" s="2">
        <v>1</v>
      </c>
      <c r="K665" s="15">
        <v>120</v>
      </c>
      <c r="L665" s="15">
        <v>4</v>
      </c>
      <c r="M665" s="16">
        <v>7</v>
      </c>
      <c r="N665" s="17">
        <v>30</v>
      </c>
      <c r="O665" s="14">
        <f>N665</f>
        <v>30</v>
      </c>
      <c r="P665" s="4">
        <f>Y665/T665</f>
        <v>99.75</v>
      </c>
      <c r="Q665" s="18">
        <v>15</v>
      </c>
      <c r="R665" s="14">
        <f>Q665</f>
        <v>15</v>
      </c>
      <c r="S665" s="4">
        <f>Z665/U665</f>
        <v>99.75</v>
      </c>
      <c r="T665" s="3">
        <f>ROUND((O665/100)*G665,0)</f>
        <v>120</v>
      </c>
      <c r="U665" s="3">
        <f>ROUND(((R665/100)*G665)/J665,0)</f>
        <v>60</v>
      </c>
      <c r="V665" s="3">
        <f>ROUND(IF(J665&gt;=2,((R665/100)*G665)/J665,0),0)</f>
        <v>0</v>
      </c>
      <c r="W665" s="3">
        <f>ROUND(IF(J665&gt;=3,((R665/100)*G665)/J665,0),0)</f>
        <v>0</v>
      </c>
      <c r="X665" s="3">
        <f>ROUND(IF(J665&gt;=4,((R665/100)*G665)/J665,0),0)</f>
        <v>0</v>
      </c>
      <c r="Y665" s="4">
        <f>G665*N665</f>
        <v>11970</v>
      </c>
      <c r="Z665" s="4">
        <f>(G665*Q665)/J665</f>
        <v>5985</v>
      </c>
      <c r="AA665" s="4">
        <f>IF(J665&gt;=2,(G665*Q665)/J665,0)</f>
        <v>0</v>
      </c>
      <c r="AB665" s="4">
        <f>IF(J665&gt;=3,(G665*Q665)/J665,0)</f>
        <v>0</v>
      </c>
      <c r="AC665" s="4">
        <f>IF(J665&gt;=4,(G665*Q665)/J665,0)</f>
        <v>0</v>
      </c>
      <c r="AD665" s="14">
        <v>100</v>
      </c>
      <c r="AE665" s="14">
        <v>0</v>
      </c>
      <c r="AF665" s="14">
        <v>1</v>
      </c>
      <c r="AG665" s="14">
        <v>100</v>
      </c>
      <c r="AH665" s="14">
        <v>0</v>
      </c>
      <c r="AI665" s="14">
        <v>1</v>
      </c>
      <c r="AJ665" s="14">
        <v>0.5</v>
      </c>
      <c r="AK665" s="14">
        <v>0.5</v>
      </c>
      <c r="AL665" s="14">
        <v>0</v>
      </c>
      <c r="AM665" s="14">
        <v>0</v>
      </c>
      <c r="AN665" s="14">
        <v>0</v>
      </c>
      <c r="AO665" s="14">
        <v>0.01</v>
      </c>
      <c r="AP665" s="14">
        <v>0.01</v>
      </c>
      <c r="AQ665" s="14">
        <v>0</v>
      </c>
      <c r="AR665" s="14">
        <v>0</v>
      </c>
      <c r="AS665" s="14">
        <v>0</v>
      </c>
      <c r="AT665" s="14">
        <v>0</v>
      </c>
      <c r="AU665" s="14">
        <v>0.2</v>
      </c>
      <c r="AV665" s="14">
        <v>0</v>
      </c>
      <c r="AW665" s="14">
        <v>0</v>
      </c>
      <c r="AX665" s="14">
        <v>0</v>
      </c>
      <c r="AY665" s="14">
        <v>0.04</v>
      </c>
      <c r="AZ665" s="14">
        <v>0</v>
      </c>
      <c r="BA665" s="2">
        <v>0.05</v>
      </c>
      <c r="BB665" s="2">
        <v>0.05</v>
      </c>
      <c r="BC665" s="2">
        <v>7.0000000000000007E-2</v>
      </c>
      <c r="BD665" s="2">
        <v>0.05</v>
      </c>
      <c r="BE665" s="2">
        <v>0.02</v>
      </c>
      <c r="BF665" s="2">
        <v>0.02</v>
      </c>
      <c r="BG665" s="2">
        <v>4.4999999999999998E-2</v>
      </c>
      <c r="BH665" s="2">
        <v>0.05</v>
      </c>
      <c r="BI665" s="2">
        <v>7.0000000000000007E-2</v>
      </c>
      <c r="BJ665" s="2">
        <v>0.1</v>
      </c>
      <c r="BK665" s="2">
        <v>0.03</v>
      </c>
      <c r="BL665" s="2">
        <v>0.02</v>
      </c>
      <c r="BM665" s="2">
        <v>0.09</v>
      </c>
      <c r="BN665" s="2">
        <v>0.1</v>
      </c>
      <c r="BO665" s="14">
        <v>0.1</v>
      </c>
      <c r="BP665" s="14">
        <v>0.1</v>
      </c>
      <c r="BQ665" s="14">
        <v>0</v>
      </c>
      <c r="BR665" s="14">
        <v>0</v>
      </c>
      <c r="BS665" s="14">
        <v>0</v>
      </c>
      <c r="BT665" s="19">
        <v>0.5</v>
      </c>
      <c r="BU665" s="14">
        <v>0.5</v>
      </c>
      <c r="BV665" s="6">
        <f>BT665/(BT665+BU665)</f>
        <v>0.5</v>
      </c>
      <c r="BW665" s="6">
        <f>SQRT((BT665*BU665)/((BT665+BU665)^2*(BT665+BU665+1)))</f>
        <v>0.35355339059327379</v>
      </c>
      <c r="BX665" s="15">
        <v>0.1</v>
      </c>
      <c r="BY665" s="15">
        <v>0.1</v>
      </c>
      <c r="BZ665" s="15">
        <v>0.1</v>
      </c>
      <c r="CA665" s="15">
        <v>0.7</v>
      </c>
      <c r="CB665" s="20" t="s">
        <v>89</v>
      </c>
      <c r="CC665" s="14">
        <v>600</v>
      </c>
      <c r="CD665" s="14">
        <v>10</v>
      </c>
      <c r="CE665" s="15" t="s">
        <v>74</v>
      </c>
    </row>
    <row r="666" spans="1:83" s="14" customFormat="1" ht="14.25" x14ac:dyDescent="0.2">
      <c r="A666" s="15">
        <f>A665+1</f>
        <v>665</v>
      </c>
      <c r="B666" s="15">
        <v>3</v>
      </c>
      <c r="C666" s="15">
        <v>133</v>
      </c>
      <c r="D666" s="15">
        <v>1</v>
      </c>
      <c r="E666" s="15">
        <v>1</v>
      </c>
      <c r="F666" s="3" t="s">
        <v>68</v>
      </c>
      <c r="G666" s="3">
        <f>IF(F666="rectangle",B666*C666,IF(F666="hook",B666*C666-(D666*E666),IF(F666="eight",B666*C666-2*(D666*E666),IF(F666="tee",B666*C666-2*(D666*E666),IF(F666="cross",B666*C666-4*(D666*E666),"ERROR")))))</f>
        <v>399</v>
      </c>
      <c r="H666" s="3" t="s">
        <v>75</v>
      </c>
      <c r="I666" s="3">
        <f>IF(F666="rectangle",B666/C666,"NA")</f>
        <v>2.2556390977443608E-2</v>
      </c>
      <c r="J666" s="2">
        <v>1</v>
      </c>
      <c r="K666" s="15">
        <v>120</v>
      </c>
      <c r="L666" s="15">
        <v>4</v>
      </c>
      <c r="M666" s="16">
        <v>7</v>
      </c>
      <c r="N666" s="17">
        <v>30</v>
      </c>
      <c r="O666" s="14">
        <f>N666</f>
        <v>30</v>
      </c>
      <c r="P666" s="4">
        <f>Y666/T666</f>
        <v>99.75</v>
      </c>
      <c r="Q666" s="18">
        <v>15</v>
      </c>
      <c r="R666" s="14">
        <f>Q666</f>
        <v>15</v>
      </c>
      <c r="S666" s="4">
        <f>Z666/U666</f>
        <v>99.75</v>
      </c>
      <c r="T666" s="3">
        <f>ROUND((O666/100)*G666,0)</f>
        <v>120</v>
      </c>
      <c r="U666" s="3">
        <f>ROUND(((R666/100)*G666)/J666,0)</f>
        <v>60</v>
      </c>
      <c r="V666" s="3">
        <f>ROUND(IF(J666&gt;=2,((R666/100)*G666)/J666,0),0)</f>
        <v>0</v>
      </c>
      <c r="W666" s="3">
        <f>ROUND(IF(J666&gt;=3,((R666/100)*G666)/J666,0),0)</f>
        <v>0</v>
      </c>
      <c r="X666" s="3">
        <f>ROUND(IF(J666&gt;=4,((R666/100)*G666)/J666,0),0)</f>
        <v>0</v>
      </c>
      <c r="Y666" s="4">
        <f>G666*N666</f>
        <v>11970</v>
      </c>
      <c r="Z666" s="4">
        <f>(G666*Q666)/J666</f>
        <v>5985</v>
      </c>
      <c r="AA666" s="4">
        <f>IF(J666&gt;=2,(G666*Q666)/J666,0)</f>
        <v>0</v>
      </c>
      <c r="AB666" s="4">
        <f>IF(J666&gt;=3,(G666*Q666)/J666,0)</f>
        <v>0</v>
      </c>
      <c r="AC666" s="4">
        <f>IF(J666&gt;=4,(G666*Q666)/J666,0)</f>
        <v>0</v>
      </c>
      <c r="AD666" s="14">
        <v>100</v>
      </c>
      <c r="AE666" s="14">
        <v>0</v>
      </c>
      <c r="AF666" s="14">
        <v>1</v>
      </c>
      <c r="AG666" s="14">
        <v>100</v>
      </c>
      <c r="AH666" s="14">
        <v>0</v>
      </c>
      <c r="AI666" s="14">
        <v>1</v>
      </c>
      <c r="AJ666" s="14">
        <v>0.5</v>
      </c>
      <c r="AK666" s="14">
        <v>0.5</v>
      </c>
      <c r="AL666" s="14">
        <v>0</v>
      </c>
      <c r="AM666" s="14">
        <v>0</v>
      </c>
      <c r="AN666" s="14">
        <v>0</v>
      </c>
      <c r="AO666" s="14">
        <v>0.01</v>
      </c>
      <c r="AP666" s="14">
        <v>0.01</v>
      </c>
      <c r="AQ666" s="14">
        <v>0</v>
      </c>
      <c r="AR666" s="14">
        <v>0</v>
      </c>
      <c r="AS666" s="14">
        <v>0</v>
      </c>
      <c r="AT666" s="14">
        <v>0</v>
      </c>
      <c r="AU666" s="14">
        <v>0.2</v>
      </c>
      <c r="AV666" s="14">
        <v>0</v>
      </c>
      <c r="AW666" s="14">
        <v>0</v>
      </c>
      <c r="AX666" s="14">
        <v>0</v>
      </c>
      <c r="AY666" s="14">
        <v>0.04</v>
      </c>
      <c r="AZ666" s="14">
        <v>0</v>
      </c>
      <c r="BA666" s="2">
        <v>0.05</v>
      </c>
      <c r="BB666" s="2">
        <v>0.05</v>
      </c>
      <c r="BC666" s="2">
        <v>7.0000000000000007E-2</v>
      </c>
      <c r="BD666" s="2">
        <v>0.05</v>
      </c>
      <c r="BE666" s="2">
        <v>0.02</v>
      </c>
      <c r="BF666" s="2">
        <v>0.02</v>
      </c>
      <c r="BG666" s="2">
        <v>4.4999999999999998E-2</v>
      </c>
      <c r="BH666" s="2">
        <v>0.05</v>
      </c>
      <c r="BI666" s="2">
        <v>7.0000000000000007E-2</v>
      </c>
      <c r="BJ666" s="2">
        <v>0.1</v>
      </c>
      <c r="BK666" s="2">
        <v>0.03</v>
      </c>
      <c r="BL666" s="2">
        <v>0.02</v>
      </c>
      <c r="BM666" s="2">
        <v>0.09</v>
      </c>
      <c r="BN666" s="2">
        <v>0.1</v>
      </c>
      <c r="BO666" s="14">
        <v>0.1</v>
      </c>
      <c r="BP666" s="14">
        <v>0.1</v>
      </c>
      <c r="BQ666" s="14">
        <v>0</v>
      </c>
      <c r="BR666" s="14">
        <v>0</v>
      </c>
      <c r="BS666" s="14">
        <v>0</v>
      </c>
      <c r="BT666" s="19">
        <v>0.01</v>
      </c>
      <c r="BU666" s="14">
        <v>0.5</v>
      </c>
      <c r="BV666" s="6">
        <f>BT666/(BT666+BU666)</f>
        <v>1.9607843137254902E-2</v>
      </c>
      <c r="BW666" s="6">
        <f>SQRT((BT666*BU666)/((BT666+BU666)^2*(BT666+BU666+1)))</f>
        <v>0.11283045836243843</v>
      </c>
      <c r="BX666" s="15">
        <v>0.1</v>
      </c>
      <c r="BY666" s="15">
        <v>0.7</v>
      </c>
      <c r="BZ666" s="15">
        <v>0.1</v>
      </c>
      <c r="CA666" s="15">
        <v>0.1</v>
      </c>
      <c r="CB666" s="20" t="s">
        <v>76</v>
      </c>
      <c r="CC666" s="14">
        <v>600</v>
      </c>
      <c r="CD666" s="14">
        <v>10</v>
      </c>
      <c r="CE666" s="15" t="s">
        <v>73</v>
      </c>
    </row>
    <row r="667" spans="1:83" s="14" customFormat="1" ht="14.25" x14ac:dyDescent="0.2">
      <c r="A667" s="15">
        <f>A666+1</f>
        <v>666</v>
      </c>
      <c r="B667" s="15">
        <v>3</v>
      </c>
      <c r="C667" s="15">
        <v>133</v>
      </c>
      <c r="D667" s="15">
        <v>1</v>
      </c>
      <c r="E667" s="15">
        <v>1</v>
      </c>
      <c r="F667" s="3" t="s">
        <v>68</v>
      </c>
      <c r="G667" s="3">
        <f>IF(F667="rectangle",B667*C667,IF(F667="hook",B667*C667-(D667*E667),IF(F667="eight",B667*C667-2*(D667*E667),IF(F667="tee",B667*C667-2*(D667*E667),IF(F667="cross",B667*C667-4*(D667*E667),"ERROR")))))</f>
        <v>399</v>
      </c>
      <c r="H667" s="3" t="s">
        <v>75</v>
      </c>
      <c r="I667" s="3">
        <f>IF(F667="rectangle",B667/C667,"NA")</f>
        <v>2.2556390977443608E-2</v>
      </c>
      <c r="J667" s="2">
        <v>1</v>
      </c>
      <c r="K667" s="15">
        <v>120</v>
      </c>
      <c r="L667" s="15">
        <v>4</v>
      </c>
      <c r="M667" s="16">
        <v>7</v>
      </c>
      <c r="N667" s="17">
        <v>30</v>
      </c>
      <c r="O667" s="14">
        <f>N667</f>
        <v>30</v>
      </c>
      <c r="P667" s="4">
        <f>Y667/T667</f>
        <v>99.75</v>
      </c>
      <c r="Q667" s="18">
        <v>15</v>
      </c>
      <c r="R667" s="14">
        <f>Q667</f>
        <v>15</v>
      </c>
      <c r="S667" s="4">
        <f>Z667/U667</f>
        <v>99.75</v>
      </c>
      <c r="T667" s="3">
        <f>ROUND((O667/100)*G667,0)</f>
        <v>120</v>
      </c>
      <c r="U667" s="3">
        <f>ROUND(((R667/100)*G667)/J667,0)</f>
        <v>60</v>
      </c>
      <c r="V667" s="3">
        <f>ROUND(IF(J667&gt;=2,((R667/100)*G667)/J667,0),0)</f>
        <v>0</v>
      </c>
      <c r="W667" s="3">
        <f>ROUND(IF(J667&gt;=3,((R667/100)*G667)/J667,0),0)</f>
        <v>0</v>
      </c>
      <c r="X667" s="3">
        <f>ROUND(IF(J667&gt;=4,((R667/100)*G667)/J667,0),0)</f>
        <v>0</v>
      </c>
      <c r="Y667" s="4">
        <f>G667*N667</f>
        <v>11970</v>
      </c>
      <c r="Z667" s="4">
        <f>(G667*Q667)/J667</f>
        <v>5985</v>
      </c>
      <c r="AA667" s="4">
        <f>IF(J667&gt;=2,(G667*Q667)/J667,0)</f>
        <v>0</v>
      </c>
      <c r="AB667" s="4">
        <f>IF(J667&gt;=3,(G667*Q667)/J667,0)</f>
        <v>0</v>
      </c>
      <c r="AC667" s="4">
        <f>IF(J667&gt;=4,(G667*Q667)/J667,0)</f>
        <v>0</v>
      </c>
      <c r="AD667" s="14">
        <v>100</v>
      </c>
      <c r="AE667" s="14">
        <v>0</v>
      </c>
      <c r="AF667" s="14">
        <v>1</v>
      </c>
      <c r="AG667" s="14">
        <v>100</v>
      </c>
      <c r="AH667" s="14">
        <v>0</v>
      </c>
      <c r="AI667" s="14">
        <v>1</v>
      </c>
      <c r="AJ667" s="14">
        <v>0.5</v>
      </c>
      <c r="AK667" s="14">
        <v>0.5</v>
      </c>
      <c r="AL667" s="14">
        <v>0</v>
      </c>
      <c r="AM667" s="14">
        <v>0</v>
      </c>
      <c r="AN667" s="14">
        <v>0</v>
      </c>
      <c r="AO667" s="14">
        <v>0.01</v>
      </c>
      <c r="AP667" s="14">
        <v>0.01</v>
      </c>
      <c r="AQ667" s="14">
        <v>0</v>
      </c>
      <c r="AR667" s="14">
        <v>0</v>
      </c>
      <c r="AS667" s="14">
        <v>0</v>
      </c>
      <c r="AT667" s="14">
        <v>0</v>
      </c>
      <c r="AU667" s="14">
        <v>0.2</v>
      </c>
      <c r="AV667" s="14">
        <v>0</v>
      </c>
      <c r="AW667" s="14">
        <v>0</v>
      </c>
      <c r="AX667" s="14">
        <v>0</v>
      </c>
      <c r="AY667" s="14">
        <v>0.04</v>
      </c>
      <c r="AZ667" s="14">
        <v>0</v>
      </c>
      <c r="BA667" s="2">
        <v>0.05</v>
      </c>
      <c r="BB667" s="2">
        <v>0.05</v>
      </c>
      <c r="BC667" s="2">
        <v>7.0000000000000007E-2</v>
      </c>
      <c r="BD667" s="2">
        <v>0.05</v>
      </c>
      <c r="BE667" s="2">
        <v>0.02</v>
      </c>
      <c r="BF667" s="2">
        <v>0.02</v>
      </c>
      <c r="BG667" s="2">
        <v>4.4999999999999998E-2</v>
      </c>
      <c r="BH667" s="2">
        <v>0.05</v>
      </c>
      <c r="BI667" s="2">
        <v>7.0000000000000007E-2</v>
      </c>
      <c r="BJ667" s="2">
        <v>0.1</v>
      </c>
      <c r="BK667" s="2">
        <v>0.03</v>
      </c>
      <c r="BL667" s="2">
        <v>0.02</v>
      </c>
      <c r="BM667" s="2">
        <v>0.09</v>
      </c>
      <c r="BN667" s="2">
        <v>0.1</v>
      </c>
      <c r="BO667" s="14">
        <v>0.1</v>
      </c>
      <c r="BP667" s="14">
        <v>0.1</v>
      </c>
      <c r="BQ667" s="14">
        <v>0</v>
      </c>
      <c r="BR667" s="14">
        <v>0</v>
      </c>
      <c r="BS667" s="14">
        <v>0</v>
      </c>
      <c r="BT667" s="19">
        <v>0.5</v>
      </c>
      <c r="BU667" s="14">
        <v>0.5</v>
      </c>
      <c r="BV667" s="6">
        <f>BT667/(BT667+BU667)</f>
        <v>0.5</v>
      </c>
      <c r="BW667" s="6">
        <f>SQRT((BT667*BU667)/((BT667+BU667)^2*(BT667+BU667+1)))</f>
        <v>0.35355339059327379</v>
      </c>
      <c r="BX667" s="15">
        <v>0.1</v>
      </c>
      <c r="BY667" s="15">
        <v>0.7</v>
      </c>
      <c r="BZ667" s="15">
        <v>0.1</v>
      </c>
      <c r="CA667" s="15">
        <v>0.1</v>
      </c>
      <c r="CB667" s="20" t="s">
        <v>76</v>
      </c>
      <c r="CC667" s="14">
        <v>600</v>
      </c>
      <c r="CD667" s="14">
        <v>10</v>
      </c>
      <c r="CE667" s="15" t="s">
        <v>73</v>
      </c>
    </row>
    <row r="668" spans="1:83" s="14" customFormat="1" ht="14.25" x14ac:dyDescent="0.2">
      <c r="A668" s="15">
        <f>A667+1</f>
        <v>667</v>
      </c>
      <c r="B668" s="15">
        <v>3</v>
      </c>
      <c r="C668" s="15">
        <v>133</v>
      </c>
      <c r="D668" s="15">
        <v>1</v>
      </c>
      <c r="E668" s="15">
        <v>1</v>
      </c>
      <c r="F668" s="3" t="s">
        <v>68</v>
      </c>
      <c r="G668" s="3">
        <f>IF(F668="rectangle",B668*C668,IF(F668="hook",B668*C668-(D668*E668),IF(F668="eight",B668*C668-2*(D668*E668),IF(F668="tee",B668*C668-2*(D668*E668),IF(F668="cross",B668*C668-4*(D668*E668),"ERROR")))))</f>
        <v>399</v>
      </c>
      <c r="H668" s="3" t="s">
        <v>75</v>
      </c>
      <c r="I668" s="3">
        <f>IF(F668="rectangle",B668/C668,"NA")</f>
        <v>2.2556390977443608E-2</v>
      </c>
      <c r="J668" s="2">
        <v>1</v>
      </c>
      <c r="K668" s="15">
        <v>120</v>
      </c>
      <c r="L668" s="15">
        <v>4</v>
      </c>
      <c r="M668" s="16">
        <v>7</v>
      </c>
      <c r="N668" s="17">
        <v>30</v>
      </c>
      <c r="O668" s="14">
        <f>N668</f>
        <v>30</v>
      </c>
      <c r="P668" s="4">
        <f>Y668/T668</f>
        <v>99.75</v>
      </c>
      <c r="Q668" s="18">
        <v>30</v>
      </c>
      <c r="R668" s="14">
        <f>Q668</f>
        <v>30</v>
      </c>
      <c r="S668" s="4">
        <f>Z668/U668</f>
        <v>99.75</v>
      </c>
      <c r="T668" s="3">
        <f>ROUND((O668/100)*G668,0)</f>
        <v>120</v>
      </c>
      <c r="U668" s="3">
        <f>ROUND(((R668/100)*G668)/J668,0)</f>
        <v>120</v>
      </c>
      <c r="V668" s="3">
        <f>ROUND(IF(J668&gt;=2,((R668/100)*G668)/J668,0),0)</f>
        <v>0</v>
      </c>
      <c r="W668" s="3">
        <f>ROUND(IF(J668&gt;=3,((R668/100)*G668)/J668,0),0)</f>
        <v>0</v>
      </c>
      <c r="X668" s="3">
        <f>ROUND(IF(J668&gt;=4,((R668/100)*G668)/J668,0),0)</f>
        <v>0</v>
      </c>
      <c r="Y668" s="4">
        <f>G668*N668</f>
        <v>11970</v>
      </c>
      <c r="Z668" s="4">
        <f>(G668*Q668)/J668</f>
        <v>11970</v>
      </c>
      <c r="AA668" s="4">
        <f>IF(J668&gt;=2,(G668*Q668)/J668,0)</f>
        <v>0</v>
      </c>
      <c r="AB668" s="4">
        <f>IF(J668&gt;=3,(G668*Q668)/J668,0)</f>
        <v>0</v>
      </c>
      <c r="AC668" s="4">
        <f>IF(J668&gt;=4,(G668*Q668)/J668,0)</f>
        <v>0</v>
      </c>
      <c r="AD668" s="14">
        <v>100</v>
      </c>
      <c r="AE668" s="14">
        <v>0</v>
      </c>
      <c r="AF668" s="14">
        <v>1</v>
      </c>
      <c r="AG668" s="14">
        <v>100</v>
      </c>
      <c r="AH668" s="14">
        <v>0</v>
      </c>
      <c r="AI668" s="14">
        <v>1</v>
      </c>
      <c r="AJ668" s="14">
        <v>0.5</v>
      </c>
      <c r="AK668" s="14">
        <v>0.5</v>
      </c>
      <c r="AL668" s="14">
        <v>0</v>
      </c>
      <c r="AM668" s="14">
        <v>0</v>
      </c>
      <c r="AN668" s="14">
        <v>0</v>
      </c>
      <c r="AO668" s="14">
        <v>0.01</v>
      </c>
      <c r="AP668" s="14">
        <v>0.01</v>
      </c>
      <c r="AQ668" s="14">
        <v>0</v>
      </c>
      <c r="AR668" s="14">
        <v>0</v>
      </c>
      <c r="AS668" s="14">
        <v>0</v>
      </c>
      <c r="AT668" s="14">
        <v>0</v>
      </c>
      <c r="AU668" s="14">
        <v>0.2</v>
      </c>
      <c r="AV668" s="14">
        <v>0</v>
      </c>
      <c r="AW668" s="14">
        <v>0</v>
      </c>
      <c r="AX668" s="14">
        <v>0</v>
      </c>
      <c r="AY668" s="14">
        <v>0.04</v>
      </c>
      <c r="AZ668" s="14">
        <v>0</v>
      </c>
      <c r="BA668" s="2">
        <v>0.05</v>
      </c>
      <c r="BB668" s="2">
        <v>0.05</v>
      </c>
      <c r="BC668" s="2">
        <v>7.0000000000000007E-2</v>
      </c>
      <c r="BD668" s="2">
        <v>0.05</v>
      </c>
      <c r="BE668" s="2">
        <v>0.02</v>
      </c>
      <c r="BF668" s="2">
        <v>0.02</v>
      </c>
      <c r="BG668" s="2">
        <v>4.4999999999999998E-2</v>
      </c>
      <c r="BH668" s="2">
        <v>0.05</v>
      </c>
      <c r="BI668" s="2">
        <v>7.0000000000000007E-2</v>
      </c>
      <c r="BJ668" s="2">
        <v>0.1</v>
      </c>
      <c r="BK668" s="2">
        <v>0.03</v>
      </c>
      <c r="BL668" s="2">
        <v>0.02</v>
      </c>
      <c r="BM668" s="2">
        <v>0.09</v>
      </c>
      <c r="BN668" s="2">
        <v>0.1</v>
      </c>
      <c r="BO668" s="14">
        <v>0.1</v>
      </c>
      <c r="BP668" s="14">
        <v>0.1</v>
      </c>
      <c r="BQ668" s="14">
        <v>0</v>
      </c>
      <c r="BR668" s="14">
        <v>0</v>
      </c>
      <c r="BS668" s="14">
        <v>0</v>
      </c>
      <c r="BT668" s="19">
        <v>0.01</v>
      </c>
      <c r="BU668" s="14">
        <v>0.5</v>
      </c>
      <c r="BV668" s="6">
        <f>BT668/(BT668+BU668)</f>
        <v>1.9607843137254902E-2</v>
      </c>
      <c r="BW668" s="6">
        <f>SQRT((BT668*BU668)/((BT668+BU668)^2*(BT668+BU668+1)))</f>
        <v>0.11283045836243843</v>
      </c>
      <c r="BX668" s="15">
        <v>0.25</v>
      </c>
      <c r="BY668" s="15">
        <v>0.25</v>
      </c>
      <c r="BZ668" s="15">
        <v>0.25</v>
      </c>
      <c r="CA668" s="15">
        <v>0.25</v>
      </c>
      <c r="CB668" s="20" t="s">
        <v>47</v>
      </c>
      <c r="CC668" s="14">
        <v>600</v>
      </c>
      <c r="CD668" s="14">
        <v>10</v>
      </c>
      <c r="CE668" s="15" t="s">
        <v>73</v>
      </c>
    </row>
    <row r="669" spans="1:83" s="14" customFormat="1" ht="14.25" x14ac:dyDescent="0.2">
      <c r="A669" s="15">
        <f>A668+1</f>
        <v>668</v>
      </c>
      <c r="B669" s="15">
        <v>3</v>
      </c>
      <c r="C669" s="15">
        <v>133</v>
      </c>
      <c r="D669" s="15">
        <v>1</v>
      </c>
      <c r="E669" s="15">
        <v>1</v>
      </c>
      <c r="F669" s="3" t="s">
        <v>68</v>
      </c>
      <c r="G669" s="3">
        <f>IF(F669="rectangle",B669*C669,IF(F669="hook",B669*C669-(D669*E669),IF(F669="eight",B669*C669-2*(D669*E669),IF(F669="tee",B669*C669-2*(D669*E669),IF(F669="cross",B669*C669-4*(D669*E669),"ERROR")))))</f>
        <v>399</v>
      </c>
      <c r="H669" s="3" t="s">
        <v>75</v>
      </c>
      <c r="I669" s="3">
        <f>IF(F669="rectangle",B669/C669,"NA")</f>
        <v>2.2556390977443608E-2</v>
      </c>
      <c r="J669" s="2">
        <v>1</v>
      </c>
      <c r="K669" s="15">
        <v>120</v>
      </c>
      <c r="L669" s="15">
        <v>4</v>
      </c>
      <c r="M669" s="16">
        <v>7</v>
      </c>
      <c r="N669" s="17">
        <v>30</v>
      </c>
      <c r="O669" s="14">
        <f>N669</f>
        <v>30</v>
      </c>
      <c r="P669" s="4">
        <f>Y669/T669</f>
        <v>99.75</v>
      </c>
      <c r="Q669" s="18">
        <v>30</v>
      </c>
      <c r="R669" s="14">
        <f>Q669</f>
        <v>30</v>
      </c>
      <c r="S669" s="4">
        <f>Z669/U669</f>
        <v>99.75</v>
      </c>
      <c r="T669" s="3">
        <f>ROUND((O669/100)*G669,0)</f>
        <v>120</v>
      </c>
      <c r="U669" s="3">
        <f>ROUND(((R669/100)*G669)/J669,0)</f>
        <v>120</v>
      </c>
      <c r="V669" s="3">
        <f>ROUND(IF(J669&gt;=2,((R669/100)*G669)/J669,0),0)</f>
        <v>0</v>
      </c>
      <c r="W669" s="3">
        <f>ROUND(IF(J669&gt;=3,((R669/100)*G669)/J669,0),0)</f>
        <v>0</v>
      </c>
      <c r="X669" s="3">
        <f>ROUND(IF(J669&gt;=4,((R669/100)*G669)/J669,0),0)</f>
        <v>0</v>
      </c>
      <c r="Y669" s="4">
        <f>G669*N669</f>
        <v>11970</v>
      </c>
      <c r="Z669" s="4">
        <f>(G669*Q669)/J669</f>
        <v>11970</v>
      </c>
      <c r="AA669" s="4">
        <f>IF(J669&gt;=2,(G669*Q669)/J669,0)</f>
        <v>0</v>
      </c>
      <c r="AB669" s="4">
        <f>IF(J669&gt;=3,(G669*Q669)/J669,0)</f>
        <v>0</v>
      </c>
      <c r="AC669" s="4">
        <f>IF(J669&gt;=4,(G669*Q669)/J669,0)</f>
        <v>0</v>
      </c>
      <c r="AD669" s="14">
        <v>100</v>
      </c>
      <c r="AE669" s="14">
        <v>0</v>
      </c>
      <c r="AF669" s="14">
        <v>1</v>
      </c>
      <c r="AG669" s="14">
        <v>100</v>
      </c>
      <c r="AH669" s="14">
        <v>0</v>
      </c>
      <c r="AI669" s="14">
        <v>1</v>
      </c>
      <c r="AJ669" s="14">
        <v>0.5</v>
      </c>
      <c r="AK669" s="14">
        <v>0.5</v>
      </c>
      <c r="AL669" s="14">
        <v>0</v>
      </c>
      <c r="AM669" s="14">
        <v>0</v>
      </c>
      <c r="AN669" s="14">
        <v>0</v>
      </c>
      <c r="AO669" s="14">
        <v>0.01</v>
      </c>
      <c r="AP669" s="14">
        <v>0.01</v>
      </c>
      <c r="AQ669" s="14">
        <v>0</v>
      </c>
      <c r="AR669" s="14">
        <v>0</v>
      </c>
      <c r="AS669" s="14">
        <v>0</v>
      </c>
      <c r="AT669" s="14">
        <v>0</v>
      </c>
      <c r="AU669" s="14">
        <v>0.2</v>
      </c>
      <c r="AV669" s="14">
        <v>0</v>
      </c>
      <c r="AW669" s="14">
        <v>0</v>
      </c>
      <c r="AX669" s="14">
        <v>0</v>
      </c>
      <c r="AY669" s="14">
        <v>0.04</v>
      </c>
      <c r="AZ669" s="14">
        <v>0</v>
      </c>
      <c r="BA669" s="2">
        <v>0.05</v>
      </c>
      <c r="BB669" s="2">
        <v>0.05</v>
      </c>
      <c r="BC669" s="2">
        <v>7.0000000000000007E-2</v>
      </c>
      <c r="BD669" s="2">
        <v>0.05</v>
      </c>
      <c r="BE669" s="2">
        <v>0.02</v>
      </c>
      <c r="BF669" s="2">
        <v>0.02</v>
      </c>
      <c r="BG669" s="2">
        <v>4.4999999999999998E-2</v>
      </c>
      <c r="BH669" s="2">
        <v>0.05</v>
      </c>
      <c r="BI669" s="2">
        <v>7.0000000000000007E-2</v>
      </c>
      <c r="BJ669" s="2">
        <v>0.1</v>
      </c>
      <c r="BK669" s="2">
        <v>0.03</v>
      </c>
      <c r="BL669" s="2">
        <v>0.02</v>
      </c>
      <c r="BM669" s="2">
        <v>0.09</v>
      </c>
      <c r="BN669" s="2">
        <v>0.1</v>
      </c>
      <c r="BO669" s="14">
        <v>0.1</v>
      </c>
      <c r="BP669" s="14">
        <v>0.1</v>
      </c>
      <c r="BQ669" s="14">
        <v>0</v>
      </c>
      <c r="BR669" s="14">
        <v>0</v>
      </c>
      <c r="BS669" s="14">
        <v>0</v>
      </c>
      <c r="BT669" s="19">
        <v>0.5</v>
      </c>
      <c r="BU669" s="14">
        <v>0.5</v>
      </c>
      <c r="BV669" s="6">
        <f>BT669/(BT669+BU669)</f>
        <v>0.5</v>
      </c>
      <c r="BW669" s="6">
        <f>SQRT((BT669*BU669)/((BT669+BU669)^2*(BT669+BU669+1)))</f>
        <v>0.35355339059327379</v>
      </c>
      <c r="BX669" s="15">
        <v>0.25</v>
      </c>
      <c r="BY669" s="15">
        <v>0.25</v>
      </c>
      <c r="BZ669" s="15">
        <v>0.25</v>
      </c>
      <c r="CA669" s="15">
        <v>0.25</v>
      </c>
      <c r="CB669" s="20" t="s">
        <v>47</v>
      </c>
      <c r="CC669" s="14">
        <v>600</v>
      </c>
      <c r="CD669" s="14">
        <v>10</v>
      </c>
      <c r="CE669" s="15" t="s">
        <v>73</v>
      </c>
    </row>
    <row r="670" spans="1:83" s="14" customFormat="1" ht="14.25" x14ac:dyDescent="0.2">
      <c r="A670" s="15">
        <f>A669+1</f>
        <v>669</v>
      </c>
      <c r="B670" s="15">
        <v>3</v>
      </c>
      <c r="C670" s="15">
        <v>133</v>
      </c>
      <c r="D670" s="15">
        <v>1</v>
      </c>
      <c r="E670" s="15">
        <v>1</v>
      </c>
      <c r="F670" s="3" t="s">
        <v>68</v>
      </c>
      <c r="G670" s="3">
        <f>IF(F670="rectangle",B670*C670,IF(F670="hook",B670*C670-(D670*E670),IF(F670="eight",B670*C670-2*(D670*E670),IF(F670="tee",B670*C670-2*(D670*E670),IF(F670="cross",B670*C670-4*(D670*E670),"ERROR")))))</f>
        <v>399</v>
      </c>
      <c r="H670" s="3" t="s">
        <v>75</v>
      </c>
      <c r="I670" s="3">
        <f>IF(F670="rectangle",B670/C670,"NA")</f>
        <v>2.2556390977443608E-2</v>
      </c>
      <c r="J670" s="2">
        <v>1</v>
      </c>
      <c r="K670" s="15">
        <v>120</v>
      </c>
      <c r="L670" s="15">
        <v>4</v>
      </c>
      <c r="M670" s="16">
        <v>7</v>
      </c>
      <c r="N670" s="17">
        <v>30</v>
      </c>
      <c r="O670" s="14">
        <f>N670</f>
        <v>30</v>
      </c>
      <c r="P670" s="4">
        <f>Y670/T670</f>
        <v>99.75</v>
      </c>
      <c r="Q670" s="18">
        <v>30</v>
      </c>
      <c r="R670" s="14">
        <f>Q670</f>
        <v>30</v>
      </c>
      <c r="S670" s="4">
        <f>Z670/U670</f>
        <v>99.75</v>
      </c>
      <c r="T670" s="3">
        <f>ROUND((O670/100)*G670,0)</f>
        <v>120</v>
      </c>
      <c r="U670" s="3">
        <f>ROUND(((R670/100)*G670)/J670,0)</f>
        <v>120</v>
      </c>
      <c r="V670" s="3">
        <f>ROUND(IF(J670&gt;=2,((R670/100)*G670)/J670,0),0)</f>
        <v>0</v>
      </c>
      <c r="W670" s="3">
        <f>ROUND(IF(J670&gt;=3,((R670/100)*G670)/J670,0),0)</f>
        <v>0</v>
      </c>
      <c r="X670" s="3">
        <f>ROUND(IF(J670&gt;=4,((R670/100)*G670)/J670,0),0)</f>
        <v>0</v>
      </c>
      <c r="Y670" s="4">
        <f>G670*N670</f>
        <v>11970</v>
      </c>
      <c r="Z670" s="4">
        <f>(G670*Q670)/J670</f>
        <v>11970</v>
      </c>
      <c r="AA670" s="4">
        <f>IF(J670&gt;=2,(G670*Q670)/J670,0)</f>
        <v>0</v>
      </c>
      <c r="AB670" s="4">
        <f>IF(J670&gt;=3,(G670*Q670)/J670,0)</f>
        <v>0</v>
      </c>
      <c r="AC670" s="4">
        <f>IF(J670&gt;=4,(G670*Q670)/J670,0)</f>
        <v>0</v>
      </c>
      <c r="AD670" s="14">
        <v>100</v>
      </c>
      <c r="AE670" s="14">
        <v>0</v>
      </c>
      <c r="AF670" s="14">
        <v>1</v>
      </c>
      <c r="AG670" s="14">
        <v>100</v>
      </c>
      <c r="AH670" s="14">
        <v>0</v>
      </c>
      <c r="AI670" s="14">
        <v>1</v>
      </c>
      <c r="AJ670" s="14">
        <v>0.5</v>
      </c>
      <c r="AK670" s="14">
        <v>0.5</v>
      </c>
      <c r="AL670" s="14">
        <v>0</v>
      </c>
      <c r="AM670" s="14">
        <v>0</v>
      </c>
      <c r="AN670" s="14">
        <v>0</v>
      </c>
      <c r="AO670" s="14">
        <v>0.01</v>
      </c>
      <c r="AP670" s="14">
        <v>0.01</v>
      </c>
      <c r="AQ670" s="14">
        <v>0</v>
      </c>
      <c r="AR670" s="14">
        <v>0</v>
      </c>
      <c r="AS670" s="14">
        <v>0</v>
      </c>
      <c r="AT670" s="14">
        <v>0</v>
      </c>
      <c r="AU670" s="14">
        <v>0.2</v>
      </c>
      <c r="AV670" s="14">
        <v>0</v>
      </c>
      <c r="AW670" s="14">
        <v>0</v>
      </c>
      <c r="AX670" s="14">
        <v>0</v>
      </c>
      <c r="AY670" s="14">
        <v>0.04</v>
      </c>
      <c r="AZ670" s="14">
        <v>0</v>
      </c>
      <c r="BA670" s="2">
        <v>0.05</v>
      </c>
      <c r="BB670" s="2">
        <v>0.05</v>
      </c>
      <c r="BC670" s="2">
        <v>7.0000000000000007E-2</v>
      </c>
      <c r="BD670" s="2">
        <v>0.05</v>
      </c>
      <c r="BE670" s="2">
        <v>0.02</v>
      </c>
      <c r="BF670" s="2">
        <v>0.02</v>
      </c>
      <c r="BG670" s="2">
        <v>4.4999999999999998E-2</v>
      </c>
      <c r="BH670" s="2">
        <v>0.05</v>
      </c>
      <c r="BI670" s="2">
        <v>7.0000000000000007E-2</v>
      </c>
      <c r="BJ670" s="2">
        <v>0.1</v>
      </c>
      <c r="BK670" s="2">
        <v>0.03</v>
      </c>
      <c r="BL670" s="2">
        <v>0.02</v>
      </c>
      <c r="BM670" s="2">
        <v>0.09</v>
      </c>
      <c r="BN670" s="2">
        <v>0.1</v>
      </c>
      <c r="BO670" s="14">
        <v>0.1</v>
      </c>
      <c r="BP670" s="14">
        <v>0.1</v>
      </c>
      <c r="BQ670" s="14">
        <v>0</v>
      </c>
      <c r="BR670" s="14">
        <v>0</v>
      </c>
      <c r="BS670" s="14">
        <v>0</v>
      </c>
      <c r="BT670" s="19">
        <v>0.01</v>
      </c>
      <c r="BU670" s="14">
        <v>0.5</v>
      </c>
      <c r="BV670" s="6">
        <f>BT670/(BT670+BU670)</f>
        <v>1.9607843137254902E-2</v>
      </c>
      <c r="BW670" s="6">
        <f>SQRT((BT670*BU670)/((BT670+BU670)^2*(BT670+BU670+1)))</f>
        <v>0.11283045836243843</v>
      </c>
      <c r="BX670" s="15">
        <v>0.1</v>
      </c>
      <c r="BY670" s="15">
        <v>0.1</v>
      </c>
      <c r="BZ670" s="15">
        <v>0.1</v>
      </c>
      <c r="CA670" s="15">
        <v>0.7</v>
      </c>
      <c r="CB670" s="20" t="s">
        <v>89</v>
      </c>
      <c r="CC670" s="14">
        <v>600</v>
      </c>
      <c r="CD670" s="14">
        <v>10</v>
      </c>
      <c r="CE670" s="15" t="s">
        <v>73</v>
      </c>
    </row>
    <row r="671" spans="1:83" s="14" customFormat="1" ht="14.25" x14ac:dyDescent="0.2">
      <c r="A671" s="15">
        <f>A670+1</f>
        <v>670</v>
      </c>
      <c r="B671" s="15">
        <v>3</v>
      </c>
      <c r="C671" s="15">
        <v>133</v>
      </c>
      <c r="D671" s="15">
        <v>1</v>
      </c>
      <c r="E671" s="15">
        <v>1</v>
      </c>
      <c r="F671" s="3" t="s">
        <v>68</v>
      </c>
      <c r="G671" s="3">
        <f>IF(F671="rectangle",B671*C671,IF(F671="hook",B671*C671-(D671*E671),IF(F671="eight",B671*C671-2*(D671*E671),IF(F671="tee",B671*C671-2*(D671*E671),IF(F671="cross",B671*C671-4*(D671*E671),"ERROR")))))</f>
        <v>399</v>
      </c>
      <c r="H671" s="3" t="s">
        <v>75</v>
      </c>
      <c r="I671" s="3">
        <f>IF(F671="rectangle",B671/C671,"NA")</f>
        <v>2.2556390977443608E-2</v>
      </c>
      <c r="J671" s="2">
        <v>1</v>
      </c>
      <c r="K671" s="15">
        <v>120</v>
      </c>
      <c r="L671" s="15">
        <v>4</v>
      </c>
      <c r="M671" s="16">
        <v>7</v>
      </c>
      <c r="N671" s="17">
        <v>30</v>
      </c>
      <c r="O671" s="14">
        <f>N671</f>
        <v>30</v>
      </c>
      <c r="P671" s="4">
        <f>Y671/T671</f>
        <v>99.75</v>
      </c>
      <c r="Q671" s="18">
        <v>30</v>
      </c>
      <c r="R671" s="14">
        <f>Q671</f>
        <v>30</v>
      </c>
      <c r="S671" s="4">
        <f>Z671/U671</f>
        <v>99.75</v>
      </c>
      <c r="T671" s="3">
        <f>ROUND((O671/100)*G671,0)</f>
        <v>120</v>
      </c>
      <c r="U671" s="3">
        <f>ROUND(((R671/100)*G671)/J671,0)</f>
        <v>120</v>
      </c>
      <c r="V671" s="3">
        <f>ROUND(IF(J671&gt;=2,((R671/100)*G671)/J671,0),0)</f>
        <v>0</v>
      </c>
      <c r="W671" s="3">
        <f>ROUND(IF(J671&gt;=3,((R671/100)*G671)/J671,0),0)</f>
        <v>0</v>
      </c>
      <c r="X671" s="3">
        <f>ROUND(IF(J671&gt;=4,((R671/100)*G671)/J671,0),0)</f>
        <v>0</v>
      </c>
      <c r="Y671" s="4">
        <f>G671*N671</f>
        <v>11970</v>
      </c>
      <c r="Z671" s="4">
        <f>(G671*Q671)/J671</f>
        <v>11970</v>
      </c>
      <c r="AA671" s="4">
        <f>IF(J671&gt;=2,(G671*Q671)/J671,0)</f>
        <v>0</v>
      </c>
      <c r="AB671" s="4">
        <f>IF(J671&gt;=3,(G671*Q671)/J671,0)</f>
        <v>0</v>
      </c>
      <c r="AC671" s="4">
        <f>IF(J671&gt;=4,(G671*Q671)/J671,0)</f>
        <v>0</v>
      </c>
      <c r="AD671" s="14">
        <v>100</v>
      </c>
      <c r="AE671" s="14">
        <v>0</v>
      </c>
      <c r="AF671" s="14">
        <v>1</v>
      </c>
      <c r="AG671" s="14">
        <v>100</v>
      </c>
      <c r="AH671" s="14">
        <v>0</v>
      </c>
      <c r="AI671" s="14">
        <v>1</v>
      </c>
      <c r="AJ671" s="14">
        <v>0.5</v>
      </c>
      <c r="AK671" s="14">
        <v>0.5</v>
      </c>
      <c r="AL671" s="14">
        <v>0</v>
      </c>
      <c r="AM671" s="14">
        <v>0</v>
      </c>
      <c r="AN671" s="14">
        <v>0</v>
      </c>
      <c r="AO671" s="14">
        <v>0.01</v>
      </c>
      <c r="AP671" s="14">
        <v>0.01</v>
      </c>
      <c r="AQ671" s="14">
        <v>0</v>
      </c>
      <c r="AR671" s="14">
        <v>0</v>
      </c>
      <c r="AS671" s="14">
        <v>0</v>
      </c>
      <c r="AT671" s="14">
        <v>0</v>
      </c>
      <c r="AU671" s="14">
        <v>0.2</v>
      </c>
      <c r="AV671" s="14">
        <v>0</v>
      </c>
      <c r="AW671" s="14">
        <v>0</v>
      </c>
      <c r="AX671" s="14">
        <v>0</v>
      </c>
      <c r="AY671" s="14">
        <v>0.04</v>
      </c>
      <c r="AZ671" s="14">
        <v>0</v>
      </c>
      <c r="BA671" s="2">
        <v>0.05</v>
      </c>
      <c r="BB671" s="2">
        <v>0.05</v>
      </c>
      <c r="BC671" s="2">
        <v>7.0000000000000007E-2</v>
      </c>
      <c r="BD671" s="2">
        <v>0.05</v>
      </c>
      <c r="BE671" s="2">
        <v>0.02</v>
      </c>
      <c r="BF671" s="2">
        <v>0.02</v>
      </c>
      <c r="BG671" s="2">
        <v>4.4999999999999998E-2</v>
      </c>
      <c r="BH671" s="2">
        <v>0.05</v>
      </c>
      <c r="BI671" s="2">
        <v>7.0000000000000007E-2</v>
      </c>
      <c r="BJ671" s="2">
        <v>0.1</v>
      </c>
      <c r="BK671" s="2">
        <v>0.03</v>
      </c>
      <c r="BL671" s="2">
        <v>0.02</v>
      </c>
      <c r="BM671" s="2">
        <v>0.09</v>
      </c>
      <c r="BN671" s="2">
        <v>0.1</v>
      </c>
      <c r="BO671" s="14">
        <v>0.1</v>
      </c>
      <c r="BP671" s="14">
        <v>0.1</v>
      </c>
      <c r="BQ671" s="14">
        <v>0</v>
      </c>
      <c r="BR671" s="14">
        <v>0</v>
      </c>
      <c r="BS671" s="14">
        <v>0</v>
      </c>
      <c r="BT671" s="19">
        <v>0.5</v>
      </c>
      <c r="BU671" s="14">
        <v>0.5</v>
      </c>
      <c r="BV671" s="6">
        <f>BT671/(BT671+BU671)</f>
        <v>0.5</v>
      </c>
      <c r="BW671" s="6">
        <f>SQRT((BT671*BU671)/((BT671+BU671)^2*(BT671+BU671+1)))</f>
        <v>0.35355339059327379</v>
      </c>
      <c r="BX671" s="15">
        <v>0.1</v>
      </c>
      <c r="BY671" s="15">
        <v>0.1</v>
      </c>
      <c r="BZ671" s="15">
        <v>0.1</v>
      </c>
      <c r="CA671" s="15">
        <v>0.7</v>
      </c>
      <c r="CB671" s="20" t="s">
        <v>89</v>
      </c>
      <c r="CC671" s="14">
        <v>600</v>
      </c>
      <c r="CD671" s="14">
        <v>10</v>
      </c>
      <c r="CE671" s="15" t="s">
        <v>73</v>
      </c>
    </row>
    <row r="672" spans="1:83" s="14" customFormat="1" ht="14.25" x14ac:dyDescent="0.2">
      <c r="A672" s="15">
        <f>A671+1</f>
        <v>671</v>
      </c>
      <c r="B672" s="15">
        <v>3</v>
      </c>
      <c r="C672" s="15">
        <v>133</v>
      </c>
      <c r="D672" s="15">
        <v>1</v>
      </c>
      <c r="E672" s="15">
        <v>1</v>
      </c>
      <c r="F672" s="3" t="s">
        <v>68</v>
      </c>
      <c r="G672" s="3">
        <f>IF(F672="rectangle",B672*C672,IF(F672="hook",B672*C672-(D672*E672),IF(F672="eight",B672*C672-2*(D672*E672),IF(F672="tee",B672*C672-2*(D672*E672),IF(F672="cross",B672*C672-4*(D672*E672),"ERROR")))))</f>
        <v>399</v>
      </c>
      <c r="H672" s="3" t="s">
        <v>75</v>
      </c>
      <c r="I672" s="3">
        <f>IF(F672="rectangle",B672/C672,"NA")</f>
        <v>2.2556390977443608E-2</v>
      </c>
      <c r="J672" s="2">
        <v>1</v>
      </c>
      <c r="K672" s="15">
        <v>120</v>
      </c>
      <c r="L672" s="15">
        <v>4</v>
      </c>
      <c r="M672" s="16">
        <v>7</v>
      </c>
      <c r="N672" s="17">
        <v>30</v>
      </c>
      <c r="O672" s="14">
        <f>N672</f>
        <v>30</v>
      </c>
      <c r="P672" s="4">
        <f>Y672/T672</f>
        <v>99.75</v>
      </c>
      <c r="Q672" s="18">
        <v>30</v>
      </c>
      <c r="R672" s="14">
        <f>Q672</f>
        <v>30</v>
      </c>
      <c r="S672" s="4">
        <f>Z672/U672</f>
        <v>99.75</v>
      </c>
      <c r="T672" s="3">
        <f>ROUND((O672/100)*G672,0)</f>
        <v>120</v>
      </c>
      <c r="U672" s="3">
        <f>ROUND(((R672/100)*G672)/J672,0)</f>
        <v>120</v>
      </c>
      <c r="V672" s="3">
        <f>ROUND(IF(J672&gt;=2,((R672/100)*G672)/J672,0),0)</f>
        <v>0</v>
      </c>
      <c r="W672" s="3">
        <f>ROUND(IF(J672&gt;=3,((R672/100)*G672)/J672,0),0)</f>
        <v>0</v>
      </c>
      <c r="X672" s="3">
        <f>ROUND(IF(J672&gt;=4,((R672/100)*G672)/J672,0),0)</f>
        <v>0</v>
      </c>
      <c r="Y672" s="4">
        <f>G672*N672</f>
        <v>11970</v>
      </c>
      <c r="Z672" s="4">
        <f>(G672*Q672)/J672</f>
        <v>11970</v>
      </c>
      <c r="AA672" s="4">
        <f>IF(J672&gt;=2,(G672*Q672)/J672,0)</f>
        <v>0</v>
      </c>
      <c r="AB672" s="4">
        <f>IF(J672&gt;=3,(G672*Q672)/J672,0)</f>
        <v>0</v>
      </c>
      <c r="AC672" s="4">
        <f>IF(J672&gt;=4,(G672*Q672)/J672,0)</f>
        <v>0</v>
      </c>
      <c r="AD672" s="14">
        <v>100</v>
      </c>
      <c r="AE672" s="14">
        <v>0</v>
      </c>
      <c r="AF672" s="14">
        <v>1</v>
      </c>
      <c r="AG672" s="14">
        <v>100</v>
      </c>
      <c r="AH672" s="14">
        <v>0</v>
      </c>
      <c r="AI672" s="14">
        <v>1</v>
      </c>
      <c r="AJ672" s="14">
        <v>0.5</v>
      </c>
      <c r="AK672" s="14">
        <v>0.5</v>
      </c>
      <c r="AL672" s="14">
        <v>0</v>
      </c>
      <c r="AM672" s="14">
        <v>0</v>
      </c>
      <c r="AN672" s="14">
        <v>0</v>
      </c>
      <c r="AO672" s="14">
        <v>0.01</v>
      </c>
      <c r="AP672" s="14">
        <v>0.01</v>
      </c>
      <c r="AQ672" s="14">
        <v>0</v>
      </c>
      <c r="AR672" s="14">
        <v>0</v>
      </c>
      <c r="AS672" s="14">
        <v>0</v>
      </c>
      <c r="AT672" s="14">
        <v>0</v>
      </c>
      <c r="AU672" s="14">
        <v>0.2</v>
      </c>
      <c r="AV672" s="14">
        <v>0</v>
      </c>
      <c r="AW672" s="14">
        <v>0</v>
      </c>
      <c r="AX672" s="14">
        <v>0</v>
      </c>
      <c r="AY672" s="14">
        <v>0.04</v>
      </c>
      <c r="AZ672" s="14">
        <v>0</v>
      </c>
      <c r="BA672" s="2">
        <v>0.05</v>
      </c>
      <c r="BB672" s="2">
        <v>0.05</v>
      </c>
      <c r="BC672" s="2">
        <v>7.0000000000000007E-2</v>
      </c>
      <c r="BD672" s="2">
        <v>0.05</v>
      </c>
      <c r="BE672" s="2">
        <v>0.02</v>
      </c>
      <c r="BF672" s="2">
        <v>0.02</v>
      </c>
      <c r="BG672" s="2">
        <v>4.4999999999999998E-2</v>
      </c>
      <c r="BH672" s="2">
        <v>0.05</v>
      </c>
      <c r="BI672" s="2">
        <v>7.0000000000000007E-2</v>
      </c>
      <c r="BJ672" s="2">
        <v>0.1</v>
      </c>
      <c r="BK672" s="2">
        <v>0.03</v>
      </c>
      <c r="BL672" s="2">
        <v>0.02</v>
      </c>
      <c r="BM672" s="2">
        <v>0.09</v>
      </c>
      <c r="BN672" s="2">
        <v>0.1</v>
      </c>
      <c r="BO672" s="14">
        <v>0.1</v>
      </c>
      <c r="BP672" s="14">
        <v>0.1</v>
      </c>
      <c r="BQ672" s="14">
        <v>0</v>
      </c>
      <c r="BR672" s="14">
        <v>0</v>
      </c>
      <c r="BS672" s="14">
        <v>0</v>
      </c>
      <c r="BT672" s="19">
        <v>0.01</v>
      </c>
      <c r="BU672" s="14">
        <v>0.5</v>
      </c>
      <c r="BV672" s="6">
        <f>BT672/(BT672+BU672)</f>
        <v>1.9607843137254902E-2</v>
      </c>
      <c r="BW672" s="6">
        <f>SQRT((BT672*BU672)/((BT672+BU672)^2*(BT672+BU672+1)))</f>
        <v>0.11283045836243843</v>
      </c>
      <c r="BX672" s="15">
        <v>0.1</v>
      </c>
      <c r="BY672" s="15">
        <v>0.7</v>
      </c>
      <c r="BZ672" s="15">
        <v>0.1</v>
      </c>
      <c r="CA672" s="15">
        <v>0.1</v>
      </c>
      <c r="CB672" s="20" t="s">
        <v>76</v>
      </c>
      <c r="CC672" s="14">
        <v>600</v>
      </c>
      <c r="CD672" s="14">
        <v>10</v>
      </c>
      <c r="CE672" s="15" t="s">
        <v>74</v>
      </c>
    </row>
    <row r="673" spans="1:83" s="14" customFormat="1" ht="14.25" x14ac:dyDescent="0.2">
      <c r="A673" s="15">
        <f>A672+1</f>
        <v>672</v>
      </c>
      <c r="B673" s="15">
        <v>3</v>
      </c>
      <c r="C673" s="15">
        <v>133</v>
      </c>
      <c r="D673" s="15">
        <v>1</v>
      </c>
      <c r="E673" s="15">
        <v>1</v>
      </c>
      <c r="F673" s="3" t="s">
        <v>68</v>
      </c>
      <c r="G673" s="3">
        <f>IF(F673="rectangle",B673*C673,IF(F673="hook",B673*C673-(D673*E673),IF(F673="eight",B673*C673-2*(D673*E673),IF(F673="tee",B673*C673-2*(D673*E673),IF(F673="cross",B673*C673-4*(D673*E673),"ERROR")))))</f>
        <v>399</v>
      </c>
      <c r="H673" s="3" t="s">
        <v>75</v>
      </c>
      <c r="I673" s="3">
        <f>IF(F673="rectangle",B673/C673,"NA")</f>
        <v>2.2556390977443608E-2</v>
      </c>
      <c r="J673" s="2">
        <v>1</v>
      </c>
      <c r="K673" s="15">
        <v>120</v>
      </c>
      <c r="L673" s="15">
        <v>4</v>
      </c>
      <c r="M673" s="16">
        <v>7</v>
      </c>
      <c r="N673" s="17">
        <v>30</v>
      </c>
      <c r="O673" s="14">
        <f>N673</f>
        <v>30</v>
      </c>
      <c r="P673" s="4">
        <f>Y673/T673</f>
        <v>99.75</v>
      </c>
      <c r="Q673" s="18">
        <v>30</v>
      </c>
      <c r="R673" s="14">
        <f>Q673</f>
        <v>30</v>
      </c>
      <c r="S673" s="4">
        <f>Z673/U673</f>
        <v>99.75</v>
      </c>
      <c r="T673" s="3">
        <f>ROUND((O673/100)*G673,0)</f>
        <v>120</v>
      </c>
      <c r="U673" s="3">
        <f>ROUND(((R673/100)*G673)/J673,0)</f>
        <v>120</v>
      </c>
      <c r="V673" s="3">
        <f>ROUND(IF(J673&gt;=2,((R673/100)*G673)/J673,0),0)</f>
        <v>0</v>
      </c>
      <c r="W673" s="3">
        <f>ROUND(IF(J673&gt;=3,((R673/100)*G673)/J673,0),0)</f>
        <v>0</v>
      </c>
      <c r="X673" s="3">
        <f>ROUND(IF(J673&gt;=4,((R673/100)*G673)/J673,0),0)</f>
        <v>0</v>
      </c>
      <c r="Y673" s="4">
        <f>G673*N673</f>
        <v>11970</v>
      </c>
      <c r="Z673" s="4">
        <f>(G673*Q673)/J673</f>
        <v>11970</v>
      </c>
      <c r="AA673" s="4">
        <f>IF(J673&gt;=2,(G673*Q673)/J673,0)</f>
        <v>0</v>
      </c>
      <c r="AB673" s="4">
        <f>IF(J673&gt;=3,(G673*Q673)/J673,0)</f>
        <v>0</v>
      </c>
      <c r="AC673" s="4">
        <f>IF(J673&gt;=4,(G673*Q673)/J673,0)</f>
        <v>0</v>
      </c>
      <c r="AD673" s="14">
        <v>100</v>
      </c>
      <c r="AE673" s="14">
        <v>0</v>
      </c>
      <c r="AF673" s="14">
        <v>1</v>
      </c>
      <c r="AG673" s="14">
        <v>100</v>
      </c>
      <c r="AH673" s="14">
        <v>0</v>
      </c>
      <c r="AI673" s="14">
        <v>1</v>
      </c>
      <c r="AJ673" s="14">
        <v>0.5</v>
      </c>
      <c r="AK673" s="14">
        <v>0.5</v>
      </c>
      <c r="AL673" s="14">
        <v>0</v>
      </c>
      <c r="AM673" s="14">
        <v>0</v>
      </c>
      <c r="AN673" s="14">
        <v>0</v>
      </c>
      <c r="AO673" s="14">
        <v>0.01</v>
      </c>
      <c r="AP673" s="14">
        <v>0.01</v>
      </c>
      <c r="AQ673" s="14">
        <v>0</v>
      </c>
      <c r="AR673" s="14">
        <v>0</v>
      </c>
      <c r="AS673" s="14">
        <v>0</v>
      </c>
      <c r="AT673" s="14">
        <v>0</v>
      </c>
      <c r="AU673" s="14">
        <v>0.2</v>
      </c>
      <c r="AV673" s="14">
        <v>0</v>
      </c>
      <c r="AW673" s="14">
        <v>0</v>
      </c>
      <c r="AX673" s="14">
        <v>0</v>
      </c>
      <c r="AY673" s="14">
        <v>0.04</v>
      </c>
      <c r="AZ673" s="14">
        <v>0</v>
      </c>
      <c r="BA673" s="2">
        <v>0.05</v>
      </c>
      <c r="BB673" s="2">
        <v>0.05</v>
      </c>
      <c r="BC673" s="2">
        <v>7.0000000000000007E-2</v>
      </c>
      <c r="BD673" s="2">
        <v>0.05</v>
      </c>
      <c r="BE673" s="2">
        <v>0.02</v>
      </c>
      <c r="BF673" s="2">
        <v>0.02</v>
      </c>
      <c r="BG673" s="2">
        <v>4.4999999999999998E-2</v>
      </c>
      <c r="BH673" s="2">
        <v>0.05</v>
      </c>
      <c r="BI673" s="2">
        <v>7.0000000000000007E-2</v>
      </c>
      <c r="BJ673" s="2">
        <v>0.1</v>
      </c>
      <c r="BK673" s="2">
        <v>0.03</v>
      </c>
      <c r="BL673" s="2">
        <v>0.02</v>
      </c>
      <c r="BM673" s="2">
        <v>0.09</v>
      </c>
      <c r="BN673" s="2">
        <v>0.1</v>
      </c>
      <c r="BO673" s="14">
        <v>0.1</v>
      </c>
      <c r="BP673" s="14">
        <v>0.1</v>
      </c>
      <c r="BQ673" s="14">
        <v>0</v>
      </c>
      <c r="BR673" s="14">
        <v>0</v>
      </c>
      <c r="BS673" s="14">
        <v>0</v>
      </c>
      <c r="BT673" s="19">
        <v>0.5</v>
      </c>
      <c r="BU673" s="14">
        <v>0.5</v>
      </c>
      <c r="BV673" s="6">
        <f>BT673/(BT673+BU673)</f>
        <v>0.5</v>
      </c>
      <c r="BW673" s="6">
        <f>SQRT((BT673*BU673)/((BT673+BU673)^2*(BT673+BU673+1)))</f>
        <v>0.35355339059327379</v>
      </c>
      <c r="BX673" s="15">
        <v>0.1</v>
      </c>
      <c r="BY673" s="15">
        <v>0.7</v>
      </c>
      <c r="BZ673" s="15">
        <v>0.1</v>
      </c>
      <c r="CA673" s="15">
        <v>0.1</v>
      </c>
      <c r="CB673" s="20" t="s">
        <v>76</v>
      </c>
      <c r="CC673" s="14">
        <v>600</v>
      </c>
      <c r="CD673" s="14">
        <v>10</v>
      </c>
      <c r="CE673" s="15" t="s">
        <v>74</v>
      </c>
    </row>
    <row r="674" spans="1:83" s="14" customFormat="1" ht="14.25" x14ac:dyDescent="0.2">
      <c r="A674" s="15">
        <f>A673+1</f>
        <v>673</v>
      </c>
      <c r="B674" s="15">
        <v>3</v>
      </c>
      <c r="C674" s="15">
        <v>133</v>
      </c>
      <c r="D674" s="15">
        <v>1</v>
      </c>
      <c r="E674" s="15">
        <v>1</v>
      </c>
      <c r="F674" s="3" t="s">
        <v>68</v>
      </c>
      <c r="G674" s="3">
        <f>IF(F674="rectangle",B674*C674,IF(F674="hook",B674*C674-(D674*E674),IF(F674="eight",B674*C674-2*(D674*E674),IF(F674="tee",B674*C674-2*(D674*E674),IF(F674="cross",B674*C674-4*(D674*E674),"ERROR")))))</f>
        <v>399</v>
      </c>
      <c r="H674" s="3" t="s">
        <v>75</v>
      </c>
      <c r="I674" s="3">
        <f>IF(F674="rectangle",B674/C674,"NA")</f>
        <v>2.2556390977443608E-2</v>
      </c>
      <c r="J674" s="2">
        <v>1</v>
      </c>
      <c r="K674" s="15">
        <v>120</v>
      </c>
      <c r="L674" s="15">
        <v>4</v>
      </c>
      <c r="M674" s="16">
        <v>8</v>
      </c>
      <c r="N674" s="17">
        <v>1</v>
      </c>
      <c r="O674" s="14">
        <f>N674</f>
        <v>1</v>
      </c>
      <c r="P674" s="4">
        <f>Y674/T674</f>
        <v>99.75</v>
      </c>
      <c r="Q674" s="18">
        <v>1</v>
      </c>
      <c r="R674" s="14">
        <f>Q674</f>
        <v>1</v>
      </c>
      <c r="S674" s="4">
        <f>Z674/U674</f>
        <v>99.75</v>
      </c>
      <c r="T674" s="3">
        <f>ROUND((O674/100)*G674,0)</f>
        <v>4</v>
      </c>
      <c r="U674" s="3">
        <f>ROUND(((R674/100)*G674)/J674,0)</f>
        <v>4</v>
      </c>
      <c r="V674" s="3">
        <f>ROUND(IF(J674&gt;=2,((R674/100)*G674)/J674,0),0)</f>
        <v>0</v>
      </c>
      <c r="W674" s="3">
        <f>ROUND(IF(J674&gt;=3,((R674/100)*G674)/J674,0),0)</f>
        <v>0</v>
      </c>
      <c r="X674" s="3">
        <f>ROUND(IF(J674&gt;=4,((R674/100)*G674)/J674,0),0)</f>
        <v>0</v>
      </c>
      <c r="Y674" s="4">
        <f>G674*N674</f>
        <v>399</v>
      </c>
      <c r="Z674" s="4">
        <f>(G674*Q674)/J674</f>
        <v>399</v>
      </c>
      <c r="AA674" s="4">
        <f>IF(J674&gt;=2,(G674*Q674)/J674,0)</f>
        <v>0</v>
      </c>
      <c r="AB674" s="4">
        <f>IF(J674&gt;=3,(G674*Q674)/J674,0)</f>
        <v>0</v>
      </c>
      <c r="AC674" s="4">
        <f>IF(J674&gt;=4,(G674*Q674)/J674,0)</f>
        <v>0</v>
      </c>
      <c r="AD674" s="14">
        <v>100</v>
      </c>
      <c r="AE674" s="14">
        <v>0</v>
      </c>
      <c r="AF674" s="14">
        <v>1</v>
      </c>
      <c r="AG674" s="14">
        <v>100</v>
      </c>
      <c r="AH674" s="14">
        <v>0</v>
      </c>
      <c r="AI674" s="14">
        <v>1</v>
      </c>
      <c r="AJ674" s="14">
        <v>0.5</v>
      </c>
      <c r="AK674" s="14">
        <v>0.5</v>
      </c>
      <c r="AL674" s="14">
        <v>0</v>
      </c>
      <c r="AM674" s="14">
        <v>0</v>
      </c>
      <c r="AN674" s="14">
        <v>0</v>
      </c>
      <c r="AO674" s="14">
        <v>0.01</v>
      </c>
      <c r="AP674" s="14">
        <v>0.01</v>
      </c>
      <c r="AQ674" s="14">
        <v>0</v>
      </c>
      <c r="AR674" s="14">
        <v>0</v>
      </c>
      <c r="AS674" s="14">
        <v>0</v>
      </c>
      <c r="AT674" s="14">
        <v>0</v>
      </c>
      <c r="AU674" s="14">
        <v>0.2</v>
      </c>
      <c r="AV674" s="14">
        <v>0</v>
      </c>
      <c r="AW674" s="14">
        <v>0</v>
      </c>
      <c r="AX674" s="14">
        <v>0</v>
      </c>
      <c r="AY674" s="14">
        <v>0.04</v>
      </c>
      <c r="AZ674" s="14">
        <v>0</v>
      </c>
      <c r="BA674" s="2">
        <v>0.05</v>
      </c>
      <c r="BB674" s="2">
        <v>0.05</v>
      </c>
      <c r="BC674" s="2">
        <v>7.0000000000000007E-2</v>
      </c>
      <c r="BD674" s="2">
        <v>0.05</v>
      </c>
      <c r="BE674" s="2">
        <v>0.02</v>
      </c>
      <c r="BF674" s="2">
        <v>0.02</v>
      </c>
      <c r="BG674" s="2">
        <v>4.4999999999999998E-2</v>
      </c>
      <c r="BH674" s="2">
        <v>0.05</v>
      </c>
      <c r="BI674" s="2">
        <v>7.0000000000000007E-2</v>
      </c>
      <c r="BJ674" s="2">
        <v>0.1</v>
      </c>
      <c r="BK674" s="2">
        <v>0.03</v>
      </c>
      <c r="BL674" s="2">
        <v>0.02</v>
      </c>
      <c r="BM674" s="2">
        <v>0.09</v>
      </c>
      <c r="BN674" s="2">
        <v>0.1</v>
      </c>
      <c r="BO674" s="14">
        <v>0.1</v>
      </c>
      <c r="BP674" s="14">
        <v>0.1</v>
      </c>
      <c r="BQ674" s="14">
        <v>0</v>
      </c>
      <c r="BR674" s="14">
        <v>0</v>
      </c>
      <c r="BS674" s="14">
        <v>0</v>
      </c>
      <c r="BT674" s="19">
        <v>0.01</v>
      </c>
      <c r="BU674" s="14">
        <v>0.5</v>
      </c>
      <c r="BV674" s="6">
        <f>BT674/(BT674+BU674)</f>
        <v>1.9607843137254902E-2</v>
      </c>
      <c r="BW674" s="6">
        <f>SQRT((BT674*BU674)/((BT674+BU674)^2*(BT674+BU674+1)))</f>
        <v>0.11283045836243843</v>
      </c>
      <c r="BX674" s="15">
        <v>0.25</v>
      </c>
      <c r="BY674" s="15">
        <v>0.25</v>
      </c>
      <c r="BZ674" s="15">
        <v>0.25</v>
      </c>
      <c r="CA674" s="15">
        <v>0.25</v>
      </c>
      <c r="CB674" s="20" t="s">
        <v>47</v>
      </c>
      <c r="CC674" s="14">
        <v>600</v>
      </c>
      <c r="CD674" s="14">
        <v>10</v>
      </c>
      <c r="CE674" s="15" t="s">
        <v>74</v>
      </c>
    </row>
    <row r="675" spans="1:83" s="14" customFormat="1" ht="14.25" x14ac:dyDescent="0.2">
      <c r="A675" s="15">
        <f>A674+1</f>
        <v>674</v>
      </c>
      <c r="B675" s="15">
        <v>3</v>
      </c>
      <c r="C675" s="15">
        <v>133</v>
      </c>
      <c r="D675" s="15">
        <v>1</v>
      </c>
      <c r="E675" s="15">
        <v>1</v>
      </c>
      <c r="F675" s="3" t="s">
        <v>68</v>
      </c>
      <c r="G675" s="3">
        <f>IF(F675="rectangle",B675*C675,IF(F675="hook",B675*C675-(D675*E675),IF(F675="eight",B675*C675-2*(D675*E675),IF(F675="tee",B675*C675-2*(D675*E675),IF(F675="cross",B675*C675-4*(D675*E675),"ERROR")))))</f>
        <v>399</v>
      </c>
      <c r="H675" s="3" t="s">
        <v>75</v>
      </c>
      <c r="I675" s="3">
        <f>IF(F675="rectangle",B675/C675,"NA")</f>
        <v>2.2556390977443608E-2</v>
      </c>
      <c r="J675" s="2">
        <v>1</v>
      </c>
      <c r="K675" s="15">
        <v>120</v>
      </c>
      <c r="L675" s="15">
        <v>4</v>
      </c>
      <c r="M675" s="16">
        <v>8</v>
      </c>
      <c r="N675" s="17">
        <v>1</v>
      </c>
      <c r="O675" s="14">
        <f>N675</f>
        <v>1</v>
      </c>
      <c r="P675" s="4">
        <f>Y675/T675</f>
        <v>99.75</v>
      </c>
      <c r="Q675" s="18">
        <v>1</v>
      </c>
      <c r="R675" s="14">
        <f>Q675</f>
        <v>1</v>
      </c>
      <c r="S675" s="4">
        <f>Z675/U675</f>
        <v>99.75</v>
      </c>
      <c r="T675" s="3">
        <f>ROUND((O675/100)*G675,0)</f>
        <v>4</v>
      </c>
      <c r="U675" s="3">
        <f>ROUND(((R675/100)*G675)/J675,0)</f>
        <v>4</v>
      </c>
      <c r="V675" s="3">
        <f>ROUND(IF(J675&gt;=2,((R675/100)*G675)/J675,0),0)</f>
        <v>0</v>
      </c>
      <c r="W675" s="3">
        <f>ROUND(IF(J675&gt;=3,((R675/100)*G675)/J675,0),0)</f>
        <v>0</v>
      </c>
      <c r="X675" s="3">
        <f>ROUND(IF(J675&gt;=4,((R675/100)*G675)/J675,0),0)</f>
        <v>0</v>
      </c>
      <c r="Y675" s="4">
        <f>G675*N675</f>
        <v>399</v>
      </c>
      <c r="Z675" s="4">
        <f>(G675*Q675)/J675</f>
        <v>399</v>
      </c>
      <c r="AA675" s="4">
        <f>IF(J675&gt;=2,(G675*Q675)/J675,0)</f>
        <v>0</v>
      </c>
      <c r="AB675" s="4">
        <f>IF(J675&gt;=3,(G675*Q675)/J675,0)</f>
        <v>0</v>
      </c>
      <c r="AC675" s="4">
        <f>IF(J675&gt;=4,(G675*Q675)/J675,0)</f>
        <v>0</v>
      </c>
      <c r="AD675" s="14">
        <v>100</v>
      </c>
      <c r="AE675" s="14">
        <v>0</v>
      </c>
      <c r="AF675" s="14">
        <v>1</v>
      </c>
      <c r="AG675" s="14">
        <v>100</v>
      </c>
      <c r="AH675" s="14">
        <v>0</v>
      </c>
      <c r="AI675" s="14">
        <v>1</v>
      </c>
      <c r="AJ675" s="14">
        <v>0.5</v>
      </c>
      <c r="AK675" s="14">
        <v>0.5</v>
      </c>
      <c r="AL675" s="14">
        <v>0</v>
      </c>
      <c r="AM675" s="14">
        <v>0</v>
      </c>
      <c r="AN675" s="14">
        <v>0</v>
      </c>
      <c r="AO675" s="14">
        <v>0.01</v>
      </c>
      <c r="AP675" s="14">
        <v>0.01</v>
      </c>
      <c r="AQ675" s="14">
        <v>0</v>
      </c>
      <c r="AR675" s="14">
        <v>0</v>
      </c>
      <c r="AS675" s="14">
        <v>0</v>
      </c>
      <c r="AT675" s="14">
        <v>0</v>
      </c>
      <c r="AU675" s="14">
        <v>0.2</v>
      </c>
      <c r="AV675" s="14">
        <v>0</v>
      </c>
      <c r="AW675" s="14">
        <v>0</v>
      </c>
      <c r="AX675" s="14">
        <v>0</v>
      </c>
      <c r="AY675" s="14">
        <v>0.04</v>
      </c>
      <c r="AZ675" s="14">
        <v>0</v>
      </c>
      <c r="BA675" s="2">
        <v>0.05</v>
      </c>
      <c r="BB675" s="2">
        <v>0.05</v>
      </c>
      <c r="BC675" s="2">
        <v>7.0000000000000007E-2</v>
      </c>
      <c r="BD675" s="2">
        <v>0.05</v>
      </c>
      <c r="BE675" s="2">
        <v>0.02</v>
      </c>
      <c r="BF675" s="2">
        <v>0.02</v>
      </c>
      <c r="BG675" s="2">
        <v>4.4999999999999998E-2</v>
      </c>
      <c r="BH675" s="2">
        <v>0.05</v>
      </c>
      <c r="BI675" s="2">
        <v>7.0000000000000007E-2</v>
      </c>
      <c r="BJ675" s="2">
        <v>0.1</v>
      </c>
      <c r="BK675" s="2">
        <v>0.03</v>
      </c>
      <c r="BL675" s="2">
        <v>0.02</v>
      </c>
      <c r="BM675" s="2">
        <v>0.09</v>
      </c>
      <c r="BN675" s="2">
        <v>0.1</v>
      </c>
      <c r="BO675" s="14">
        <v>0.1</v>
      </c>
      <c r="BP675" s="14">
        <v>0.1</v>
      </c>
      <c r="BQ675" s="14">
        <v>0</v>
      </c>
      <c r="BR675" s="14">
        <v>0</v>
      </c>
      <c r="BS675" s="14">
        <v>0</v>
      </c>
      <c r="BT675" s="19">
        <v>0.5</v>
      </c>
      <c r="BU675" s="14">
        <v>0.5</v>
      </c>
      <c r="BV675" s="6">
        <f>BT675/(BT675+BU675)</f>
        <v>0.5</v>
      </c>
      <c r="BW675" s="6">
        <f>SQRT((BT675*BU675)/((BT675+BU675)^2*(BT675+BU675+1)))</f>
        <v>0.35355339059327379</v>
      </c>
      <c r="BX675" s="15">
        <v>0.25</v>
      </c>
      <c r="BY675" s="15">
        <v>0.25</v>
      </c>
      <c r="BZ675" s="15">
        <v>0.25</v>
      </c>
      <c r="CA675" s="15">
        <v>0.25</v>
      </c>
      <c r="CB675" s="20" t="s">
        <v>47</v>
      </c>
      <c r="CC675" s="14">
        <v>600</v>
      </c>
      <c r="CD675" s="14">
        <v>10</v>
      </c>
      <c r="CE675" s="15" t="s">
        <v>74</v>
      </c>
    </row>
    <row r="676" spans="1:83" s="14" customFormat="1" ht="14.25" x14ac:dyDescent="0.2">
      <c r="A676" s="15">
        <f>A675+1</f>
        <v>675</v>
      </c>
      <c r="B676" s="15">
        <v>3</v>
      </c>
      <c r="C676" s="15">
        <v>133</v>
      </c>
      <c r="D676" s="15">
        <v>1</v>
      </c>
      <c r="E676" s="15">
        <v>1</v>
      </c>
      <c r="F676" s="3" t="s">
        <v>68</v>
      </c>
      <c r="G676" s="3">
        <f>IF(F676="rectangle",B676*C676,IF(F676="hook",B676*C676-(D676*E676),IF(F676="eight",B676*C676-2*(D676*E676),IF(F676="tee",B676*C676-2*(D676*E676),IF(F676="cross",B676*C676-4*(D676*E676),"ERROR")))))</f>
        <v>399</v>
      </c>
      <c r="H676" s="3" t="s">
        <v>75</v>
      </c>
      <c r="I676" s="3">
        <f>IF(F676="rectangle",B676/C676,"NA")</f>
        <v>2.2556390977443608E-2</v>
      </c>
      <c r="J676" s="2">
        <v>1</v>
      </c>
      <c r="K676" s="15">
        <v>120</v>
      </c>
      <c r="L676" s="15">
        <v>4</v>
      </c>
      <c r="M676" s="16">
        <v>8</v>
      </c>
      <c r="N676" s="17">
        <v>1</v>
      </c>
      <c r="O676" s="14">
        <f>N676</f>
        <v>1</v>
      </c>
      <c r="P676" s="4">
        <f>Y676/T676</f>
        <v>99.75</v>
      </c>
      <c r="Q676" s="18">
        <v>1</v>
      </c>
      <c r="R676" s="14">
        <f>Q676</f>
        <v>1</v>
      </c>
      <c r="S676" s="4">
        <f>Z676/U676</f>
        <v>99.75</v>
      </c>
      <c r="T676" s="3">
        <f>ROUND((O676/100)*G676,0)</f>
        <v>4</v>
      </c>
      <c r="U676" s="3">
        <f>ROUND(((R676/100)*G676)/J676,0)</f>
        <v>4</v>
      </c>
      <c r="V676" s="3">
        <f>ROUND(IF(J676&gt;=2,((R676/100)*G676)/J676,0),0)</f>
        <v>0</v>
      </c>
      <c r="W676" s="3">
        <f>ROUND(IF(J676&gt;=3,((R676/100)*G676)/J676,0),0)</f>
        <v>0</v>
      </c>
      <c r="X676" s="3">
        <f>ROUND(IF(J676&gt;=4,((R676/100)*G676)/J676,0),0)</f>
        <v>0</v>
      </c>
      <c r="Y676" s="4">
        <f>G676*N676</f>
        <v>399</v>
      </c>
      <c r="Z676" s="4">
        <f>(G676*Q676)/J676</f>
        <v>399</v>
      </c>
      <c r="AA676" s="4">
        <f>IF(J676&gt;=2,(G676*Q676)/J676,0)</f>
        <v>0</v>
      </c>
      <c r="AB676" s="4">
        <f>IF(J676&gt;=3,(G676*Q676)/J676,0)</f>
        <v>0</v>
      </c>
      <c r="AC676" s="4">
        <f>IF(J676&gt;=4,(G676*Q676)/J676,0)</f>
        <v>0</v>
      </c>
      <c r="AD676" s="14">
        <v>100</v>
      </c>
      <c r="AE676" s="14">
        <v>0</v>
      </c>
      <c r="AF676" s="14">
        <v>1</v>
      </c>
      <c r="AG676" s="14">
        <v>100</v>
      </c>
      <c r="AH676" s="14">
        <v>0</v>
      </c>
      <c r="AI676" s="14">
        <v>1</v>
      </c>
      <c r="AJ676" s="14">
        <v>0.5</v>
      </c>
      <c r="AK676" s="14">
        <v>0.5</v>
      </c>
      <c r="AL676" s="14">
        <v>0</v>
      </c>
      <c r="AM676" s="14">
        <v>0</v>
      </c>
      <c r="AN676" s="14">
        <v>0</v>
      </c>
      <c r="AO676" s="14">
        <v>0.01</v>
      </c>
      <c r="AP676" s="14">
        <v>0.01</v>
      </c>
      <c r="AQ676" s="14">
        <v>0</v>
      </c>
      <c r="AR676" s="14">
        <v>0</v>
      </c>
      <c r="AS676" s="14">
        <v>0</v>
      </c>
      <c r="AT676" s="14">
        <v>0</v>
      </c>
      <c r="AU676" s="14">
        <v>0.2</v>
      </c>
      <c r="AV676" s="14">
        <v>0</v>
      </c>
      <c r="AW676" s="14">
        <v>0</v>
      </c>
      <c r="AX676" s="14">
        <v>0</v>
      </c>
      <c r="AY676" s="14">
        <v>0.04</v>
      </c>
      <c r="AZ676" s="14">
        <v>0</v>
      </c>
      <c r="BA676" s="2">
        <v>0.05</v>
      </c>
      <c r="BB676" s="2">
        <v>0.05</v>
      </c>
      <c r="BC676" s="2">
        <v>7.0000000000000007E-2</v>
      </c>
      <c r="BD676" s="2">
        <v>0.05</v>
      </c>
      <c r="BE676" s="2">
        <v>0.02</v>
      </c>
      <c r="BF676" s="2">
        <v>0.02</v>
      </c>
      <c r="BG676" s="2">
        <v>4.4999999999999998E-2</v>
      </c>
      <c r="BH676" s="2">
        <v>0.05</v>
      </c>
      <c r="BI676" s="2">
        <v>7.0000000000000007E-2</v>
      </c>
      <c r="BJ676" s="2">
        <v>0.1</v>
      </c>
      <c r="BK676" s="2">
        <v>0.03</v>
      </c>
      <c r="BL676" s="2">
        <v>0.02</v>
      </c>
      <c r="BM676" s="2">
        <v>0.09</v>
      </c>
      <c r="BN676" s="2">
        <v>0.1</v>
      </c>
      <c r="BO676" s="14">
        <v>0.1</v>
      </c>
      <c r="BP676" s="14">
        <v>0.1</v>
      </c>
      <c r="BQ676" s="14">
        <v>0</v>
      </c>
      <c r="BR676" s="14">
        <v>0</v>
      </c>
      <c r="BS676" s="14">
        <v>0</v>
      </c>
      <c r="BT676" s="19">
        <v>0.01</v>
      </c>
      <c r="BU676" s="14">
        <v>0.5</v>
      </c>
      <c r="BV676" s="6">
        <f>BT676/(BT676+BU676)</f>
        <v>1.9607843137254902E-2</v>
      </c>
      <c r="BW676" s="6">
        <f>SQRT((BT676*BU676)/((BT676+BU676)^2*(BT676+BU676+1)))</f>
        <v>0.11283045836243843</v>
      </c>
      <c r="BX676" s="15">
        <v>0.1</v>
      </c>
      <c r="BY676" s="15">
        <v>0.1</v>
      </c>
      <c r="BZ676" s="15">
        <v>0.1</v>
      </c>
      <c r="CA676" s="15">
        <v>0.7</v>
      </c>
      <c r="CB676" s="20" t="s">
        <v>89</v>
      </c>
      <c r="CC676" s="14">
        <v>600</v>
      </c>
      <c r="CD676" s="14">
        <v>10</v>
      </c>
      <c r="CE676" s="15" t="s">
        <v>74</v>
      </c>
    </row>
    <row r="677" spans="1:83" s="14" customFormat="1" ht="14.25" x14ac:dyDescent="0.2">
      <c r="A677" s="15">
        <f>A676+1</f>
        <v>676</v>
      </c>
      <c r="B677" s="15">
        <v>3</v>
      </c>
      <c r="C677" s="15">
        <v>133</v>
      </c>
      <c r="D677" s="15">
        <v>1</v>
      </c>
      <c r="E677" s="15">
        <v>1</v>
      </c>
      <c r="F677" s="3" t="s">
        <v>68</v>
      </c>
      <c r="G677" s="3">
        <f>IF(F677="rectangle",B677*C677,IF(F677="hook",B677*C677-(D677*E677),IF(F677="eight",B677*C677-2*(D677*E677),IF(F677="tee",B677*C677-2*(D677*E677),IF(F677="cross",B677*C677-4*(D677*E677),"ERROR")))))</f>
        <v>399</v>
      </c>
      <c r="H677" s="3" t="s">
        <v>75</v>
      </c>
      <c r="I677" s="3">
        <f>IF(F677="rectangle",B677/C677,"NA")</f>
        <v>2.2556390977443608E-2</v>
      </c>
      <c r="J677" s="2">
        <v>1</v>
      </c>
      <c r="K677" s="15">
        <v>120</v>
      </c>
      <c r="L677" s="15">
        <v>4</v>
      </c>
      <c r="M677" s="16">
        <v>8</v>
      </c>
      <c r="N677" s="17">
        <v>1</v>
      </c>
      <c r="O677" s="14">
        <f>N677</f>
        <v>1</v>
      </c>
      <c r="P677" s="4">
        <f>Y677/T677</f>
        <v>99.75</v>
      </c>
      <c r="Q677" s="18">
        <v>1</v>
      </c>
      <c r="R677" s="14">
        <f>Q677</f>
        <v>1</v>
      </c>
      <c r="S677" s="4">
        <f>Z677/U677</f>
        <v>99.75</v>
      </c>
      <c r="T677" s="3">
        <f>ROUND((O677/100)*G677,0)</f>
        <v>4</v>
      </c>
      <c r="U677" s="3">
        <f>ROUND(((R677/100)*G677)/J677,0)</f>
        <v>4</v>
      </c>
      <c r="V677" s="3">
        <f>ROUND(IF(J677&gt;=2,((R677/100)*G677)/J677,0),0)</f>
        <v>0</v>
      </c>
      <c r="W677" s="3">
        <f>ROUND(IF(J677&gt;=3,((R677/100)*G677)/J677,0),0)</f>
        <v>0</v>
      </c>
      <c r="X677" s="3">
        <f>ROUND(IF(J677&gt;=4,((R677/100)*G677)/J677,0),0)</f>
        <v>0</v>
      </c>
      <c r="Y677" s="4">
        <f>G677*N677</f>
        <v>399</v>
      </c>
      <c r="Z677" s="4">
        <f>(G677*Q677)/J677</f>
        <v>399</v>
      </c>
      <c r="AA677" s="4">
        <f>IF(J677&gt;=2,(G677*Q677)/J677,0)</f>
        <v>0</v>
      </c>
      <c r="AB677" s="4">
        <f>IF(J677&gt;=3,(G677*Q677)/J677,0)</f>
        <v>0</v>
      </c>
      <c r="AC677" s="4">
        <f>IF(J677&gt;=4,(G677*Q677)/J677,0)</f>
        <v>0</v>
      </c>
      <c r="AD677" s="14">
        <v>100</v>
      </c>
      <c r="AE677" s="14">
        <v>0</v>
      </c>
      <c r="AF677" s="14">
        <v>1</v>
      </c>
      <c r="AG677" s="14">
        <v>100</v>
      </c>
      <c r="AH677" s="14">
        <v>0</v>
      </c>
      <c r="AI677" s="14">
        <v>1</v>
      </c>
      <c r="AJ677" s="14">
        <v>0.5</v>
      </c>
      <c r="AK677" s="14">
        <v>0.5</v>
      </c>
      <c r="AL677" s="14">
        <v>0</v>
      </c>
      <c r="AM677" s="14">
        <v>0</v>
      </c>
      <c r="AN677" s="14">
        <v>0</v>
      </c>
      <c r="AO677" s="14">
        <v>0.01</v>
      </c>
      <c r="AP677" s="14">
        <v>0.01</v>
      </c>
      <c r="AQ677" s="14">
        <v>0</v>
      </c>
      <c r="AR677" s="14">
        <v>0</v>
      </c>
      <c r="AS677" s="14">
        <v>0</v>
      </c>
      <c r="AT677" s="14">
        <v>0</v>
      </c>
      <c r="AU677" s="14">
        <v>0.2</v>
      </c>
      <c r="AV677" s="14">
        <v>0</v>
      </c>
      <c r="AW677" s="14">
        <v>0</v>
      </c>
      <c r="AX677" s="14">
        <v>0</v>
      </c>
      <c r="AY677" s="14">
        <v>0.04</v>
      </c>
      <c r="AZ677" s="14">
        <v>0</v>
      </c>
      <c r="BA677" s="2">
        <v>0.05</v>
      </c>
      <c r="BB677" s="2">
        <v>0.05</v>
      </c>
      <c r="BC677" s="2">
        <v>7.0000000000000007E-2</v>
      </c>
      <c r="BD677" s="2">
        <v>0.05</v>
      </c>
      <c r="BE677" s="2">
        <v>0.02</v>
      </c>
      <c r="BF677" s="2">
        <v>0.02</v>
      </c>
      <c r="BG677" s="2">
        <v>4.4999999999999998E-2</v>
      </c>
      <c r="BH677" s="2">
        <v>0.05</v>
      </c>
      <c r="BI677" s="2">
        <v>7.0000000000000007E-2</v>
      </c>
      <c r="BJ677" s="2">
        <v>0.1</v>
      </c>
      <c r="BK677" s="2">
        <v>0.03</v>
      </c>
      <c r="BL677" s="2">
        <v>0.02</v>
      </c>
      <c r="BM677" s="2">
        <v>0.09</v>
      </c>
      <c r="BN677" s="2">
        <v>0.1</v>
      </c>
      <c r="BO677" s="14">
        <v>0.1</v>
      </c>
      <c r="BP677" s="14">
        <v>0.1</v>
      </c>
      <c r="BQ677" s="14">
        <v>0</v>
      </c>
      <c r="BR677" s="14">
        <v>0</v>
      </c>
      <c r="BS677" s="14">
        <v>0</v>
      </c>
      <c r="BT677" s="19">
        <v>0.5</v>
      </c>
      <c r="BU677" s="14">
        <v>0.5</v>
      </c>
      <c r="BV677" s="6">
        <f>BT677/(BT677+BU677)</f>
        <v>0.5</v>
      </c>
      <c r="BW677" s="6">
        <f>SQRT((BT677*BU677)/((BT677+BU677)^2*(BT677+BU677+1)))</f>
        <v>0.35355339059327379</v>
      </c>
      <c r="BX677" s="15">
        <v>0.1</v>
      </c>
      <c r="BY677" s="15">
        <v>0.1</v>
      </c>
      <c r="BZ677" s="15">
        <v>0.1</v>
      </c>
      <c r="CA677" s="15">
        <v>0.7</v>
      </c>
      <c r="CB677" s="20" t="s">
        <v>89</v>
      </c>
      <c r="CC677" s="14">
        <v>600</v>
      </c>
      <c r="CD677" s="14">
        <v>10</v>
      </c>
      <c r="CE677" s="15" t="s">
        <v>74</v>
      </c>
    </row>
    <row r="678" spans="1:83" s="14" customFormat="1" ht="14.25" x14ac:dyDescent="0.2">
      <c r="A678" s="15">
        <f>A677+1</f>
        <v>677</v>
      </c>
      <c r="B678" s="15">
        <v>3</v>
      </c>
      <c r="C678" s="15">
        <v>133</v>
      </c>
      <c r="D678" s="15">
        <v>1</v>
      </c>
      <c r="E678" s="15">
        <v>1</v>
      </c>
      <c r="F678" s="3" t="s">
        <v>68</v>
      </c>
      <c r="G678" s="3">
        <f>IF(F678="rectangle",B678*C678,IF(F678="hook",B678*C678-(D678*E678),IF(F678="eight",B678*C678-2*(D678*E678),IF(F678="tee",B678*C678-2*(D678*E678),IF(F678="cross",B678*C678-4*(D678*E678),"ERROR")))))</f>
        <v>399</v>
      </c>
      <c r="H678" s="3" t="s">
        <v>75</v>
      </c>
      <c r="I678" s="3">
        <f>IF(F678="rectangle",B678/C678,"NA")</f>
        <v>2.2556390977443608E-2</v>
      </c>
      <c r="J678" s="2">
        <v>1</v>
      </c>
      <c r="K678" s="15">
        <v>120</v>
      </c>
      <c r="L678" s="15">
        <v>4</v>
      </c>
      <c r="M678" s="16">
        <v>8</v>
      </c>
      <c r="N678" s="17">
        <v>1</v>
      </c>
      <c r="O678" s="14">
        <f>N678</f>
        <v>1</v>
      </c>
      <c r="P678" s="4">
        <f>Y678/T678</f>
        <v>99.75</v>
      </c>
      <c r="Q678" s="18">
        <v>1</v>
      </c>
      <c r="R678" s="14">
        <f>Q678</f>
        <v>1</v>
      </c>
      <c r="S678" s="4">
        <f>Z678/U678</f>
        <v>99.75</v>
      </c>
      <c r="T678" s="3">
        <f>ROUND((O678/100)*G678,0)</f>
        <v>4</v>
      </c>
      <c r="U678" s="3">
        <f>ROUND(((R678/100)*G678)/J678,0)</f>
        <v>4</v>
      </c>
      <c r="V678" s="3">
        <f>ROUND(IF(J678&gt;=2,((R678/100)*G678)/J678,0),0)</f>
        <v>0</v>
      </c>
      <c r="W678" s="3">
        <f>ROUND(IF(J678&gt;=3,((R678/100)*G678)/J678,0),0)</f>
        <v>0</v>
      </c>
      <c r="X678" s="3">
        <f>ROUND(IF(J678&gt;=4,((R678/100)*G678)/J678,0),0)</f>
        <v>0</v>
      </c>
      <c r="Y678" s="4">
        <f>G678*N678</f>
        <v>399</v>
      </c>
      <c r="Z678" s="4">
        <f>(G678*Q678)/J678</f>
        <v>399</v>
      </c>
      <c r="AA678" s="4">
        <f>IF(J678&gt;=2,(G678*Q678)/J678,0)</f>
        <v>0</v>
      </c>
      <c r="AB678" s="4">
        <f>IF(J678&gt;=3,(G678*Q678)/J678,0)</f>
        <v>0</v>
      </c>
      <c r="AC678" s="4">
        <f>IF(J678&gt;=4,(G678*Q678)/J678,0)</f>
        <v>0</v>
      </c>
      <c r="AD678" s="14">
        <v>100</v>
      </c>
      <c r="AE678" s="14">
        <v>0</v>
      </c>
      <c r="AF678" s="14">
        <v>1</v>
      </c>
      <c r="AG678" s="14">
        <v>100</v>
      </c>
      <c r="AH678" s="14">
        <v>0</v>
      </c>
      <c r="AI678" s="14">
        <v>1</v>
      </c>
      <c r="AJ678" s="14">
        <v>0.5</v>
      </c>
      <c r="AK678" s="14">
        <v>0.5</v>
      </c>
      <c r="AL678" s="14">
        <v>0</v>
      </c>
      <c r="AM678" s="14">
        <v>0</v>
      </c>
      <c r="AN678" s="14">
        <v>0</v>
      </c>
      <c r="AO678" s="14">
        <v>0.01</v>
      </c>
      <c r="AP678" s="14">
        <v>0.01</v>
      </c>
      <c r="AQ678" s="14">
        <v>0</v>
      </c>
      <c r="AR678" s="14">
        <v>0</v>
      </c>
      <c r="AS678" s="14">
        <v>0</v>
      </c>
      <c r="AT678" s="14">
        <v>0</v>
      </c>
      <c r="AU678" s="14">
        <v>0.2</v>
      </c>
      <c r="AV678" s="14">
        <v>0</v>
      </c>
      <c r="AW678" s="14">
        <v>0</v>
      </c>
      <c r="AX678" s="14">
        <v>0</v>
      </c>
      <c r="AY678" s="14">
        <v>0.04</v>
      </c>
      <c r="AZ678" s="14">
        <v>0</v>
      </c>
      <c r="BA678" s="2">
        <v>0.05</v>
      </c>
      <c r="BB678" s="2">
        <v>0.05</v>
      </c>
      <c r="BC678" s="2">
        <v>7.0000000000000007E-2</v>
      </c>
      <c r="BD678" s="2">
        <v>0.05</v>
      </c>
      <c r="BE678" s="2">
        <v>0.02</v>
      </c>
      <c r="BF678" s="2">
        <v>0.02</v>
      </c>
      <c r="BG678" s="2">
        <v>4.4999999999999998E-2</v>
      </c>
      <c r="BH678" s="2">
        <v>0.05</v>
      </c>
      <c r="BI678" s="2">
        <v>7.0000000000000007E-2</v>
      </c>
      <c r="BJ678" s="2">
        <v>0.1</v>
      </c>
      <c r="BK678" s="2">
        <v>0.03</v>
      </c>
      <c r="BL678" s="2">
        <v>0.02</v>
      </c>
      <c r="BM678" s="2">
        <v>0.09</v>
      </c>
      <c r="BN678" s="2">
        <v>0.1</v>
      </c>
      <c r="BO678" s="14">
        <v>0.1</v>
      </c>
      <c r="BP678" s="14">
        <v>0.1</v>
      </c>
      <c r="BQ678" s="14">
        <v>0</v>
      </c>
      <c r="BR678" s="14">
        <v>0</v>
      </c>
      <c r="BS678" s="14">
        <v>0</v>
      </c>
      <c r="BT678" s="19">
        <v>0.01</v>
      </c>
      <c r="BU678" s="14">
        <v>0.5</v>
      </c>
      <c r="BV678" s="6">
        <f>BT678/(BT678+BU678)</f>
        <v>1.9607843137254902E-2</v>
      </c>
      <c r="BW678" s="6">
        <f>SQRT((BT678*BU678)/((BT678+BU678)^2*(BT678+BU678+1)))</f>
        <v>0.11283045836243843</v>
      </c>
      <c r="BX678" s="15">
        <v>0.1</v>
      </c>
      <c r="BY678" s="15">
        <v>0.7</v>
      </c>
      <c r="BZ678" s="15">
        <v>0.1</v>
      </c>
      <c r="CA678" s="15">
        <v>0.1</v>
      </c>
      <c r="CB678" s="20" t="s">
        <v>76</v>
      </c>
      <c r="CC678" s="14">
        <v>600</v>
      </c>
      <c r="CD678" s="14">
        <v>10</v>
      </c>
      <c r="CE678" s="15" t="s">
        <v>73</v>
      </c>
    </row>
    <row r="679" spans="1:83" s="14" customFormat="1" ht="14.25" x14ac:dyDescent="0.2">
      <c r="A679" s="15">
        <f>A678+1</f>
        <v>678</v>
      </c>
      <c r="B679" s="15">
        <v>3</v>
      </c>
      <c r="C679" s="15">
        <v>133</v>
      </c>
      <c r="D679" s="15">
        <v>1</v>
      </c>
      <c r="E679" s="15">
        <v>1</v>
      </c>
      <c r="F679" s="3" t="s">
        <v>68</v>
      </c>
      <c r="G679" s="3">
        <f>IF(F679="rectangle",B679*C679,IF(F679="hook",B679*C679-(D679*E679),IF(F679="eight",B679*C679-2*(D679*E679),IF(F679="tee",B679*C679-2*(D679*E679),IF(F679="cross",B679*C679-4*(D679*E679),"ERROR")))))</f>
        <v>399</v>
      </c>
      <c r="H679" s="3" t="s">
        <v>75</v>
      </c>
      <c r="I679" s="3">
        <f>IF(F679="rectangle",B679/C679,"NA")</f>
        <v>2.2556390977443608E-2</v>
      </c>
      <c r="J679" s="2">
        <v>1</v>
      </c>
      <c r="K679" s="15">
        <v>120</v>
      </c>
      <c r="L679" s="15">
        <v>4</v>
      </c>
      <c r="M679" s="16">
        <v>8</v>
      </c>
      <c r="N679" s="17">
        <v>1</v>
      </c>
      <c r="O679" s="14">
        <f>N679</f>
        <v>1</v>
      </c>
      <c r="P679" s="4">
        <f>Y679/T679</f>
        <v>99.75</v>
      </c>
      <c r="Q679" s="18">
        <v>1</v>
      </c>
      <c r="R679" s="14">
        <f>Q679</f>
        <v>1</v>
      </c>
      <c r="S679" s="4">
        <f>Z679/U679</f>
        <v>99.75</v>
      </c>
      <c r="T679" s="3">
        <f>ROUND((O679/100)*G679,0)</f>
        <v>4</v>
      </c>
      <c r="U679" s="3">
        <f>ROUND(((R679/100)*G679)/J679,0)</f>
        <v>4</v>
      </c>
      <c r="V679" s="3">
        <f>ROUND(IF(J679&gt;=2,((R679/100)*G679)/J679,0),0)</f>
        <v>0</v>
      </c>
      <c r="W679" s="3">
        <f>ROUND(IF(J679&gt;=3,((R679/100)*G679)/J679,0),0)</f>
        <v>0</v>
      </c>
      <c r="X679" s="3">
        <f>ROUND(IF(J679&gt;=4,((R679/100)*G679)/J679,0),0)</f>
        <v>0</v>
      </c>
      <c r="Y679" s="4">
        <f>G679*N679</f>
        <v>399</v>
      </c>
      <c r="Z679" s="4">
        <f>(G679*Q679)/J679</f>
        <v>399</v>
      </c>
      <c r="AA679" s="4">
        <f>IF(J679&gt;=2,(G679*Q679)/J679,0)</f>
        <v>0</v>
      </c>
      <c r="AB679" s="4">
        <f>IF(J679&gt;=3,(G679*Q679)/J679,0)</f>
        <v>0</v>
      </c>
      <c r="AC679" s="4">
        <f>IF(J679&gt;=4,(G679*Q679)/J679,0)</f>
        <v>0</v>
      </c>
      <c r="AD679" s="14">
        <v>100</v>
      </c>
      <c r="AE679" s="14">
        <v>0</v>
      </c>
      <c r="AF679" s="14">
        <v>1</v>
      </c>
      <c r="AG679" s="14">
        <v>100</v>
      </c>
      <c r="AH679" s="14">
        <v>0</v>
      </c>
      <c r="AI679" s="14">
        <v>1</v>
      </c>
      <c r="AJ679" s="14">
        <v>0.5</v>
      </c>
      <c r="AK679" s="14">
        <v>0.5</v>
      </c>
      <c r="AL679" s="14">
        <v>0</v>
      </c>
      <c r="AM679" s="14">
        <v>0</v>
      </c>
      <c r="AN679" s="14">
        <v>0</v>
      </c>
      <c r="AO679" s="14">
        <v>0.01</v>
      </c>
      <c r="AP679" s="14">
        <v>0.01</v>
      </c>
      <c r="AQ679" s="14">
        <v>0</v>
      </c>
      <c r="AR679" s="14">
        <v>0</v>
      </c>
      <c r="AS679" s="14">
        <v>0</v>
      </c>
      <c r="AT679" s="14">
        <v>0</v>
      </c>
      <c r="AU679" s="14">
        <v>0.2</v>
      </c>
      <c r="AV679" s="14">
        <v>0</v>
      </c>
      <c r="AW679" s="14">
        <v>0</v>
      </c>
      <c r="AX679" s="14">
        <v>0</v>
      </c>
      <c r="AY679" s="14">
        <v>0.04</v>
      </c>
      <c r="AZ679" s="14">
        <v>0</v>
      </c>
      <c r="BA679" s="2">
        <v>0.05</v>
      </c>
      <c r="BB679" s="2">
        <v>0.05</v>
      </c>
      <c r="BC679" s="2">
        <v>7.0000000000000007E-2</v>
      </c>
      <c r="BD679" s="2">
        <v>0.05</v>
      </c>
      <c r="BE679" s="2">
        <v>0.02</v>
      </c>
      <c r="BF679" s="2">
        <v>0.02</v>
      </c>
      <c r="BG679" s="2">
        <v>4.4999999999999998E-2</v>
      </c>
      <c r="BH679" s="2">
        <v>0.05</v>
      </c>
      <c r="BI679" s="2">
        <v>7.0000000000000007E-2</v>
      </c>
      <c r="BJ679" s="2">
        <v>0.1</v>
      </c>
      <c r="BK679" s="2">
        <v>0.03</v>
      </c>
      <c r="BL679" s="2">
        <v>0.02</v>
      </c>
      <c r="BM679" s="2">
        <v>0.09</v>
      </c>
      <c r="BN679" s="2">
        <v>0.1</v>
      </c>
      <c r="BO679" s="14">
        <v>0.1</v>
      </c>
      <c r="BP679" s="14">
        <v>0.1</v>
      </c>
      <c r="BQ679" s="14">
        <v>0</v>
      </c>
      <c r="BR679" s="14">
        <v>0</v>
      </c>
      <c r="BS679" s="14">
        <v>0</v>
      </c>
      <c r="BT679" s="19">
        <v>0.5</v>
      </c>
      <c r="BU679" s="14">
        <v>0.5</v>
      </c>
      <c r="BV679" s="6">
        <f>BT679/(BT679+BU679)</f>
        <v>0.5</v>
      </c>
      <c r="BW679" s="6">
        <f>SQRT((BT679*BU679)/((BT679+BU679)^2*(BT679+BU679+1)))</f>
        <v>0.35355339059327379</v>
      </c>
      <c r="BX679" s="15">
        <v>0.1</v>
      </c>
      <c r="BY679" s="15">
        <v>0.7</v>
      </c>
      <c r="BZ679" s="15">
        <v>0.1</v>
      </c>
      <c r="CA679" s="15">
        <v>0.1</v>
      </c>
      <c r="CB679" s="20" t="s">
        <v>76</v>
      </c>
      <c r="CC679" s="14">
        <v>600</v>
      </c>
      <c r="CD679" s="14">
        <v>10</v>
      </c>
      <c r="CE679" s="15" t="s">
        <v>73</v>
      </c>
    </row>
    <row r="680" spans="1:83" s="14" customFormat="1" ht="14.25" x14ac:dyDescent="0.2">
      <c r="A680" s="15">
        <f>A679+1</f>
        <v>679</v>
      </c>
      <c r="B680" s="15">
        <v>3</v>
      </c>
      <c r="C680" s="15">
        <v>133</v>
      </c>
      <c r="D680" s="15">
        <v>1</v>
      </c>
      <c r="E680" s="15">
        <v>1</v>
      </c>
      <c r="F680" s="3" t="s">
        <v>68</v>
      </c>
      <c r="G680" s="3">
        <f>IF(F680="rectangle",B680*C680,IF(F680="hook",B680*C680-(D680*E680),IF(F680="eight",B680*C680-2*(D680*E680),IF(F680="tee",B680*C680-2*(D680*E680),IF(F680="cross",B680*C680-4*(D680*E680),"ERROR")))))</f>
        <v>399</v>
      </c>
      <c r="H680" s="3" t="s">
        <v>75</v>
      </c>
      <c r="I680" s="3">
        <f>IF(F680="rectangle",B680/C680,"NA")</f>
        <v>2.2556390977443608E-2</v>
      </c>
      <c r="J680" s="2">
        <v>1</v>
      </c>
      <c r="K680" s="15">
        <v>120</v>
      </c>
      <c r="L680" s="15">
        <v>4</v>
      </c>
      <c r="M680" s="16">
        <v>8</v>
      </c>
      <c r="N680" s="17">
        <v>1</v>
      </c>
      <c r="O680" s="14">
        <f>N680</f>
        <v>1</v>
      </c>
      <c r="P680" s="4">
        <f>Y680/T680</f>
        <v>99.75</v>
      </c>
      <c r="Q680" s="18">
        <v>5</v>
      </c>
      <c r="R680" s="14">
        <f>Q680</f>
        <v>5</v>
      </c>
      <c r="S680" s="4">
        <f>Z680/U680</f>
        <v>99.75</v>
      </c>
      <c r="T680" s="3">
        <f>ROUND((O680/100)*G680,0)</f>
        <v>4</v>
      </c>
      <c r="U680" s="3">
        <f>ROUND(((R680/100)*G680)/J680,0)</f>
        <v>20</v>
      </c>
      <c r="V680" s="3">
        <f>ROUND(IF(J680&gt;=2,((R680/100)*G680)/J680,0),0)</f>
        <v>0</v>
      </c>
      <c r="W680" s="3">
        <f>ROUND(IF(J680&gt;=3,((R680/100)*G680)/J680,0),0)</f>
        <v>0</v>
      </c>
      <c r="X680" s="3">
        <f>ROUND(IF(J680&gt;=4,((R680/100)*G680)/J680,0),0)</f>
        <v>0</v>
      </c>
      <c r="Y680" s="4">
        <f>G680*N680</f>
        <v>399</v>
      </c>
      <c r="Z680" s="4">
        <f>(G680*Q680)/J680</f>
        <v>1995</v>
      </c>
      <c r="AA680" s="4">
        <f>IF(J680&gt;=2,(G680*Q680)/J680,0)</f>
        <v>0</v>
      </c>
      <c r="AB680" s="4">
        <f>IF(J680&gt;=3,(G680*Q680)/J680,0)</f>
        <v>0</v>
      </c>
      <c r="AC680" s="4">
        <f>IF(J680&gt;=4,(G680*Q680)/J680,0)</f>
        <v>0</v>
      </c>
      <c r="AD680" s="14">
        <v>100</v>
      </c>
      <c r="AE680" s="14">
        <v>0</v>
      </c>
      <c r="AF680" s="14">
        <v>1</v>
      </c>
      <c r="AG680" s="14">
        <v>100</v>
      </c>
      <c r="AH680" s="14">
        <v>0</v>
      </c>
      <c r="AI680" s="14">
        <v>1</v>
      </c>
      <c r="AJ680" s="14">
        <v>0.5</v>
      </c>
      <c r="AK680" s="14">
        <v>0.5</v>
      </c>
      <c r="AL680" s="14">
        <v>0</v>
      </c>
      <c r="AM680" s="14">
        <v>0</v>
      </c>
      <c r="AN680" s="14">
        <v>0</v>
      </c>
      <c r="AO680" s="14">
        <v>0.01</v>
      </c>
      <c r="AP680" s="14">
        <v>0.01</v>
      </c>
      <c r="AQ680" s="14">
        <v>0</v>
      </c>
      <c r="AR680" s="14">
        <v>0</v>
      </c>
      <c r="AS680" s="14">
        <v>0</v>
      </c>
      <c r="AT680" s="14">
        <v>0</v>
      </c>
      <c r="AU680" s="14">
        <v>0.2</v>
      </c>
      <c r="AV680" s="14">
        <v>0</v>
      </c>
      <c r="AW680" s="14">
        <v>0</v>
      </c>
      <c r="AX680" s="14">
        <v>0</v>
      </c>
      <c r="AY680" s="14">
        <v>0.04</v>
      </c>
      <c r="AZ680" s="14">
        <v>0</v>
      </c>
      <c r="BA680" s="2">
        <v>0.05</v>
      </c>
      <c r="BB680" s="2">
        <v>0.05</v>
      </c>
      <c r="BC680" s="2">
        <v>7.0000000000000007E-2</v>
      </c>
      <c r="BD680" s="2">
        <v>0.05</v>
      </c>
      <c r="BE680" s="2">
        <v>0.02</v>
      </c>
      <c r="BF680" s="2">
        <v>0.02</v>
      </c>
      <c r="BG680" s="2">
        <v>4.4999999999999998E-2</v>
      </c>
      <c r="BH680" s="2">
        <v>0.05</v>
      </c>
      <c r="BI680" s="2">
        <v>7.0000000000000007E-2</v>
      </c>
      <c r="BJ680" s="2">
        <v>0.1</v>
      </c>
      <c r="BK680" s="2">
        <v>0.03</v>
      </c>
      <c r="BL680" s="2">
        <v>0.02</v>
      </c>
      <c r="BM680" s="2">
        <v>0.09</v>
      </c>
      <c r="BN680" s="2">
        <v>0.1</v>
      </c>
      <c r="BO680" s="14">
        <v>0.1</v>
      </c>
      <c r="BP680" s="14">
        <v>0.1</v>
      </c>
      <c r="BQ680" s="14">
        <v>0</v>
      </c>
      <c r="BR680" s="14">
        <v>0</v>
      </c>
      <c r="BS680" s="14">
        <v>0</v>
      </c>
      <c r="BT680" s="19">
        <v>0.01</v>
      </c>
      <c r="BU680" s="14">
        <v>0.5</v>
      </c>
      <c r="BV680" s="6">
        <f>BT680/(BT680+BU680)</f>
        <v>1.9607843137254902E-2</v>
      </c>
      <c r="BW680" s="6">
        <f>SQRT((BT680*BU680)/((BT680+BU680)^2*(BT680+BU680+1)))</f>
        <v>0.11283045836243843</v>
      </c>
      <c r="BX680" s="15">
        <v>0.25</v>
      </c>
      <c r="BY680" s="15">
        <v>0.25</v>
      </c>
      <c r="BZ680" s="15">
        <v>0.25</v>
      </c>
      <c r="CA680" s="15">
        <v>0.25</v>
      </c>
      <c r="CB680" s="20" t="s">
        <v>47</v>
      </c>
      <c r="CC680" s="14">
        <v>600</v>
      </c>
      <c r="CD680" s="14">
        <v>10</v>
      </c>
      <c r="CE680" s="15" t="s">
        <v>73</v>
      </c>
    </row>
    <row r="681" spans="1:83" s="14" customFormat="1" ht="14.25" x14ac:dyDescent="0.2">
      <c r="A681" s="15">
        <f>A680+1</f>
        <v>680</v>
      </c>
      <c r="B681" s="15">
        <v>3</v>
      </c>
      <c r="C681" s="15">
        <v>133</v>
      </c>
      <c r="D681" s="15">
        <v>1</v>
      </c>
      <c r="E681" s="15">
        <v>1</v>
      </c>
      <c r="F681" s="3" t="s">
        <v>68</v>
      </c>
      <c r="G681" s="3">
        <f>IF(F681="rectangle",B681*C681,IF(F681="hook",B681*C681-(D681*E681),IF(F681="eight",B681*C681-2*(D681*E681),IF(F681="tee",B681*C681-2*(D681*E681),IF(F681="cross",B681*C681-4*(D681*E681),"ERROR")))))</f>
        <v>399</v>
      </c>
      <c r="H681" s="3" t="s">
        <v>75</v>
      </c>
      <c r="I681" s="3">
        <f>IF(F681="rectangle",B681/C681,"NA")</f>
        <v>2.2556390977443608E-2</v>
      </c>
      <c r="J681" s="2">
        <v>1</v>
      </c>
      <c r="K681" s="15">
        <v>120</v>
      </c>
      <c r="L681" s="15">
        <v>4</v>
      </c>
      <c r="M681" s="16">
        <v>8</v>
      </c>
      <c r="N681" s="17">
        <v>1</v>
      </c>
      <c r="O681" s="14">
        <f>N681</f>
        <v>1</v>
      </c>
      <c r="P681" s="4">
        <f>Y681/T681</f>
        <v>99.75</v>
      </c>
      <c r="Q681" s="18">
        <v>5</v>
      </c>
      <c r="R681" s="14">
        <f>Q681</f>
        <v>5</v>
      </c>
      <c r="S681" s="4">
        <f>Z681/U681</f>
        <v>99.75</v>
      </c>
      <c r="T681" s="3">
        <f>ROUND((O681/100)*G681,0)</f>
        <v>4</v>
      </c>
      <c r="U681" s="3">
        <f>ROUND(((R681/100)*G681)/J681,0)</f>
        <v>20</v>
      </c>
      <c r="V681" s="3">
        <f>ROUND(IF(J681&gt;=2,((R681/100)*G681)/J681,0),0)</f>
        <v>0</v>
      </c>
      <c r="W681" s="3">
        <f>ROUND(IF(J681&gt;=3,((R681/100)*G681)/J681,0),0)</f>
        <v>0</v>
      </c>
      <c r="X681" s="3">
        <f>ROUND(IF(J681&gt;=4,((R681/100)*G681)/J681,0),0)</f>
        <v>0</v>
      </c>
      <c r="Y681" s="4">
        <f>G681*N681</f>
        <v>399</v>
      </c>
      <c r="Z681" s="4">
        <f>(G681*Q681)/J681</f>
        <v>1995</v>
      </c>
      <c r="AA681" s="4">
        <f>IF(J681&gt;=2,(G681*Q681)/J681,0)</f>
        <v>0</v>
      </c>
      <c r="AB681" s="4">
        <f>IF(J681&gt;=3,(G681*Q681)/J681,0)</f>
        <v>0</v>
      </c>
      <c r="AC681" s="4">
        <f>IF(J681&gt;=4,(G681*Q681)/J681,0)</f>
        <v>0</v>
      </c>
      <c r="AD681" s="14">
        <v>100</v>
      </c>
      <c r="AE681" s="14">
        <v>0</v>
      </c>
      <c r="AF681" s="14">
        <v>1</v>
      </c>
      <c r="AG681" s="14">
        <v>100</v>
      </c>
      <c r="AH681" s="14">
        <v>0</v>
      </c>
      <c r="AI681" s="14">
        <v>1</v>
      </c>
      <c r="AJ681" s="14">
        <v>0.5</v>
      </c>
      <c r="AK681" s="14">
        <v>0.5</v>
      </c>
      <c r="AL681" s="14">
        <v>0</v>
      </c>
      <c r="AM681" s="14">
        <v>0</v>
      </c>
      <c r="AN681" s="14">
        <v>0</v>
      </c>
      <c r="AO681" s="14">
        <v>0.01</v>
      </c>
      <c r="AP681" s="14">
        <v>0.01</v>
      </c>
      <c r="AQ681" s="14">
        <v>0</v>
      </c>
      <c r="AR681" s="14">
        <v>0</v>
      </c>
      <c r="AS681" s="14">
        <v>0</v>
      </c>
      <c r="AT681" s="14">
        <v>0</v>
      </c>
      <c r="AU681" s="14">
        <v>0.2</v>
      </c>
      <c r="AV681" s="14">
        <v>0</v>
      </c>
      <c r="AW681" s="14">
        <v>0</v>
      </c>
      <c r="AX681" s="14">
        <v>0</v>
      </c>
      <c r="AY681" s="14">
        <v>0.04</v>
      </c>
      <c r="AZ681" s="14">
        <v>0</v>
      </c>
      <c r="BA681" s="2">
        <v>0.05</v>
      </c>
      <c r="BB681" s="2">
        <v>0.05</v>
      </c>
      <c r="BC681" s="2">
        <v>7.0000000000000007E-2</v>
      </c>
      <c r="BD681" s="2">
        <v>0.05</v>
      </c>
      <c r="BE681" s="2">
        <v>0.02</v>
      </c>
      <c r="BF681" s="2">
        <v>0.02</v>
      </c>
      <c r="BG681" s="2">
        <v>4.4999999999999998E-2</v>
      </c>
      <c r="BH681" s="2">
        <v>0.05</v>
      </c>
      <c r="BI681" s="2">
        <v>7.0000000000000007E-2</v>
      </c>
      <c r="BJ681" s="2">
        <v>0.1</v>
      </c>
      <c r="BK681" s="2">
        <v>0.03</v>
      </c>
      <c r="BL681" s="2">
        <v>0.02</v>
      </c>
      <c r="BM681" s="2">
        <v>0.09</v>
      </c>
      <c r="BN681" s="2">
        <v>0.1</v>
      </c>
      <c r="BO681" s="14">
        <v>0.1</v>
      </c>
      <c r="BP681" s="14">
        <v>0.1</v>
      </c>
      <c r="BQ681" s="14">
        <v>0</v>
      </c>
      <c r="BR681" s="14">
        <v>0</v>
      </c>
      <c r="BS681" s="14">
        <v>0</v>
      </c>
      <c r="BT681" s="19">
        <v>0.5</v>
      </c>
      <c r="BU681" s="14">
        <v>0.5</v>
      </c>
      <c r="BV681" s="6">
        <f>BT681/(BT681+BU681)</f>
        <v>0.5</v>
      </c>
      <c r="BW681" s="6">
        <f>SQRT((BT681*BU681)/((BT681+BU681)^2*(BT681+BU681+1)))</f>
        <v>0.35355339059327379</v>
      </c>
      <c r="BX681" s="15">
        <v>0.25</v>
      </c>
      <c r="BY681" s="15">
        <v>0.25</v>
      </c>
      <c r="BZ681" s="15">
        <v>0.25</v>
      </c>
      <c r="CA681" s="15">
        <v>0.25</v>
      </c>
      <c r="CB681" s="20" t="s">
        <v>47</v>
      </c>
      <c r="CC681" s="14">
        <v>600</v>
      </c>
      <c r="CD681" s="14">
        <v>10</v>
      </c>
      <c r="CE681" s="15" t="s">
        <v>73</v>
      </c>
    </row>
    <row r="682" spans="1:83" s="14" customFormat="1" ht="14.25" x14ac:dyDescent="0.2">
      <c r="A682" s="15">
        <f>A681+1</f>
        <v>681</v>
      </c>
      <c r="B682" s="15">
        <v>3</v>
      </c>
      <c r="C682" s="15">
        <v>133</v>
      </c>
      <c r="D682" s="15">
        <v>1</v>
      </c>
      <c r="E682" s="15">
        <v>1</v>
      </c>
      <c r="F682" s="3" t="s">
        <v>68</v>
      </c>
      <c r="G682" s="3">
        <f>IF(F682="rectangle",B682*C682,IF(F682="hook",B682*C682-(D682*E682),IF(F682="eight",B682*C682-2*(D682*E682),IF(F682="tee",B682*C682-2*(D682*E682),IF(F682="cross",B682*C682-4*(D682*E682),"ERROR")))))</f>
        <v>399</v>
      </c>
      <c r="H682" s="3" t="s">
        <v>75</v>
      </c>
      <c r="I682" s="3">
        <f>IF(F682="rectangle",B682/C682,"NA")</f>
        <v>2.2556390977443608E-2</v>
      </c>
      <c r="J682" s="2">
        <v>1</v>
      </c>
      <c r="K682" s="15">
        <v>120</v>
      </c>
      <c r="L682" s="15">
        <v>4</v>
      </c>
      <c r="M682" s="16">
        <v>8</v>
      </c>
      <c r="N682" s="17">
        <v>1</v>
      </c>
      <c r="O682" s="14">
        <f>N682</f>
        <v>1</v>
      </c>
      <c r="P682" s="4">
        <f>Y682/T682</f>
        <v>99.75</v>
      </c>
      <c r="Q682" s="18">
        <v>5</v>
      </c>
      <c r="R682" s="14">
        <f>Q682</f>
        <v>5</v>
      </c>
      <c r="S682" s="4">
        <f>Z682/U682</f>
        <v>99.75</v>
      </c>
      <c r="T682" s="3">
        <f>ROUND((O682/100)*G682,0)</f>
        <v>4</v>
      </c>
      <c r="U682" s="3">
        <f>ROUND(((R682/100)*G682)/J682,0)</f>
        <v>20</v>
      </c>
      <c r="V682" s="3">
        <f>ROUND(IF(J682&gt;=2,((R682/100)*G682)/J682,0),0)</f>
        <v>0</v>
      </c>
      <c r="W682" s="3">
        <f>ROUND(IF(J682&gt;=3,((R682/100)*G682)/J682,0),0)</f>
        <v>0</v>
      </c>
      <c r="X682" s="3">
        <f>ROUND(IF(J682&gt;=4,((R682/100)*G682)/J682,0),0)</f>
        <v>0</v>
      </c>
      <c r="Y682" s="4">
        <f>G682*N682</f>
        <v>399</v>
      </c>
      <c r="Z682" s="4">
        <f>(G682*Q682)/J682</f>
        <v>1995</v>
      </c>
      <c r="AA682" s="4">
        <f>IF(J682&gt;=2,(G682*Q682)/J682,0)</f>
        <v>0</v>
      </c>
      <c r="AB682" s="4">
        <f>IF(J682&gt;=3,(G682*Q682)/J682,0)</f>
        <v>0</v>
      </c>
      <c r="AC682" s="4">
        <f>IF(J682&gt;=4,(G682*Q682)/J682,0)</f>
        <v>0</v>
      </c>
      <c r="AD682" s="14">
        <v>100</v>
      </c>
      <c r="AE682" s="14">
        <v>0</v>
      </c>
      <c r="AF682" s="14">
        <v>1</v>
      </c>
      <c r="AG682" s="14">
        <v>100</v>
      </c>
      <c r="AH682" s="14">
        <v>0</v>
      </c>
      <c r="AI682" s="14">
        <v>1</v>
      </c>
      <c r="AJ682" s="14">
        <v>0.5</v>
      </c>
      <c r="AK682" s="14">
        <v>0.5</v>
      </c>
      <c r="AL682" s="14">
        <v>0</v>
      </c>
      <c r="AM682" s="14">
        <v>0</v>
      </c>
      <c r="AN682" s="14">
        <v>0</v>
      </c>
      <c r="AO682" s="14">
        <v>0.01</v>
      </c>
      <c r="AP682" s="14">
        <v>0.01</v>
      </c>
      <c r="AQ682" s="14">
        <v>0</v>
      </c>
      <c r="AR682" s="14">
        <v>0</v>
      </c>
      <c r="AS682" s="14">
        <v>0</v>
      </c>
      <c r="AT682" s="14">
        <v>0</v>
      </c>
      <c r="AU682" s="14">
        <v>0.2</v>
      </c>
      <c r="AV682" s="14">
        <v>0</v>
      </c>
      <c r="AW682" s="14">
        <v>0</v>
      </c>
      <c r="AX682" s="14">
        <v>0</v>
      </c>
      <c r="AY682" s="14">
        <v>0.04</v>
      </c>
      <c r="AZ682" s="14">
        <v>0</v>
      </c>
      <c r="BA682" s="2">
        <v>0.05</v>
      </c>
      <c r="BB682" s="2">
        <v>0.05</v>
      </c>
      <c r="BC682" s="2">
        <v>7.0000000000000007E-2</v>
      </c>
      <c r="BD682" s="2">
        <v>0.05</v>
      </c>
      <c r="BE682" s="2">
        <v>0.02</v>
      </c>
      <c r="BF682" s="2">
        <v>0.02</v>
      </c>
      <c r="BG682" s="2">
        <v>4.4999999999999998E-2</v>
      </c>
      <c r="BH682" s="2">
        <v>0.05</v>
      </c>
      <c r="BI682" s="2">
        <v>7.0000000000000007E-2</v>
      </c>
      <c r="BJ682" s="2">
        <v>0.1</v>
      </c>
      <c r="BK682" s="2">
        <v>0.03</v>
      </c>
      <c r="BL682" s="2">
        <v>0.02</v>
      </c>
      <c r="BM682" s="2">
        <v>0.09</v>
      </c>
      <c r="BN682" s="2">
        <v>0.1</v>
      </c>
      <c r="BO682" s="14">
        <v>0.1</v>
      </c>
      <c r="BP682" s="14">
        <v>0.1</v>
      </c>
      <c r="BQ682" s="14">
        <v>0</v>
      </c>
      <c r="BR682" s="14">
        <v>0</v>
      </c>
      <c r="BS682" s="14">
        <v>0</v>
      </c>
      <c r="BT682" s="19">
        <v>0.01</v>
      </c>
      <c r="BU682" s="14">
        <v>0.5</v>
      </c>
      <c r="BV682" s="6">
        <f>BT682/(BT682+BU682)</f>
        <v>1.9607843137254902E-2</v>
      </c>
      <c r="BW682" s="6">
        <f>SQRT((BT682*BU682)/((BT682+BU682)^2*(BT682+BU682+1)))</f>
        <v>0.11283045836243843</v>
      </c>
      <c r="BX682" s="15">
        <v>0.1</v>
      </c>
      <c r="BY682" s="15">
        <v>0.1</v>
      </c>
      <c r="BZ682" s="15">
        <v>0.1</v>
      </c>
      <c r="CA682" s="15">
        <v>0.7</v>
      </c>
      <c r="CB682" s="20" t="s">
        <v>89</v>
      </c>
      <c r="CC682" s="14">
        <v>600</v>
      </c>
      <c r="CD682" s="14">
        <v>10</v>
      </c>
      <c r="CE682" s="15" t="s">
        <v>73</v>
      </c>
    </row>
    <row r="683" spans="1:83" s="14" customFormat="1" ht="14.25" x14ac:dyDescent="0.2">
      <c r="A683" s="15">
        <f>A682+1</f>
        <v>682</v>
      </c>
      <c r="B683" s="15">
        <v>3</v>
      </c>
      <c r="C683" s="15">
        <v>133</v>
      </c>
      <c r="D683" s="15">
        <v>1</v>
      </c>
      <c r="E683" s="15">
        <v>1</v>
      </c>
      <c r="F683" s="3" t="s">
        <v>68</v>
      </c>
      <c r="G683" s="3">
        <f>IF(F683="rectangle",B683*C683,IF(F683="hook",B683*C683-(D683*E683),IF(F683="eight",B683*C683-2*(D683*E683),IF(F683="tee",B683*C683-2*(D683*E683),IF(F683="cross",B683*C683-4*(D683*E683),"ERROR")))))</f>
        <v>399</v>
      </c>
      <c r="H683" s="3" t="s">
        <v>75</v>
      </c>
      <c r="I683" s="3">
        <f>IF(F683="rectangle",B683/C683,"NA")</f>
        <v>2.2556390977443608E-2</v>
      </c>
      <c r="J683" s="2">
        <v>1</v>
      </c>
      <c r="K683" s="15">
        <v>120</v>
      </c>
      <c r="L683" s="15">
        <v>4</v>
      </c>
      <c r="M683" s="16">
        <v>8</v>
      </c>
      <c r="N683" s="17">
        <v>1</v>
      </c>
      <c r="O683" s="14">
        <f>N683</f>
        <v>1</v>
      </c>
      <c r="P683" s="4">
        <f>Y683/T683</f>
        <v>99.75</v>
      </c>
      <c r="Q683" s="18">
        <v>5</v>
      </c>
      <c r="R683" s="14">
        <f>Q683</f>
        <v>5</v>
      </c>
      <c r="S683" s="4">
        <f>Z683/U683</f>
        <v>99.75</v>
      </c>
      <c r="T683" s="3">
        <f>ROUND((O683/100)*G683,0)</f>
        <v>4</v>
      </c>
      <c r="U683" s="3">
        <f>ROUND(((R683/100)*G683)/J683,0)</f>
        <v>20</v>
      </c>
      <c r="V683" s="3">
        <f>ROUND(IF(J683&gt;=2,((R683/100)*G683)/J683,0),0)</f>
        <v>0</v>
      </c>
      <c r="W683" s="3">
        <f>ROUND(IF(J683&gt;=3,((R683/100)*G683)/J683,0),0)</f>
        <v>0</v>
      </c>
      <c r="X683" s="3">
        <f>ROUND(IF(J683&gt;=4,((R683/100)*G683)/J683,0),0)</f>
        <v>0</v>
      </c>
      <c r="Y683" s="4">
        <f>G683*N683</f>
        <v>399</v>
      </c>
      <c r="Z683" s="4">
        <f>(G683*Q683)/J683</f>
        <v>1995</v>
      </c>
      <c r="AA683" s="4">
        <f>IF(J683&gt;=2,(G683*Q683)/J683,0)</f>
        <v>0</v>
      </c>
      <c r="AB683" s="4">
        <f>IF(J683&gt;=3,(G683*Q683)/J683,0)</f>
        <v>0</v>
      </c>
      <c r="AC683" s="4">
        <f>IF(J683&gt;=4,(G683*Q683)/J683,0)</f>
        <v>0</v>
      </c>
      <c r="AD683" s="14">
        <v>100</v>
      </c>
      <c r="AE683" s="14">
        <v>0</v>
      </c>
      <c r="AF683" s="14">
        <v>1</v>
      </c>
      <c r="AG683" s="14">
        <v>100</v>
      </c>
      <c r="AH683" s="14">
        <v>0</v>
      </c>
      <c r="AI683" s="14">
        <v>1</v>
      </c>
      <c r="AJ683" s="14">
        <v>0.5</v>
      </c>
      <c r="AK683" s="14">
        <v>0.5</v>
      </c>
      <c r="AL683" s="14">
        <v>0</v>
      </c>
      <c r="AM683" s="14">
        <v>0</v>
      </c>
      <c r="AN683" s="14">
        <v>0</v>
      </c>
      <c r="AO683" s="14">
        <v>0.01</v>
      </c>
      <c r="AP683" s="14">
        <v>0.01</v>
      </c>
      <c r="AQ683" s="14">
        <v>0</v>
      </c>
      <c r="AR683" s="14">
        <v>0</v>
      </c>
      <c r="AS683" s="14">
        <v>0</v>
      </c>
      <c r="AT683" s="14">
        <v>0</v>
      </c>
      <c r="AU683" s="14">
        <v>0.2</v>
      </c>
      <c r="AV683" s="14">
        <v>0</v>
      </c>
      <c r="AW683" s="14">
        <v>0</v>
      </c>
      <c r="AX683" s="14">
        <v>0</v>
      </c>
      <c r="AY683" s="14">
        <v>0.04</v>
      </c>
      <c r="AZ683" s="14">
        <v>0</v>
      </c>
      <c r="BA683" s="2">
        <v>0.05</v>
      </c>
      <c r="BB683" s="2">
        <v>0.05</v>
      </c>
      <c r="BC683" s="2">
        <v>7.0000000000000007E-2</v>
      </c>
      <c r="BD683" s="2">
        <v>0.05</v>
      </c>
      <c r="BE683" s="2">
        <v>0.02</v>
      </c>
      <c r="BF683" s="2">
        <v>0.02</v>
      </c>
      <c r="BG683" s="2">
        <v>4.4999999999999998E-2</v>
      </c>
      <c r="BH683" s="2">
        <v>0.05</v>
      </c>
      <c r="BI683" s="2">
        <v>7.0000000000000007E-2</v>
      </c>
      <c r="BJ683" s="2">
        <v>0.1</v>
      </c>
      <c r="BK683" s="2">
        <v>0.03</v>
      </c>
      <c r="BL683" s="2">
        <v>0.02</v>
      </c>
      <c r="BM683" s="2">
        <v>0.09</v>
      </c>
      <c r="BN683" s="2">
        <v>0.1</v>
      </c>
      <c r="BO683" s="14">
        <v>0.1</v>
      </c>
      <c r="BP683" s="14">
        <v>0.1</v>
      </c>
      <c r="BQ683" s="14">
        <v>0</v>
      </c>
      <c r="BR683" s="14">
        <v>0</v>
      </c>
      <c r="BS683" s="14">
        <v>0</v>
      </c>
      <c r="BT683" s="19">
        <v>0.5</v>
      </c>
      <c r="BU683" s="14">
        <v>0.5</v>
      </c>
      <c r="BV683" s="6">
        <f>BT683/(BT683+BU683)</f>
        <v>0.5</v>
      </c>
      <c r="BW683" s="6">
        <f>SQRT((BT683*BU683)/((BT683+BU683)^2*(BT683+BU683+1)))</f>
        <v>0.35355339059327379</v>
      </c>
      <c r="BX683" s="15">
        <v>0.1</v>
      </c>
      <c r="BY683" s="15">
        <v>0.1</v>
      </c>
      <c r="BZ683" s="15">
        <v>0.1</v>
      </c>
      <c r="CA683" s="15">
        <v>0.7</v>
      </c>
      <c r="CB683" s="20" t="s">
        <v>89</v>
      </c>
      <c r="CC683" s="14">
        <v>600</v>
      </c>
      <c r="CD683" s="14">
        <v>10</v>
      </c>
      <c r="CE683" s="15" t="s">
        <v>73</v>
      </c>
    </row>
    <row r="684" spans="1:83" s="14" customFormat="1" ht="14.25" x14ac:dyDescent="0.2">
      <c r="A684" s="15">
        <f>A683+1</f>
        <v>683</v>
      </c>
      <c r="B684" s="15">
        <v>3</v>
      </c>
      <c r="C684" s="15">
        <v>133</v>
      </c>
      <c r="D684" s="15">
        <v>1</v>
      </c>
      <c r="E684" s="15">
        <v>1</v>
      </c>
      <c r="F684" s="3" t="s">
        <v>68</v>
      </c>
      <c r="G684" s="3">
        <f>IF(F684="rectangle",B684*C684,IF(F684="hook",B684*C684-(D684*E684),IF(F684="eight",B684*C684-2*(D684*E684),IF(F684="tee",B684*C684-2*(D684*E684),IF(F684="cross",B684*C684-4*(D684*E684),"ERROR")))))</f>
        <v>399</v>
      </c>
      <c r="H684" s="3" t="s">
        <v>75</v>
      </c>
      <c r="I684" s="3">
        <f>IF(F684="rectangle",B684/C684,"NA")</f>
        <v>2.2556390977443608E-2</v>
      </c>
      <c r="J684" s="2">
        <v>1</v>
      </c>
      <c r="K684" s="15">
        <v>120</v>
      </c>
      <c r="L684" s="15">
        <v>4</v>
      </c>
      <c r="M684" s="16">
        <v>8</v>
      </c>
      <c r="N684" s="17">
        <v>1</v>
      </c>
      <c r="O684" s="14">
        <f>N684</f>
        <v>1</v>
      </c>
      <c r="P684" s="4">
        <f>Y684/T684</f>
        <v>99.75</v>
      </c>
      <c r="Q684" s="18">
        <v>5</v>
      </c>
      <c r="R684" s="14">
        <f>Q684</f>
        <v>5</v>
      </c>
      <c r="S684" s="4">
        <f>Z684/U684</f>
        <v>99.75</v>
      </c>
      <c r="T684" s="3">
        <f>ROUND((O684/100)*G684,0)</f>
        <v>4</v>
      </c>
      <c r="U684" s="3">
        <f>ROUND(((R684/100)*G684)/J684,0)</f>
        <v>20</v>
      </c>
      <c r="V684" s="3">
        <f>ROUND(IF(J684&gt;=2,((R684/100)*G684)/J684,0),0)</f>
        <v>0</v>
      </c>
      <c r="W684" s="3">
        <f>ROUND(IF(J684&gt;=3,((R684/100)*G684)/J684,0),0)</f>
        <v>0</v>
      </c>
      <c r="X684" s="3">
        <f>ROUND(IF(J684&gt;=4,((R684/100)*G684)/J684,0),0)</f>
        <v>0</v>
      </c>
      <c r="Y684" s="4">
        <f>G684*N684</f>
        <v>399</v>
      </c>
      <c r="Z684" s="4">
        <f>(G684*Q684)/J684</f>
        <v>1995</v>
      </c>
      <c r="AA684" s="4">
        <f>IF(J684&gt;=2,(G684*Q684)/J684,0)</f>
        <v>0</v>
      </c>
      <c r="AB684" s="4">
        <f>IF(J684&gt;=3,(G684*Q684)/J684,0)</f>
        <v>0</v>
      </c>
      <c r="AC684" s="4">
        <f>IF(J684&gt;=4,(G684*Q684)/J684,0)</f>
        <v>0</v>
      </c>
      <c r="AD684" s="14">
        <v>100</v>
      </c>
      <c r="AE684" s="14">
        <v>0</v>
      </c>
      <c r="AF684" s="14">
        <v>1</v>
      </c>
      <c r="AG684" s="14">
        <v>100</v>
      </c>
      <c r="AH684" s="14">
        <v>0</v>
      </c>
      <c r="AI684" s="14">
        <v>1</v>
      </c>
      <c r="AJ684" s="14">
        <v>0.5</v>
      </c>
      <c r="AK684" s="14">
        <v>0.5</v>
      </c>
      <c r="AL684" s="14">
        <v>0</v>
      </c>
      <c r="AM684" s="14">
        <v>0</v>
      </c>
      <c r="AN684" s="14">
        <v>0</v>
      </c>
      <c r="AO684" s="14">
        <v>0.01</v>
      </c>
      <c r="AP684" s="14">
        <v>0.01</v>
      </c>
      <c r="AQ684" s="14">
        <v>0</v>
      </c>
      <c r="AR684" s="14">
        <v>0</v>
      </c>
      <c r="AS684" s="14">
        <v>0</v>
      </c>
      <c r="AT684" s="14">
        <v>0</v>
      </c>
      <c r="AU684" s="14">
        <v>0.2</v>
      </c>
      <c r="AV684" s="14">
        <v>0</v>
      </c>
      <c r="AW684" s="14">
        <v>0</v>
      </c>
      <c r="AX684" s="14">
        <v>0</v>
      </c>
      <c r="AY684" s="14">
        <v>0.04</v>
      </c>
      <c r="AZ684" s="14">
        <v>0</v>
      </c>
      <c r="BA684" s="2">
        <v>0.05</v>
      </c>
      <c r="BB684" s="2">
        <v>0.05</v>
      </c>
      <c r="BC684" s="2">
        <v>7.0000000000000007E-2</v>
      </c>
      <c r="BD684" s="2">
        <v>0.05</v>
      </c>
      <c r="BE684" s="2">
        <v>0.02</v>
      </c>
      <c r="BF684" s="2">
        <v>0.02</v>
      </c>
      <c r="BG684" s="2">
        <v>4.4999999999999998E-2</v>
      </c>
      <c r="BH684" s="2">
        <v>0.05</v>
      </c>
      <c r="BI684" s="2">
        <v>7.0000000000000007E-2</v>
      </c>
      <c r="BJ684" s="2">
        <v>0.1</v>
      </c>
      <c r="BK684" s="2">
        <v>0.03</v>
      </c>
      <c r="BL684" s="2">
        <v>0.02</v>
      </c>
      <c r="BM684" s="2">
        <v>0.09</v>
      </c>
      <c r="BN684" s="2">
        <v>0.1</v>
      </c>
      <c r="BO684" s="14">
        <v>0.1</v>
      </c>
      <c r="BP684" s="14">
        <v>0.1</v>
      </c>
      <c r="BQ684" s="14">
        <v>0</v>
      </c>
      <c r="BR684" s="14">
        <v>0</v>
      </c>
      <c r="BS684" s="14">
        <v>0</v>
      </c>
      <c r="BT684" s="19">
        <v>0.01</v>
      </c>
      <c r="BU684" s="14">
        <v>0.5</v>
      </c>
      <c r="BV684" s="6">
        <f>BT684/(BT684+BU684)</f>
        <v>1.9607843137254902E-2</v>
      </c>
      <c r="BW684" s="6">
        <f>SQRT((BT684*BU684)/((BT684+BU684)^2*(BT684+BU684+1)))</f>
        <v>0.11283045836243843</v>
      </c>
      <c r="BX684" s="15">
        <v>0.1</v>
      </c>
      <c r="BY684" s="15">
        <v>0.7</v>
      </c>
      <c r="BZ684" s="15">
        <v>0.1</v>
      </c>
      <c r="CA684" s="15">
        <v>0.1</v>
      </c>
      <c r="CB684" s="20" t="s">
        <v>76</v>
      </c>
      <c r="CC684" s="14">
        <v>600</v>
      </c>
      <c r="CD684" s="14">
        <v>10</v>
      </c>
      <c r="CE684" s="15" t="s">
        <v>74</v>
      </c>
    </row>
    <row r="685" spans="1:83" s="14" customFormat="1" ht="14.25" x14ac:dyDescent="0.2">
      <c r="A685" s="15">
        <f>A684+1</f>
        <v>684</v>
      </c>
      <c r="B685" s="15">
        <v>3</v>
      </c>
      <c r="C685" s="15">
        <v>133</v>
      </c>
      <c r="D685" s="15">
        <v>1</v>
      </c>
      <c r="E685" s="15">
        <v>1</v>
      </c>
      <c r="F685" s="3" t="s">
        <v>68</v>
      </c>
      <c r="G685" s="3">
        <f>IF(F685="rectangle",B685*C685,IF(F685="hook",B685*C685-(D685*E685),IF(F685="eight",B685*C685-2*(D685*E685),IF(F685="tee",B685*C685-2*(D685*E685),IF(F685="cross",B685*C685-4*(D685*E685),"ERROR")))))</f>
        <v>399</v>
      </c>
      <c r="H685" s="3" t="s">
        <v>75</v>
      </c>
      <c r="I685" s="3">
        <f>IF(F685="rectangle",B685/C685,"NA")</f>
        <v>2.2556390977443608E-2</v>
      </c>
      <c r="J685" s="2">
        <v>1</v>
      </c>
      <c r="K685" s="15">
        <v>120</v>
      </c>
      <c r="L685" s="15">
        <v>4</v>
      </c>
      <c r="M685" s="16">
        <v>8</v>
      </c>
      <c r="N685" s="17">
        <v>1</v>
      </c>
      <c r="O685" s="14">
        <f>N685</f>
        <v>1</v>
      </c>
      <c r="P685" s="4">
        <f>Y685/T685</f>
        <v>99.75</v>
      </c>
      <c r="Q685" s="18">
        <v>5</v>
      </c>
      <c r="R685" s="14">
        <f>Q685</f>
        <v>5</v>
      </c>
      <c r="S685" s="4">
        <f>Z685/U685</f>
        <v>99.75</v>
      </c>
      <c r="T685" s="3">
        <f>ROUND((O685/100)*G685,0)</f>
        <v>4</v>
      </c>
      <c r="U685" s="3">
        <f>ROUND(((R685/100)*G685)/J685,0)</f>
        <v>20</v>
      </c>
      <c r="V685" s="3">
        <f>ROUND(IF(J685&gt;=2,((R685/100)*G685)/J685,0),0)</f>
        <v>0</v>
      </c>
      <c r="W685" s="3">
        <f>ROUND(IF(J685&gt;=3,((R685/100)*G685)/J685,0),0)</f>
        <v>0</v>
      </c>
      <c r="X685" s="3">
        <f>ROUND(IF(J685&gt;=4,((R685/100)*G685)/J685,0),0)</f>
        <v>0</v>
      </c>
      <c r="Y685" s="4">
        <f>G685*N685</f>
        <v>399</v>
      </c>
      <c r="Z685" s="4">
        <f>(G685*Q685)/J685</f>
        <v>1995</v>
      </c>
      <c r="AA685" s="4">
        <f>IF(J685&gt;=2,(G685*Q685)/J685,0)</f>
        <v>0</v>
      </c>
      <c r="AB685" s="4">
        <f>IF(J685&gt;=3,(G685*Q685)/J685,0)</f>
        <v>0</v>
      </c>
      <c r="AC685" s="4">
        <f>IF(J685&gt;=4,(G685*Q685)/J685,0)</f>
        <v>0</v>
      </c>
      <c r="AD685" s="14">
        <v>100</v>
      </c>
      <c r="AE685" s="14">
        <v>0</v>
      </c>
      <c r="AF685" s="14">
        <v>1</v>
      </c>
      <c r="AG685" s="14">
        <v>100</v>
      </c>
      <c r="AH685" s="14">
        <v>0</v>
      </c>
      <c r="AI685" s="14">
        <v>1</v>
      </c>
      <c r="AJ685" s="14">
        <v>0.5</v>
      </c>
      <c r="AK685" s="14">
        <v>0.5</v>
      </c>
      <c r="AL685" s="14">
        <v>0</v>
      </c>
      <c r="AM685" s="14">
        <v>0</v>
      </c>
      <c r="AN685" s="14">
        <v>0</v>
      </c>
      <c r="AO685" s="14">
        <v>0.01</v>
      </c>
      <c r="AP685" s="14">
        <v>0.01</v>
      </c>
      <c r="AQ685" s="14">
        <v>0</v>
      </c>
      <c r="AR685" s="14">
        <v>0</v>
      </c>
      <c r="AS685" s="14">
        <v>0</v>
      </c>
      <c r="AT685" s="14">
        <v>0</v>
      </c>
      <c r="AU685" s="14">
        <v>0.2</v>
      </c>
      <c r="AV685" s="14">
        <v>0</v>
      </c>
      <c r="AW685" s="14">
        <v>0</v>
      </c>
      <c r="AX685" s="14">
        <v>0</v>
      </c>
      <c r="AY685" s="14">
        <v>0.04</v>
      </c>
      <c r="AZ685" s="14">
        <v>0</v>
      </c>
      <c r="BA685" s="2">
        <v>0.05</v>
      </c>
      <c r="BB685" s="2">
        <v>0.05</v>
      </c>
      <c r="BC685" s="2">
        <v>7.0000000000000007E-2</v>
      </c>
      <c r="BD685" s="2">
        <v>0.05</v>
      </c>
      <c r="BE685" s="2">
        <v>0.02</v>
      </c>
      <c r="BF685" s="2">
        <v>0.02</v>
      </c>
      <c r="BG685" s="2">
        <v>4.4999999999999998E-2</v>
      </c>
      <c r="BH685" s="2">
        <v>0.05</v>
      </c>
      <c r="BI685" s="2">
        <v>7.0000000000000007E-2</v>
      </c>
      <c r="BJ685" s="2">
        <v>0.1</v>
      </c>
      <c r="BK685" s="2">
        <v>0.03</v>
      </c>
      <c r="BL685" s="2">
        <v>0.02</v>
      </c>
      <c r="BM685" s="2">
        <v>0.09</v>
      </c>
      <c r="BN685" s="2">
        <v>0.1</v>
      </c>
      <c r="BO685" s="14">
        <v>0.1</v>
      </c>
      <c r="BP685" s="14">
        <v>0.1</v>
      </c>
      <c r="BQ685" s="14">
        <v>0</v>
      </c>
      <c r="BR685" s="14">
        <v>0</v>
      </c>
      <c r="BS685" s="14">
        <v>0</v>
      </c>
      <c r="BT685" s="19">
        <v>0.5</v>
      </c>
      <c r="BU685" s="14">
        <v>0.5</v>
      </c>
      <c r="BV685" s="6">
        <f>BT685/(BT685+BU685)</f>
        <v>0.5</v>
      </c>
      <c r="BW685" s="6">
        <f>SQRT((BT685*BU685)/((BT685+BU685)^2*(BT685+BU685+1)))</f>
        <v>0.35355339059327379</v>
      </c>
      <c r="BX685" s="15">
        <v>0.1</v>
      </c>
      <c r="BY685" s="15">
        <v>0.7</v>
      </c>
      <c r="BZ685" s="15">
        <v>0.1</v>
      </c>
      <c r="CA685" s="15">
        <v>0.1</v>
      </c>
      <c r="CB685" s="20" t="s">
        <v>76</v>
      </c>
      <c r="CC685" s="14">
        <v>600</v>
      </c>
      <c r="CD685" s="14">
        <v>10</v>
      </c>
      <c r="CE685" s="15" t="s">
        <v>74</v>
      </c>
    </row>
    <row r="686" spans="1:83" s="14" customFormat="1" ht="14.25" x14ac:dyDescent="0.2">
      <c r="A686" s="15">
        <f>A685+1</f>
        <v>685</v>
      </c>
      <c r="B686" s="15">
        <v>3</v>
      </c>
      <c r="C686" s="15">
        <v>133</v>
      </c>
      <c r="D686" s="15">
        <v>1</v>
      </c>
      <c r="E686" s="15">
        <v>1</v>
      </c>
      <c r="F686" s="3" t="s">
        <v>68</v>
      </c>
      <c r="G686" s="3">
        <f>IF(F686="rectangle",B686*C686,IF(F686="hook",B686*C686-(D686*E686),IF(F686="eight",B686*C686-2*(D686*E686),IF(F686="tee",B686*C686-2*(D686*E686),IF(F686="cross",B686*C686-4*(D686*E686),"ERROR")))))</f>
        <v>399</v>
      </c>
      <c r="H686" s="3" t="s">
        <v>75</v>
      </c>
      <c r="I686" s="3">
        <f>IF(F686="rectangle",B686/C686,"NA")</f>
        <v>2.2556390977443608E-2</v>
      </c>
      <c r="J686" s="2">
        <v>1</v>
      </c>
      <c r="K686" s="15">
        <v>120</v>
      </c>
      <c r="L686" s="15">
        <v>4</v>
      </c>
      <c r="M686" s="16">
        <v>8</v>
      </c>
      <c r="N686" s="17">
        <v>1</v>
      </c>
      <c r="O686" s="14">
        <f>N686</f>
        <v>1</v>
      </c>
      <c r="P686" s="4">
        <f>Y686/T686</f>
        <v>99.75</v>
      </c>
      <c r="Q686" s="18">
        <v>15</v>
      </c>
      <c r="R686" s="14">
        <f>Q686</f>
        <v>15</v>
      </c>
      <c r="S686" s="4">
        <f>Z686/U686</f>
        <v>99.75</v>
      </c>
      <c r="T686" s="3">
        <f>ROUND((O686/100)*G686,0)</f>
        <v>4</v>
      </c>
      <c r="U686" s="3">
        <f>ROUND(((R686/100)*G686)/J686,0)</f>
        <v>60</v>
      </c>
      <c r="V686" s="3">
        <f>ROUND(IF(J686&gt;=2,((R686/100)*G686)/J686,0),0)</f>
        <v>0</v>
      </c>
      <c r="W686" s="3">
        <f>ROUND(IF(J686&gt;=3,((R686/100)*G686)/J686,0),0)</f>
        <v>0</v>
      </c>
      <c r="X686" s="3">
        <f>ROUND(IF(J686&gt;=4,((R686/100)*G686)/J686,0),0)</f>
        <v>0</v>
      </c>
      <c r="Y686" s="4">
        <f>G686*N686</f>
        <v>399</v>
      </c>
      <c r="Z686" s="4">
        <f>(G686*Q686)/J686</f>
        <v>5985</v>
      </c>
      <c r="AA686" s="4">
        <f>IF(J686&gt;=2,(G686*Q686)/J686,0)</f>
        <v>0</v>
      </c>
      <c r="AB686" s="4">
        <f>IF(J686&gt;=3,(G686*Q686)/J686,0)</f>
        <v>0</v>
      </c>
      <c r="AC686" s="4">
        <f>IF(J686&gt;=4,(G686*Q686)/J686,0)</f>
        <v>0</v>
      </c>
      <c r="AD686" s="14">
        <v>100</v>
      </c>
      <c r="AE686" s="14">
        <v>0</v>
      </c>
      <c r="AF686" s="14">
        <v>1</v>
      </c>
      <c r="AG686" s="14">
        <v>100</v>
      </c>
      <c r="AH686" s="14">
        <v>0</v>
      </c>
      <c r="AI686" s="14">
        <v>1</v>
      </c>
      <c r="AJ686" s="14">
        <v>0.5</v>
      </c>
      <c r="AK686" s="14">
        <v>0.5</v>
      </c>
      <c r="AL686" s="14">
        <v>0</v>
      </c>
      <c r="AM686" s="14">
        <v>0</v>
      </c>
      <c r="AN686" s="14">
        <v>0</v>
      </c>
      <c r="AO686" s="14">
        <v>0.01</v>
      </c>
      <c r="AP686" s="14">
        <v>0.01</v>
      </c>
      <c r="AQ686" s="14">
        <v>0</v>
      </c>
      <c r="AR686" s="14">
        <v>0</v>
      </c>
      <c r="AS686" s="14">
        <v>0</v>
      </c>
      <c r="AT686" s="14">
        <v>0</v>
      </c>
      <c r="AU686" s="14">
        <v>0.2</v>
      </c>
      <c r="AV686" s="14">
        <v>0</v>
      </c>
      <c r="AW686" s="14">
        <v>0</v>
      </c>
      <c r="AX686" s="14">
        <v>0</v>
      </c>
      <c r="AY686" s="14">
        <v>0.04</v>
      </c>
      <c r="AZ686" s="14">
        <v>0</v>
      </c>
      <c r="BA686" s="2">
        <v>0.05</v>
      </c>
      <c r="BB686" s="2">
        <v>0.05</v>
      </c>
      <c r="BC686" s="2">
        <v>7.0000000000000007E-2</v>
      </c>
      <c r="BD686" s="2">
        <v>0.05</v>
      </c>
      <c r="BE686" s="2">
        <v>0.02</v>
      </c>
      <c r="BF686" s="2">
        <v>0.02</v>
      </c>
      <c r="BG686" s="2">
        <v>4.4999999999999998E-2</v>
      </c>
      <c r="BH686" s="2">
        <v>0.05</v>
      </c>
      <c r="BI686" s="2">
        <v>7.0000000000000007E-2</v>
      </c>
      <c r="BJ686" s="2">
        <v>0.1</v>
      </c>
      <c r="BK686" s="2">
        <v>0.03</v>
      </c>
      <c r="BL686" s="2">
        <v>0.02</v>
      </c>
      <c r="BM686" s="2">
        <v>0.09</v>
      </c>
      <c r="BN686" s="2">
        <v>0.1</v>
      </c>
      <c r="BO686" s="14">
        <v>0.1</v>
      </c>
      <c r="BP686" s="14">
        <v>0.1</v>
      </c>
      <c r="BQ686" s="14">
        <v>0</v>
      </c>
      <c r="BR686" s="14">
        <v>0</v>
      </c>
      <c r="BS686" s="14">
        <v>0</v>
      </c>
      <c r="BT686" s="19">
        <v>0.01</v>
      </c>
      <c r="BU686" s="14">
        <v>0.5</v>
      </c>
      <c r="BV686" s="6">
        <f>BT686/(BT686+BU686)</f>
        <v>1.9607843137254902E-2</v>
      </c>
      <c r="BW686" s="6">
        <f>SQRT((BT686*BU686)/((BT686+BU686)^2*(BT686+BU686+1)))</f>
        <v>0.11283045836243843</v>
      </c>
      <c r="BX686" s="15">
        <v>0.25</v>
      </c>
      <c r="BY686" s="15">
        <v>0.25</v>
      </c>
      <c r="BZ686" s="15">
        <v>0.25</v>
      </c>
      <c r="CA686" s="15">
        <v>0.25</v>
      </c>
      <c r="CB686" s="20" t="s">
        <v>47</v>
      </c>
      <c r="CC686" s="14">
        <v>600</v>
      </c>
      <c r="CD686" s="14">
        <v>10</v>
      </c>
      <c r="CE686" s="15" t="s">
        <v>74</v>
      </c>
    </row>
    <row r="687" spans="1:83" s="14" customFormat="1" ht="14.25" x14ac:dyDescent="0.2">
      <c r="A687" s="15">
        <f>A686+1</f>
        <v>686</v>
      </c>
      <c r="B687" s="15">
        <v>3</v>
      </c>
      <c r="C687" s="15">
        <v>133</v>
      </c>
      <c r="D687" s="15">
        <v>1</v>
      </c>
      <c r="E687" s="15">
        <v>1</v>
      </c>
      <c r="F687" s="3" t="s">
        <v>68</v>
      </c>
      <c r="G687" s="3">
        <f>IF(F687="rectangle",B687*C687,IF(F687="hook",B687*C687-(D687*E687),IF(F687="eight",B687*C687-2*(D687*E687),IF(F687="tee",B687*C687-2*(D687*E687),IF(F687="cross",B687*C687-4*(D687*E687),"ERROR")))))</f>
        <v>399</v>
      </c>
      <c r="H687" s="3" t="s">
        <v>75</v>
      </c>
      <c r="I687" s="3">
        <f>IF(F687="rectangle",B687/C687,"NA")</f>
        <v>2.2556390977443608E-2</v>
      </c>
      <c r="J687" s="2">
        <v>1</v>
      </c>
      <c r="K687" s="15">
        <v>120</v>
      </c>
      <c r="L687" s="15">
        <v>4</v>
      </c>
      <c r="M687" s="16">
        <v>8</v>
      </c>
      <c r="N687" s="17">
        <v>1</v>
      </c>
      <c r="O687" s="14">
        <f>N687</f>
        <v>1</v>
      </c>
      <c r="P687" s="4">
        <f>Y687/T687</f>
        <v>99.75</v>
      </c>
      <c r="Q687" s="18">
        <v>15</v>
      </c>
      <c r="R687" s="14">
        <f>Q687</f>
        <v>15</v>
      </c>
      <c r="S687" s="4">
        <f>Z687/U687</f>
        <v>99.75</v>
      </c>
      <c r="T687" s="3">
        <f>ROUND((O687/100)*G687,0)</f>
        <v>4</v>
      </c>
      <c r="U687" s="3">
        <f>ROUND(((R687/100)*G687)/J687,0)</f>
        <v>60</v>
      </c>
      <c r="V687" s="3">
        <f>ROUND(IF(J687&gt;=2,((R687/100)*G687)/J687,0),0)</f>
        <v>0</v>
      </c>
      <c r="W687" s="3">
        <f>ROUND(IF(J687&gt;=3,((R687/100)*G687)/J687,0),0)</f>
        <v>0</v>
      </c>
      <c r="X687" s="3">
        <f>ROUND(IF(J687&gt;=4,((R687/100)*G687)/J687,0),0)</f>
        <v>0</v>
      </c>
      <c r="Y687" s="4">
        <f>G687*N687</f>
        <v>399</v>
      </c>
      <c r="Z687" s="4">
        <f>(G687*Q687)/J687</f>
        <v>5985</v>
      </c>
      <c r="AA687" s="4">
        <f>IF(J687&gt;=2,(G687*Q687)/J687,0)</f>
        <v>0</v>
      </c>
      <c r="AB687" s="4">
        <f>IF(J687&gt;=3,(G687*Q687)/J687,0)</f>
        <v>0</v>
      </c>
      <c r="AC687" s="4">
        <f>IF(J687&gt;=4,(G687*Q687)/J687,0)</f>
        <v>0</v>
      </c>
      <c r="AD687" s="14">
        <v>100</v>
      </c>
      <c r="AE687" s="14">
        <v>0</v>
      </c>
      <c r="AF687" s="14">
        <v>1</v>
      </c>
      <c r="AG687" s="14">
        <v>100</v>
      </c>
      <c r="AH687" s="14">
        <v>0</v>
      </c>
      <c r="AI687" s="14">
        <v>1</v>
      </c>
      <c r="AJ687" s="14">
        <v>0.5</v>
      </c>
      <c r="AK687" s="14">
        <v>0.5</v>
      </c>
      <c r="AL687" s="14">
        <v>0</v>
      </c>
      <c r="AM687" s="14">
        <v>0</v>
      </c>
      <c r="AN687" s="14">
        <v>0</v>
      </c>
      <c r="AO687" s="14">
        <v>0.01</v>
      </c>
      <c r="AP687" s="14">
        <v>0.01</v>
      </c>
      <c r="AQ687" s="14">
        <v>0</v>
      </c>
      <c r="AR687" s="14">
        <v>0</v>
      </c>
      <c r="AS687" s="14">
        <v>0</v>
      </c>
      <c r="AT687" s="14">
        <v>0</v>
      </c>
      <c r="AU687" s="14">
        <v>0.2</v>
      </c>
      <c r="AV687" s="14">
        <v>0</v>
      </c>
      <c r="AW687" s="14">
        <v>0</v>
      </c>
      <c r="AX687" s="14">
        <v>0</v>
      </c>
      <c r="AY687" s="14">
        <v>0.04</v>
      </c>
      <c r="AZ687" s="14">
        <v>0</v>
      </c>
      <c r="BA687" s="2">
        <v>0.05</v>
      </c>
      <c r="BB687" s="2">
        <v>0.05</v>
      </c>
      <c r="BC687" s="2">
        <v>7.0000000000000007E-2</v>
      </c>
      <c r="BD687" s="2">
        <v>0.05</v>
      </c>
      <c r="BE687" s="2">
        <v>0.02</v>
      </c>
      <c r="BF687" s="2">
        <v>0.02</v>
      </c>
      <c r="BG687" s="2">
        <v>4.4999999999999998E-2</v>
      </c>
      <c r="BH687" s="2">
        <v>0.05</v>
      </c>
      <c r="BI687" s="2">
        <v>7.0000000000000007E-2</v>
      </c>
      <c r="BJ687" s="2">
        <v>0.1</v>
      </c>
      <c r="BK687" s="2">
        <v>0.03</v>
      </c>
      <c r="BL687" s="2">
        <v>0.02</v>
      </c>
      <c r="BM687" s="2">
        <v>0.09</v>
      </c>
      <c r="BN687" s="2">
        <v>0.1</v>
      </c>
      <c r="BO687" s="14">
        <v>0.1</v>
      </c>
      <c r="BP687" s="14">
        <v>0.1</v>
      </c>
      <c r="BQ687" s="14">
        <v>0</v>
      </c>
      <c r="BR687" s="14">
        <v>0</v>
      </c>
      <c r="BS687" s="14">
        <v>0</v>
      </c>
      <c r="BT687" s="19">
        <v>0.5</v>
      </c>
      <c r="BU687" s="14">
        <v>0.5</v>
      </c>
      <c r="BV687" s="6">
        <f>BT687/(BT687+BU687)</f>
        <v>0.5</v>
      </c>
      <c r="BW687" s="6">
        <f>SQRT((BT687*BU687)/((BT687+BU687)^2*(BT687+BU687+1)))</f>
        <v>0.35355339059327379</v>
      </c>
      <c r="BX687" s="15">
        <v>0.25</v>
      </c>
      <c r="BY687" s="15">
        <v>0.25</v>
      </c>
      <c r="BZ687" s="15">
        <v>0.25</v>
      </c>
      <c r="CA687" s="15">
        <v>0.25</v>
      </c>
      <c r="CB687" s="20" t="s">
        <v>47</v>
      </c>
      <c r="CC687" s="14">
        <v>600</v>
      </c>
      <c r="CD687" s="14">
        <v>10</v>
      </c>
      <c r="CE687" s="15" t="s">
        <v>74</v>
      </c>
    </row>
    <row r="688" spans="1:83" s="14" customFormat="1" ht="14.25" x14ac:dyDescent="0.2">
      <c r="A688" s="15">
        <f>A687+1</f>
        <v>687</v>
      </c>
      <c r="B688" s="15">
        <v>3</v>
      </c>
      <c r="C688" s="15">
        <v>133</v>
      </c>
      <c r="D688" s="15">
        <v>1</v>
      </c>
      <c r="E688" s="15">
        <v>1</v>
      </c>
      <c r="F688" s="3" t="s">
        <v>68</v>
      </c>
      <c r="G688" s="3">
        <f>IF(F688="rectangle",B688*C688,IF(F688="hook",B688*C688-(D688*E688),IF(F688="eight",B688*C688-2*(D688*E688),IF(F688="tee",B688*C688-2*(D688*E688),IF(F688="cross",B688*C688-4*(D688*E688),"ERROR")))))</f>
        <v>399</v>
      </c>
      <c r="H688" s="3" t="s">
        <v>75</v>
      </c>
      <c r="I688" s="3">
        <f>IF(F688="rectangle",B688/C688,"NA")</f>
        <v>2.2556390977443608E-2</v>
      </c>
      <c r="J688" s="2">
        <v>1</v>
      </c>
      <c r="K688" s="15">
        <v>120</v>
      </c>
      <c r="L688" s="15">
        <v>4</v>
      </c>
      <c r="M688" s="16">
        <v>8</v>
      </c>
      <c r="N688" s="17">
        <v>1</v>
      </c>
      <c r="O688" s="14">
        <f>N688</f>
        <v>1</v>
      </c>
      <c r="P688" s="4">
        <f>Y688/T688</f>
        <v>99.75</v>
      </c>
      <c r="Q688" s="18">
        <v>15</v>
      </c>
      <c r="R688" s="14">
        <f>Q688</f>
        <v>15</v>
      </c>
      <c r="S688" s="4">
        <f>Z688/U688</f>
        <v>99.75</v>
      </c>
      <c r="T688" s="3">
        <f>ROUND((O688/100)*G688,0)</f>
        <v>4</v>
      </c>
      <c r="U688" s="3">
        <f>ROUND(((R688/100)*G688)/J688,0)</f>
        <v>60</v>
      </c>
      <c r="V688" s="3">
        <f>ROUND(IF(J688&gt;=2,((R688/100)*G688)/J688,0),0)</f>
        <v>0</v>
      </c>
      <c r="W688" s="3">
        <f>ROUND(IF(J688&gt;=3,((R688/100)*G688)/J688,0),0)</f>
        <v>0</v>
      </c>
      <c r="X688" s="3">
        <f>ROUND(IF(J688&gt;=4,((R688/100)*G688)/J688,0),0)</f>
        <v>0</v>
      </c>
      <c r="Y688" s="4">
        <f>G688*N688</f>
        <v>399</v>
      </c>
      <c r="Z688" s="4">
        <f>(G688*Q688)/J688</f>
        <v>5985</v>
      </c>
      <c r="AA688" s="4">
        <f>IF(J688&gt;=2,(G688*Q688)/J688,0)</f>
        <v>0</v>
      </c>
      <c r="AB688" s="4">
        <f>IF(J688&gt;=3,(G688*Q688)/J688,0)</f>
        <v>0</v>
      </c>
      <c r="AC688" s="4">
        <f>IF(J688&gt;=4,(G688*Q688)/J688,0)</f>
        <v>0</v>
      </c>
      <c r="AD688" s="14">
        <v>100</v>
      </c>
      <c r="AE688" s="14">
        <v>0</v>
      </c>
      <c r="AF688" s="14">
        <v>1</v>
      </c>
      <c r="AG688" s="14">
        <v>100</v>
      </c>
      <c r="AH688" s="14">
        <v>0</v>
      </c>
      <c r="AI688" s="14">
        <v>1</v>
      </c>
      <c r="AJ688" s="14">
        <v>0.5</v>
      </c>
      <c r="AK688" s="14">
        <v>0.5</v>
      </c>
      <c r="AL688" s="14">
        <v>0</v>
      </c>
      <c r="AM688" s="14">
        <v>0</v>
      </c>
      <c r="AN688" s="14">
        <v>0</v>
      </c>
      <c r="AO688" s="14">
        <v>0.01</v>
      </c>
      <c r="AP688" s="14">
        <v>0.01</v>
      </c>
      <c r="AQ688" s="14">
        <v>0</v>
      </c>
      <c r="AR688" s="14">
        <v>0</v>
      </c>
      <c r="AS688" s="14">
        <v>0</v>
      </c>
      <c r="AT688" s="14">
        <v>0</v>
      </c>
      <c r="AU688" s="14">
        <v>0.2</v>
      </c>
      <c r="AV688" s="14">
        <v>0</v>
      </c>
      <c r="AW688" s="14">
        <v>0</v>
      </c>
      <c r="AX688" s="14">
        <v>0</v>
      </c>
      <c r="AY688" s="14">
        <v>0.04</v>
      </c>
      <c r="AZ688" s="14">
        <v>0</v>
      </c>
      <c r="BA688" s="2">
        <v>0.05</v>
      </c>
      <c r="BB688" s="2">
        <v>0.05</v>
      </c>
      <c r="BC688" s="2">
        <v>7.0000000000000007E-2</v>
      </c>
      <c r="BD688" s="2">
        <v>0.05</v>
      </c>
      <c r="BE688" s="2">
        <v>0.02</v>
      </c>
      <c r="BF688" s="2">
        <v>0.02</v>
      </c>
      <c r="BG688" s="2">
        <v>4.4999999999999998E-2</v>
      </c>
      <c r="BH688" s="2">
        <v>0.05</v>
      </c>
      <c r="BI688" s="2">
        <v>7.0000000000000007E-2</v>
      </c>
      <c r="BJ688" s="2">
        <v>0.1</v>
      </c>
      <c r="BK688" s="2">
        <v>0.03</v>
      </c>
      <c r="BL688" s="2">
        <v>0.02</v>
      </c>
      <c r="BM688" s="2">
        <v>0.09</v>
      </c>
      <c r="BN688" s="2">
        <v>0.1</v>
      </c>
      <c r="BO688" s="14">
        <v>0.1</v>
      </c>
      <c r="BP688" s="14">
        <v>0.1</v>
      </c>
      <c r="BQ688" s="14">
        <v>0</v>
      </c>
      <c r="BR688" s="14">
        <v>0</v>
      </c>
      <c r="BS688" s="14">
        <v>0</v>
      </c>
      <c r="BT688" s="19">
        <v>0.01</v>
      </c>
      <c r="BU688" s="14">
        <v>0.5</v>
      </c>
      <c r="BV688" s="6">
        <f>BT688/(BT688+BU688)</f>
        <v>1.9607843137254902E-2</v>
      </c>
      <c r="BW688" s="6">
        <f>SQRT((BT688*BU688)/((BT688+BU688)^2*(BT688+BU688+1)))</f>
        <v>0.11283045836243843</v>
      </c>
      <c r="BX688" s="15">
        <v>0.1</v>
      </c>
      <c r="BY688" s="15">
        <v>0.1</v>
      </c>
      <c r="BZ688" s="15">
        <v>0.1</v>
      </c>
      <c r="CA688" s="15">
        <v>0.7</v>
      </c>
      <c r="CB688" s="20" t="s">
        <v>89</v>
      </c>
      <c r="CC688" s="14">
        <v>600</v>
      </c>
      <c r="CD688" s="14">
        <v>10</v>
      </c>
      <c r="CE688" s="15" t="s">
        <v>74</v>
      </c>
    </row>
    <row r="689" spans="1:83" s="14" customFormat="1" ht="14.25" x14ac:dyDescent="0.2">
      <c r="A689" s="15">
        <f>A688+1</f>
        <v>688</v>
      </c>
      <c r="B689" s="15">
        <v>3</v>
      </c>
      <c r="C689" s="15">
        <v>133</v>
      </c>
      <c r="D689" s="15">
        <v>1</v>
      </c>
      <c r="E689" s="15">
        <v>1</v>
      </c>
      <c r="F689" s="3" t="s">
        <v>68</v>
      </c>
      <c r="G689" s="3">
        <f>IF(F689="rectangle",B689*C689,IF(F689="hook",B689*C689-(D689*E689),IF(F689="eight",B689*C689-2*(D689*E689),IF(F689="tee",B689*C689-2*(D689*E689),IF(F689="cross",B689*C689-4*(D689*E689),"ERROR")))))</f>
        <v>399</v>
      </c>
      <c r="H689" s="3" t="s">
        <v>75</v>
      </c>
      <c r="I689" s="3">
        <f>IF(F689="rectangle",B689/C689,"NA")</f>
        <v>2.2556390977443608E-2</v>
      </c>
      <c r="J689" s="2">
        <v>1</v>
      </c>
      <c r="K689" s="15">
        <v>120</v>
      </c>
      <c r="L689" s="15">
        <v>4</v>
      </c>
      <c r="M689" s="16">
        <v>8</v>
      </c>
      <c r="N689" s="17">
        <v>1</v>
      </c>
      <c r="O689" s="14">
        <f>N689</f>
        <v>1</v>
      </c>
      <c r="P689" s="4">
        <f>Y689/T689</f>
        <v>99.75</v>
      </c>
      <c r="Q689" s="18">
        <v>15</v>
      </c>
      <c r="R689" s="14">
        <f>Q689</f>
        <v>15</v>
      </c>
      <c r="S689" s="4">
        <f>Z689/U689</f>
        <v>99.75</v>
      </c>
      <c r="T689" s="3">
        <f>ROUND((O689/100)*G689,0)</f>
        <v>4</v>
      </c>
      <c r="U689" s="3">
        <f>ROUND(((R689/100)*G689)/J689,0)</f>
        <v>60</v>
      </c>
      <c r="V689" s="3">
        <f>ROUND(IF(J689&gt;=2,((R689/100)*G689)/J689,0),0)</f>
        <v>0</v>
      </c>
      <c r="W689" s="3">
        <f>ROUND(IF(J689&gt;=3,((R689/100)*G689)/J689,0),0)</f>
        <v>0</v>
      </c>
      <c r="X689" s="3">
        <f>ROUND(IF(J689&gt;=4,((R689/100)*G689)/J689,0),0)</f>
        <v>0</v>
      </c>
      <c r="Y689" s="4">
        <f>G689*N689</f>
        <v>399</v>
      </c>
      <c r="Z689" s="4">
        <f>(G689*Q689)/J689</f>
        <v>5985</v>
      </c>
      <c r="AA689" s="4">
        <f>IF(J689&gt;=2,(G689*Q689)/J689,0)</f>
        <v>0</v>
      </c>
      <c r="AB689" s="4">
        <f>IF(J689&gt;=3,(G689*Q689)/J689,0)</f>
        <v>0</v>
      </c>
      <c r="AC689" s="4">
        <f>IF(J689&gt;=4,(G689*Q689)/J689,0)</f>
        <v>0</v>
      </c>
      <c r="AD689" s="14">
        <v>100</v>
      </c>
      <c r="AE689" s="14">
        <v>0</v>
      </c>
      <c r="AF689" s="14">
        <v>1</v>
      </c>
      <c r="AG689" s="14">
        <v>100</v>
      </c>
      <c r="AH689" s="14">
        <v>0</v>
      </c>
      <c r="AI689" s="14">
        <v>1</v>
      </c>
      <c r="AJ689" s="14">
        <v>0.5</v>
      </c>
      <c r="AK689" s="14">
        <v>0.5</v>
      </c>
      <c r="AL689" s="14">
        <v>0</v>
      </c>
      <c r="AM689" s="14">
        <v>0</v>
      </c>
      <c r="AN689" s="14">
        <v>0</v>
      </c>
      <c r="AO689" s="14">
        <v>0.01</v>
      </c>
      <c r="AP689" s="14">
        <v>0.01</v>
      </c>
      <c r="AQ689" s="14">
        <v>0</v>
      </c>
      <c r="AR689" s="14">
        <v>0</v>
      </c>
      <c r="AS689" s="14">
        <v>0</v>
      </c>
      <c r="AT689" s="14">
        <v>0</v>
      </c>
      <c r="AU689" s="14">
        <v>0.2</v>
      </c>
      <c r="AV689" s="14">
        <v>0</v>
      </c>
      <c r="AW689" s="14">
        <v>0</v>
      </c>
      <c r="AX689" s="14">
        <v>0</v>
      </c>
      <c r="AY689" s="14">
        <v>0.04</v>
      </c>
      <c r="AZ689" s="14">
        <v>0</v>
      </c>
      <c r="BA689" s="2">
        <v>0.05</v>
      </c>
      <c r="BB689" s="2">
        <v>0.05</v>
      </c>
      <c r="BC689" s="2">
        <v>7.0000000000000007E-2</v>
      </c>
      <c r="BD689" s="2">
        <v>0.05</v>
      </c>
      <c r="BE689" s="2">
        <v>0.02</v>
      </c>
      <c r="BF689" s="2">
        <v>0.02</v>
      </c>
      <c r="BG689" s="2">
        <v>4.4999999999999998E-2</v>
      </c>
      <c r="BH689" s="2">
        <v>0.05</v>
      </c>
      <c r="BI689" s="2">
        <v>7.0000000000000007E-2</v>
      </c>
      <c r="BJ689" s="2">
        <v>0.1</v>
      </c>
      <c r="BK689" s="2">
        <v>0.03</v>
      </c>
      <c r="BL689" s="2">
        <v>0.02</v>
      </c>
      <c r="BM689" s="2">
        <v>0.09</v>
      </c>
      <c r="BN689" s="2">
        <v>0.1</v>
      </c>
      <c r="BO689" s="14">
        <v>0.1</v>
      </c>
      <c r="BP689" s="14">
        <v>0.1</v>
      </c>
      <c r="BQ689" s="14">
        <v>0</v>
      </c>
      <c r="BR689" s="14">
        <v>0</v>
      </c>
      <c r="BS689" s="14">
        <v>0</v>
      </c>
      <c r="BT689" s="19">
        <v>0.5</v>
      </c>
      <c r="BU689" s="14">
        <v>0.5</v>
      </c>
      <c r="BV689" s="6">
        <f>BT689/(BT689+BU689)</f>
        <v>0.5</v>
      </c>
      <c r="BW689" s="6">
        <f>SQRT((BT689*BU689)/((BT689+BU689)^2*(BT689+BU689+1)))</f>
        <v>0.35355339059327379</v>
      </c>
      <c r="BX689" s="15">
        <v>0.1</v>
      </c>
      <c r="BY689" s="15">
        <v>0.1</v>
      </c>
      <c r="BZ689" s="15">
        <v>0.1</v>
      </c>
      <c r="CA689" s="15">
        <v>0.7</v>
      </c>
      <c r="CB689" s="20" t="s">
        <v>89</v>
      </c>
      <c r="CC689" s="14">
        <v>600</v>
      </c>
      <c r="CD689" s="14">
        <v>10</v>
      </c>
      <c r="CE689" s="15" t="s">
        <v>74</v>
      </c>
    </row>
    <row r="690" spans="1:83" s="14" customFormat="1" ht="14.25" x14ac:dyDescent="0.2">
      <c r="A690" s="15">
        <f>A689+1</f>
        <v>689</v>
      </c>
      <c r="B690" s="15">
        <v>3</v>
      </c>
      <c r="C690" s="15">
        <v>133</v>
      </c>
      <c r="D690" s="15">
        <v>1</v>
      </c>
      <c r="E690" s="15">
        <v>1</v>
      </c>
      <c r="F690" s="3" t="s">
        <v>68</v>
      </c>
      <c r="G690" s="3">
        <f>IF(F690="rectangle",B690*C690,IF(F690="hook",B690*C690-(D690*E690),IF(F690="eight",B690*C690-2*(D690*E690),IF(F690="tee",B690*C690-2*(D690*E690),IF(F690="cross",B690*C690-4*(D690*E690),"ERROR")))))</f>
        <v>399</v>
      </c>
      <c r="H690" s="3" t="s">
        <v>75</v>
      </c>
      <c r="I690" s="3">
        <f>IF(F690="rectangle",B690/C690,"NA")</f>
        <v>2.2556390977443608E-2</v>
      </c>
      <c r="J690" s="2">
        <v>1</v>
      </c>
      <c r="K690" s="15">
        <v>120</v>
      </c>
      <c r="L690" s="15">
        <v>4</v>
      </c>
      <c r="M690" s="16">
        <v>8</v>
      </c>
      <c r="N690" s="17">
        <v>1</v>
      </c>
      <c r="O690" s="14">
        <f>N690</f>
        <v>1</v>
      </c>
      <c r="P690" s="4">
        <f>Y690/T690</f>
        <v>99.75</v>
      </c>
      <c r="Q690" s="18">
        <v>15</v>
      </c>
      <c r="R690" s="14">
        <f>Q690</f>
        <v>15</v>
      </c>
      <c r="S690" s="4">
        <f>Z690/U690</f>
        <v>99.75</v>
      </c>
      <c r="T690" s="3">
        <f>ROUND((O690/100)*G690,0)</f>
        <v>4</v>
      </c>
      <c r="U690" s="3">
        <f>ROUND(((R690/100)*G690)/J690,0)</f>
        <v>60</v>
      </c>
      <c r="V690" s="3">
        <f>ROUND(IF(J690&gt;=2,((R690/100)*G690)/J690,0),0)</f>
        <v>0</v>
      </c>
      <c r="W690" s="3">
        <f>ROUND(IF(J690&gt;=3,((R690/100)*G690)/J690,0),0)</f>
        <v>0</v>
      </c>
      <c r="X690" s="3">
        <f>ROUND(IF(J690&gt;=4,((R690/100)*G690)/J690,0),0)</f>
        <v>0</v>
      </c>
      <c r="Y690" s="4">
        <f>G690*N690</f>
        <v>399</v>
      </c>
      <c r="Z690" s="4">
        <f>(G690*Q690)/J690</f>
        <v>5985</v>
      </c>
      <c r="AA690" s="4">
        <f>IF(J690&gt;=2,(G690*Q690)/J690,0)</f>
        <v>0</v>
      </c>
      <c r="AB690" s="4">
        <f>IF(J690&gt;=3,(G690*Q690)/J690,0)</f>
        <v>0</v>
      </c>
      <c r="AC690" s="4">
        <f>IF(J690&gt;=4,(G690*Q690)/J690,0)</f>
        <v>0</v>
      </c>
      <c r="AD690" s="14">
        <v>100</v>
      </c>
      <c r="AE690" s="14">
        <v>0</v>
      </c>
      <c r="AF690" s="14">
        <v>1</v>
      </c>
      <c r="AG690" s="14">
        <v>100</v>
      </c>
      <c r="AH690" s="14">
        <v>0</v>
      </c>
      <c r="AI690" s="14">
        <v>1</v>
      </c>
      <c r="AJ690" s="14">
        <v>0.5</v>
      </c>
      <c r="AK690" s="14">
        <v>0.5</v>
      </c>
      <c r="AL690" s="14">
        <v>0</v>
      </c>
      <c r="AM690" s="14">
        <v>0</v>
      </c>
      <c r="AN690" s="14">
        <v>0</v>
      </c>
      <c r="AO690" s="14">
        <v>0.01</v>
      </c>
      <c r="AP690" s="14">
        <v>0.01</v>
      </c>
      <c r="AQ690" s="14">
        <v>0</v>
      </c>
      <c r="AR690" s="14">
        <v>0</v>
      </c>
      <c r="AS690" s="14">
        <v>0</v>
      </c>
      <c r="AT690" s="14">
        <v>0</v>
      </c>
      <c r="AU690" s="14">
        <v>0.2</v>
      </c>
      <c r="AV690" s="14">
        <v>0</v>
      </c>
      <c r="AW690" s="14">
        <v>0</v>
      </c>
      <c r="AX690" s="14">
        <v>0</v>
      </c>
      <c r="AY690" s="14">
        <v>0.04</v>
      </c>
      <c r="AZ690" s="14">
        <v>0</v>
      </c>
      <c r="BA690" s="2">
        <v>0.05</v>
      </c>
      <c r="BB690" s="2">
        <v>0.05</v>
      </c>
      <c r="BC690" s="2">
        <v>7.0000000000000007E-2</v>
      </c>
      <c r="BD690" s="2">
        <v>0.05</v>
      </c>
      <c r="BE690" s="2">
        <v>0.02</v>
      </c>
      <c r="BF690" s="2">
        <v>0.02</v>
      </c>
      <c r="BG690" s="2">
        <v>4.4999999999999998E-2</v>
      </c>
      <c r="BH690" s="2">
        <v>0.05</v>
      </c>
      <c r="BI690" s="2">
        <v>7.0000000000000007E-2</v>
      </c>
      <c r="BJ690" s="2">
        <v>0.1</v>
      </c>
      <c r="BK690" s="2">
        <v>0.03</v>
      </c>
      <c r="BL690" s="2">
        <v>0.02</v>
      </c>
      <c r="BM690" s="2">
        <v>0.09</v>
      </c>
      <c r="BN690" s="2">
        <v>0.1</v>
      </c>
      <c r="BO690" s="14">
        <v>0.1</v>
      </c>
      <c r="BP690" s="14">
        <v>0.1</v>
      </c>
      <c r="BQ690" s="14">
        <v>0</v>
      </c>
      <c r="BR690" s="14">
        <v>0</v>
      </c>
      <c r="BS690" s="14">
        <v>0</v>
      </c>
      <c r="BT690" s="19">
        <v>0.01</v>
      </c>
      <c r="BU690" s="14">
        <v>0.5</v>
      </c>
      <c r="BV690" s="6">
        <f>BT690/(BT690+BU690)</f>
        <v>1.9607843137254902E-2</v>
      </c>
      <c r="BW690" s="6">
        <f>SQRT((BT690*BU690)/((BT690+BU690)^2*(BT690+BU690+1)))</f>
        <v>0.11283045836243843</v>
      </c>
      <c r="BX690" s="15">
        <v>0.1</v>
      </c>
      <c r="BY690" s="15">
        <v>0.7</v>
      </c>
      <c r="BZ690" s="15">
        <v>0.1</v>
      </c>
      <c r="CA690" s="15">
        <v>0.1</v>
      </c>
      <c r="CB690" s="20" t="s">
        <v>76</v>
      </c>
      <c r="CC690" s="14">
        <v>600</v>
      </c>
      <c r="CD690" s="14">
        <v>10</v>
      </c>
      <c r="CE690" s="15" t="s">
        <v>73</v>
      </c>
    </row>
    <row r="691" spans="1:83" s="14" customFormat="1" ht="14.25" x14ac:dyDescent="0.2">
      <c r="A691" s="15">
        <f>A690+1</f>
        <v>690</v>
      </c>
      <c r="B691" s="15">
        <v>3</v>
      </c>
      <c r="C691" s="15">
        <v>133</v>
      </c>
      <c r="D691" s="15">
        <v>1</v>
      </c>
      <c r="E691" s="15">
        <v>1</v>
      </c>
      <c r="F691" s="3" t="s">
        <v>68</v>
      </c>
      <c r="G691" s="3">
        <f>IF(F691="rectangle",B691*C691,IF(F691="hook",B691*C691-(D691*E691),IF(F691="eight",B691*C691-2*(D691*E691),IF(F691="tee",B691*C691-2*(D691*E691),IF(F691="cross",B691*C691-4*(D691*E691),"ERROR")))))</f>
        <v>399</v>
      </c>
      <c r="H691" s="3" t="s">
        <v>75</v>
      </c>
      <c r="I691" s="3">
        <f>IF(F691="rectangle",B691/C691,"NA")</f>
        <v>2.2556390977443608E-2</v>
      </c>
      <c r="J691" s="2">
        <v>1</v>
      </c>
      <c r="K691" s="15">
        <v>120</v>
      </c>
      <c r="L691" s="15">
        <v>4</v>
      </c>
      <c r="M691" s="16">
        <v>8</v>
      </c>
      <c r="N691" s="17">
        <v>1</v>
      </c>
      <c r="O691" s="14">
        <f>N691</f>
        <v>1</v>
      </c>
      <c r="P691" s="4">
        <f>Y691/T691</f>
        <v>99.75</v>
      </c>
      <c r="Q691" s="18">
        <v>15</v>
      </c>
      <c r="R691" s="14">
        <f>Q691</f>
        <v>15</v>
      </c>
      <c r="S691" s="4">
        <f>Z691/U691</f>
        <v>99.75</v>
      </c>
      <c r="T691" s="3">
        <f>ROUND((O691/100)*G691,0)</f>
        <v>4</v>
      </c>
      <c r="U691" s="3">
        <f>ROUND(((R691/100)*G691)/J691,0)</f>
        <v>60</v>
      </c>
      <c r="V691" s="3">
        <f>ROUND(IF(J691&gt;=2,((R691/100)*G691)/J691,0),0)</f>
        <v>0</v>
      </c>
      <c r="W691" s="3">
        <f>ROUND(IF(J691&gt;=3,((R691/100)*G691)/J691,0),0)</f>
        <v>0</v>
      </c>
      <c r="X691" s="3">
        <f>ROUND(IF(J691&gt;=4,((R691/100)*G691)/J691,0),0)</f>
        <v>0</v>
      </c>
      <c r="Y691" s="4">
        <f>G691*N691</f>
        <v>399</v>
      </c>
      <c r="Z691" s="4">
        <f>(G691*Q691)/J691</f>
        <v>5985</v>
      </c>
      <c r="AA691" s="4">
        <f>IF(J691&gt;=2,(G691*Q691)/J691,0)</f>
        <v>0</v>
      </c>
      <c r="AB691" s="4">
        <f>IF(J691&gt;=3,(G691*Q691)/J691,0)</f>
        <v>0</v>
      </c>
      <c r="AC691" s="4">
        <f>IF(J691&gt;=4,(G691*Q691)/J691,0)</f>
        <v>0</v>
      </c>
      <c r="AD691" s="14">
        <v>100</v>
      </c>
      <c r="AE691" s="14">
        <v>0</v>
      </c>
      <c r="AF691" s="14">
        <v>1</v>
      </c>
      <c r="AG691" s="14">
        <v>100</v>
      </c>
      <c r="AH691" s="14">
        <v>0</v>
      </c>
      <c r="AI691" s="14">
        <v>1</v>
      </c>
      <c r="AJ691" s="14">
        <v>0.5</v>
      </c>
      <c r="AK691" s="14">
        <v>0.5</v>
      </c>
      <c r="AL691" s="14">
        <v>0</v>
      </c>
      <c r="AM691" s="14">
        <v>0</v>
      </c>
      <c r="AN691" s="14">
        <v>0</v>
      </c>
      <c r="AO691" s="14">
        <v>0.01</v>
      </c>
      <c r="AP691" s="14">
        <v>0.01</v>
      </c>
      <c r="AQ691" s="14">
        <v>0</v>
      </c>
      <c r="AR691" s="14">
        <v>0</v>
      </c>
      <c r="AS691" s="14">
        <v>0</v>
      </c>
      <c r="AT691" s="14">
        <v>0</v>
      </c>
      <c r="AU691" s="14">
        <v>0.2</v>
      </c>
      <c r="AV691" s="14">
        <v>0</v>
      </c>
      <c r="AW691" s="14">
        <v>0</v>
      </c>
      <c r="AX691" s="14">
        <v>0</v>
      </c>
      <c r="AY691" s="14">
        <v>0.04</v>
      </c>
      <c r="AZ691" s="14">
        <v>0</v>
      </c>
      <c r="BA691" s="2">
        <v>0.05</v>
      </c>
      <c r="BB691" s="2">
        <v>0.05</v>
      </c>
      <c r="BC691" s="2">
        <v>7.0000000000000007E-2</v>
      </c>
      <c r="BD691" s="2">
        <v>0.05</v>
      </c>
      <c r="BE691" s="2">
        <v>0.02</v>
      </c>
      <c r="BF691" s="2">
        <v>0.02</v>
      </c>
      <c r="BG691" s="2">
        <v>4.4999999999999998E-2</v>
      </c>
      <c r="BH691" s="2">
        <v>0.05</v>
      </c>
      <c r="BI691" s="2">
        <v>7.0000000000000007E-2</v>
      </c>
      <c r="BJ691" s="2">
        <v>0.1</v>
      </c>
      <c r="BK691" s="2">
        <v>0.03</v>
      </c>
      <c r="BL691" s="2">
        <v>0.02</v>
      </c>
      <c r="BM691" s="2">
        <v>0.09</v>
      </c>
      <c r="BN691" s="2">
        <v>0.1</v>
      </c>
      <c r="BO691" s="14">
        <v>0.1</v>
      </c>
      <c r="BP691" s="14">
        <v>0.1</v>
      </c>
      <c r="BQ691" s="14">
        <v>0</v>
      </c>
      <c r="BR691" s="14">
        <v>0</v>
      </c>
      <c r="BS691" s="14">
        <v>0</v>
      </c>
      <c r="BT691" s="19">
        <v>0.5</v>
      </c>
      <c r="BU691" s="14">
        <v>0.5</v>
      </c>
      <c r="BV691" s="6">
        <f>BT691/(BT691+BU691)</f>
        <v>0.5</v>
      </c>
      <c r="BW691" s="6">
        <f>SQRT((BT691*BU691)/((BT691+BU691)^2*(BT691+BU691+1)))</f>
        <v>0.35355339059327379</v>
      </c>
      <c r="BX691" s="15">
        <v>0.1</v>
      </c>
      <c r="BY691" s="15">
        <v>0.7</v>
      </c>
      <c r="BZ691" s="15">
        <v>0.1</v>
      </c>
      <c r="CA691" s="15">
        <v>0.1</v>
      </c>
      <c r="CB691" s="20" t="s">
        <v>76</v>
      </c>
      <c r="CC691" s="14">
        <v>600</v>
      </c>
      <c r="CD691" s="14">
        <v>10</v>
      </c>
      <c r="CE691" s="15" t="s">
        <v>73</v>
      </c>
    </row>
    <row r="692" spans="1:83" s="14" customFormat="1" ht="14.25" x14ac:dyDescent="0.2">
      <c r="A692" s="15">
        <f>A691+1</f>
        <v>691</v>
      </c>
      <c r="B692" s="15">
        <v>3</v>
      </c>
      <c r="C692" s="15">
        <v>133</v>
      </c>
      <c r="D692" s="15">
        <v>1</v>
      </c>
      <c r="E692" s="15">
        <v>1</v>
      </c>
      <c r="F692" s="3" t="s">
        <v>68</v>
      </c>
      <c r="G692" s="3">
        <f>IF(F692="rectangle",B692*C692,IF(F692="hook",B692*C692-(D692*E692),IF(F692="eight",B692*C692-2*(D692*E692),IF(F692="tee",B692*C692-2*(D692*E692),IF(F692="cross",B692*C692-4*(D692*E692),"ERROR")))))</f>
        <v>399</v>
      </c>
      <c r="H692" s="3" t="s">
        <v>75</v>
      </c>
      <c r="I692" s="3">
        <f>IF(F692="rectangle",B692/C692,"NA")</f>
        <v>2.2556390977443608E-2</v>
      </c>
      <c r="J692" s="2">
        <v>1</v>
      </c>
      <c r="K692" s="15">
        <v>120</v>
      </c>
      <c r="L692" s="15">
        <v>4</v>
      </c>
      <c r="M692" s="16">
        <v>8</v>
      </c>
      <c r="N692" s="17">
        <v>1</v>
      </c>
      <c r="O692" s="14">
        <f>N692</f>
        <v>1</v>
      </c>
      <c r="P692" s="4">
        <f>Y692/T692</f>
        <v>99.75</v>
      </c>
      <c r="Q692" s="18">
        <v>30</v>
      </c>
      <c r="R692" s="14">
        <f>Q692</f>
        <v>30</v>
      </c>
      <c r="S692" s="4">
        <f>Z692/U692</f>
        <v>99.75</v>
      </c>
      <c r="T692" s="3">
        <f>ROUND((O692/100)*G692,0)</f>
        <v>4</v>
      </c>
      <c r="U692" s="3">
        <f>ROUND(((R692/100)*G692)/J692,0)</f>
        <v>120</v>
      </c>
      <c r="V692" s="3">
        <f>ROUND(IF(J692&gt;=2,((R692/100)*G692)/J692,0),0)</f>
        <v>0</v>
      </c>
      <c r="W692" s="3">
        <f>ROUND(IF(J692&gt;=3,((R692/100)*G692)/J692,0),0)</f>
        <v>0</v>
      </c>
      <c r="X692" s="3">
        <f>ROUND(IF(J692&gt;=4,((R692/100)*G692)/J692,0),0)</f>
        <v>0</v>
      </c>
      <c r="Y692" s="4">
        <f>G692*N692</f>
        <v>399</v>
      </c>
      <c r="Z692" s="4">
        <f>(G692*Q692)/J692</f>
        <v>11970</v>
      </c>
      <c r="AA692" s="4">
        <f>IF(J692&gt;=2,(G692*Q692)/J692,0)</f>
        <v>0</v>
      </c>
      <c r="AB692" s="4">
        <f>IF(J692&gt;=3,(G692*Q692)/J692,0)</f>
        <v>0</v>
      </c>
      <c r="AC692" s="4">
        <f>IF(J692&gt;=4,(G692*Q692)/J692,0)</f>
        <v>0</v>
      </c>
      <c r="AD692" s="14">
        <v>100</v>
      </c>
      <c r="AE692" s="14">
        <v>0</v>
      </c>
      <c r="AF692" s="14">
        <v>1</v>
      </c>
      <c r="AG692" s="14">
        <v>100</v>
      </c>
      <c r="AH692" s="14">
        <v>0</v>
      </c>
      <c r="AI692" s="14">
        <v>1</v>
      </c>
      <c r="AJ692" s="14">
        <v>0.5</v>
      </c>
      <c r="AK692" s="14">
        <v>0.5</v>
      </c>
      <c r="AL692" s="14">
        <v>0</v>
      </c>
      <c r="AM692" s="14">
        <v>0</v>
      </c>
      <c r="AN692" s="14">
        <v>0</v>
      </c>
      <c r="AO692" s="14">
        <v>0.01</v>
      </c>
      <c r="AP692" s="14">
        <v>0.01</v>
      </c>
      <c r="AQ692" s="14">
        <v>0</v>
      </c>
      <c r="AR692" s="14">
        <v>0</v>
      </c>
      <c r="AS692" s="14">
        <v>0</v>
      </c>
      <c r="AT692" s="14">
        <v>0</v>
      </c>
      <c r="AU692" s="14">
        <v>0.2</v>
      </c>
      <c r="AV692" s="14">
        <v>0</v>
      </c>
      <c r="AW692" s="14">
        <v>0</v>
      </c>
      <c r="AX692" s="14">
        <v>0</v>
      </c>
      <c r="AY692" s="14">
        <v>0.04</v>
      </c>
      <c r="AZ692" s="14">
        <v>0</v>
      </c>
      <c r="BA692" s="2">
        <v>0.05</v>
      </c>
      <c r="BB692" s="2">
        <v>0.05</v>
      </c>
      <c r="BC692" s="2">
        <v>7.0000000000000007E-2</v>
      </c>
      <c r="BD692" s="2">
        <v>0.05</v>
      </c>
      <c r="BE692" s="2">
        <v>0.02</v>
      </c>
      <c r="BF692" s="2">
        <v>0.02</v>
      </c>
      <c r="BG692" s="2">
        <v>4.4999999999999998E-2</v>
      </c>
      <c r="BH692" s="2">
        <v>0.05</v>
      </c>
      <c r="BI692" s="2">
        <v>7.0000000000000007E-2</v>
      </c>
      <c r="BJ692" s="2">
        <v>0.1</v>
      </c>
      <c r="BK692" s="2">
        <v>0.03</v>
      </c>
      <c r="BL692" s="2">
        <v>0.02</v>
      </c>
      <c r="BM692" s="2">
        <v>0.09</v>
      </c>
      <c r="BN692" s="2">
        <v>0.1</v>
      </c>
      <c r="BO692" s="14">
        <v>0.1</v>
      </c>
      <c r="BP692" s="14">
        <v>0.1</v>
      </c>
      <c r="BQ692" s="14">
        <v>0</v>
      </c>
      <c r="BR692" s="14">
        <v>0</v>
      </c>
      <c r="BS692" s="14">
        <v>0</v>
      </c>
      <c r="BT692" s="19">
        <v>0.01</v>
      </c>
      <c r="BU692" s="14">
        <v>0.5</v>
      </c>
      <c r="BV692" s="6">
        <f>BT692/(BT692+BU692)</f>
        <v>1.9607843137254902E-2</v>
      </c>
      <c r="BW692" s="6">
        <f>SQRT((BT692*BU692)/((BT692+BU692)^2*(BT692+BU692+1)))</f>
        <v>0.11283045836243843</v>
      </c>
      <c r="BX692" s="15">
        <v>0.25</v>
      </c>
      <c r="BY692" s="15">
        <v>0.25</v>
      </c>
      <c r="BZ692" s="15">
        <v>0.25</v>
      </c>
      <c r="CA692" s="15">
        <v>0.25</v>
      </c>
      <c r="CB692" s="20" t="s">
        <v>47</v>
      </c>
      <c r="CC692" s="14">
        <v>600</v>
      </c>
      <c r="CD692" s="14">
        <v>10</v>
      </c>
      <c r="CE692" s="15" t="s">
        <v>73</v>
      </c>
    </row>
    <row r="693" spans="1:83" s="14" customFormat="1" ht="14.25" x14ac:dyDescent="0.2">
      <c r="A693" s="15">
        <f>A692+1</f>
        <v>692</v>
      </c>
      <c r="B693" s="15">
        <v>3</v>
      </c>
      <c r="C693" s="15">
        <v>133</v>
      </c>
      <c r="D693" s="15">
        <v>1</v>
      </c>
      <c r="E693" s="15">
        <v>1</v>
      </c>
      <c r="F693" s="3" t="s">
        <v>68</v>
      </c>
      <c r="G693" s="3">
        <f>IF(F693="rectangle",B693*C693,IF(F693="hook",B693*C693-(D693*E693),IF(F693="eight",B693*C693-2*(D693*E693),IF(F693="tee",B693*C693-2*(D693*E693),IF(F693="cross",B693*C693-4*(D693*E693),"ERROR")))))</f>
        <v>399</v>
      </c>
      <c r="H693" s="3" t="s">
        <v>75</v>
      </c>
      <c r="I693" s="3">
        <f>IF(F693="rectangle",B693/C693,"NA")</f>
        <v>2.2556390977443608E-2</v>
      </c>
      <c r="J693" s="2">
        <v>1</v>
      </c>
      <c r="K693" s="15">
        <v>120</v>
      </c>
      <c r="L693" s="15">
        <v>4</v>
      </c>
      <c r="M693" s="16">
        <v>8</v>
      </c>
      <c r="N693" s="17">
        <v>1</v>
      </c>
      <c r="O693" s="14">
        <f>N693</f>
        <v>1</v>
      </c>
      <c r="P693" s="4">
        <f>Y693/T693</f>
        <v>99.75</v>
      </c>
      <c r="Q693" s="18">
        <v>30</v>
      </c>
      <c r="R693" s="14">
        <f>Q693</f>
        <v>30</v>
      </c>
      <c r="S693" s="4">
        <f>Z693/U693</f>
        <v>99.75</v>
      </c>
      <c r="T693" s="3">
        <f>ROUND((O693/100)*G693,0)</f>
        <v>4</v>
      </c>
      <c r="U693" s="3">
        <f>ROUND(((R693/100)*G693)/J693,0)</f>
        <v>120</v>
      </c>
      <c r="V693" s="3">
        <f>ROUND(IF(J693&gt;=2,((R693/100)*G693)/J693,0),0)</f>
        <v>0</v>
      </c>
      <c r="W693" s="3">
        <f>ROUND(IF(J693&gt;=3,((R693/100)*G693)/J693,0),0)</f>
        <v>0</v>
      </c>
      <c r="X693" s="3">
        <f>ROUND(IF(J693&gt;=4,((R693/100)*G693)/J693,0),0)</f>
        <v>0</v>
      </c>
      <c r="Y693" s="4">
        <f>G693*N693</f>
        <v>399</v>
      </c>
      <c r="Z693" s="4">
        <f>(G693*Q693)/J693</f>
        <v>11970</v>
      </c>
      <c r="AA693" s="4">
        <f>IF(J693&gt;=2,(G693*Q693)/J693,0)</f>
        <v>0</v>
      </c>
      <c r="AB693" s="4">
        <f>IF(J693&gt;=3,(G693*Q693)/J693,0)</f>
        <v>0</v>
      </c>
      <c r="AC693" s="4">
        <f>IF(J693&gt;=4,(G693*Q693)/J693,0)</f>
        <v>0</v>
      </c>
      <c r="AD693" s="14">
        <v>100</v>
      </c>
      <c r="AE693" s="14">
        <v>0</v>
      </c>
      <c r="AF693" s="14">
        <v>1</v>
      </c>
      <c r="AG693" s="14">
        <v>100</v>
      </c>
      <c r="AH693" s="14">
        <v>0</v>
      </c>
      <c r="AI693" s="14">
        <v>1</v>
      </c>
      <c r="AJ693" s="14">
        <v>0.5</v>
      </c>
      <c r="AK693" s="14">
        <v>0.5</v>
      </c>
      <c r="AL693" s="14">
        <v>0</v>
      </c>
      <c r="AM693" s="14">
        <v>0</v>
      </c>
      <c r="AN693" s="14">
        <v>0</v>
      </c>
      <c r="AO693" s="14">
        <v>0.01</v>
      </c>
      <c r="AP693" s="14">
        <v>0.01</v>
      </c>
      <c r="AQ693" s="14">
        <v>0</v>
      </c>
      <c r="AR693" s="14">
        <v>0</v>
      </c>
      <c r="AS693" s="14">
        <v>0</v>
      </c>
      <c r="AT693" s="14">
        <v>0</v>
      </c>
      <c r="AU693" s="14">
        <v>0.2</v>
      </c>
      <c r="AV693" s="14">
        <v>0</v>
      </c>
      <c r="AW693" s="14">
        <v>0</v>
      </c>
      <c r="AX693" s="14">
        <v>0</v>
      </c>
      <c r="AY693" s="14">
        <v>0.04</v>
      </c>
      <c r="AZ693" s="14">
        <v>0</v>
      </c>
      <c r="BA693" s="2">
        <v>0.05</v>
      </c>
      <c r="BB693" s="2">
        <v>0.05</v>
      </c>
      <c r="BC693" s="2">
        <v>7.0000000000000007E-2</v>
      </c>
      <c r="BD693" s="2">
        <v>0.05</v>
      </c>
      <c r="BE693" s="2">
        <v>0.02</v>
      </c>
      <c r="BF693" s="2">
        <v>0.02</v>
      </c>
      <c r="BG693" s="2">
        <v>4.4999999999999998E-2</v>
      </c>
      <c r="BH693" s="2">
        <v>0.05</v>
      </c>
      <c r="BI693" s="2">
        <v>7.0000000000000007E-2</v>
      </c>
      <c r="BJ693" s="2">
        <v>0.1</v>
      </c>
      <c r="BK693" s="2">
        <v>0.03</v>
      </c>
      <c r="BL693" s="2">
        <v>0.02</v>
      </c>
      <c r="BM693" s="2">
        <v>0.09</v>
      </c>
      <c r="BN693" s="2">
        <v>0.1</v>
      </c>
      <c r="BO693" s="14">
        <v>0.1</v>
      </c>
      <c r="BP693" s="14">
        <v>0.1</v>
      </c>
      <c r="BQ693" s="14">
        <v>0</v>
      </c>
      <c r="BR693" s="14">
        <v>0</v>
      </c>
      <c r="BS693" s="14">
        <v>0</v>
      </c>
      <c r="BT693" s="19">
        <v>0.5</v>
      </c>
      <c r="BU693" s="14">
        <v>0.5</v>
      </c>
      <c r="BV693" s="6">
        <f>BT693/(BT693+BU693)</f>
        <v>0.5</v>
      </c>
      <c r="BW693" s="6">
        <f>SQRT((BT693*BU693)/((BT693+BU693)^2*(BT693+BU693+1)))</f>
        <v>0.35355339059327379</v>
      </c>
      <c r="BX693" s="15">
        <v>0.25</v>
      </c>
      <c r="BY693" s="15">
        <v>0.25</v>
      </c>
      <c r="BZ693" s="15">
        <v>0.25</v>
      </c>
      <c r="CA693" s="15">
        <v>0.25</v>
      </c>
      <c r="CB693" s="20" t="s">
        <v>47</v>
      </c>
      <c r="CC693" s="14">
        <v>600</v>
      </c>
      <c r="CD693" s="14">
        <v>10</v>
      </c>
      <c r="CE693" s="15" t="s">
        <v>73</v>
      </c>
    </row>
    <row r="694" spans="1:83" s="14" customFormat="1" ht="14.25" x14ac:dyDescent="0.2">
      <c r="A694" s="15">
        <f>A693+1</f>
        <v>693</v>
      </c>
      <c r="B694" s="15">
        <v>3</v>
      </c>
      <c r="C694" s="15">
        <v>133</v>
      </c>
      <c r="D694" s="15">
        <v>1</v>
      </c>
      <c r="E694" s="15">
        <v>1</v>
      </c>
      <c r="F694" s="3" t="s">
        <v>68</v>
      </c>
      <c r="G694" s="3">
        <f>IF(F694="rectangle",B694*C694,IF(F694="hook",B694*C694-(D694*E694),IF(F694="eight",B694*C694-2*(D694*E694),IF(F694="tee",B694*C694-2*(D694*E694),IF(F694="cross",B694*C694-4*(D694*E694),"ERROR")))))</f>
        <v>399</v>
      </c>
      <c r="H694" s="3" t="s">
        <v>75</v>
      </c>
      <c r="I694" s="3">
        <f>IF(F694="rectangle",B694/C694,"NA")</f>
        <v>2.2556390977443608E-2</v>
      </c>
      <c r="J694" s="2">
        <v>1</v>
      </c>
      <c r="K694" s="15">
        <v>120</v>
      </c>
      <c r="L694" s="15">
        <v>4</v>
      </c>
      <c r="M694" s="16">
        <v>8</v>
      </c>
      <c r="N694" s="17">
        <v>1</v>
      </c>
      <c r="O694" s="14">
        <f>N694</f>
        <v>1</v>
      </c>
      <c r="P694" s="4">
        <f>Y694/T694</f>
        <v>99.75</v>
      </c>
      <c r="Q694" s="18">
        <v>30</v>
      </c>
      <c r="R694" s="14">
        <f>Q694</f>
        <v>30</v>
      </c>
      <c r="S694" s="4">
        <f>Z694/U694</f>
        <v>99.75</v>
      </c>
      <c r="T694" s="3">
        <f>ROUND((O694/100)*G694,0)</f>
        <v>4</v>
      </c>
      <c r="U694" s="3">
        <f>ROUND(((R694/100)*G694)/J694,0)</f>
        <v>120</v>
      </c>
      <c r="V694" s="3">
        <f>ROUND(IF(J694&gt;=2,((R694/100)*G694)/J694,0),0)</f>
        <v>0</v>
      </c>
      <c r="W694" s="3">
        <f>ROUND(IF(J694&gt;=3,((R694/100)*G694)/J694,0),0)</f>
        <v>0</v>
      </c>
      <c r="X694" s="3">
        <f>ROUND(IF(J694&gt;=4,((R694/100)*G694)/J694,0),0)</f>
        <v>0</v>
      </c>
      <c r="Y694" s="4">
        <f>G694*N694</f>
        <v>399</v>
      </c>
      <c r="Z694" s="4">
        <f>(G694*Q694)/J694</f>
        <v>11970</v>
      </c>
      <c r="AA694" s="4">
        <f>IF(J694&gt;=2,(G694*Q694)/J694,0)</f>
        <v>0</v>
      </c>
      <c r="AB694" s="4">
        <f>IF(J694&gt;=3,(G694*Q694)/J694,0)</f>
        <v>0</v>
      </c>
      <c r="AC694" s="4">
        <f>IF(J694&gt;=4,(G694*Q694)/J694,0)</f>
        <v>0</v>
      </c>
      <c r="AD694" s="14">
        <v>100</v>
      </c>
      <c r="AE694" s="14">
        <v>0</v>
      </c>
      <c r="AF694" s="14">
        <v>1</v>
      </c>
      <c r="AG694" s="14">
        <v>100</v>
      </c>
      <c r="AH694" s="14">
        <v>0</v>
      </c>
      <c r="AI694" s="14">
        <v>1</v>
      </c>
      <c r="AJ694" s="14">
        <v>0.5</v>
      </c>
      <c r="AK694" s="14">
        <v>0.5</v>
      </c>
      <c r="AL694" s="14">
        <v>0</v>
      </c>
      <c r="AM694" s="14">
        <v>0</v>
      </c>
      <c r="AN694" s="14">
        <v>0</v>
      </c>
      <c r="AO694" s="14">
        <v>0.01</v>
      </c>
      <c r="AP694" s="14">
        <v>0.01</v>
      </c>
      <c r="AQ694" s="14">
        <v>0</v>
      </c>
      <c r="AR694" s="14">
        <v>0</v>
      </c>
      <c r="AS694" s="14">
        <v>0</v>
      </c>
      <c r="AT694" s="14">
        <v>0</v>
      </c>
      <c r="AU694" s="14">
        <v>0.2</v>
      </c>
      <c r="AV694" s="14">
        <v>0</v>
      </c>
      <c r="AW694" s="14">
        <v>0</v>
      </c>
      <c r="AX694" s="14">
        <v>0</v>
      </c>
      <c r="AY694" s="14">
        <v>0.04</v>
      </c>
      <c r="AZ694" s="14">
        <v>0</v>
      </c>
      <c r="BA694" s="2">
        <v>0.05</v>
      </c>
      <c r="BB694" s="2">
        <v>0.05</v>
      </c>
      <c r="BC694" s="2">
        <v>7.0000000000000007E-2</v>
      </c>
      <c r="BD694" s="2">
        <v>0.05</v>
      </c>
      <c r="BE694" s="2">
        <v>0.02</v>
      </c>
      <c r="BF694" s="2">
        <v>0.02</v>
      </c>
      <c r="BG694" s="2">
        <v>4.4999999999999998E-2</v>
      </c>
      <c r="BH694" s="2">
        <v>0.05</v>
      </c>
      <c r="BI694" s="2">
        <v>7.0000000000000007E-2</v>
      </c>
      <c r="BJ694" s="2">
        <v>0.1</v>
      </c>
      <c r="BK694" s="2">
        <v>0.03</v>
      </c>
      <c r="BL694" s="2">
        <v>0.02</v>
      </c>
      <c r="BM694" s="2">
        <v>0.09</v>
      </c>
      <c r="BN694" s="2">
        <v>0.1</v>
      </c>
      <c r="BO694" s="14">
        <v>0.1</v>
      </c>
      <c r="BP694" s="14">
        <v>0.1</v>
      </c>
      <c r="BQ694" s="14">
        <v>0</v>
      </c>
      <c r="BR694" s="14">
        <v>0</v>
      </c>
      <c r="BS694" s="14">
        <v>0</v>
      </c>
      <c r="BT694" s="19">
        <v>0.01</v>
      </c>
      <c r="BU694" s="14">
        <v>0.5</v>
      </c>
      <c r="BV694" s="6">
        <f>BT694/(BT694+BU694)</f>
        <v>1.9607843137254902E-2</v>
      </c>
      <c r="BW694" s="6">
        <f>SQRT((BT694*BU694)/((BT694+BU694)^2*(BT694+BU694+1)))</f>
        <v>0.11283045836243843</v>
      </c>
      <c r="BX694" s="15">
        <v>0.1</v>
      </c>
      <c r="BY694" s="15">
        <v>0.1</v>
      </c>
      <c r="BZ694" s="15">
        <v>0.1</v>
      </c>
      <c r="CA694" s="15">
        <v>0.7</v>
      </c>
      <c r="CB694" s="20" t="s">
        <v>89</v>
      </c>
      <c r="CC694" s="14">
        <v>600</v>
      </c>
      <c r="CD694" s="14">
        <v>10</v>
      </c>
      <c r="CE694" s="15" t="s">
        <v>73</v>
      </c>
    </row>
    <row r="695" spans="1:83" s="14" customFormat="1" ht="14.25" x14ac:dyDescent="0.2">
      <c r="A695" s="15">
        <f>A694+1</f>
        <v>694</v>
      </c>
      <c r="B695" s="15">
        <v>3</v>
      </c>
      <c r="C695" s="15">
        <v>133</v>
      </c>
      <c r="D695" s="15">
        <v>1</v>
      </c>
      <c r="E695" s="15">
        <v>1</v>
      </c>
      <c r="F695" s="3" t="s">
        <v>68</v>
      </c>
      <c r="G695" s="3">
        <f>IF(F695="rectangle",B695*C695,IF(F695="hook",B695*C695-(D695*E695),IF(F695="eight",B695*C695-2*(D695*E695),IF(F695="tee",B695*C695-2*(D695*E695),IF(F695="cross",B695*C695-4*(D695*E695),"ERROR")))))</f>
        <v>399</v>
      </c>
      <c r="H695" s="3" t="s">
        <v>75</v>
      </c>
      <c r="I695" s="3">
        <f>IF(F695="rectangle",B695/C695,"NA")</f>
        <v>2.2556390977443608E-2</v>
      </c>
      <c r="J695" s="2">
        <v>1</v>
      </c>
      <c r="K695" s="15">
        <v>120</v>
      </c>
      <c r="L695" s="15">
        <v>4</v>
      </c>
      <c r="M695" s="16">
        <v>8</v>
      </c>
      <c r="N695" s="17">
        <v>1</v>
      </c>
      <c r="O695" s="14">
        <f>N695</f>
        <v>1</v>
      </c>
      <c r="P695" s="4">
        <f>Y695/T695</f>
        <v>99.75</v>
      </c>
      <c r="Q695" s="18">
        <v>30</v>
      </c>
      <c r="R695" s="14">
        <f>Q695</f>
        <v>30</v>
      </c>
      <c r="S695" s="4">
        <f>Z695/U695</f>
        <v>99.75</v>
      </c>
      <c r="T695" s="3">
        <f>ROUND((O695/100)*G695,0)</f>
        <v>4</v>
      </c>
      <c r="U695" s="3">
        <f>ROUND(((R695/100)*G695)/J695,0)</f>
        <v>120</v>
      </c>
      <c r="V695" s="3">
        <f>ROUND(IF(J695&gt;=2,((R695/100)*G695)/J695,0),0)</f>
        <v>0</v>
      </c>
      <c r="W695" s="3">
        <f>ROUND(IF(J695&gt;=3,((R695/100)*G695)/J695,0),0)</f>
        <v>0</v>
      </c>
      <c r="X695" s="3">
        <f>ROUND(IF(J695&gt;=4,((R695/100)*G695)/J695,0),0)</f>
        <v>0</v>
      </c>
      <c r="Y695" s="4">
        <f>G695*N695</f>
        <v>399</v>
      </c>
      <c r="Z695" s="4">
        <f>(G695*Q695)/J695</f>
        <v>11970</v>
      </c>
      <c r="AA695" s="4">
        <f>IF(J695&gt;=2,(G695*Q695)/J695,0)</f>
        <v>0</v>
      </c>
      <c r="AB695" s="4">
        <f>IF(J695&gt;=3,(G695*Q695)/J695,0)</f>
        <v>0</v>
      </c>
      <c r="AC695" s="4">
        <f>IF(J695&gt;=4,(G695*Q695)/J695,0)</f>
        <v>0</v>
      </c>
      <c r="AD695" s="14">
        <v>100</v>
      </c>
      <c r="AE695" s="14">
        <v>0</v>
      </c>
      <c r="AF695" s="14">
        <v>1</v>
      </c>
      <c r="AG695" s="14">
        <v>100</v>
      </c>
      <c r="AH695" s="14">
        <v>0</v>
      </c>
      <c r="AI695" s="14">
        <v>1</v>
      </c>
      <c r="AJ695" s="14">
        <v>0.5</v>
      </c>
      <c r="AK695" s="14">
        <v>0.5</v>
      </c>
      <c r="AL695" s="14">
        <v>0</v>
      </c>
      <c r="AM695" s="14">
        <v>0</v>
      </c>
      <c r="AN695" s="14">
        <v>0</v>
      </c>
      <c r="AO695" s="14">
        <v>0.01</v>
      </c>
      <c r="AP695" s="14">
        <v>0.01</v>
      </c>
      <c r="AQ695" s="14">
        <v>0</v>
      </c>
      <c r="AR695" s="14">
        <v>0</v>
      </c>
      <c r="AS695" s="14">
        <v>0</v>
      </c>
      <c r="AT695" s="14">
        <v>0</v>
      </c>
      <c r="AU695" s="14">
        <v>0.2</v>
      </c>
      <c r="AV695" s="14">
        <v>0</v>
      </c>
      <c r="AW695" s="14">
        <v>0</v>
      </c>
      <c r="AX695" s="14">
        <v>0</v>
      </c>
      <c r="AY695" s="14">
        <v>0.04</v>
      </c>
      <c r="AZ695" s="14">
        <v>0</v>
      </c>
      <c r="BA695" s="2">
        <v>0.05</v>
      </c>
      <c r="BB695" s="2">
        <v>0.05</v>
      </c>
      <c r="BC695" s="2">
        <v>7.0000000000000007E-2</v>
      </c>
      <c r="BD695" s="2">
        <v>0.05</v>
      </c>
      <c r="BE695" s="2">
        <v>0.02</v>
      </c>
      <c r="BF695" s="2">
        <v>0.02</v>
      </c>
      <c r="BG695" s="2">
        <v>4.4999999999999998E-2</v>
      </c>
      <c r="BH695" s="2">
        <v>0.05</v>
      </c>
      <c r="BI695" s="2">
        <v>7.0000000000000007E-2</v>
      </c>
      <c r="BJ695" s="2">
        <v>0.1</v>
      </c>
      <c r="BK695" s="2">
        <v>0.03</v>
      </c>
      <c r="BL695" s="2">
        <v>0.02</v>
      </c>
      <c r="BM695" s="2">
        <v>0.09</v>
      </c>
      <c r="BN695" s="2">
        <v>0.1</v>
      </c>
      <c r="BO695" s="14">
        <v>0.1</v>
      </c>
      <c r="BP695" s="14">
        <v>0.1</v>
      </c>
      <c r="BQ695" s="14">
        <v>0</v>
      </c>
      <c r="BR695" s="14">
        <v>0</v>
      </c>
      <c r="BS695" s="14">
        <v>0</v>
      </c>
      <c r="BT695" s="19">
        <v>0.5</v>
      </c>
      <c r="BU695" s="14">
        <v>0.5</v>
      </c>
      <c r="BV695" s="6">
        <f>BT695/(BT695+BU695)</f>
        <v>0.5</v>
      </c>
      <c r="BW695" s="6">
        <f>SQRT((BT695*BU695)/((BT695+BU695)^2*(BT695+BU695+1)))</f>
        <v>0.35355339059327379</v>
      </c>
      <c r="BX695" s="15">
        <v>0.1</v>
      </c>
      <c r="BY695" s="15">
        <v>0.1</v>
      </c>
      <c r="BZ695" s="15">
        <v>0.1</v>
      </c>
      <c r="CA695" s="15">
        <v>0.7</v>
      </c>
      <c r="CB695" s="20" t="s">
        <v>89</v>
      </c>
      <c r="CC695" s="14">
        <v>600</v>
      </c>
      <c r="CD695" s="14">
        <v>10</v>
      </c>
      <c r="CE695" s="15" t="s">
        <v>73</v>
      </c>
    </row>
    <row r="696" spans="1:83" s="14" customFormat="1" ht="14.25" x14ac:dyDescent="0.2">
      <c r="A696" s="15">
        <f>A695+1</f>
        <v>695</v>
      </c>
      <c r="B696" s="15">
        <v>3</v>
      </c>
      <c r="C696" s="15">
        <v>133</v>
      </c>
      <c r="D696" s="15">
        <v>1</v>
      </c>
      <c r="E696" s="15">
        <v>1</v>
      </c>
      <c r="F696" s="3" t="s">
        <v>68</v>
      </c>
      <c r="G696" s="3">
        <f>IF(F696="rectangle",B696*C696,IF(F696="hook",B696*C696-(D696*E696),IF(F696="eight",B696*C696-2*(D696*E696),IF(F696="tee",B696*C696-2*(D696*E696),IF(F696="cross",B696*C696-4*(D696*E696),"ERROR")))))</f>
        <v>399</v>
      </c>
      <c r="H696" s="3" t="s">
        <v>75</v>
      </c>
      <c r="I696" s="3">
        <f>IF(F696="rectangle",B696/C696,"NA")</f>
        <v>2.2556390977443608E-2</v>
      </c>
      <c r="J696" s="2">
        <v>1</v>
      </c>
      <c r="K696" s="15">
        <v>120</v>
      </c>
      <c r="L696" s="15">
        <v>4</v>
      </c>
      <c r="M696" s="16">
        <v>8</v>
      </c>
      <c r="N696" s="17">
        <v>1</v>
      </c>
      <c r="O696" s="14">
        <f>N696</f>
        <v>1</v>
      </c>
      <c r="P696" s="4">
        <f>Y696/T696</f>
        <v>99.75</v>
      </c>
      <c r="Q696" s="18">
        <v>30</v>
      </c>
      <c r="R696" s="14">
        <f>Q696</f>
        <v>30</v>
      </c>
      <c r="S696" s="4">
        <f>Z696/U696</f>
        <v>99.75</v>
      </c>
      <c r="T696" s="3">
        <f>ROUND((O696/100)*G696,0)</f>
        <v>4</v>
      </c>
      <c r="U696" s="3">
        <f>ROUND(((R696/100)*G696)/J696,0)</f>
        <v>120</v>
      </c>
      <c r="V696" s="3">
        <f>ROUND(IF(J696&gt;=2,((R696/100)*G696)/J696,0),0)</f>
        <v>0</v>
      </c>
      <c r="W696" s="3">
        <f>ROUND(IF(J696&gt;=3,((R696/100)*G696)/J696,0),0)</f>
        <v>0</v>
      </c>
      <c r="X696" s="3">
        <f>ROUND(IF(J696&gt;=4,((R696/100)*G696)/J696,0),0)</f>
        <v>0</v>
      </c>
      <c r="Y696" s="4">
        <f>G696*N696</f>
        <v>399</v>
      </c>
      <c r="Z696" s="4">
        <f>(G696*Q696)/J696</f>
        <v>11970</v>
      </c>
      <c r="AA696" s="4">
        <f>IF(J696&gt;=2,(G696*Q696)/J696,0)</f>
        <v>0</v>
      </c>
      <c r="AB696" s="4">
        <f>IF(J696&gt;=3,(G696*Q696)/J696,0)</f>
        <v>0</v>
      </c>
      <c r="AC696" s="4">
        <f>IF(J696&gt;=4,(G696*Q696)/J696,0)</f>
        <v>0</v>
      </c>
      <c r="AD696" s="14">
        <v>100</v>
      </c>
      <c r="AE696" s="14">
        <v>0</v>
      </c>
      <c r="AF696" s="14">
        <v>1</v>
      </c>
      <c r="AG696" s="14">
        <v>100</v>
      </c>
      <c r="AH696" s="14">
        <v>0</v>
      </c>
      <c r="AI696" s="14">
        <v>1</v>
      </c>
      <c r="AJ696" s="14">
        <v>0.5</v>
      </c>
      <c r="AK696" s="14">
        <v>0.5</v>
      </c>
      <c r="AL696" s="14">
        <v>0</v>
      </c>
      <c r="AM696" s="14">
        <v>0</v>
      </c>
      <c r="AN696" s="14">
        <v>0</v>
      </c>
      <c r="AO696" s="14">
        <v>0.01</v>
      </c>
      <c r="AP696" s="14">
        <v>0.01</v>
      </c>
      <c r="AQ696" s="14">
        <v>0</v>
      </c>
      <c r="AR696" s="14">
        <v>0</v>
      </c>
      <c r="AS696" s="14">
        <v>0</v>
      </c>
      <c r="AT696" s="14">
        <v>0</v>
      </c>
      <c r="AU696" s="14">
        <v>0.2</v>
      </c>
      <c r="AV696" s="14">
        <v>0</v>
      </c>
      <c r="AW696" s="14">
        <v>0</v>
      </c>
      <c r="AX696" s="14">
        <v>0</v>
      </c>
      <c r="AY696" s="14">
        <v>0.04</v>
      </c>
      <c r="AZ696" s="14">
        <v>0</v>
      </c>
      <c r="BA696" s="2">
        <v>0.05</v>
      </c>
      <c r="BB696" s="2">
        <v>0.05</v>
      </c>
      <c r="BC696" s="2">
        <v>7.0000000000000007E-2</v>
      </c>
      <c r="BD696" s="2">
        <v>0.05</v>
      </c>
      <c r="BE696" s="2">
        <v>0.02</v>
      </c>
      <c r="BF696" s="2">
        <v>0.02</v>
      </c>
      <c r="BG696" s="2">
        <v>4.4999999999999998E-2</v>
      </c>
      <c r="BH696" s="2">
        <v>0.05</v>
      </c>
      <c r="BI696" s="2">
        <v>7.0000000000000007E-2</v>
      </c>
      <c r="BJ696" s="2">
        <v>0.1</v>
      </c>
      <c r="BK696" s="2">
        <v>0.03</v>
      </c>
      <c r="BL696" s="2">
        <v>0.02</v>
      </c>
      <c r="BM696" s="2">
        <v>0.09</v>
      </c>
      <c r="BN696" s="2">
        <v>0.1</v>
      </c>
      <c r="BO696" s="14">
        <v>0.1</v>
      </c>
      <c r="BP696" s="14">
        <v>0.1</v>
      </c>
      <c r="BQ696" s="14">
        <v>0</v>
      </c>
      <c r="BR696" s="14">
        <v>0</v>
      </c>
      <c r="BS696" s="14">
        <v>0</v>
      </c>
      <c r="BT696" s="19">
        <v>0.01</v>
      </c>
      <c r="BU696" s="14">
        <v>0.5</v>
      </c>
      <c r="BV696" s="6">
        <f>BT696/(BT696+BU696)</f>
        <v>1.9607843137254902E-2</v>
      </c>
      <c r="BW696" s="6">
        <f>SQRT((BT696*BU696)/((BT696+BU696)^2*(BT696+BU696+1)))</f>
        <v>0.11283045836243843</v>
      </c>
      <c r="BX696" s="15">
        <v>0.1</v>
      </c>
      <c r="BY696" s="15">
        <v>0.7</v>
      </c>
      <c r="BZ696" s="15">
        <v>0.1</v>
      </c>
      <c r="CA696" s="15">
        <v>0.1</v>
      </c>
      <c r="CB696" s="20" t="s">
        <v>76</v>
      </c>
      <c r="CC696" s="14">
        <v>600</v>
      </c>
      <c r="CD696" s="14">
        <v>10</v>
      </c>
      <c r="CE696" s="15" t="s">
        <v>74</v>
      </c>
    </row>
    <row r="697" spans="1:83" s="14" customFormat="1" ht="14.25" x14ac:dyDescent="0.2">
      <c r="A697" s="15">
        <f>A696+1</f>
        <v>696</v>
      </c>
      <c r="B697" s="15">
        <v>3</v>
      </c>
      <c r="C697" s="15">
        <v>133</v>
      </c>
      <c r="D697" s="15">
        <v>1</v>
      </c>
      <c r="E697" s="15">
        <v>1</v>
      </c>
      <c r="F697" s="3" t="s">
        <v>68</v>
      </c>
      <c r="G697" s="3">
        <f>IF(F697="rectangle",B697*C697,IF(F697="hook",B697*C697-(D697*E697),IF(F697="eight",B697*C697-2*(D697*E697),IF(F697="tee",B697*C697-2*(D697*E697),IF(F697="cross",B697*C697-4*(D697*E697),"ERROR")))))</f>
        <v>399</v>
      </c>
      <c r="H697" s="3" t="s">
        <v>75</v>
      </c>
      <c r="I697" s="3">
        <f>IF(F697="rectangle",B697/C697,"NA")</f>
        <v>2.2556390977443608E-2</v>
      </c>
      <c r="J697" s="2">
        <v>1</v>
      </c>
      <c r="K697" s="15">
        <v>120</v>
      </c>
      <c r="L697" s="15">
        <v>4</v>
      </c>
      <c r="M697" s="16">
        <v>8</v>
      </c>
      <c r="N697" s="17">
        <v>1</v>
      </c>
      <c r="O697" s="14">
        <f>N697</f>
        <v>1</v>
      </c>
      <c r="P697" s="4">
        <f>Y697/T697</f>
        <v>99.75</v>
      </c>
      <c r="Q697" s="18">
        <v>30</v>
      </c>
      <c r="R697" s="14">
        <f>Q697</f>
        <v>30</v>
      </c>
      <c r="S697" s="4">
        <f>Z697/U697</f>
        <v>99.75</v>
      </c>
      <c r="T697" s="3">
        <f>ROUND((O697/100)*G697,0)</f>
        <v>4</v>
      </c>
      <c r="U697" s="3">
        <f>ROUND(((R697/100)*G697)/J697,0)</f>
        <v>120</v>
      </c>
      <c r="V697" s="3">
        <f>ROUND(IF(J697&gt;=2,((R697/100)*G697)/J697,0),0)</f>
        <v>0</v>
      </c>
      <c r="W697" s="3">
        <f>ROUND(IF(J697&gt;=3,((R697/100)*G697)/J697,0),0)</f>
        <v>0</v>
      </c>
      <c r="X697" s="3">
        <f>ROUND(IF(J697&gt;=4,((R697/100)*G697)/J697,0),0)</f>
        <v>0</v>
      </c>
      <c r="Y697" s="4">
        <f>G697*N697</f>
        <v>399</v>
      </c>
      <c r="Z697" s="4">
        <f>(G697*Q697)/J697</f>
        <v>11970</v>
      </c>
      <c r="AA697" s="4">
        <f>IF(J697&gt;=2,(G697*Q697)/J697,0)</f>
        <v>0</v>
      </c>
      <c r="AB697" s="4">
        <f>IF(J697&gt;=3,(G697*Q697)/J697,0)</f>
        <v>0</v>
      </c>
      <c r="AC697" s="4">
        <f>IF(J697&gt;=4,(G697*Q697)/J697,0)</f>
        <v>0</v>
      </c>
      <c r="AD697" s="14">
        <v>100</v>
      </c>
      <c r="AE697" s="14">
        <v>0</v>
      </c>
      <c r="AF697" s="14">
        <v>1</v>
      </c>
      <c r="AG697" s="14">
        <v>100</v>
      </c>
      <c r="AH697" s="14">
        <v>0</v>
      </c>
      <c r="AI697" s="14">
        <v>1</v>
      </c>
      <c r="AJ697" s="14">
        <v>0.5</v>
      </c>
      <c r="AK697" s="14">
        <v>0.5</v>
      </c>
      <c r="AL697" s="14">
        <v>0</v>
      </c>
      <c r="AM697" s="14">
        <v>0</v>
      </c>
      <c r="AN697" s="14">
        <v>0</v>
      </c>
      <c r="AO697" s="14">
        <v>0.01</v>
      </c>
      <c r="AP697" s="14">
        <v>0.01</v>
      </c>
      <c r="AQ697" s="14">
        <v>0</v>
      </c>
      <c r="AR697" s="14">
        <v>0</v>
      </c>
      <c r="AS697" s="14">
        <v>0</v>
      </c>
      <c r="AT697" s="14">
        <v>0</v>
      </c>
      <c r="AU697" s="14">
        <v>0.2</v>
      </c>
      <c r="AV697" s="14">
        <v>0</v>
      </c>
      <c r="AW697" s="14">
        <v>0</v>
      </c>
      <c r="AX697" s="14">
        <v>0</v>
      </c>
      <c r="AY697" s="14">
        <v>0.04</v>
      </c>
      <c r="AZ697" s="14">
        <v>0</v>
      </c>
      <c r="BA697" s="2">
        <v>0.05</v>
      </c>
      <c r="BB697" s="2">
        <v>0.05</v>
      </c>
      <c r="BC697" s="2">
        <v>7.0000000000000007E-2</v>
      </c>
      <c r="BD697" s="2">
        <v>0.05</v>
      </c>
      <c r="BE697" s="2">
        <v>0.02</v>
      </c>
      <c r="BF697" s="2">
        <v>0.02</v>
      </c>
      <c r="BG697" s="2">
        <v>4.4999999999999998E-2</v>
      </c>
      <c r="BH697" s="2">
        <v>0.05</v>
      </c>
      <c r="BI697" s="2">
        <v>7.0000000000000007E-2</v>
      </c>
      <c r="BJ697" s="2">
        <v>0.1</v>
      </c>
      <c r="BK697" s="2">
        <v>0.03</v>
      </c>
      <c r="BL697" s="2">
        <v>0.02</v>
      </c>
      <c r="BM697" s="2">
        <v>0.09</v>
      </c>
      <c r="BN697" s="2">
        <v>0.1</v>
      </c>
      <c r="BO697" s="14">
        <v>0.1</v>
      </c>
      <c r="BP697" s="14">
        <v>0.1</v>
      </c>
      <c r="BQ697" s="14">
        <v>0</v>
      </c>
      <c r="BR697" s="14">
        <v>0</v>
      </c>
      <c r="BS697" s="14">
        <v>0</v>
      </c>
      <c r="BT697" s="19">
        <v>0.5</v>
      </c>
      <c r="BU697" s="14">
        <v>0.5</v>
      </c>
      <c r="BV697" s="6">
        <f>BT697/(BT697+BU697)</f>
        <v>0.5</v>
      </c>
      <c r="BW697" s="6">
        <f>SQRT((BT697*BU697)/((BT697+BU697)^2*(BT697+BU697+1)))</f>
        <v>0.35355339059327379</v>
      </c>
      <c r="BX697" s="15">
        <v>0.1</v>
      </c>
      <c r="BY697" s="15">
        <v>0.7</v>
      </c>
      <c r="BZ697" s="15">
        <v>0.1</v>
      </c>
      <c r="CA697" s="15">
        <v>0.1</v>
      </c>
      <c r="CB697" s="20" t="s">
        <v>76</v>
      </c>
      <c r="CC697" s="14">
        <v>600</v>
      </c>
      <c r="CD697" s="14">
        <v>10</v>
      </c>
      <c r="CE697" s="15" t="s">
        <v>74</v>
      </c>
    </row>
    <row r="698" spans="1:83" s="14" customFormat="1" ht="14.25" x14ac:dyDescent="0.2">
      <c r="A698" s="15">
        <f>A697+1</f>
        <v>697</v>
      </c>
      <c r="B698" s="15">
        <v>3</v>
      </c>
      <c r="C698" s="15">
        <v>133</v>
      </c>
      <c r="D698" s="15">
        <v>1</v>
      </c>
      <c r="E698" s="15">
        <v>1</v>
      </c>
      <c r="F698" s="3" t="s">
        <v>68</v>
      </c>
      <c r="G698" s="3">
        <f>IF(F698="rectangle",B698*C698,IF(F698="hook",B698*C698-(D698*E698),IF(F698="eight",B698*C698-2*(D698*E698),IF(F698="tee",B698*C698-2*(D698*E698),IF(F698="cross",B698*C698-4*(D698*E698),"ERROR")))))</f>
        <v>399</v>
      </c>
      <c r="H698" s="3" t="s">
        <v>75</v>
      </c>
      <c r="I698" s="3">
        <f>IF(F698="rectangle",B698/C698,"NA")</f>
        <v>2.2556390977443608E-2</v>
      </c>
      <c r="J698" s="2">
        <v>1</v>
      </c>
      <c r="K698" s="15">
        <v>120</v>
      </c>
      <c r="L698" s="15">
        <v>4</v>
      </c>
      <c r="M698" s="16">
        <v>8</v>
      </c>
      <c r="N698" s="17">
        <v>5</v>
      </c>
      <c r="O698" s="14">
        <f>N698</f>
        <v>5</v>
      </c>
      <c r="P698" s="4">
        <f>Y698/T698</f>
        <v>99.75</v>
      </c>
      <c r="Q698" s="18">
        <v>1</v>
      </c>
      <c r="R698" s="14">
        <f>Q698</f>
        <v>1</v>
      </c>
      <c r="S698" s="4">
        <f>Z698/U698</f>
        <v>99.75</v>
      </c>
      <c r="T698" s="3">
        <f>ROUND((O698/100)*G698,0)</f>
        <v>20</v>
      </c>
      <c r="U698" s="3">
        <f>ROUND(((R698/100)*G698)/J698,0)</f>
        <v>4</v>
      </c>
      <c r="V698" s="3">
        <f>ROUND(IF(J698&gt;=2,((R698/100)*G698)/J698,0),0)</f>
        <v>0</v>
      </c>
      <c r="W698" s="3">
        <f>ROUND(IF(J698&gt;=3,((R698/100)*G698)/J698,0),0)</f>
        <v>0</v>
      </c>
      <c r="X698" s="3">
        <f>ROUND(IF(J698&gt;=4,((R698/100)*G698)/J698,0),0)</f>
        <v>0</v>
      </c>
      <c r="Y698" s="4">
        <f>G698*N698</f>
        <v>1995</v>
      </c>
      <c r="Z698" s="4">
        <f>(G698*Q698)/J698</f>
        <v>399</v>
      </c>
      <c r="AA698" s="4">
        <f>IF(J698&gt;=2,(G698*Q698)/J698,0)</f>
        <v>0</v>
      </c>
      <c r="AB698" s="4">
        <f>IF(J698&gt;=3,(G698*Q698)/J698,0)</f>
        <v>0</v>
      </c>
      <c r="AC698" s="4">
        <f>IF(J698&gt;=4,(G698*Q698)/J698,0)</f>
        <v>0</v>
      </c>
      <c r="AD698" s="14">
        <v>100</v>
      </c>
      <c r="AE698" s="14">
        <v>0</v>
      </c>
      <c r="AF698" s="14">
        <v>1</v>
      </c>
      <c r="AG698" s="14">
        <v>100</v>
      </c>
      <c r="AH698" s="14">
        <v>0</v>
      </c>
      <c r="AI698" s="14">
        <v>1</v>
      </c>
      <c r="AJ698" s="14">
        <v>0.5</v>
      </c>
      <c r="AK698" s="14">
        <v>0.5</v>
      </c>
      <c r="AL698" s="14">
        <v>0</v>
      </c>
      <c r="AM698" s="14">
        <v>0</v>
      </c>
      <c r="AN698" s="14">
        <v>0</v>
      </c>
      <c r="AO698" s="14">
        <v>0.01</v>
      </c>
      <c r="AP698" s="14">
        <v>0.01</v>
      </c>
      <c r="AQ698" s="14">
        <v>0</v>
      </c>
      <c r="AR698" s="14">
        <v>0</v>
      </c>
      <c r="AS698" s="14">
        <v>0</v>
      </c>
      <c r="AT698" s="14">
        <v>0</v>
      </c>
      <c r="AU698" s="14">
        <v>0.2</v>
      </c>
      <c r="AV698" s="14">
        <v>0</v>
      </c>
      <c r="AW698" s="14">
        <v>0</v>
      </c>
      <c r="AX698" s="14">
        <v>0</v>
      </c>
      <c r="AY698" s="14">
        <v>0.04</v>
      </c>
      <c r="AZ698" s="14">
        <v>0</v>
      </c>
      <c r="BA698" s="2">
        <v>0.05</v>
      </c>
      <c r="BB698" s="2">
        <v>0.05</v>
      </c>
      <c r="BC698" s="2">
        <v>7.0000000000000007E-2</v>
      </c>
      <c r="BD698" s="2">
        <v>0.05</v>
      </c>
      <c r="BE698" s="2">
        <v>0.02</v>
      </c>
      <c r="BF698" s="2">
        <v>0.02</v>
      </c>
      <c r="BG698" s="2">
        <v>4.4999999999999998E-2</v>
      </c>
      <c r="BH698" s="2">
        <v>0.05</v>
      </c>
      <c r="BI698" s="2">
        <v>7.0000000000000007E-2</v>
      </c>
      <c r="BJ698" s="2">
        <v>0.1</v>
      </c>
      <c r="BK698" s="2">
        <v>0.03</v>
      </c>
      <c r="BL698" s="2">
        <v>0.02</v>
      </c>
      <c r="BM698" s="2">
        <v>0.09</v>
      </c>
      <c r="BN698" s="2">
        <v>0.1</v>
      </c>
      <c r="BO698" s="14">
        <v>0.1</v>
      </c>
      <c r="BP698" s="14">
        <v>0.1</v>
      </c>
      <c r="BQ698" s="14">
        <v>0</v>
      </c>
      <c r="BR698" s="14">
        <v>0</v>
      </c>
      <c r="BS698" s="14">
        <v>0</v>
      </c>
      <c r="BT698" s="19">
        <v>0.01</v>
      </c>
      <c r="BU698" s="14">
        <v>0.5</v>
      </c>
      <c r="BV698" s="6">
        <f>BT698/(BT698+BU698)</f>
        <v>1.9607843137254902E-2</v>
      </c>
      <c r="BW698" s="6">
        <f>SQRT((BT698*BU698)/((BT698+BU698)^2*(BT698+BU698+1)))</f>
        <v>0.11283045836243843</v>
      </c>
      <c r="BX698" s="15">
        <v>0.25</v>
      </c>
      <c r="BY698" s="15">
        <v>0.25</v>
      </c>
      <c r="BZ698" s="15">
        <v>0.25</v>
      </c>
      <c r="CA698" s="15">
        <v>0.25</v>
      </c>
      <c r="CB698" s="20" t="s">
        <v>47</v>
      </c>
      <c r="CC698" s="14">
        <v>600</v>
      </c>
      <c r="CD698" s="14">
        <v>10</v>
      </c>
      <c r="CE698" s="15" t="s">
        <v>74</v>
      </c>
    </row>
    <row r="699" spans="1:83" s="14" customFormat="1" ht="14.25" x14ac:dyDescent="0.2">
      <c r="A699" s="15">
        <f>A698+1</f>
        <v>698</v>
      </c>
      <c r="B699" s="15">
        <v>3</v>
      </c>
      <c r="C699" s="15">
        <v>133</v>
      </c>
      <c r="D699" s="15">
        <v>1</v>
      </c>
      <c r="E699" s="15">
        <v>1</v>
      </c>
      <c r="F699" s="3" t="s">
        <v>68</v>
      </c>
      <c r="G699" s="3">
        <f>IF(F699="rectangle",B699*C699,IF(F699="hook",B699*C699-(D699*E699),IF(F699="eight",B699*C699-2*(D699*E699),IF(F699="tee",B699*C699-2*(D699*E699),IF(F699="cross",B699*C699-4*(D699*E699),"ERROR")))))</f>
        <v>399</v>
      </c>
      <c r="H699" s="3" t="s">
        <v>75</v>
      </c>
      <c r="I699" s="3">
        <f>IF(F699="rectangle",B699/C699,"NA")</f>
        <v>2.2556390977443608E-2</v>
      </c>
      <c r="J699" s="2">
        <v>1</v>
      </c>
      <c r="K699" s="15">
        <v>120</v>
      </c>
      <c r="L699" s="15">
        <v>4</v>
      </c>
      <c r="M699" s="16">
        <v>8</v>
      </c>
      <c r="N699" s="17">
        <v>5</v>
      </c>
      <c r="O699" s="14">
        <f>N699</f>
        <v>5</v>
      </c>
      <c r="P699" s="4">
        <f>Y699/T699</f>
        <v>99.75</v>
      </c>
      <c r="Q699" s="18">
        <v>1</v>
      </c>
      <c r="R699" s="14">
        <f>Q699</f>
        <v>1</v>
      </c>
      <c r="S699" s="4">
        <f>Z699/U699</f>
        <v>99.75</v>
      </c>
      <c r="T699" s="3">
        <f>ROUND((O699/100)*G699,0)</f>
        <v>20</v>
      </c>
      <c r="U699" s="3">
        <f>ROUND(((R699/100)*G699)/J699,0)</f>
        <v>4</v>
      </c>
      <c r="V699" s="3">
        <f>ROUND(IF(J699&gt;=2,((R699/100)*G699)/J699,0),0)</f>
        <v>0</v>
      </c>
      <c r="W699" s="3">
        <f>ROUND(IF(J699&gt;=3,((R699/100)*G699)/J699,0),0)</f>
        <v>0</v>
      </c>
      <c r="X699" s="3">
        <f>ROUND(IF(J699&gt;=4,((R699/100)*G699)/J699,0),0)</f>
        <v>0</v>
      </c>
      <c r="Y699" s="4">
        <f>G699*N699</f>
        <v>1995</v>
      </c>
      <c r="Z699" s="4">
        <f>(G699*Q699)/J699</f>
        <v>399</v>
      </c>
      <c r="AA699" s="4">
        <f>IF(J699&gt;=2,(G699*Q699)/J699,0)</f>
        <v>0</v>
      </c>
      <c r="AB699" s="4">
        <f>IF(J699&gt;=3,(G699*Q699)/J699,0)</f>
        <v>0</v>
      </c>
      <c r="AC699" s="4">
        <f>IF(J699&gt;=4,(G699*Q699)/J699,0)</f>
        <v>0</v>
      </c>
      <c r="AD699" s="14">
        <v>100</v>
      </c>
      <c r="AE699" s="14">
        <v>0</v>
      </c>
      <c r="AF699" s="14">
        <v>1</v>
      </c>
      <c r="AG699" s="14">
        <v>100</v>
      </c>
      <c r="AH699" s="14">
        <v>0</v>
      </c>
      <c r="AI699" s="14">
        <v>1</v>
      </c>
      <c r="AJ699" s="14">
        <v>0.5</v>
      </c>
      <c r="AK699" s="14">
        <v>0.5</v>
      </c>
      <c r="AL699" s="14">
        <v>0</v>
      </c>
      <c r="AM699" s="14">
        <v>0</v>
      </c>
      <c r="AN699" s="14">
        <v>0</v>
      </c>
      <c r="AO699" s="14">
        <v>0.01</v>
      </c>
      <c r="AP699" s="14">
        <v>0.01</v>
      </c>
      <c r="AQ699" s="14">
        <v>0</v>
      </c>
      <c r="AR699" s="14">
        <v>0</v>
      </c>
      <c r="AS699" s="14">
        <v>0</v>
      </c>
      <c r="AT699" s="14">
        <v>0</v>
      </c>
      <c r="AU699" s="14">
        <v>0.2</v>
      </c>
      <c r="AV699" s="14">
        <v>0</v>
      </c>
      <c r="AW699" s="14">
        <v>0</v>
      </c>
      <c r="AX699" s="14">
        <v>0</v>
      </c>
      <c r="AY699" s="14">
        <v>0.04</v>
      </c>
      <c r="AZ699" s="14">
        <v>0</v>
      </c>
      <c r="BA699" s="2">
        <v>0.05</v>
      </c>
      <c r="BB699" s="2">
        <v>0.05</v>
      </c>
      <c r="BC699" s="2">
        <v>7.0000000000000007E-2</v>
      </c>
      <c r="BD699" s="2">
        <v>0.05</v>
      </c>
      <c r="BE699" s="2">
        <v>0.02</v>
      </c>
      <c r="BF699" s="2">
        <v>0.02</v>
      </c>
      <c r="BG699" s="2">
        <v>4.4999999999999998E-2</v>
      </c>
      <c r="BH699" s="2">
        <v>0.05</v>
      </c>
      <c r="BI699" s="2">
        <v>7.0000000000000007E-2</v>
      </c>
      <c r="BJ699" s="2">
        <v>0.1</v>
      </c>
      <c r="BK699" s="2">
        <v>0.03</v>
      </c>
      <c r="BL699" s="2">
        <v>0.02</v>
      </c>
      <c r="BM699" s="2">
        <v>0.09</v>
      </c>
      <c r="BN699" s="2">
        <v>0.1</v>
      </c>
      <c r="BO699" s="14">
        <v>0.1</v>
      </c>
      <c r="BP699" s="14">
        <v>0.1</v>
      </c>
      <c r="BQ699" s="14">
        <v>0</v>
      </c>
      <c r="BR699" s="14">
        <v>0</v>
      </c>
      <c r="BS699" s="14">
        <v>0</v>
      </c>
      <c r="BT699" s="19">
        <v>0.5</v>
      </c>
      <c r="BU699" s="14">
        <v>0.5</v>
      </c>
      <c r="BV699" s="6">
        <f>BT699/(BT699+BU699)</f>
        <v>0.5</v>
      </c>
      <c r="BW699" s="6">
        <f>SQRT((BT699*BU699)/((BT699+BU699)^2*(BT699+BU699+1)))</f>
        <v>0.35355339059327379</v>
      </c>
      <c r="BX699" s="15">
        <v>0.25</v>
      </c>
      <c r="BY699" s="15">
        <v>0.25</v>
      </c>
      <c r="BZ699" s="15">
        <v>0.25</v>
      </c>
      <c r="CA699" s="15">
        <v>0.25</v>
      </c>
      <c r="CB699" s="20" t="s">
        <v>47</v>
      </c>
      <c r="CC699" s="14">
        <v>600</v>
      </c>
      <c r="CD699" s="14">
        <v>10</v>
      </c>
      <c r="CE699" s="15" t="s">
        <v>74</v>
      </c>
    </row>
    <row r="700" spans="1:83" s="14" customFormat="1" ht="14.25" x14ac:dyDescent="0.2">
      <c r="A700" s="15">
        <f>A699+1</f>
        <v>699</v>
      </c>
      <c r="B700" s="15">
        <v>3</v>
      </c>
      <c r="C700" s="15">
        <v>133</v>
      </c>
      <c r="D700" s="15">
        <v>1</v>
      </c>
      <c r="E700" s="15">
        <v>1</v>
      </c>
      <c r="F700" s="3" t="s">
        <v>68</v>
      </c>
      <c r="G700" s="3">
        <f>IF(F700="rectangle",B700*C700,IF(F700="hook",B700*C700-(D700*E700),IF(F700="eight",B700*C700-2*(D700*E700),IF(F700="tee",B700*C700-2*(D700*E700),IF(F700="cross",B700*C700-4*(D700*E700),"ERROR")))))</f>
        <v>399</v>
      </c>
      <c r="H700" s="3" t="s">
        <v>75</v>
      </c>
      <c r="I700" s="3">
        <f>IF(F700="rectangle",B700/C700,"NA")</f>
        <v>2.2556390977443608E-2</v>
      </c>
      <c r="J700" s="2">
        <v>1</v>
      </c>
      <c r="K700" s="15">
        <v>120</v>
      </c>
      <c r="L700" s="15">
        <v>4</v>
      </c>
      <c r="M700" s="16">
        <v>8</v>
      </c>
      <c r="N700" s="17">
        <v>5</v>
      </c>
      <c r="O700" s="14">
        <f>N700</f>
        <v>5</v>
      </c>
      <c r="P700" s="4">
        <f>Y700/T700</f>
        <v>99.75</v>
      </c>
      <c r="Q700" s="18">
        <v>1</v>
      </c>
      <c r="R700" s="14">
        <f>Q700</f>
        <v>1</v>
      </c>
      <c r="S700" s="4">
        <f>Z700/U700</f>
        <v>99.75</v>
      </c>
      <c r="T700" s="3">
        <f>ROUND((O700/100)*G700,0)</f>
        <v>20</v>
      </c>
      <c r="U700" s="3">
        <f>ROUND(((R700/100)*G700)/J700,0)</f>
        <v>4</v>
      </c>
      <c r="V700" s="3">
        <f>ROUND(IF(J700&gt;=2,((R700/100)*G700)/J700,0),0)</f>
        <v>0</v>
      </c>
      <c r="W700" s="3">
        <f>ROUND(IF(J700&gt;=3,((R700/100)*G700)/J700,0),0)</f>
        <v>0</v>
      </c>
      <c r="X700" s="3">
        <f>ROUND(IF(J700&gt;=4,((R700/100)*G700)/J700,0),0)</f>
        <v>0</v>
      </c>
      <c r="Y700" s="4">
        <f>G700*N700</f>
        <v>1995</v>
      </c>
      <c r="Z700" s="4">
        <f>(G700*Q700)/J700</f>
        <v>399</v>
      </c>
      <c r="AA700" s="4">
        <f>IF(J700&gt;=2,(G700*Q700)/J700,0)</f>
        <v>0</v>
      </c>
      <c r="AB700" s="4">
        <f>IF(J700&gt;=3,(G700*Q700)/J700,0)</f>
        <v>0</v>
      </c>
      <c r="AC700" s="4">
        <f>IF(J700&gt;=4,(G700*Q700)/J700,0)</f>
        <v>0</v>
      </c>
      <c r="AD700" s="14">
        <v>100</v>
      </c>
      <c r="AE700" s="14">
        <v>0</v>
      </c>
      <c r="AF700" s="14">
        <v>1</v>
      </c>
      <c r="AG700" s="14">
        <v>100</v>
      </c>
      <c r="AH700" s="14">
        <v>0</v>
      </c>
      <c r="AI700" s="14">
        <v>1</v>
      </c>
      <c r="AJ700" s="14">
        <v>0.5</v>
      </c>
      <c r="AK700" s="14">
        <v>0.5</v>
      </c>
      <c r="AL700" s="14">
        <v>0</v>
      </c>
      <c r="AM700" s="14">
        <v>0</v>
      </c>
      <c r="AN700" s="14">
        <v>0</v>
      </c>
      <c r="AO700" s="14">
        <v>0.01</v>
      </c>
      <c r="AP700" s="14">
        <v>0.01</v>
      </c>
      <c r="AQ700" s="14">
        <v>0</v>
      </c>
      <c r="AR700" s="14">
        <v>0</v>
      </c>
      <c r="AS700" s="14">
        <v>0</v>
      </c>
      <c r="AT700" s="14">
        <v>0</v>
      </c>
      <c r="AU700" s="14">
        <v>0.2</v>
      </c>
      <c r="AV700" s="14">
        <v>0</v>
      </c>
      <c r="AW700" s="14">
        <v>0</v>
      </c>
      <c r="AX700" s="14">
        <v>0</v>
      </c>
      <c r="AY700" s="14">
        <v>0.04</v>
      </c>
      <c r="AZ700" s="14">
        <v>0</v>
      </c>
      <c r="BA700" s="2">
        <v>0.05</v>
      </c>
      <c r="BB700" s="2">
        <v>0.05</v>
      </c>
      <c r="BC700" s="2">
        <v>7.0000000000000007E-2</v>
      </c>
      <c r="BD700" s="2">
        <v>0.05</v>
      </c>
      <c r="BE700" s="2">
        <v>0.02</v>
      </c>
      <c r="BF700" s="2">
        <v>0.02</v>
      </c>
      <c r="BG700" s="2">
        <v>4.4999999999999998E-2</v>
      </c>
      <c r="BH700" s="2">
        <v>0.05</v>
      </c>
      <c r="BI700" s="2">
        <v>7.0000000000000007E-2</v>
      </c>
      <c r="BJ700" s="2">
        <v>0.1</v>
      </c>
      <c r="BK700" s="2">
        <v>0.03</v>
      </c>
      <c r="BL700" s="2">
        <v>0.02</v>
      </c>
      <c r="BM700" s="2">
        <v>0.09</v>
      </c>
      <c r="BN700" s="2">
        <v>0.1</v>
      </c>
      <c r="BO700" s="14">
        <v>0.1</v>
      </c>
      <c r="BP700" s="14">
        <v>0.1</v>
      </c>
      <c r="BQ700" s="14">
        <v>0</v>
      </c>
      <c r="BR700" s="14">
        <v>0</v>
      </c>
      <c r="BS700" s="14">
        <v>0</v>
      </c>
      <c r="BT700" s="19">
        <v>0.01</v>
      </c>
      <c r="BU700" s="14">
        <v>0.5</v>
      </c>
      <c r="BV700" s="6">
        <f>BT700/(BT700+BU700)</f>
        <v>1.9607843137254902E-2</v>
      </c>
      <c r="BW700" s="6">
        <f>SQRT((BT700*BU700)/((BT700+BU700)^2*(BT700+BU700+1)))</f>
        <v>0.11283045836243843</v>
      </c>
      <c r="BX700" s="15">
        <v>0.1</v>
      </c>
      <c r="BY700" s="15">
        <v>0.1</v>
      </c>
      <c r="BZ700" s="15">
        <v>0.1</v>
      </c>
      <c r="CA700" s="15">
        <v>0.7</v>
      </c>
      <c r="CB700" s="20" t="s">
        <v>89</v>
      </c>
      <c r="CC700" s="14">
        <v>600</v>
      </c>
      <c r="CD700" s="14">
        <v>10</v>
      </c>
      <c r="CE700" s="15" t="s">
        <v>74</v>
      </c>
    </row>
    <row r="701" spans="1:83" s="14" customFormat="1" ht="14.25" x14ac:dyDescent="0.2">
      <c r="A701" s="15">
        <f>A700+1</f>
        <v>700</v>
      </c>
      <c r="B701" s="15">
        <v>3</v>
      </c>
      <c r="C701" s="15">
        <v>133</v>
      </c>
      <c r="D701" s="15">
        <v>1</v>
      </c>
      <c r="E701" s="15">
        <v>1</v>
      </c>
      <c r="F701" s="3" t="s">
        <v>68</v>
      </c>
      <c r="G701" s="3">
        <f>IF(F701="rectangle",B701*C701,IF(F701="hook",B701*C701-(D701*E701),IF(F701="eight",B701*C701-2*(D701*E701),IF(F701="tee",B701*C701-2*(D701*E701),IF(F701="cross",B701*C701-4*(D701*E701),"ERROR")))))</f>
        <v>399</v>
      </c>
      <c r="H701" s="3" t="s">
        <v>75</v>
      </c>
      <c r="I701" s="3">
        <f>IF(F701="rectangle",B701/C701,"NA")</f>
        <v>2.2556390977443608E-2</v>
      </c>
      <c r="J701" s="2">
        <v>1</v>
      </c>
      <c r="K701" s="15">
        <v>120</v>
      </c>
      <c r="L701" s="15">
        <v>4</v>
      </c>
      <c r="M701" s="16">
        <v>8</v>
      </c>
      <c r="N701" s="17">
        <v>5</v>
      </c>
      <c r="O701" s="14">
        <f>N701</f>
        <v>5</v>
      </c>
      <c r="P701" s="4">
        <f>Y701/T701</f>
        <v>99.75</v>
      </c>
      <c r="Q701" s="18">
        <v>1</v>
      </c>
      <c r="R701" s="14">
        <f>Q701</f>
        <v>1</v>
      </c>
      <c r="S701" s="4">
        <f>Z701/U701</f>
        <v>99.75</v>
      </c>
      <c r="T701" s="3">
        <f>ROUND((O701/100)*G701,0)</f>
        <v>20</v>
      </c>
      <c r="U701" s="3">
        <f>ROUND(((R701/100)*G701)/J701,0)</f>
        <v>4</v>
      </c>
      <c r="V701" s="3">
        <f>ROUND(IF(J701&gt;=2,((R701/100)*G701)/J701,0),0)</f>
        <v>0</v>
      </c>
      <c r="W701" s="3">
        <f>ROUND(IF(J701&gt;=3,((R701/100)*G701)/J701,0),0)</f>
        <v>0</v>
      </c>
      <c r="X701" s="3">
        <f>ROUND(IF(J701&gt;=4,((R701/100)*G701)/J701,0),0)</f>
        <v>0</v>
      </c>
      <c r="Y701" s="4">
        <f>G701*N701</f>
        <v>1995</v>
      </c>
      <c r="Z701" s="4">
        <f>(G701*Q701)/J701</f>
        <v>399</v>
      </c>
      <c r="AA701" s="4">
        <f>IF(J701&gt;=2,(G701*Q701)/J701,0)</f>
        <v>0</v>
      </c>
      <c r="AB701" s="4">
        <f>IF(J701&gt;=3,(G701*Q701)/J701,0)</f>
        <v>0</v>
      </c>
      <c r="AC701" s="4">
        <f>IF(J701&gt;=4,(G701*Q701)/J701,0)</f>
        <v>0</v>
      </c>
      <c r="AD701" s="14">
        <v>100</v>
      </c>
      <c r="AE701" s="14">
        <v>0</v>
      </c>
      <c r="AF701" s="14">
        <v>1</v>
      </c>
      <c r="AG701" s="14">
        <v>100</v>
      </c>
      <c r="AH701" s="14">
        <v>0</v>
      </c>
      <c r="AI701" s="14">
        <v>1</v>
      </c>
      <c r="AJ701" s="14">
        <v>0.5</v>
      </c>
      <c r="AK701" s="14">
        <v>0.5</v>
      </c>
      <c r="AL701" s="14">
        <v>0</v>
      </c>
      <c r="AM701" s="14">
        <v>0</v>
      </c>
      <c r="AN701" s="14">
        <v>0</v>
      </c>
      <c r="AO701" s="14">
        <v>0.01</v>
      </c>
      <c r="AP701" s="14">
        <v>0.01</v>
      </c>
      <c r="AQ701" s="14">
        <v>0</v>
      </c>
      <c r="AR701" s="14">
        <v>0</v>
      </c>
      <c r="AS701" s="14">
        <v>0</v>
      </c>
      <c r="AT701" s="14">
        <v>0</v>
      </c>
      <c r="AU701" s="14">
        <v>0.2</v>
      </c>
      <c r="AV701" s="14">
        <v>0</v>
      </c>
      <c r="AW701" s="14">
        <v>0</v>
      </c>
      <c r="AX701" s="14">
        <v>0</v>
      </c>
      <c r="AY701" s="14">
        <v>0.04</v>
      </c>
      <c r="AZ701" s="14">
        <v>0</v>
      </c>
      <c r="BA701" s="2">
        <v>0.05</v>
      </c>
      <c r="BB701" s="2">
        <v>0.05</v>
      </c>
      <c r="BC701" s="2">
        <v>7.0000000000000007E-2</v>
      </c>
      <c r="BD701" s="2">
        <v>0.05</v>
      </c>
      <c r="BE701" s="2">
        <v>0.02</v>
      </c>
      <c r="BF701" s="2">
        <v>0.02</v>
      </c>
      <c r="BG701" s="2">
        <v>4.4999999999999998E-2</v>
      </c>
      <c r="BH701" s="2">
        <v>0.05</v>
      </c>
      <c r="BI701" s="2">
        <v>7.0000000000000007E-2</v>
      </c>
      <c r="BJ701" s="2">
        <v>0.1</v>
      </c>
      <c r="BK701" s="2">
        <v>0.03</v>
      </c>
      <c r="BL701" s="2">
        <v>0.02</v>
      </c>
      <c r="BM701" s="2">
        <v>0.09</v>
      </c>
      <c r="BN701" s="2">
        <v>0.1</v>
      </c>
      <c r="BO701" s="14">
        <v>0.1</v>
      </c>
      <c r="BP701" s="14">
        <v>0.1</v>
      </c>
      <c r="BQ701" s="14">
        <v>0</v>
      </c>
      <c r="BR701" s="14">
        <v>0</v>
      </c>
      <c r="BS701" s="14">
        <v>0</v>
      </c>
      <c r="BT701" s="19">
        <v>0.5</v>
      </c>
      <c r="BU701" s="14">
        <v>0.5</v>
      </c>
      <c r="BV701" s="6">
        <f>BT701/(BT701+BU701)</f>
        <v>0.5</v>
      </c>
      <c r="BW701" s="6">
        <f>SQRT((BT701*BU701)/((BT701+BU701)^2*(BT701+BU701+1)))</f>
        <v>0.35355339059327379</v>
      </c>
      <c r="BX701" s="15">
        <v>0.1</v>
      </c>
      <c r="BY701" s="15">
        <v>0.1</v>
      </c>
      <c r="BZ701" s="15">
        <v>0.1</v>
      </c>
      <c r="CA701" s="15">
        <v>0.7</v>
      </c>
      <c r="CB701" s="20" t="s">
        <v>89</v>
      </c>
      <c r="CC701" s="14">
        <v>600</v>
      </c>
      <c r="CD701" s="14">
        <v>10</v>
      </c>
      <c r="CE701" s="15" t="s">
        <v>74</v>
      </c>
    </row>
    <row r="702" spans="1:83" s="14" customFormat="1" ht="14.25" x14ac:dyDescent="0.2">
      <c r="A702" s="15">
        <f>A701+1</f>
        <v>701</v>
      </c>
      <c r="B702" s="15">
        <v>3</v>
      </c>
      <c r="C702" s="15">
        <v>133</v>
      </c>
      <c r="D702" s="15">
        <v>1</v>
      </c>
      <c r="E702" s="15">
        <v>1</v>
      </c>
      <c r="F702" s="3" t="s">
        <v>68</v>
      </c>
      <c r="G702" s="3">
        <f>IF(F702="rectangle",B702*C702,IF(F702="hook",B702*C702-(D702*E702),IF(F702="eight",B702*C702-2*(D702*E702),IF(F702="tee",B702*C702-2*(D702*E702),IF(F702="cross",B702*C702-4*(D702*E702),"ERROR")))))</f>
        <v>399</v>
      </c>
      <c r="H702" s="3" t="s">
        <v>75</v>
      </c>
      <c r="I702" s="3">
        <f>IF(F702="rectangle",B702/C702,"NA")</f>
        <v>2.2556390977443608E-2</v>
      </c>
      <c r="J702" s="2">
        <v>1</v>
      </c>
      <c r="K702" s="15">
        <v>120</v>
      </c>
      <c r="L702" s="15">
        <v>4</v>
      </c>
      <c r="M702" s="16">
        <v>8</v>
      </c>
      <c r="N702" s="17">
        <v>5</v>
      </c>
      <c r="O702" s="14">
        <f>N702</f>
        <v>5</v>
      </c>
      <c r="P702" s="4">
        <f>Y702/T702</f>
        <v>99.75</v>
      </c>
      <c r="Q702" s="18">
        <v>1</v>
      </c>
      <c r="R702" s="14">
        <f>Q702</f>
        <v>1</v>
      </c>
      <c r="S702" s="4">
        <f>Z702/U702</f>
        <v>99.75</v>
      </c>
      <c r="T702" s="3">
        <f>ROUND((O702/100)*G702,0)</f>
        <v>20</v>
      </c>
      <c r="U702" s="3">
        <f>ROUND(((R702/100)*G702)/J702,0)</f>
        <v>4</v>
      </c>
      <c r="V702" s="3">
        <f>ROUND(IF(J702&gt;=2,((R702/100)*G702)/J702,0),0)</f>
        <v>0</v>
      </c>
      <c r="W702" s="3">
        <f>ROUND(IF(J702&gt;=3,((R702/100)*G702)/J702,0),0)</f>
        <v>0</v>
      </c>
      <c r="X702" s="3">
        <f>ROUND(IF(J702&gt;=4,((R702/100)*G702)/J702,0),0)</f>
        <v>0</v>
      </c>
      <c r="Y702" s="4">
        <f>G702*N702</f>
        <v>1995</v>
      </c>
      <c r="Z702" s="4">
        <f>(G702*Q702)/J702</f>
        <v>399</v>
      </c>
      <c r="AA702" s="4">
        <f>IF(J702&gt;=2,(G702*Q702)/J702,0)</f>
        <v>0</v>
      </c>
      <c r="AB702" s="4">
        <f>IF(J702&gt;=3,(G702*Q702)/J702,0)</f>
        <v>0</v>
      </c>
      <c r="AC702" s="4">
        <f>IF(J702&gt;=4,(G702*Q702)/J702,0)</f>
        <v>0</v>
      </c>
      <c r="AD702" s="14">
        <v>100</v>
      </c>
      <c r="AE702" s="14">
        <v>0</v>
      </c>
      <c r="AF702" s="14">
        <v>1</v>
      </c>
      <c r="AG702" s="14">
        <v>100</v>
      </c>
      <c r="AH702" s="14">
        <v>0</v>
      </c>
      <c r="AI702" s="14">
        <v>1</v>
      </c>
      <c r="AJ702" s="14">
        <v>0.5</v>
      </c>
      <c r="AK702" s="14">
        <v>0.5</v>
      </c>
      <c r="AL702" s="14">
        <v>0</v>
      </c>
      <c r="AM702" s="14">
        <v>0</v>
      </c>
      <c r="AN702" s="14">
        <v>0</v>
      </c>
      <c r="AO702" s="14">
        <v>0.01</v>
      </c>
      <c r="AP702" s="14">
        <v>0.01</v>
      </c>
      <c r="AQ702" s="14">
        <v>0</v>
      </c>
      <c r="AR702" s="14">
        <v>0</v>
      </c>
      <c r="AS702" s="14">
        <v>0</v>
      </c>
      <c r="AT702" s="14">
        <v>0</v>
      </c>
      <c r="AU702" s="14">
        <v>0.2</v>
      </c>
      <c r="AV702" s="14">
        <v>0</v>
      </c>
      <c r="AW702" s="14">
        <v>0</v>
      </c>
      <c r="AX702" s="14">
        <v>0</v>
      </c>
      <c r="AY702" s="14">
        <v>0.04</v>
      </c>
      <c r="AZ702" s="14">
        <v>0</v>
      </c>
      <c r="BA702" s="2">
        <v>0.05</v>
      </c>
      <c r="BB702" s="2">
        <v>0.05</v>
      </c>
      <c r="BC702" s="2">
        <v>7.0000000000000007E-2</v>
      </c>
      <c r="BD702" s="2">
        <v>0.05</v>
      </c>
      <c r="BE702" s="2">
        <v>0.02</v>
      </c>
      <c r="BF702" s="2">
        <v>0.02</v>
      </c>
      <c r="BG702" s="2">
        <v>4.4999999999999998E-2</v>
      </c>
      <c r="BH702" s="2">
        <v>0.05</v>
      </c>
      <c r="BI702" s="2">
        <v>7.0000000000000007E-2</v>
      </c>
      <c r="BJ702" s="2">
        <v>0.1</v>
      </c>
      <c r="BK702" s="2">
        <v>0.03</v>
      </c>
      <c r="BL702" s="2">
        <v>0.02</v>
      </c>
      <c r="BM702" s="2">
        <v>0.09</v>
      </c>
      <c r="BN702" s="2">
        <v>0.1</v>
      </c>
      <c r="BO702" s="14">
        <v>0.1</v>
      </c>
      <c r="BP702" s="14">
        <v>0.1</v>
      </c>
      <c r="BQ702" s="14">
        <v>0</v>
      </c>
      <c r="BR702" s="14">
        <v>0</v>
      </c>
      <c r="BS702" s="14">
        <v>0</v>
      </c>
      <c r="BT702" s="19">
        <v>0.01</v>
      </c>
      <c r="BU702" s="14">
        <v>0.5</v>
      </c>
      <c r="BV702" s="6">
        <f>BT702/(BT702+BU702)</f>
        <v>1.9607843137254902E-2</v>
      </c>
      <c r="BW702" s="6">
        <f>SQRT((BT702*BU702)/((BT702+BU702)^2*(BT702+BU702+1)))</f>
        <v>0.11283045836243843</v>
      </c>
      <c r="BX702" s="15">
        <v>0.1</v>
      </c>
      <c r="BY702" s="15">
        <v>0.7</v>
      </c>
      <c r="BZ702" s="15">
        <v>0.1</v>
      </c>
      <c r="CA702" s="15">
        <v>0.1</v>
      </c>
      <c r="CB702" s="20" t="s">
        <v>76</v>
      </c>
      <c r="CC702" s="14">
        <v>600</v>
      </c>
      <c r="CD702" s="14">
        <v>10</v>
      </c>
      <c r="CE702" s="15" t="s">
        <v>73</v>
      </c>
    </row>
    <row r="703" spans="1:83" s="14" customFormat="1" ht="14.25" x14ac:dyDescent="0.2">
      <c r="A703" s="15">
        <f>A702+1</f>
        <v>702</v>
      </c>
      <c r="B703" s="15">
        <v>3</v>
      </c>
      <c r="C703" s="15">
        <v>133</v>
      </c>
      <c r="D703" s="15">
        <v>1</v>
      </c>
      <c r="E703" s="15">
        <v>1</v>
      </c>
      <c r="F703" s="3" t="s">
        <v>68</v>
      </c>
      <c r="G703" s="3">
        <f>IF(F703="rectangle",B703*C703,IF(F703="hook",B703*C703-(D703*E703),IF(F703="eight",B703*C703-2*(D703*E703),IF(F703="tee",B703*C703-2*(D703*E703),IF(F703="cross",B703*C703-4*(D703*E703),"ERROR")))))</f>
        <v>399</v>
      </c>
      <c r="H703" s="3" t="s">
        <v>75</v>
      </c>
      <c r="I703" s="3">
        <f>IF(F703="rectangle",B703/C703,"NA")</f>
        <v>2.2556390977443608E-2</v>
      </c>
      <c r="J703" s="2">
        <v>1</v>
      </c>
      <c r="K703" s="15">
        <v>120</v>
      </c>
      <c r="L703" s="15">
        <v>4</v>
      </c>
      <c r="M703" s="16">
        <v>8</v>
      </c>
      <c r="N703" s="17">
        <v>5</v>
      </c>
      <c r="O703" s="14">
        <f>N703</f>
        <v>5</v>
      </c>
      <c r="P703" s="4">
        <f>Y703/T703</f>
        <v>99.75</v>
      </c>
      <c r="Q703" s="18">
        <v>1</v>
      </c>
      <c r="R703" s="14">
        <f>Q703</f>
        <v>1</v>
      </c>
      <c r="S703" s="4">
        <f>Z703/U703</f>
        <v>99.75</v>
      </c>
      <c r="T703" s="3">
        <f>ROUND((O703/100)*G703,0)</f>
        <v>20</v>
      </c>
      <c r="U703" s="3">
        <f>ROUND(((R703/100)*G703)/J703,0)</f>
        <v>4</v>
      </c>
      <c r="V703" s="3">
        <f>ROUND(IF(J703&gt;=2,((R703/100)*G703)/J703,0),0)</f>
        <v>0</v>
      </c>
      <c r="W703" s="3">
        <f>ROUND(IF(J703&gt;=3,((R703/100)*G703)/J703,0),0)</f>
        <v>0</v>
      </c>
      <c r="X703" s="3">
        <f>ROUND(IF(J703&gt;=4,((R703/100)*G703)/J703,0),0)</f>
        <v>0</v>
      </c>
      <c r="Y703" s="4">
        <f>G703*N703</f>
        <v>1995</v>
      </c>
      <c r="Z703" s="4">
        <f>(G703*Q703)/J703</f>
        <v>399</v>
      </c>
      <c r="AA703" s="4">
        <f>IF(J703&gt;=2,(G703*Q703)/J703,0)</f>
        <v>0</v>
      </c>
      <c r="AB703" s="4">
        <f>IF(J703&gt;=3,(G703*Q703)/J703,0)</f>
        <v>0</v>
      </c>
      <c r="AC703" s="4">
        <f>IF(J703&gt;=4,(G703*Q703)/J703,0)</f>
        <v>0</v>
      </c>
      <c r="AD703" s="14">
        <v>100</v>
      </c>
      <c r="AE703" s="14">
        <v>0</v>
      </c>
      <c r="AF703" s="14">
        <v>1</v>
      </c>
      <c r="AG703" s="14">
        <v>100</v>
      </c>
      <c r="AH703" s="14">
        <v>0</v>
      </c>
      <c r="AI703" s="14">
        <v>1</v>
      </c>
      <c r="AJ703" s="14">
        <v>0.5</v>
      </c>
      <c r="AK703" s="14">
        <v>0.5</v>
      </c>
      <c r="AL703" s="14">
        <v>0</v>
      </c>
      <c r="AM703" s="14">
        <v>0</v>
      </c>
      <c r="AN703" s="14">
        <v>0</v>
      </c>
      <c r="AO703" s="14">
        <v>0.01</v>
      </c>
      <c r="AP703" s="14">
        <v>0.01</v>
      </c>
      <c r="AQ703" s="14">
        <v>0</v>
      </c>
      <c r="AR703" s="14">
        <v>0</v>
      </c>
      <c r="AS703" s="14">
        <v>0</v>
      </c>
      <c r="AT703" s="14">
        <v>0</v>
      </c>
      <c r="AU703" s="14">
        <v>0.2</v>
      </c>
      <c r="AV703" s="14">
        <v>0</v>
      </c>
      <c r="AW703" s="14">
        <v>0</v>
      </c>
      <c r="AX703" s="14">
        <v>0</v>
      </c>
      <c r="AY703" s="14">
        <v>0.04</v>
      </c>
      <c r="AZ703" s="14">
        <v>0</v>
      </c>
      <c r="BA703" s="2">
        <v>0.05</v>
      </c>
      <c r="BB703" s="2">
        <v>0.05</v>
      </c>
      <c r="BC703" s="2">
        <v>7.0000000000000007E-2</v>
      </c>
      <c r="BD703" s="2">
        <v>0.05</v>
      </c>
      <c r="BE703" s="2">
        <v>0.02</v>
      </c>
      <c r="BF703" s="2">
        <v>0.02</v>
      </c>
      <c r="BG703" s="2">
        <v>4.4999999999999998E-2</v>
      </c>
      <c r="BH703" s="2">
        <v>0.05</v>
      </c>
      <c r="BI703" s="2">
        <v>7.0000000000000007E-2</v>
      </c>
      <c r="BJ703" s="2">
        <v>0.1</v>
      </c>
      <c r="BK703" s="2">
        <v>0.03</v>
      </c>
      <c r="BL703" s="2">
        <v>0.02</v>
      </c>
      <c r="BM703" s="2">
        <v>0.09</v>
      </c>
      <c r="BN703" s="2">
        <v>0.1</v>
      </c>
      <c r="BO703" s="14">
        <v>0.1</v>
      </c>
      <c r="BP703" s="14">
        <v>0.1</v>
      </c>
      <c r="BQ703" s="14">
        <v>0</v>
      </c>
      <c r="BR703" s="14">
        <v>0</v>
      </c>
      <c r="BS703" s="14">
        <v>0</v>
      </c>
      <c r="BT703" s="19">
        <v>0.5</v>
      </c>
      <c r="BU703" s="14">
        <v>0.5</v>
      </c>
      <c r="BV703" s="6">
        <f>BT703/(BT703+BU703)</f>
        <v>0.5</v>
      </c>
      <c r="BW703" s="6">
        <f>SQRT((BT703*BU703)/((BT703+BU703)^2*(BT703+BU703+1)))</f>
        <v>0.35355339059327379</v>
      </c>
      <c r="BX703" s="15">
        <v>0.1</v>
      </c>
      <c r="BY703" s="15">
        <v>0.7</v>
      </c>
      <c r="BZ703" s="15">
        <v>0.1</v>
      </c>
      <c r="CA703" s="15">
        <v>0.1</v>
      </c>
      <c r="CB703" s="20" t="s">
        <v>76</v>
      </c>
      <c r="CC703" s="14">
        <v>600</v>
      </c>
      <c r="CD703" s="14">
        <v>10</v>
      </c>
      <c r="CE703" s="15" t="s">
        <v>73</v>
      </c>
    </row>
    <row r="704" spans="1:83" s="14" customFormat="1" ht="14.25" x14ac:dyDescent="0.2">
      <c r="A704" s="15">
        <f>A703+1</f>
        <v>703</v>
      </c>
      <c r="B704" s="15">
        <v>3</v>
      </c>
      <c r="C704" s="15">
        <v>133</v>
      </c>
      <c r="D704" s="15">
        <v>1</v>
      </c>
      <c r="E704" s="15">
        <v>1</v>
      </c>
      <c r="F704" s="3" t="s">
        <v>68</v>
      </c>
      <c r="G704" s="3">
        <f>IF(F704="rectangle",B704*C704,IF(F704="hook",B704*C704-(D704*E704),IF(F704="eight",B704*C704-2*(D704*E704),IF(F704="tee",B704*C704-2*(D704*E704),IF(F704="cross",B704*C704-4*(D704*E704),"ERROR")))))</f>
        <v>399</v>
      </c>
      <c r="H704" s="3" t="s">
        <v>75</v>
      </c>
      <c r="I704" s="3">
        <f>IF(F704="rectangle",B704/C704,"NA")</f>
        <v>2.2556390977443608E-2</v>
      </c>
      <c r="J704" s="2">
        <v>1</v>
      </c>
      <c r="K704" s="15">
        <v>120</v>
      </c>
      <c r="L704" s="15">
        <v>4</v>
      </c>
      <c r="M704" s="16">
        <v>8</v>
      </c>
      <c r="N704" s="17">
        <v>5</v>
      </c>
      <c r="O704" s="14">
        <f>N704</f>
        <v>5</v>
      </c>
      <c r="P704" s="4">
        <f>Y704/T704</f>
        <v>99.75</v>
      </c>
      <c r="Q704" s="18">
        <v>5</v>
      </c>
      <c r="R704" s="14">
        <f>Q704</f>
        <v>5</v>
      </c>
      <c r="S704" s="4">
        <f>Z704/U704</f>
        <v>99.75</v>
      </c>
      <c r="T704" s="3">
        <f>ROUND((O704/100)*G704,0)</f>
        <v>20</v>
      </c>
      <c r="U704" s="3">
        <f>ROUND(((R704/100)*G704)/J704,0)</f>
        <v>20</v>
      </c>
      <c r="V704" s="3">
        <f>ROUND(IF(J704&gt;=2,((R704/100)*G704)/J704,0),0)</f>
        <v>0</v>
      </c>
      <c r="W704" s="3">
        <f>ROUND(IF(J704&gt;=3,((R704/100)*G704)/J704,0),0)</f>
        <v>0</v>
      </c>
      <c r="X704" s="3">
        <f>ROUND(IF(J704&gt;=4,((R704/100)*G704)/J704,0),0)</f>
        <v>0</v>
      </c>
      <c r="Y704" s="4">
        <f>G704*N704</f>
        <v>1995</v>
      </c>
      <c r="Z704" s="4">
        <f>(G704*Q704)/J704</f>
        <v>1995</v>
      </c>
      <c r="AA704" s="4">
        <f>IF(J704&gt;=2,(G704*Q704)/J704,0)</f>
        <v>0</v>
      </c>
      <c r="AB704" s="4">
        <f>IF(J704&gt;=3,(G704*Q704)/J704,0)</f>
        <v>0</v>
      </c>
      <c r="AC704" s="4">
        <f>IF(J704&gt;=4,(G704*Q704)/J704,0)</f>
        <v>0</v>
      </c>
      <c r="AD704" s="14">
        <v>100</v>
      </c>
      <c r="AE704" s="14">
        <v>0</v>
      </c>
      <c r="AF704" s="14">
        <v>1</v>
      </c>
      <c r="AG704" s="14">
        <v>100</v>
      </c>
      <c r="AH704" s="14">
        <v>0</v>
      </c>
      <c r="AI704" s="14">
        <v>1</v>
      </c>
      <c r="AJ704" s="14">
        <v>0.5</v>
      </c>
      <c r="AK704" s="14">
        <v>0.5</v>
      </c>
      <c r="AL704" s="14">
        <v>0</v>
      </c>
      <c r="AM704" s="14">
        <v>0</v>
      </c>
      <c r="AN704" s="14">
        <v>0</v>
      </c>
      <c r="AO704" s="14">
        <v>0.01</v>
      </c>
      <c r="AP704" s="14">
        <v>0.01</v>
      </c>
      <c r="AQ704" s="14">
        <v>0</v>
      </c>
      <c r="AR704" s="14">
        <v>0</v>
      </c>
      <c r="AS704" s="14">
        <v>0</v>
      </c>
      <c r="AT704" s="14">
        <v>0</v>
      </c>
      <c r="AU704" s="14">
        <v>0.2</v>
      </c>
      <c r="AV704" s="14">
        <v>0</v>
      </c>
      <c r="AW704" s="14">
        <v>0</v>
      </c>
      <c r="AX704" s="14">
        <v>0</v>
      </c>
      <c r="AY704" s="14">
        <v>0.04</v>
      </c>
      <c r="AZ704" s="14">
        <v>0</v>
      </c>
      <c r="BA704" s="2">
        <v>0.05</v>
      </c>
      <c r="BB704" s="2">
        <v>0.05</v>
      </c>
      <c r="BC704" s="2">
        <v>7.0000000000000007E-2</v>
      </c>
      <c r="BD704" s="2">
        <v>0.05</v>
      </c>
      <c r="BE704" s="2">
        <v>0.02</v>
      </c>
      <c r="BF704" s="2">
        <v>0.02</v>
      </c>
      <c r="BG704" s="2">
        <v>4.4999999999999998E-2</v>
      </c>
      <c r="BH704" s="2">
        <v>0.05</v>
      </c>
      <c r="BI704" s="2">
        <v>7.0000000000000007E-2</v>
      </c>
      <c r="BJ704" s="2">
        <v>0.1</v>
      </c>
      <c r="BK704" s="2">
        <v>0.03</v>
      </c>
      <c r="BL704" s="2">
        <v>0.02</v>
      </c>
      <c r="BM704" s="2">
        <v>0.09</v>
      </c>
      <c r="BN704" s="2">
        <v>0.1</v>
      </c>
      <c r="BO704" s="14">
        <v>0.1</v>
      </c>
      <c r="BP704" s="14">
        <v>0.1</v>
      </c>
      <c r="BQ704" s="14">
        <v>0</v>
      </c>
      <c r="BR704" s="14">
        <v>0</v>
      </c>
      <c r="BS704" s="14">
        <v>0</v>
      </c>
      <c r="BT704" s="19">
        <v>0.01</v>
      </c>
      <c r="BU704" s="14">
        <v>0.5</v>
      </c>
      <c r="BV704" s="6">
        <f>BT704/(BT704+BU704)</f>
        <v>1.9607843137254902E-2</v>
      </c>
      <c r="BW704" s="6">
        <f>SQRT((BT704*BU704)/((BT704+BU704)^2*(BT704+BU704+1)))</f>
        <v>0.11283045836243843</v>
      </c>
      <c r="BX704" s="15">
        <v>0.25</v>
      </c>
      <c r="BY704" s="15">
        <v>0.25</v>
      </c>
      <c r="BZ704" s="15">
        <v>0.25</v>
      </c>
      <c r="CA704" s="15">
        <v>0.25</v>
      </c>
      <c r="CB704" s="20" t="s">
        <v>47</v>
      </c>
      <c r="CC704" s="14">
        <v>600</v>
      </c>
      <c r="CD704" s="14">
        <v>10</v>
      </c>
      <c r="CE704" s="15" t="s">
        <v>73</v>
      </c>
    </row>
    <row r="705" spans="1:83" s="14" customFormat="1" ht="14.25" x14ac:dyDescent="0.2">
      <c r="A705" s="15">
        <f>A704+1</f>
        <v>704</v>
      </c>
      <c r="B705" s="15">
        <v>3</v>
      </c>
      <c r="C705" s="15">
        <v>133</v>
      </c>
      <c r="D705" s="15">
        <v>1</v>
      </c>
      <c r="E705" s="15">
        <v>1</v>
      </c>
      <c r="F705" s="3" t="s">
        <v>68</v>
      </c>
      <c r="G705" s="3">
        <f>IF(F705="rectangle",B705*C705,IF(F705="hook",B705*C705-(D705*E705),IF(F705="eight",B705*C705-2*(D705*E705),IF(F705="tee",B705*C705-2*(D705*E705),IF(F705="cross",B705*C705-4*(D705*E705),"ERROR")))))</f>
        <v>399</v>
      </c>
      <c r="H705" s="3" t="s">
        <v>75</v>
      </c>
      <c r="I705" s="3">
        <f>IF(F705="rectangle",B705/C705,"NA")</f>
        <v>2.2556390977443608E-2</v>
      </c>
      <c r="J705" s="2">
        <v>1</v>
      </c>
      <c r="K705" s="15">
        <v>120</v>
      </c>
      <c r="L705" s="15">
        <v>4</v>
      </c>
      <c r="M705" s="16">
        <v>8</v>
      </c>
      <c r="N705" s="17">
        <v>5</v>
      </c>
      <c r="O705" s="14">
        <f>N705</f>
        <v>5</v>
      </c>
      <c r="P705" s="4">
        <f>Y705/T705</f>
        <v>99.75</v>
      </c>
      <c r="Q705" s="18">
        <v>5</v>
      </c>
      <c r="R705" s="14">
        <f>Q705</f>
        <v>5</v>
      </c>
      <c r="S705" s="4">
        <f>Z705/U705</f>
        <v>99.75</v>
      </c>
      <c r="T705" s="3">
        <f>ROUND((O705/100)*G705,0)</f>
        <v>20</v>
      </c>
      <c r="U705" s="3">
        <f>ROUND(((R705/100)*G705)/J705,0)</f>
        <v>20</v>
      </c>
      <c r="V705" s="3">
        <f>ROUND(IF(J705&gt;=2,((R705/100)*G705)/J705,0),0)</f>
        <v>0</v>
      </c>
      <c r="W705" s="3">
        <f>ROUND(IF(J705&gt;=3,((R705/100)*G705)/J705,0),0)</f>
        <v>0</v>
      </c>
      <c r="X705" s="3">
        <f>ROUND(IF(J705&gt;=4,((R705/100)*G705)/J705,0),0)</f>
        <v>0</v>
      </c>
      <c r="Y705" s="4">
        <f>G705*N705</f>
        <v>1995</v>
      </c>
      <c r="Z705" s="4">
        <f>(G705*Q705)/J705</f>
        <v>1995</v>
      </c>
      <c r="AA705" s="4">
        <f>IF(J705&gt;=2,(G705*Q705)/J705,0)</f>
        <v>0</v>
      </c>
      <c r="AB705" s="4">
        <f>IF(J705&gt;=3,(G705*Q705)/J705,0)</f>
        <v>0</v>
      </c>
      <c r="AC705" s="4">
        <f>IF(J705&gt;=4,(G705*Q705)/J705,0)</f>
        <v>0</v>
      </c>
      <c r="AD705" s="14">
        <v>100</v>
      </c>
      <c r="AE705" s="14">
        <v>0</v>
      </c>
      <c r="AF705" s="14">
        <v>1</v>
      </c>
      <c r="AG705" s="14">
        <v>100</v>
      </c>
      <c r="AH705" s="14">
        <v>0</v>
      </c>
      <c r="AI705" s="14">
        <v>1</v>
      </c>
      <c r="AJ705" s="14">
        <v>0.5</v>
      </c>
      <c r="AK705" s="14">
        <v>0.5</v>
      </c>
      <c r="AL705" s="14">
        <v>0</v>
      </c>
      <c r="AM705" s="14">
        <v>0</v>
      </c>
      <c r="AN705" s="14">
        <v>0</v>
      </c>
      <c r="AO705" s="14">
        <v>0.01</v>
      </c>
      <c r="AP705" s="14">
        <v>0.01</v>
      </c>
      <c r="AQ705" s="14">
        <v>0</v>
      </c>
      <c r="AR705" s="14">
        <v>0</v>
      </c>
      <c r="AS705" s="14">
        <v>0</v>
      </c>
      <c r="AT705" s="14">
        <v>0</v>
      </c>
      <c r="AU705" s="14">
        <v>0.2</v>
      </c>
      <c r="AV705" s="14">
        <v>0</v>
      </c>
      <c r="AW705" s="14">
        <v>0</v>
      </c>
      <c r="AX705" s="14">
        <v>0</v>
      </c>
      <c r="AY705" s="14">
        <v>0.04</v>
      </c>
      <c r="AZ705" s="14">
        <v>0</v>
      </c>
      <c r="BA705" s="2">
        <v>0.05</v>
      </c>
      <c r="BB705" s="2">
        <v>0.05</v>
      </c>
      <c r="BC705" s="2">
        <v>7.0000000000000007E-2</v>
      </c>
      <c r="BD705" s="2">
        <v>0.05</v>
      </c>
      <c r="BE705" s="2">
        <v>0.02</v>
      </c>
      <c r="BF705" s="2">
        <v>0.02</v>
      </c>
      <c r="BG705" s="2">
        <v>4.4999999999999998E-2</v>
      </c>
      <c r="BH705" s="2">
        <v>0.05</v>
      </c>
      <c r="BI705" s="2">
        <v>7.0000000000000007E-2</v>
      </c>
      <c r="BJ705" s="2">
        <v>0.1</v>
      </c>
      <c r="BK705" s="2">
        <v>0.03</v>
      </c>
      <c r="BL705" s="2">
        <v>0.02</v>
      </c>
      <c r="BM705" s="2">
        <v>0.09</v>
      </c>
      <c r="BN705" s="2">
        <v>0.1</v>
      </c>
      <c r="BO705" s="14">
        <v>0.1</v>
      </c>
      <c r="BP705" s="14">
        <v>0.1</v>
      </c>
      <c r="BQ705" s="14">
        <v>0</v>
      </c>
      <c r="BR705" s="14">
        <v>0</v>
      </c>
      <c r="BS705" s="14">
        <v>0</v>
      </c>
      <c r="BT705" s="19">
        <v>0.5</v>
      </c>
      <c r="BU705" s="14">
        <v>0.5</v>
      </c>
      <c r="BV705" s="6">
        <f>BT705/(BT705+BU705)</f>
        <v>0.5</v>
      </c>
      <c r="BW705" s="6">
        <f>SQRT((BT705*BU705)/((BT705+BU705)^2*(BT705+BU705+1)))</f>
        <v>0.35355339059327379</v>
      </c>
      <c r="BX705" s="15">
        <v>0.25</v>
      </c>
      <c r="BY705" s="15">
        <v>0.25</v>
      </c>
      <c r="BZ705" s="15">
        <v>0.25</v>
      </c>
      <c r="CA705" s="15">
        <v>0.25</v>
      </c>
      <c r="CB705" s="20" t="s">
        <v>47</v>
      </c>
      <c r="CC705" s="14">
        <v>600</v>
      </c>
      <c r="CD705" s="14">
        <v>10</v>
      </c>
      <c r="CE705" s="15" t="s">
        <v>73</v>
      </c>
    </row>
    <row r="706" spans="1:83" s="14" customFormat="1" ht="14.25" x14ac:dyDescent="0.2">
      <c r="A706" s="15">
        <f>A705+1</f>
        <v>705</v>
      </c>
      <c r="B706" s="15">
        <v>3</v>
      </c>
      <c r="C706" s="15">
        <v>133</v>
      </c>
      <c r="D706" s="15">
        <v>1</v>
      </c>
      <c r="E706" s="15">
        <v>1</v>
      </c>
      <c r="F706" s="3" t="s">
        <v>68</v>
      </c>
      <c r="G706" s="3">
        <f>IF(F706="rectangle",B706*C706,IF(F706="hook",B706*C706-(D706*E706),IF(F706="eight",B706*C706-2*(D706*E706),IF(F706="tee",B706*C706-2*(D706*E706),IF(F706="cross",B706*C706-4*(D706*E706),"ERROR")))))</f>
        <v>399</v>
      </c>
      <c r="H706" s="3" t="s">
        <v>75</v>
      </c>
      <c r="I706" s="3">
        <f>IF(F706="rectangle",B706/C706,"NA")</f>
        <v>2.2556390977443608E-2</v>
      </c>
      <c r="J706" s="2">
        <v>1</v>
      </c>
      <c r="K706" s="15">
        <v>120</v>
      </c>
      <c r="L706" s="15">
        <v>4</v>
      </c>
      <c r="M706" s="16">
        <v>8</v>
      </c>
      <c r="N706" s="17">
        <v>5</v>
      </c>
      <c r="O706" s="14">
        <f>N706</f>
        <v>5</v>
      </c>
      <c r="P706" s="4">
        <f>Y706/T706</f>
        <v>99.75</v>
      </c>
      <c r="Q706" s="18">
        <v>5</v>
      </c>
      <c r="R706" s="14">
        <f>Q706</f>
        <v>5</v>
      </c>
      <c r="S706" s="4">
        <f>Z706/U706</f>
        <v>99.75</v>
      </c>
      <c r="T706" s="3">
        <f>ROUND((O706/100)*G706,0)</f>
        <v>20</v>
      </c>
      <c r="U706" s="3">
        <f>ROUND(((R706/100)*G706)/J706,0)</f>
        <v>20</v>
      </c>
      <c r="V706" s="3">
        <f>ROUND(IF(J706&gt;=2,((R706/100)*G706)/J706,0),0)</f>
        <v>0</v>
      </c>
      <c r="W706" s="3">
        <f>ROUND(IF(J706&gt;=3,((R706/100)*G706)/J706,0),0)</f>
        <v>0</v>
      </c>
      <c r="X706" s="3">
        <f>ROUND(IF(J706&gt;=4,((R706/100)*G706)/J706,0),0)</f>
        <v>0</v>
      </c>
      <c r="Y706" s="4">
        <f>G706*N706</f>
        <v>1995</v>
      </c>
      <c r="Z706" s="4">
        <f>(G706*Q706)/J706</f>
        <v>1995</v>
      </c>
      <c r="AA706" s="4">
        <f>IF(J706&gt;=2,(G706*Q706)/J706,0)</f>
        <v>0</v>
      </c>
      <c r="AB706" s="4">
        <f>IF(J706&gt;=3,(G706*Q706)/J706,0)</f>
        <v>0</v>
      </c>
      <c r="AC706" s="4">
        <f>IF(J706&gt;=4,(G706*Q706)/J706,0)</f>
        <v>0</v>
      </c>
      <c r="AD706" s="14">
        <v>100</v>
      </c>
      <c r="AE706" s="14">
        <v>0</v>
      </c>
      <c r="AF706" s="14">
        <v>1</v>
      </c>
      <c r="AG706" s="14">
        <v>100</v>
      </c>
      <c r="AH706" s="14">
        <v>0</v>
      </c>
      <c r="AI706" s="14">
        <v>1</v>
      </c>
      <c r="AJ706" s="14">
        <v>0.5</v>
      </c>
      <c r="AK706" s="14">
        <v>0.5</v>
      </c>
      <c r="AL706" s="14">
        <v>0</v>
      </c>
      <c r="AM706" s="14">
        <v>0</v>
      </c>
      <c r="AN706" s="14">
        <v>0</v>
      </c>
      <c r="AO706" s="14">
        <v>0.01</v>
      </c>
      <c r="AP706" s="14">
        <v>0.01</v>
      </c>
      <c r="AQ706" s="14">
        <v>0</v>
      </c>
      <c r="AR706" s="14">
        <v>0</v>
      </c>
      <c r="AS706" s="14">
        <v>0</v>
      </c>
      <c r="AT706" s="14">
        <v>0</v>
      </c>
      <c r="AU706" s="14">
        <v>0.2</v>
      </c>
      <c r="AV706" s="14">
        <v>0</v>
      </c>
      <c r="AW706" s="14">
        <v>0</v>
      </c>
      <c r="AX706" s="14">
        <v>0</v>
      </c>
      <c r="AY706" s="14">
        <v>0.04</v>
      </c>
      <c r="AZ706" s="14">
        <v>0</v>
      </c>
      <c r="BA706" s="2">
        <v>0.05</v>
      </c>
      <c r="BB706" s="2">
        <v>0.05</v>
      </c>
      <c r="BC706" s="2">
        <v>7.0000000000000007E-2</v>
      </c>
      <c r="BD706" s="2">
        <v>0.05</v>
      </c>
      <c r="BE706" s="2">
        <v>0.02</v>
      </c>
      <c r="BF706" s="2">
        <v>0.02</v>
      </c>
      <c r="BG706" s="2">
        <v>4.4999999999999998E-2</v>
      </c>
      <c r="BH706" s="2">
        <v>0.05</v>
      </c>
      <c r="BI706" s="2">
        <v>7.0000000000000007E-2</v>
      </c>
      <c r="BJ706" s="2">
        <v>0.1</v>
      </c>
      <c r="BK706" s="2">
        <v>0.03</v>
      </c>
      <c r="BL706" s="2">
        <v>0.02</v>
      </c>
      <c r="BM706" s="2">
        <v>0.09</v>
      </c>
      <c r="BN706" s="2">
        <v>0.1</v>
      </c>
      <c r="BO706" s="14">
        <v>0.1</v>
      </c>
      <c r="BP706" s="14">
        <v>0.1</v>
      </c>
      <c r="BQ706" s="14">
        <v>0</v>
      </c>
      <c r="BR706" s="14">
        <v>0</v>
      </c>
      <c r="BS706" s="14">
        <v>0</v>
      </c>
      <c r="BT706" s="19">
        <v>0.01</v>
      </c>
      <c r="BU706" s="14">
        <v>0.5</v>
      </c>
      <c r="BV706" s="6">
        <f>BT706/(BT706+BU706)</f>
        <v>1.9607843137254902E-2</v>
      </c>
      <c r="BW706" s="6">
        <f>SQRT((BT706*BU706)/((BT706+BU706)^2*(BT706+BU706+1)))</f>
        <v>0.11283045836243843</v>
      </c>
      <c r="BX706" s="15">
        <v>0.1</v>
      </c>
      <c r="BY706" s="15">
        <v>0.1</v>
      </c>
      <c r="BZ706" s="15">
        <v>0.1</v>
      </c>
      <c r="CA706" s="15">
        <v>0.7</v>
      </c>
      <c r="CB706" s="20" t="s">
        <v>89</v>
      </c>
      <c r="CC706" s="14">
        <v>600</v>
      </c>
      <c r="CD706" s="14">
        <v>10</v>
      </c>
      <c r="CE706" s="15" t="s">
        <v>73</v>
      </c>
    </row>
    <row r="707" spans="1:83" s="14" customFormat="1" ht="14.25" x14ac:dyDescent="0.2">
      <c r="A707" s="15">
        <f>A706+1</f>
        <v>706</v>
      </c>
      <c r="B707" s="15">
        <v>3</v>
      </c>
      <c r="C707" s="15">
        <v>133</v>
      </c>
      <c r="D707" s="15">
        <v>1</v>
      </c>
      <c r="E707" s="15">
        <v>1</v>
      </c>
      <c r="F707" s="3" t="s">
        <v>68</v>
      </c>
      <c r="G707" s="3">
        <f>IF(F707="rectangle",B707*C707,IF(F707="hook",B707*C707-(D707*E707),IF(F707="eight",B707*C707-2*(D707*E707),IF(F707="tee",B707*C707-2*(D707*E707),IF(F707="cross",B707*C707-4*(D707*E707),"ERROR")))))</f>
        <v>399</v>
      </c>
      <c r="H707" s="3" t="s">
        <v>75</v>
      </c>
      <c r="I707" s="3">
        <f>IF(F707="rectangle",B707/C707,"NA")</f>
        <v>2.2556390977443608E-2</v>
      </c>
      <c r="J707" s="2">
        <v>1</v>
      </c>
      <c r="K707" s="15">
        <v>120</v>
      </c>
      <c r="L707" s="15">
        <v>4</v>
      </c>
      <c r="M707" s="16">
        <v>8</v>
      </c>
      <c r="N707" s="17">
        <v>5</v>
      </c>
      <c r="O707" s="14">
        <f>N707</f>
        <v>5</v>
      </c>
      <c r="P707" s="4">
        <f>Y707/T707</f>
        <v>99.75</v>
      </c>
      <c r="Q707" s="18">
        <v>5</v>
      </c>
      <c r="R707" s="14">
        <f>Q707</f>
        <v>5</v>
      </c>
      <c r="S707" s="4">
        <f>Z707/U707</f>
        <v>99.75</v>
      </c>
      <c r="T707" s="3">
        <f>ROUND((O707/100)*G707,0)</f>
        <v>20</v>
      </c>
      <c r="U707" s="3">
        <f>ROUND(((R707/100)*G707)/J707,0)</f>
        <v>20</v>
      </c>
      <c r="V707" s="3">
        <f>ROUND(IF(J707&gt;=2,((R707/100)*G707)/J707,0),0)</f>
        <v>0</v>
      </c>
      <c r="W707" s="3">
        <f>ROUND(IF(J707&gt;=3,((R707/100)*G707)/J707,0),0)</f>
        <v>0</v>
      </c>
      <c r="X707" s="3">
        <f>ROUND(IF(J707&gt;=4,((R707/100)*G707)/J707,0),0)</f>
        <v>0</v>
      </c>
      <c r="Y707" s="4">
        <f>G707*N707</f>
        <v>1995</v>
      </c>
      <c r="Z707" s="4">
        <f>(G707*Q707)/J707</f>
        <v>1995</v>
      </c>
      <c r="AA707" s="4">
        <f>IF(J707&gt;=2,(G707*Q707)/J707,0)</f>
        <v>0</v>
      </c>
      <c r="AB707" s="4">
        <f>IF(J707&gt;=3,(G707*Q707)/J707,0)</f>
        <v>0</v>
      </c>
      <c r="AC707" s="4">
        <f>IF(J707&gt;=4,(G707*Q707)/J707,0)</f>
        <v>0</v>
      </c>
      <c r="AD707" s="14">
        <v>100</v>
      </c>
      <c r="AE707" s="14">
        <v>0</v>
      </c>
      <c r="AF707" s="14">
        <v>1</v>
      </c>
      <c r="AG707" s="14">
        <v>100</v>
      </c>
      <c r="AH707" s="14">
        <v>0</v>
      </c>
      <c r="AI707" s="14">
        <v>1</v>
      </c>
      <c r="AJ707" s="14">
        <v>0.5</v>
      </c>
      <c r="AK707" s="14">
        <v>0.5</v>
      </c>
      <c r="AL707" s="14">
        <v>0</v>
      </c>
      <c r="AM707" s="14">
        <v>0</v>
      </c>
      <c r="AN707" s="14">
        <v>0</v>
      </c>
      <c r="AO707" s="14">
        <v>0.01</v>
      </c>
      <c r="AP707" s="14">
        <v>0.01</v>
      </c>
      <c r="AQ707" s="14">
        <v>0</v>
      </c>
      <c r="AR707" s="14">
        <v>0</v>
      </c>
      <c r="AS707" s="14">
        <v>0</v>
      </c>
      <c r="AT707" s="14">
        <v>0</v>
      </c>
      <c r="AU707" s="14">
        <v>0.2</v>
      </c>
      <c r="AV707" s="14">
        <v>0</v>
      </c>
      <c r="AW707" s="14">
        <v>0</v>
      </c>
      <c r="AX707" s="14">
        <v>0</v>
      </c>
      <c r="AY707" s="14">
        <v>0.04</v>
      </c>
      <c r="AZ707" s="14">
        <v>0</v>
      </c>
      <c r="BA707" s="2">
        <v>0.05</v>
      </c>
      <c r="BB707" s="2">
        <v>0.05</v>
      </c>
      <c r="BC707" s="2">
        <v>7.0000000000000007E-2</v>
      </c>
      <c r="BD707" s="2">
        <v>0.05</v>
      </c>
      <c r="BE707" s="2">
        <v>0.02</v>
      </c>
      <c r="BF707" s="2">
        <v>0.02</v>
      </c>
      <c r="BG707" s="2">
        <v>4.4999999999999998E-2</v>
      </c>
      <c r="BH707" s="2">
        <v>0.05</v>
      </c>
      <c r="BI707" s="2">
        <v>7.0000000000000007E-2</v>
      </c>
      <c r="BJ707" s="2">
        <v>0.1</v>
      </c>
      <c r="BK707" s="2">
        <v>0.03</v>
      </c>
      <c r="BL707" s="2">
        <v>0.02</v>
      </c>
      <c r="BM707" s="2">
        <v>0.09</v>
      </c>
      <c r="BN707" s="2">
        <v>0.1</v>
      </c>
      <c r="BO707" s="14">
        <v>0.1</v>
      </c>
      <c r="BP707" s="14">
        <v>0.1</v>
      </c>
      <c r="BQ707" s="14">
        <v>0</v>
      </c>
      <c r="BR707" s="14">
        <v>0</v>
      </c>
      <c r="BS707" s="14">
        <v>0</v>
      </c>
      <c r="BT707" s="19">
        <v>0.5</v>
      </c>
      <c r="BU707" s="14">
        <v>0.5</v>
      </c>
      <c r="BV707" s="6">
        <f>BT707/(BT707+BU707)</f>
        <v>0.5</v>
      </c>
      <c r="BW707" s="6">
        <f>SQRT((BT707*BU707)/((BT707+BU707)^2*(BT707+BU707+1)))</f>
        <v>0.35355339059327379</v>
      </c>
      <c r="BX707" s="15">
        <v>0.1</v>
      </c>
      <c r="BY707" s="15">
        <v>0.1</v>
      </c>
      <c r="BZ707" s="15">
        <v>0.1</v>
      </c>
      <c r="CA707" s="15">
        <v>0.7</v>
      </c>
      <c r="CB707" s="20" t="s">
        <v>89</v>
      </c>
      <c r="CC707" s="14">
        <v>600</v>
      </c>
      <c r="CD707" s="14">
        <v>10</v>
      </c>
      <c r="CE707" s="15" t="s">
        <v>73</v>
      </c>
    </row>
    <row r="708" spans="1:83" s="14" customFormat="1" ht="14.25" x14ac:dyDescent="0.2">
      <c r="A708" s="15">
        <f>A707+1</f>
        <v>707</v>
      </c>
      <c r="B708" s="15">
        <v>3</v>
      </c>
      <c r="C708" s="15">
        <v>133</v>
      </c>
      <c r="D708" s="15">
        <v>1</v>
      </c>
      <c r="E708" s="15">
        <v>1</v>
      </c>
      <c r="F708" s="3" t="s">
        <v>68</v>
      </c>
      <c r="G708" s="3">
        <f>IF(F708="rectangle",B708*C708,IF(F708="hook",B708*C708-(D708*E708),IF(F708="eight",B708*C708-2*(D708*E708),IF(F708="tee",B708*C708-2*(D708*E708),IF(F708="cross",B708*C708-4*(D708*E708),"ERROR")))))</f>
        <v>399</v>
      </c>
      <c r="H708" s="3" t="s">
        <v>75</v>
      </c>
      <c r="I708" s="3">
        <f>IF(F708="rectangle",B708/C708,"NA")</f>
        <v>2.2556390977443608E-2</v>
      </c>
      <c r="J708" s="2">
        <v>1</v>
      </c>
      <c r="K708" s="15">
        <v>120</v>
      </c>
      <c r="L708" s="15">
        <v>4</v>
      </c>
      <c r="M708" s="16">
        <v>8</v>
      </c>
      <c r="N708" s="17">
        <v>5</v>
      </c>
      <c r="O708" s="14">
        <f>N708</f>
        <v>5</v>
      </c>
      <c r="P708" s="4">
        <f>Y708/T708</f>
        <v>99.75</v>
      </c>
      <c r="Q708" s="18">
        <v>5</v>
      </c>
      <c r="R708" s="14">
        <f>Q708</f>
        <v>5</v>
      </c>
      <c r="S708" s="4">
        <f>Z708/U708</f>
        <v>99.75</v>
      </c>
      <c r="T708" s="3">
        <f>ROUND((O708/100)*G708,0)</f>
        <v>20</v>
      </c>
      <c r="U708" s="3">
        <f>ROUND(((R708/100)*G708)/J708,0)</f>
        <v>20</v>
      </c>
      <c r="V708" s="3">
        <f>ROUND(IF(J708&gt;=2,((R708/100)*G708)/J708,0),0)</f>
        <v>0</v>
      </c>
      <c r="W708" s="3">
        <f>ROUND(IF(J708&gt;=3,((R708/100)*G708)/J708,0),0)</f>
        <v>0</v>
      </c>
      <c r="X708" s="3">
        <f>ROUND(IF(J708&gt;=4,((R708/100)*G708)/J708,0),0)</f>
        <v>0</v>
      </c>
      <c r="Y708" s="4">
        <f>G708*N708</f>
        <v>1995</v>
      </c>
      <c r="Z708" s="4">
        <f>(G708*Q708)/J708</f>
        <v>1995</v>
      </c>
      <c r="AA708" s="4">
        <f>IF(J708&gt;=2,(G708*Q708)/J708,0)</f>
        <v>0</v>
      </c>
      <c r="AB708" s="4">
        <f>IF(J708&gt;=3,(G708*Q708)/J708,0)</f>
        <v>0</v>
      </c>
      <c r="AC708" s="4">
        <f>IF(J708&gt;=4,(G708*Q708)/J708,0)</f>
        <v>0</v>
      </c>
      <c r="AD708" s="14">
        <v>100</v>
      </c>
      <c r="AE708" s="14">
        <v>0</v>
      </c>
      <c r="AF708" s="14">
        <v>1</v>
      </c>
      <c r="AG708" s="14">
        <v>100</v>
      </c>
      <c r="AH708" s="14">
        <v>0</v>
      </c>
      <c r="AI708" s="14">
        <v>1</v>
      </c>
      <c r="AJ708" s="14">
        <v>0.5</v>
      </c>
      <c r="AK708" s="14">
        <v>0.5</v>
      </c>
      <c r="AL708" s="14">
        <v>0</v>
      </c>
      <c r="AM708" s="14">
        <v>0</v>
      </c>
      <c r="AN708" s="14">
        <v>0</v>
      </c>
      <c r="AO708" s="14">
        <v>0.01</v>
      </c>
      <c r="AP708" s="14">
        <v>0.01</v>
      </c>
      <c r="AQ708" s="14">
        <v>0</v>
      </c>
      <c r="AR708" s="14">
        <v>0</v>
      </c>
      <c r="AS708" s="14">
        <v>0</v>
      </c>
      <c r="AT708" s="14">
        <v>0</v>
      </c>
      <c r="AU708" s="14">
        <v>0.2</v>
      </c>
      <c r="AV708" s="14">
        <v>0</v>
      </c>
      <c r="AW708" s="14">
        <v>0</v>
      </c>
      <c r="AX708" s="14">
        <v>0</v>
      </c>
      <c r="AY708" s="14">
        <v>0.04</v>
      </c>
      <c r="AZ708" s="14">
        <v>0</v>
      </c>
      <c r="BA708" s="2">
        <v>0.05</v>
      </c>
      <c r="BB708" s="2">
        <v>0.05</v>
      </c>
      <c r="BC708" s="2">
        <v>7.0000000000000007E-2</v>
      </c>
      <c r="BD708" s="2">
        <v>0.05</v>
      </c>
      <c r="BE708" s="2">
        <v>0.02</v>
      </c>
      <c r="BF708" s="2">
        <v>0.02</v>
      </c>
      <c r="BG708" s="2">
        <v>4.4999999999999998E-2</v>
      </c>
      <c r="BH708" s="2">
        <v>0.05</v>
      </c>
      <c r="BI708" s="2">
        <v>7.0000000000000007E-2</v>
      </c>
      <c r="BJ708" s="2">
        <v>0.1</v>
      </c>
      <c r="BK708" s="2">
        <v>0.03</v>
      </c>
      <c r="BL708" s="2">
        <v>0.02</v>
      </c>
      <c r="BM708" s="2">
        <v>0.09</v>
      </c>
      <c r="BN708" s="2">
        <v>0.1</v>
      </c>
      <c r="BO708" s="14">
        <v>0.1</v>
      </c>
      <c r="BP708" s="14">
        <v>0.1</v>
      </c>
      <c r="BQ708" s="14">
        <v>0</v>
      </c>
      <c r="BR708" s="14">
        <v>0</v>
      </c>
      <c r="BS708" s="14">
        <v>0</v>
      </c>
      <c r="BT708" s="19">
        <v>0.01</v>
      </c>
      <c r="BU708" s="14">
        <v>0.5</v>
      </c>
      <c r="BV708" s="6">
        <f>BT708/(BT708+BU708)</f>
        <v>1.9607843137254902E-2</v>
      </c>
      <c r="BW708" s="6">
        <f>SQRT((BT708*BU708)/((BT708+BU708)^2*(BT708+BU708+1)))</f>
        <v>0.11283045836243843</v>
      </c>
      <c r="BX708" s="15">
        <v>0.1</v>
      </c>
      <c r="BY708" s="15">
        <v>0.7</v>
      </c>
      <c r="BZ708" s="15">
        <v>0.1</v>
      </c>
      <c r="CA708" s="15">
        <v>0.1</v>
      </c>
      <c r="CB708" s="20" t="s">
        <v>76</v>
      </c>
      <c r="CC708" s="14">
        <v>600</v>
      </c>
      <c r="CD708" s="14">
        <v>10</v>
      </c>
      <c r="CE708" s="15" t="s">
        <v>74</v>
      </c>
    </row>
    <row r="709" spans="1:83" s="14" customFormat="1" ht="14.25" x14ac:dyDescent="0.2">
      <c r="A709" s="15">
        <f>A708+1</f>
        <v>708</v>
      </c>
      <c r="B709" s="15">
        <v>3</v>
      </c>
      <c r="C709" s="15">
        <v>133</v>
      </c>
      <c r="D709" s="15">
        <v>1</v>
      </c>
      <c r="E709" s="15">
        <v>1</v>
      </c>
      <c r="F709" s="3" t="s">
        <v>68</v>
      </c>
      <c r="G709" s="3">
        <f>IF(F709="rectangle",B709*C709,IF(F709="hook",B709*C709-(D709*E709),IF(F709="eight",B709*C709-2*(D709*E709),IF(F709="tee",B709*C709-2*(D709*E709),IF(F709="cross",B709*C709-4*(D709*E709),"ERROR")))))</f>
        <v>399</v>
      </c>
      <c r="H709" s="3" t="s">
        <v>75</v>
      </c>
      <c r="I709" s="3">
        <f>IF(F709="rectangle",B709/C709,"NA")</f>
        <v>2.2556390977443608E-2</v>
      </c>
      <c r="J709" s="2">
        <v>1</v>
      </c>
      <c r="K709" s="15">
        <v>120</v>
      </c>
      <c r="L709" s="15">
        <v>4</v>
      </c>
      <c r="M709" s="16">
        <v>8</v>
      </c>
      <c r="N709" s="17">
        <v>5</v>
      </c>
      <c r="O709" s="14">
        <f>N709</f>
        <v>5</v>
      </c>
      <c r="P709" s="4">
        <f>Y709/T709</f>
        <v>99.75</v>
      </c>
      <c r="Q709" s="18">
        <v>5</v>
      </c>
      <c r="R709" s="14">
        <f>Q709</f>
        <v>5</v>
      </c>
      <c r="S709" s="4">
        <f>Z709/U709</f>
        <v>99.75</v>
      </c>
      <c r="T709" s="3">
        <f>ROUND((O709/100)*G709,0)</f>
        <v>20</v>
      </c>
      <c r="U709" s="3">
        <f>ROUND(((R709/100)*G709)/J709,0)</f>
        <v>20</v>
      </c>
      <c r="V709" s="3">
        <f>ROUND(IF(J709&gt;=2,((R709/100)*G709)/J709,0),0)</f>
        <v>0</v>
      </c>
      <c r="W709" s="3">
        <f>ROUND(IF(J709&gt;=3,((R709/100)*G709)/J709,0),0)</f>
        <v>0</v>
      </c>
      <c r="X709" s="3">
        <f>ROUND(IF(J709&gt;=4,((R709/100)*G709)/J709,0),0)</f>
        <v>0</v>
      </c>
      <c r="Y709" s="4">
        <f>G709*N709</f>
        <v>1995</v>
      </c>
      <c r="Z709" s="4">
        <f>(G709*Q709)/J709</f>
        <v>1995</v>
      </c>
      <c r="AA709" s="4">
        <f>IF(J709&gt;=2,(G709*Q709)/J709,0)</f>
        <v>0</v>
      </c>
      <c r="AB709" s="4">
        <f>IF(J709&gt;=3,(G709*Q709)/J709,0)</f>
        <v>0</v>
      </c>
      <c r="AC709" s="4">
        <f>IF(J709&gt;=4,(G709*Q709)/J709,0)</f>
        <v>0</v>
      </c>
      <c r="AD709" s="14">
        <v>100</v>
      </c>
      <c r="AE709" s="14">
        <v>0</v>
      </c>
      <c r="AF709" s="14">
        <v>1</v>
      </c>
      <c r="AG709" s="14">
        <v>100</v>
      </c>
      <c r="AH709" s="14">
        <v>0</v>
      </c>
      <c r="AI709" s="14">
        <v>1</v>
      </c>
      <c r="AJ709" s="14">
        <v>0.5</v>
      </c>
      <c r="AK709" s="14">
        <v>0.5</v>
      </c>
      <c r="AL709" s="14">
        <v>0</v>
      </c>
      <c r="AM709" s="14">
        <v>0</v>
      </c>
      <c r="AN709" s="14">
        <v>0</v>
      </c>
      <c r="AO709" s="14">
        <v>0.01</v>
      </c>
      <c r="AP709" s="14">
        <v>0.01</v>
      </c>
      <c r="AQ709" s="14">
        <v>0</v>
      </c>
      <c r="AR709" s="14">
        <v>0</v>
      </c>
      <c r="AS709" s="14">
        <v>0</v>
      </c>
      <c r="AT709" s="14">
        <v>0</v>
      </c>
      <c r="AU709" s="14">
        <v>0.2</v>
      </c>
      <c r="AV709" s="14">
        <v>0</v>
      </c>
      <c r="AW709" s="14">
        <v>0</v>
      </c>
      <c r="AX709" s="14">
        <v>0</v>
      </c>
      <c r="AY709" s="14">
        <v>0.04</v>
      </c>
      <c r="AZ709" s="14">
        <v>0</v>
      </c>
      <c r="BA709" s="2">
        <v>0.05</v>
      </c>
      <c r="BB709" s="2">
        <v>0.05</v>
      </c>
      <c r="BC709" s="2">
        <v>7.0000000000000007E-2</v>
      </c>
      <c r="BD709" s="2">
        <v>0.05</v>
      </c>
      <c r="BE709" s="2">
        <v>0.02</v>
      </c>
      <c r="BF709" s="2">
        <v>0.02</v>
      </c>
      <c r="BG709" s="2">
        <v>4.4999999999999998E-2</v>
      </c>
      <c r="BH709" s="2">
        <v>0.05</v>
      </c>
      <c r="BI709" s="2">
        <v>7.0000000000000007E-2</v>
      </c>
      <c r="BJ709" s="2">
        <v>0.1</v>
      </c>
      <c r="BK709" s="2">
        <v>0.03</v>
      </c>
      <c r="BL709" s="2">
        <v>0.02</v>
      </c>
      <c r="BM709" s="2">
        <v>0.09</v>
      </c>
      <c r="BN709" s="2">
        <v>0.1</v>
      </c>
      <c r="BO709" s="14">
        <v>0.1</v>
      </c>
      <c r="BP709" s="14">
        <v>0.1</v>
      </c>
      <c r="BQ709" s="14">
        <v>0</v>
      </c>
      <c r="BR709" s="14">
        <v>0</v>
      </c>
      <c r="BS709" s="14">
        <v>0</v>
      </c>
      <c r="BT709" s="19">
        <v>0.5</v>
      </c>
      <c r="BU709" s="14">
        <v>0.5</v>
      </c>
      <c r="BV709" s="6">
        <f>BT709/(BT709+BU709)</f>
        <v>0.5</v>
      </c>
      <c r="BW709" s="6">
        <f>SQRT((BT709*BU709)/((BT709+BU709)^2*(BT709+BU709+1)))</f>
        <v>0.35355339059327379</v>
      </c>
      <c r="BX709" s="15">
        <v>0.1</v>
      </c>
      <c r="BY709" s="15">
        <v>0.7</v>
      </c>
      <c r="BZ709" s="15">
        <v>0.1</v>
      </c>
      <c r="CA709" s="15">
        <v>0.1</v>
      </c>
      <c r="CB709" s="20" t="s">
        <v>76</v>
      </c>
      <c r="CC709" s="14">
        <v>600</v>
      </c>
      <c r="CD709" s="14">
        <v>10</v>
      </c>
      <c r="CE709" s="15" t="s">
        <v>74</v>
      </c>
    </row>
    <row r="710" spans="1:83" s="14" customFormat="1" ht="14.25" x14ac:dyDescent="0.2">
      <c r="A710" s="15">
        <f>A709+1</f>
        <v>709</v>
      </c>
      <c r="B710" s="15">
        <v>3</v>
      </c>
      <c r="C710" s="15">
        <v>133</v>
      </c>
      <c r="D710" s="15">
        <v>1</v>
      </c>
      <c r="E710" s="15">
        <v>1</v>
      </c>
      <c r="F710" s="3" t="s">
        <v>68</v>
      </c>
      <c r="G710" s="3">
        <f>IF(F710="rectangle",B710*C710,IF(F710="hook",B710*C710-(D710*E710),IF(F710="eight",B710*C710-2*(D710*E710),IF(F710="tee",B710*C710-2*(D710*E710),IF(F710="cross",B710*C710-4*(D710*E710),"ERROR")))))</f>
        <v>399</v>
      </c>
      <c r="H710" s="3" t="s">
        <v>75</v>
      </c>
      <c r="I710" s="3">
        <f>IF(F710="rectangle",B710/C710,"NA")</f>
        <v>2.2556390977443608E-2</v>
      </c>
      <c r="J710" s="2">
        <v>1</v>
      </c>
      <c r="K710" s="15">
        <v>120</v>
      </c>
      <c r="L710" s="15">
        <v>4</v>
      </c>
      <c r="M710" s="16">
        <v>8</v>
      </c>
      <c r="N710" s="17">
        <v>5</v>
      </c>
      <c r="O710" s="14">
        <f>N710</f>
        <v>5</v>
      </c>
      <c r="P710" s="4">
        <f>Y710/T710</f>
        <v>99.75</v>
      </c>
      <c r="Q710" s="18">
        <v>15</v>
      </c>
      <c r="R710" s="14">
        <f>Q710</f>
        <v>15</v>
      </c>
      <c r="S710" s="4">
        <f>Z710/U710</f>
        <v>99.75</v>
      </c>
      <c r="T710" s="3">
        <f>ROUND((O710/100)*G710,0)</f>
        <v>20</v>
      </c>
      <c r="U710" s="3">
        <f>ROUND(((R710/100)*G710)/J710,0)</f>
        <v>60</v>
      </c>
      <c r="V710" s="3">
        <f>ROUND(IF(J710&gt;=2,((R710/100)*G710)/J710,0),0)</f>
        <v>0</v>
      </c>
      <c r="W710" s="3">
        <f>ROUND(IF(J710&gt;=3,((R710/100)*G710)/J710,0),0)</f>
        <v>0</v>
      </c>
      <c r="X710" s="3">
        <f>ROUND(IF(J710&gt;=4,((R710/100)*G710)/J710,0),0)</f>
        <v>0</v>
      </c>
      <c r="Y710" s="4">
        <f>G710*N710</f>
        <v>1995</v>
      </c>
      <c r="Z710" s="4">
        <f>(G710*Q710)/J710</f>
        <v>5985</v>
      </c>
      <c r="AA710" s="4">
        <f>IF(J710&gt;=2,(G710*Q710)/J710,0)</f>
        <v>0</v>
      </c>
      <c r="AB710" s="4">
        <f>IF(J710&gt;=3,(G710*Q710)/J710,0)</f>
        <v>0</v>
      </c>
      <c r="AC710" s="4">
        <f>IF(J710&gt;=4,(G710*Q710)/J710,0)</f>
        <v>0</v>
      </c>
      <c r="AD710" s="14">
        <v>100</v>
      </c>
      <c r="AE710" s="14">
        <v>0</v>
      </c>
      <c r="AF710" s="14">
        <v>1</v>
      </c>
      <c r="AG710" s="14">
        <v>100</v>
      </c>
      <c r="AH710" s="14">
        <v>0</v>
      </c>
      <c r="AI710" s="14">
        <v>1</v>
      </c>
      <c r="AJ710" s="14">
        <v>0.5</v>
      </c>
      <c r="AK710" s="14">
        <v>0.5</v>
      </c>
      <c r="AL710" s="14">
        <v>0</v>
      </c>
      <c r="AM710" s="14">
        <v>0</v>
      </c>
      <c r="AN710" s="14">
        <v>0</v>
      </c>
      <c r="AO710" s="14">
        <v>0.01</v>
      </c>
      <c r="AP710" s="14">
        <v>0.01</v>
      </c>
      <c r="AQ710" s="14">
        <v>0</v>
      </c>
      <c r="AR710" s="14">
        <v>0</v>
      </c>
      <c r="AS710" s="14">
        <v>0</v>
      </c>
      <c r="AT710" s="14">
        <v>0</v>
      </c>
      <c r="AU710" s="14">
        <v>0.2</v>
      </c>
      <c r="AV710" s="14">
        <v>0</v>
      </c>
      <c r="AW710" s="14">
        <v>0</v>
      </c>
      <c r="AX710" s="14">
        <v>0</v>
      </c>
      <c r="AY710" s="14">
        <v>0.04</v>
      </c>
      <c r="AZ710" s="14">
        <v>0</v>
      </c>
      <c r="BA710" s="2">
        <v>0.05</v>
      </c>
      <c r="BB710" s="2">
        <v>0.05</v>
      </c>
      <c r="BC710" s="2">
        <v>7.0000000000000007E-2</v>
      </c>
      <c r="BD710" s="2">
        <v>0.05</v>
      </c>
      <c r="BE710" s="2">
        <v>0.02</v>
      </c>
      <c r="BF710" s="2">
        <v>0.02</v>
      </c>
      <c r="BG710" s="2">
        <v>4.4999999999999998E-2</v>
      </c>
      <c r="BH710" s="2">
        <v>0.05</v>
      </c>
      <c r="BI710" s="2">
        <v>7.0000000000000007E-2</v>
      </c>
      <c r="BJ710" s="2">
        <v>0.1</v>
      </c>
      <c r="BK710" s="2">
        <v>0.03</v>
      </c>
      <c r="BL710" s="2">
        <v>0.02</v>
      </c>
      <c r="BM710" s="2">
        <v>0.09</v>
      </c>
      <c r="BN710" s="2">
        <v>0.1</v>
      </c>
      <c r="BO710" s="14">
        <v>0.1</v>
      </c>
      <c r="BP710" s="14">
        <v>0.1</v>
      </c>
      <c r="BQ710" s="14">
        <v>0</v>
      </c>
      <c r="BR710" s="14">
        <v>0</v>
      </c>
      <c r="BS710" s="14">
        <v>0</v>
      </c>
      <c r="BT710" s="19">
        <v>0.01</v>
      </c>
      <c r="BU710" s="14">
        <v>0.5</v>
      </c>
      <c r="BV710" s="6">
        <f>BT710/(BT710+BU710)</f>
        <v>1.9607843137254902E-2</v>
      </c>
      <c r="BW710" s="6">
        <f>SQRT((BT710*BU710)/((BT710+BU710)^2*(BT710+BU710+1)))</f>
        <v>0.11283045836243843</v>
      </c>
      <c r="BX710" s="15">
        <v>0.25</v>
      </c>
      <c r="BY710" s="15">
        <v>0.25</v>
      </c>
      <c r="BZ710" s="15">
        <v>0.25</v>
      </c>
      <c r="CA710" s="15">
        <v>0.25</v>
      </c>
      <c r="CB710" s="20" t="s">
        <v>47</v>
      </c>
      <c r="CC710" s="14">
        <v>600</v>
      </c>
      <c r="CD710" s="14">
        <v>10</v>
      </c>
      <c r="CE710" s="15" t="s">
        <v>74</v>
      </c>
    </row>
    <row r="711" spans="1:83" s="14" customFormat="1" ht="14.25" x14ac:dyDescent="0.2">
      <c r="A711" s="15">
        <f>A710+1</f>
        <v>710</v>
      </c>
      <c r="B711" s="15">
        <v>3</v>
      </c>
      <c r="C711" s="15">
        <v>133</v>
      </c>
      <c r="D711" s="15">
        <v>1</v>
      </c>
      <c r="E711" s="15">
        <v>1</v>
      </c>
      <c r="F711" s="3" t="s">
        <v>68</v>
      </c>
      <c r="G711" s="3">
        <f>IF(F711="rectangle",B711*C711,IF(F711="hook",B711*C711-(D711*E711),IF(F711="eight",B711*C711-2*(D711*E711),IF(F711="tee",B711*C711-2*(D711*E711),IF(F711="cross",B711*C711-4*(D711*E711),"ERROR")))))</f>
        <v>399</v>
      </c>
      <c r="H711" s="3" t="s">
        <v>75</v>
      </c>
      <c r="I711" s="3">
        <f>IF(F711="rectangle",B711/C711,"NA")</f>
        <v>2.2556390977443608E-2</v>
      </c>
      <c r="J711" s="2">
        <v>1</v>
      </c>
      <c r="K711" s="15">
        <v>120</v>
      </c>
      <c r="L711" s="15">
        <v>4</v>
      </c>
      <c r="M711" s="16">
        <v>8</v>
      </c>
      <c r="N711" s="17">
        <v>5</v>
      </c>
      <c r="O711" s="14">
        <f>N711</f>
        <v>5</v>
      </c>
      <c r="P711" s="4">
        <f>Y711/T711</f>
        <v>99.75</v>
      </c>
      <c r="Q711" s="18">
        <v>15</v>
      </c>
      <c r="R711" s="14">
        <f>Q711</f>
        <v>15</v>
      </c>
      <c r="S711" s="4">
        <f>Z711/U711</f>
        <v>99.75</v>
      </c>
      <c r="T711" s="3">
        <f>ROUND((O711/100)*G711,0)</f>
        <v>20</v>
      </c>
      <c r="U711" s="3">
        <f>ROUND(((R711/100)*G711)/J711,0)</f>
        <v>60</v>
      </c>
      <c r="V711" s="3">
        <f>ROUND(IF(J711&gt;=2,((R711/100)*G711)/J711,0),0)</f>
        <v>0</v>
      </c>
      <c r="W711" s="3">
        <f>ROUND(IF(J711&gt;=3,((R711/100)*G711)/J711,0),0)</f>
        <v>0</v>
      </c>
      <c r="X711" s="3">
        <f>ROUND(IF(J711&gt;=4,((R711/100)*G711)/J711,0),0)</f>
        <v>0</v>
      </c>
      <c r="Y711" s="4">
        <f>G711*N711</f>
        <v>1995</v>
      </c>
      <c r="Z711" s="4">
        <f>(G711*Q711)/J711</f>
        <v>5985</v>
      </c>
      <c r="AA711" s="4">
        <f>IF(J711&gt;=2,(G711*Q711)/J711,0)</f>
        <v>0</v>
      </c>
      <c r="AB711" s="4">
        <f>IF(J711&gt;=3,(G711*Q711)/J711,0)</f>
        <v>0</v>
      </c>
      <c r="AC711" s="4">
        <f>IF(J711&gt;=4,(G711*Q711)/J711,0)</f>
        <v>0</v>
      </c>
      <c r="AD711" s="14">
        <v>100</v>
      </c>
      <c r="AE711" s="14">
        <v>0</v>
      </c>
      <c r="AF711" s="14">
        <v>1</v>
      </c>
      <c r="AG711" s="14">
        <v>100</v>
      </c>
      <c r="AH711" s="14">
        <v>0</v>
      </c>
      <c r="AI711" s="14">
        <v>1</v>
      </c>
      <c r="AJ711" s="14">
        <v>0.5</v>
      </c>
      <c r="AK711" s="14">
        <v>0.5</v>
      </c>
      <c r="AL711" s="14">
        <v>0</v>
      </c>
      <c r="AM711" s="14">
        <v>0</v>
      </c>
      <c r="AN711" s="14">
        <v>0</v>
      </c>
      <c r="AO711" s="14">
        <v>0.01</v>
      </c>
      <c r="AP711" s="14">
        <v>0.01</v>
      </c>
      <c r="AQ711" s="14">
        <v>0</v>
      </c>
      <c r="AR711" s="14">
        <v>0</v>
      </c>
      <c r="AS711" s="14">
        <v>0</v>
      </c>
      <c r="AT711" s="14">
        <v>0</v>
      </c>
      <c r="AU711" s="14">
        <v>0.2</v>
      </c>
      <c r="AV711" s="14">
        <v>0</v>
      </c>
      <c r="AW711" s="14">
        <v>0</v>
      </c>
      <c r="AX711" s="14">
        <v>0</v>
      </c>
      <c r="AY711" s="14">
        <v>0.04</v>
      </c>
      <c r="AZ711" s="14">
        <v>0</v>
      </c>
      <c r="BA711" s="2">
        <v>0.05</v>
      </c>
      <c r="BB711" s="2">
        <v>0.05</v>
      </c>
      <c r="BC711" s="2">
        <v>7.0000000000000007E-2</v>
      </c>
      <c r="BD711" s="2">
        <v>0.05</v>
      </c>
      <c r="BE711" s="2">
        <v>0.02</v>
      </c>
      <c r="BF711" s="2">
        <v>0.02</v>
      </c>
      <c r="BG711" s="2">
        <v>4.4999999999999998E-2</v>
      </c>
      <c r="BH711" s="2">
        <v>0.05</v>
      </c>
      <c r="BI711" s="2">
        <v>7.0000000000000007E-2</v>
      </c>
      <c r="BJ711" s="2">
        <v>0.1</v>
      </c>
      <c r="BK711" s="2">
        <v>0.03</v>
      </c>
      <c r="BL711" s="2">
        <v>0.02</v>
      </c>
      <c r="BM711" s="2">
        <v>0.09</v>
      </c>
      <c r="BN711" s="2">
        <v>0.1</v>
      </c>
      <c r="BO711" s="14">
        <v>0.1</v>
      </c>
      <c r="BP711" s="14">
        <v>0.1</v>
      </c>
      <c r="BQ711" s="14">
        <v>0</v>
      </c>
      <c r="BR711" s="14">
        <v>0</v>
      </c>
      <c r="BS711" s="14">
        <v>0</v>
      </c>
      <c r="BT711" s="19">
        <v>0.5</v>
      </c>
      <c r="BU711" s="14">
        <v>0.5</v>
      </c>
      <c r="BV711" s="6">
        <f>BT711/(BT711+BU711)</f>
        <v>0.5</v>
      </c>
      <c r="BW711" s="6">
        <f>SQRT((BT711*BU711)/((BT711+BU711)^2*(BT711+BU711+1)))</f>
        <v>0.35355339059327379</v>
      </c>
      <c r="BX711" s="15">
        <v>0.25</v>
      </c>
      <c r="BY711" s="15">
        <v>0.25</v>
      </c>
      <c r="BZ711" s="15">
        <v>0.25</v>
      </c>
      <c r="CA711" s="15">
        <v>0.25</v>
      </c>
      <c r="CB711" s="20" t="s">
        <v>47</v>
      </c>
      <c r="CC711" s="14">
        <v>600</v>
      </c>
      <c r="CD711" s="14">
        <v>10</v>
      </c>
      <c r="CE711" s="15" t="s">
        <v>74</v>
      </c>
    </row>
    <row r="712" spans="1:83" s="14" customFormat="1" ht="14.25" x14ac:dyDescent="0.2">
      <c r="A712" s="15">
        <f>A711+1</f>
        <v>711</v>
      </c>
      <c r="B712" s="15">
        <v>3</v>
      </c>
      <c r="C712" s="15">
        <v>133</v>
      </c>
      <c r="D712" s="15">
        <v>1</v>
      </c>
      <c r="E712" s="15">
        <v>1</v>
      </c>
      <c r="F712" s="3" t="s">
        <v>68</v>
      </c>
      <c r="G712" s="3">
        <f>IF(F712="rectangle",B712*C712,IF(F712="hook",B712*C712-(D712*E712),IF(F712="eight",B712*C712-2*(D712*E712),IF(F712="tee",B712*C712-2*(D712*E712),IF(F712="cross",B712*C712-4*(D712*E712),"ERROR")))))</f>
        <v>399</v>
      </c>
      <c r="H712" s="3" t="s">
        <v>75</v>
      </c>
      <c r="I712" s="3">
        <f>IF(F712="rectangle",B712/C712,"NA")</f>
        <v>2.2556390977443608E-2</v>
      </c>
      <c r="J712" s="2">
        <v>1</v>
      </c>
      <c r="K712" s="15">
        <v>120</v>
      </c>
      <c r="L712" s="15">
        <v>4</v>
      </c>
      <c r="M712" s="16">
        <v>8</v>
      </c>
      <c r="N712" s="17">
        <v>5</v>
      </c>
      <c r="O712" s="14">
        <f>N712</f>
        <v>5</v>
      </c>
      <c r="P712" s="4">
        <f>Y712/T712</f>
        <v>99.75</v>
      </c>
      <c r="Q712" s="18">
        <v>15</v>
      </c>
      <c r="R712" s="14">
        <f>Q712</f>
        <v>15</v>
      </c>
      <c r="S712" s="4">
        <f>Z712/U712</f>
        <v>99.75</v>
      </c>
      <c r="T712" s="3">
        <f>ROUND((O712/100)*G712,0)</f>
        <v>20</v>
      </c>
      <c r="U712" s="3">
        <f>ROUND(((R712/100)*G712)/J712,0)</f>
        <v>60</v>
      </c>
      <c r="V712" s="3">
        <f>ROUND(IF(J712&gt;=2,((R712/100)*G712)/J712,0),0)</f>
        <v>0</v>
      </c>
      <c r="W712" s="3">
        <f>ROUND(IF(J712&gt;=3,((R712/100)*G712)/J712,0),0)</f>
        <v>0</v>
      </c>
      <c r="X712" s="3">
        <f>ROUND(IF(J712&gt;=4,((R712/100)*G712)/J712,0),0)</f>
        <v>0</v>
      </c>
      <c r="Y712" s="4">
        <f>G712*N712</f>
        <v>1995</v>
      </c>
      <c r="Z712" s="4">
        <f>(G712*Q712)/J712</f>
        <v>5985</v>
      </c>
      <c r="AA712" s="4">
        <f>IF(J712&gt;=2,(G712*Q712)/J712,0)</f>
        <v>0</v>
      </c>
      <c r="AB712" s="4">
        <f>IF(J712&gt;=3,(G712*Q712)/J712,0)</f>
        <v>0</v>
      </c>
      <c r="AC712" s="4">
        <f>IF(J712&gt;=4,(G712*Q712)/J712,0)</f>
        <v>0</v>
      </c>
      <c r="AD712" s="14">
        <v>100</v>
      </c>
      <c r="AE712" s="14">
        <v>0</v>
      </c>
      <c r="AF712" s="14">
        <v>1</v>
      </c>
      <c r="AG712" s="14">
        <v>100</v>
      </c>
      <c r="AH712" s="14">
        <v>0</v>
      </c>
      <c r="AI712" s="14">
        <v>1</v>
      </c>
      <c r="AJ712" s="14">
        <v>0.5</v>
      </c>
      <c r="AK712" s="14">
        <v>0.5</v>
      </c>
      <c r="AL712" s="14">
        <v>0</v>
      </c>
      <c r="AM712" s="14">
        <v>0</v>
      </c>
      <c r="AN712" s="14">
        <v>0</v>
      </c>
      <c r="AO712" s="14">
        <v>0.01</v>
      </c>
      <c r="AP712" s="14">
        <v>0.01</v>
      </c>
      <c r="AQ712" s="14">
        <v>0</v>
      </c>
      <c r="AR712" s="14">
        <v>0</v>
      </c>
      <c r="AS712" s="14">
        <v>0</v>
      </c>
      <c r="AT712" s="14">
        <v>0</v>
      </c>
      <c r="AU712" s="14">
        <v>0.2</v>
      </c>
      <c r="AV712" s="14">
        <v>0</v>
      </c>
      <c r="AW712" s="14">
        <v>0</v>
      </c>
      <c r="AX712" s="14">
        <v>0</v>
      </c>
      <c r="AY712" s="14">
        <v>0.04</v>
      </c>
      <c r="AZ712" s="14">
        <v>0</v>
      </c>
      <c r="BA712" s="2">
        <v>0.05</v>
      </c>
      <c r="BB712" s="2">
        <v>0.05</v>
      </c>
      <c r="BC712" s="2">
        <v>7.0000000000000007E-2</v>
      </c>
      <c r="BD712" s="2">
        <v>0.05</v>
      </c>
      <c r="BE712" s="2">
        <v>0.02</v>
      </c>
      <c r="BF712" s="2">
        <v>0.02</v>
      </c>
      <c r="BG712" s="2">
        <v>4.4999999999999998E-2</v>
      </c>
      <c r="BH712" s="2">
        <v>0.05</v>
      </c>
      <c r="BI712" s="2">
        <v>7.0000000000000007E-2</v>
      </c>
      <c r="BJ712" s="2">
        <v>0.1</v>
      </c>
      <c r="BK712" s="2">
        <v>0.03</v>
      </c>
      <c r="BL712" s="2">
        <v>0.02</v>
      </c>
      <c r="BM712" s="2">
        <v>0.09</v>
      </c>
      <c r="BN712" s="2">
        <v>0.1</v>
      </c>
      <c r="BO712" s="14">
        <v>0.1</v>
      </c>
      <c r="BP712" s="14">
        <v>0.1</v>
      </c>
      <c r="BQ712" s="14">
        <v>0</v>
      </c>
      <c r="BR712" s="14">
        <v>0</v>
      </c>
      <c r="BS712" s="14">
        <v>0</v>
      </c>
      <c r="BT712" s="19">
        <v>0.01</v>
      </c>
      <c r="BU712" s="14">
        <v>0.5</v>
      </c>
      <c r="BV712" s="6">
        <f>BT712/(BT712+BU712)</f>
        <v>1.9607843137254902E-2</v>
      </c>
      <c r="BW712" s="6">
        <f>SQRT((BT712*BU712)/((BT712+BU712)^2*(BT712+BU712+1)))</f>
        <v>0.11283045836243843</v>
      </c>
      <c r="BX712" s="15">
        <v>0.1</v>
      </c>
      <c r="BY712" s="15">
        <v>0.1</v>
      </c>
      <c r="BZ712" s="15">
        <v>0.1</v>
      </c>
      <c r="CA712" s="15">
        <v>0.7</v>
      </c>
      <c r="CB712" s="20" t="s">
        <v>89</v>
      </c>
      <c r="CC712" s="14">
        <v>600</v>
      </c>
      <c r="CD712" s="14">
        <v>10</v>
      </c>
      <c r="CE712" s="15" t="s">
        <v>74</v>
      </c>
    </row>
    <row r="713" spans="1:83" s="14" customFormat="1" ht="14.25" x14ac:dyDescent="0.2">
      <c r="A713" s="15">
        <f>A712+1</f>
        <v>712</v>
      </c>
      <c r="B713" s="15">
        <v>3</v>
      </c>
      <c r="C713" s="15">
        <v>133</v>
      </c>
      <c r="D713" s="15">
        <v>1</v>
      </c>
      <c r="E713" s="15">
        <v>1</v>
      </c>
      <c r="F713" s="3" t="s">
        <v>68</v>
      </c>
      <c r="G713" s="3">
        <f>IF(F713="rectangle",B713*C713,IF(F713="hook",B713*C713-(D713*E713),IF(F713="eight",B713*C713-2*(D713*E713),IF(F713="tee",B713*C713-2*(D713*E713),IF(F713="cross",B713*C713-4*(D713*E713),"ERROR")))))</f>
        <v>399</v>
      </c>
      <c r="H713" s="3" t="s">
        <v>75</v>
      </c>
      <c r="I713" s="3">
        <f>IF(F713="rectangle",B713/C713,"NA")</f>
        <v>2.2556390977443608E-2</v>
      </c>
      <c r="J713" s="2">
        <v>1</v>
      </c>
      <c r="K713" s="15">
        <v>120</v>
      </c>
      <c r="L713" s="15">
        <v>4</v>
      </c>
      <c r="M713" s="16">
        <v>8</v>
      </c>
      <c r="N713" s="17">
        <v>5</v>
      </c>
      <c r="O713" s="14">
        <f>N713</f>
        <v>5</v>
      </c>
      <c r="P713" s="4">
        <f>Y713/T713</f>
        <v>99.75</v>
      </c>
      <c r="Q713" s="18">
        <v>15</v>
      </c>
      <c r="R713" s="14">
        <f>Q713</f>
        <v>15</v>
      </c>
      <c r="S713" s="4">
        <f>Z713/U713</f>
        <v>99.75</v>
      </c>
      <c r="T713" s="3">
        <f>ROUND((O713/100)*G713,0)</f>
        <v>20</v>
      </c>
      <c r="U713" s="3">
        <f>ROUND(((R713/100)*G713)/J713,0)</f>
        <v>60</v>
      </c>
      <c r="V713" s="3">
        <f>ROUND(IF(J713&gt;=2,((R713/100)*G713)/J713,0),0)</f>
        <v>0</v>
      </c>
      <c r="W713" s="3">
        <f>ROUND(IF(J713&gt;=3,((R713/100)*G713)/J713,0),0)</f>
        <v>0</v>
      </c>
      <c r="X713" s="3">
        <f>ROUND(IF(J713&gt;=4,((R713/100)*G713)/J713,0),0)</f>
        <v>0</v>
      </c>
      <c r="Y713" s="4">
        <f>G713*N713</f>
        <v>1995</v>
      </c>
      <c r="Z713" s="4">
        <f>(G713*Q713)/J713</f>
        <v>5985</v>
      </c>
      <c r="AA713" s="4">
        <f>IF(J713&gt;=2,(G713*Q713)/J713,0)</f>
        <v>0</v>
      </c>
      <c r="AB713" s="4">
        <f>IF(J713&gt;=3,(G713*Q713)/J713,0)</f>
        <v>0</v>
      </c>
      <c r="AC713" s="4">
        <f>IF(J713&gt;=4,(G713*Q713)/J713,0)</f>
        <v>0</v>
      </c>
      <c r="AD713" s="14">
        <v>100</v>
      </c>
      <c r="AE713" s="14">
        <v>0</v>
      </c>
      <c r="AF713" s="14">
        <v>1</v>
      </c>
      <c r="AG713" s="14">
        <v>100</v>
      </c>
      <c r="AH713" s="14">
        <v>0</v>
      </c>
      <c r="AI713" s="14">
        <v>1</v>
      </c>
      <c r="AJ713" s="14">
        <v>0.5</v>
      </c>
      <c r="AK713" s="14">
        <v>0.5</v>
      </c>
      <c r="AL713" s="14">
        <v>0</v>
      </c>
      <c r="AM713" s="14">
        <v>0</v>
      </c>
      <c r="AN713" s="14">
        <v>0</v>
      </c>
      <c r="AO713" s="14">
        <v>0.01</v>
      </c>
      <c r="AP713" s="14">
        <v>0.01</v>
      </c>
      <c r="AQ713" s="14">
        <v>0</v>
      </c>
      <c r="AR713" s="14">
        <v>0</v>
      </c>
      <c r="AS713" s="14">
        <v>0</v>
      </c>
      <c r="AT713" s="14">
        <v>0</v>
      </c>
      <c r="AU713" s="14">
        <v>0.2</v>
      </c>
      <c r="AV713" s="14">
        <v>0</v>
      </c>
      <c r="AW713" s="14">
        <v>0</v>
      </c>
      <c r="AX713" s="14">
        <v>0</v>
      </c>
      <c r="AY713" s="14">
        <v>0.04</v>
      </c>
      <c r="AZ713" s="14">
        <v>0</v>
      </c>
      <c r="BA713" s="2">
        <v>0.05</v>
      </c>
      <c r="BB713" s="2">
        <v>0.05</v>
      </c>
      <c r="BC713" s="2">
        <v>7.0000000000000007E-2</v>
      </c>
      <c r="BD713" s="2">
        <v>0.05</v>
      </c>
      <c r="BE713" s="2">
        <v>0.02</v>
      </c>
      <c r="BF713" s="2">
        <v>0.02</v>
      </c>
      <c r="BG713" s="2">
        <v>4.4999999999999998E-2</v>
      </c>
      <c r="BH713" s="2">
        <v>0.05</v>
      </c>
      <c r="BI713" s="2">
        <v>7.0000000000000007E-2</v>
      </c>
      <c r="BJ713" s="2">
        <v>0.1</v>
      </c>
      <c r="BK713" s="2">
        <v>0.03</v>
      </c>
      <c r="BL713" s="2">
        <v>0.02</v>
      </c>
      <c r="BM713" s="2">
        <v>0.09</v>
      </c>
      <c r="BN713" s="2">
        <v>0.1</v>
      </c>
      <c r="BO713" s="14">
        <v>0.1</v>
      </c>
      <c r="BP713" s="14">
        <v>0.1</v>
      </c>
      <c r="BQ713" s="14">
        <v>0</v>
      </c>
      <c r="BR713" s="14">
        <v>0</v>
      </c>
      <c r="BS713" s="14">
        <v>0</v>
      </c>
      <c r="BT713" s="19">
        <v>0.5</v>
      </c>
      <c r="BU713" s="14">
        <v>0.5</v>
      </c>
      <c r="BV713" s="6">
        <f>BT713/(BT713+BU713)</f>
        <v>0.5</v>
      </c>
      <c r="BW713" s="6">
        <f>SQRT((BT713*BU713)/((BT713+BU713)^2*(BT713+BU713+1)))</f>
        <v>0.35355339059327379</v>
      </c>
      <c r="BX713" s="15">
        <v>0.1</v>
      </c>
      <c r="BY713" s="15">
        <v>0.1</v>
      </c>
      <c r="BZ713" s="15">
        <v>0.1</v>
      </c>
      <c r="CA713" s="15">
        <v>0.7</v>
      </c>
      <c r="CB713" s="20" t="s">
        <v>89</v>
      </c>
      <c r="CC713" s="14">
        <v>600</v>
      </c>
      <c r="CD713" s="14">
        <v>10</v>
      </c>
      <c r="CE713" s="15" t="s">
        <v>74</v>
      </c>
    </row>
    <row r="714" spans="1:83" s="14" customFormat="1" ht="14.25" x14ac:dyDescent="0.2">
      <c r="A714" s="15">
        <f>A713+1</f>
        <v>713</v>
      </c>
      <c r="B714" s="15">
        <v>3</v>
      </c>
      <c r="C714" s="15">
        <v>133</v>
      </c>
      <c r="D714" s="15">
        <v>1</v>
      </c>
      <c r="E714" s="15">
        <v>1</v>
      </c>
      <c r="F714" s="3" t="s">
        <v>68</v>
      </c>
      <c r="G714" s="3">
        <f>IF(F714="rectangle",B714*C714,IF(F714="hook",B714*C714-(D714*E714),IF(F714="eight",B714*C714-2*(D714*E714),IF(F714="tee",B714*C714-2*(D714*E714),IF(F714="cross",B714*C714-4*(D714*E714),"ERROR")))))</f>
        <v>399</v>
      </c>
      <c r="H714" s="3" t="s">
        <v>75</v>
      </c>
      <c r="I714" s="3">
        <f>IF(F714="rectangle",B714/C714,"NA")</f>
        <v>2.2556390977443608E-2</v>
      </c>
      <c r="J714" s="2">
        <v>1</v>
      </c>
      <c r="K714" s="15">
        <v>120</v>
      </c>
      <c r="L714" s="15">
        <v>4</v>
      </c>
      <c r="M714" s="16">
        <v>8</v>
      </c>
      <c r="N714" s="17">
        <v>5</v>
      </c>
      <c r="O714" s="14">
        <f>N714</f>
        <v>5</v>
      </c>
      <c r="P714" s="4">
        <f>Y714/T714</f>
        <v>99.75</v>
      </c>
      <c r="Q714" s="18">
        <v>15</v>
      </c>
      <c r="R714" s="14">
        <f>Q714</f>
        <v>15</v>
      </c>
      <c r="S714" s="4">
        <f>Z714/U714</f>
        <v>99.75</v>
      </c>
      <c r="T714" s="3">
        <f>ROUND((O714/100)*G714,0)</f>
        <v>20</v>
      </c>
      <c r="U714" s="3">
        <f>ROUND(((R714/100)*G714)/J714,0)</f>
        <v>60</v>
      </c>
      <c r="V714" s="3">
        <f>ROUND(IF(J714&gt;=2,((R714/100)*G714)/J714,0),0)</f>
        <v>0</v>
      </c>
      <c r="W714" s="3">
        <f>ROUND(IF(J714&gt;=3,((R714/100)*G714)/J714,0),0)</f>
        <v>0</v>
      </c>
      <c r="X714" s="3">
        <f>ROUND(IF(J714&gt;=4,((R714/100)*G714)/J714,0),0)</f>
        <v>0</v>
      </c>
      <c r="Y714" s="4">
        <f>G714*N714</f>
        <v>1995</v>
      </c>
      <c r="Z714" s="4">
        <f>(G714*Q714)/J714</f>
        <v>5985</v>
      </c>
      <c r="AA714" s="4">
        <f>IF(J714&gt;=2,(G714*Q714)/J714,0)</f>
        <v>0</v>
      </c>
      <c r="AB714" s="4">
        <f>IF(J714&gt;=3,(G714*Q714)/J714,0)</f>
        <v>0</v>
      </c>
      <c r="AC714" s="4">
        <f>IF(J714&gt;=4,(G714*Q714)/J714,0)</f>
        <v>0</v>
      </c>
      <c r="AD714" s="14">
        <v>100</v>
      </c>
      <c r="AE714" s="14">
        <v>0</v>
      </c>
      <c r="AF714" s="14">
        <v>1</v>
      </c>
      <c r="AG714" s="14">
        <v>100</v>
      </c>
      <c r="AH714" s="14">
        <v>0</v>
      </c>
      <c r="AI714" s="14">
        <v>1</v>
      </c>
      <c r="AJ714" s="14">
        <v>0.5</v>
      </c>
      <c r="AK714" s="14">
        <v>0.5</v>
      </c>
      <c r="AL714" s="14">
        <v>0</v>
      </c>
      <c r="AM714" s="14">
        <v>0</v>
      </c>
      <c r="AN714" s="14">
        <v>0</v>
      </c>
      <c r="AO714" s="14">
        <v>0.01</v>
      </c>
      <c r="AP714" s="14">
        <v>0.01</v>
      </c>
      <c r="AQ714" s="14">
        <v>0</v>
      </c>
      <c r="AR714" s="14">
        <v>0</v>
      </c>
      <c r="AS714" s="14">
        <v>0</v>
      </c>
      <c r="AT714" s="14">
        <v>0</v>
      </c>
      <c r="AU714" s="14">
        <v>0.2</v>
      </c>
      <c r="AV714" s="14">
        <v>0</v>
      </c>
      <c r="AW714" s="14">
        <v>0</v>
      </c>
      <c r="AX714" s="14">
        <v>0</v>
      </c>
      <c r="AY714" s="14">
        <v>0.04</v>
      </c>
      <c r="AZ714" s="14">
        <v>0</v>
      </c>
      <c r="BA714" s="2">
        <v>0.05</v>
      </c>
      <c r="BB714" s="2">
        <v>0.05</v>
      </c>
      <c r="BC714" s="2">
        <v>7.0000000000000007E-2</v>
      </c>
      <c r="BD714" s="2">
        <v>0.05</v>
      </c>
      <c r="BE714" s="2">
        <v>0.02</v>
      </c>
      <c r="BF714" s="2">
        <v>0.02</v>
      </c>
      <c r="BG714" s="2">
        <v>4.4999999999999998E-2</v>
      </c>
      <c r="BH714" s="2">
        <v>0.05</v>
      </c>
      <c r="BI714" s="2">
        <v>7.0000000000000007E-2</v>
      </c>
      <c r="BJ714" s="2">
        <v>0.1</v>
      </c>
      <c r="BK714" s="2">
        <v>0.03</v>
      </c>
      <c r="BL714" s="2">
        <v>0.02</v>
      </c>
      <c r="BM714" s="2">
        <v>0.09</v>
      </c>
      <c r="BN714" s="2">
        <v>0.1</v>
      </c>
      <c r="BO714" s="14">
        <v>0.1</v>
      </c>
      <c r="BP714" s="14">
        <v>0.1</v>
      </c>
      <c r="BQ714" s="14">
        <v>0</v>
      </c>
      <c r="BR714" s="14">
        <v>0</v>
      </c>
      <c r="BS714" s="14">
        <v>0</v>
      </c>
      <c r="BT714" s="19">
        <v>0.01</v>
      </c>
      <c r="BU714" s="14">
        <v>0.5</v>
      </c>
      <c r="BV714" s="6">
        <f>BT714/(BT714+BU714)</f>
        <v>1.9607843137254902E-2</v>
      </c>
      <c r="BW714" s="6">
        <f>SQRT((BT714*BU714)/((BT714+BU714)^2*(BT714+BU714+1)))</f>
        <v>0.11283045836243843</v>
      </c>
      <c r="BX714" s="15">
        <v>0.1</v>
      </c>
      <c r="BY714" s="15">
        <v>0.7</v>
      </c>
      <c r="BZ714" s="15">
        <v>0.1</v>
      </c>
      <c r="CA714" s="15">
        <v>0.1</v>
      </c>
      <c r="CB714" s="20" t="s">
        <v>76</v>
      </c>
      <c r="CC714" s="14">
        <v>600</v>
      </c>
      <c r="CD714" s="14">
        <v>10</v>
      </c>
      <c r="CE714" s="15" t="s">
        <v>73</v>
      </c>
    </row>
    <row r="715" spans="1:83" s="14" customFormat="1" ht="14.25" x14ac:dyDescent="0.2">
      <c r="A715" s="15">
        <f>A714+1</f>
        <v>714</v>
      </c>
      <c r="B715" s="15">
        <v>3</v>
      </c>
      <c r="C715" s="15">
        <v>133</v>
      </c>
      <c r="D715" s="15">
        <v>1</v>
      </c>
      <c r="E715" s="15">
        <v>1</v>
      </c>
      <c r="F715" s="3" t="s">
        <v>68</v>
      </c>
      <c r="G715" s="3">
        <f>IF(F715="rectangle",B715*C715,IF(F715="hook",B715*C715-(D715*E715),IF(F715="eight",B715*C715-2*(D715*E715),IF(F715="tee",B715*C715-2*(D715*E715),IF(F715="cross",B715*C715-4*(D715*E715),"ERROR")))))</f>
        <v>399</v>
      </c>
      <c r="H715" s="3" t="s">
        <v>75</v>
      </c>
      <c r="I715" s="3">
        <f>IF(F715="rectangle",B715/C715,"NA")</f>
        <v>2.2556390977443608E-2</v>
      </c>
      <c r="J715" s="2">
        <v>1</v>
      </c>
      <c r="K715" s="15">
        <v>120</v>
      </c>
      <c r="L715" s="15">
        <v>4</v>
      </c>
      <c r="M715" s="16">
        <v>8</v>
      </c>
      <c r="N715" s="17">
        <v>5</v>
      </c>
      <c r="O715" s="14">
        <f>N715</f>
        <v>5</v>
      </c>
      <c r="P715" s="4">
        <f>Y715/T715</f>
        <v>99.75</v>
      </c>
      <c r="Q715" s="18">
        <v>15</v>
      </c>
      <c r="R715" s="14">
        <f>Q715</f>
        <v>15</v>
      </c>
      <c r="S715" s="4">
        <f>Z715/U715</f>
        <v>99.75</v>
      </c>
      <c r="T715" s="3">
        <f>ROUND((O715/100)*G715,0)</f>
        <v>20</v>
      </c>
      <c r="U715" s="3">
        <f>ROUND(((R715/100)*G715)/J715,0)</f>
        <v>60</v>
      </c>
      <c r="V715" s="3">
        <f>ROUND(IF(J715&gt;=2,((R715/100)*G715)/J715,0),0)</f>
        <v>0</v>
      </c>
      <c r="W715" s="3">
        <f>ROUND(IF(J715&gt;=3,((R715/100)*G715)/J715,0),0)</f>
        <v>0</v>
      </c>
      <c r="X715" s="3">
        <f>ROUND(IF(J715&gt;=4,((R715/100)*G715)/J715,0),0)</f>
        <v>0</v>
      </c>
      <c r="Y715" s="4">
        <f>G715*N715</f>
        <v>1995</v>
      </c>
      <c r="Z715" s="4">
        <f>(G715*Q715)/J715</f>
        <v>5985</v>
      </c>
      <c r="AA715" s="4">
        <f>IF(J715&gt;=2,(G715*Q715)/J715,0)</f>
        <v>0</v>
      </c>
      <c r="AB715" s="4">
        <f>IF(J715&gt;=3,(G715*Q715)/J715,0)</f>
        <v>0</v>
      </c>
      <c r="AC715" s="4">
        <f>IF(J715&gt;=4,(G715*Q715)/J715,0)</f>
        <v>0</v>
      </c>
      <c r="AD715" s="14">
        <v>100</v>
      </c>
      <c r="AE715" s="14">
        <v>0</v>
      </c>
      <c r="AF715" s="14">
        <v>1</v>
      </c>
      <c r="AG715" s="14">
        <v>100</v>
      </c>
      <c r="AH715" s="14">
        <v>0</v>
      </c>
      <c r="AI715" s="14">
        <v>1</v>
      </c>
      <c r="AJ715" s="14">
        <v>0.5</v>
      </c>
      <c r="AK715" s="14">
        <v>0.5</v>
      </c>
      <c r="AL715" s="14">
        <v>0</v>
      </c>
      <c r="AM715" s="14">
        <v>0</v>
      </c>
      <c r="AN715" s="14">
        <v>0</v>
      </c>
      <c r="AO715" s="14">
        <v>0.01</v>
      </c>
      <c r="AP715" s="14">
        <v>0.01</v>
      </c>
      <c r="AQ715" s="14">
        <v>0</v>
      </c>
      <c r="AR715" s="14">
        <v>0</v>
      </c>
      <c r="AS715" s="14">
        <v>0</v>
      </c>
      <c r="AT715" s="14">
        <v>0</v>
      </c>
      <c r="AU715" s="14">
        <v>0.2</v>
      </c>
      <c r="AV715" s="14">
        <v>0</v>
      </c>
      <c r="AW715" s="14">
        <v>0</v>
      </c>
      <c r="AX715" s="14">
        <v>0</v>
      </c>
      <c r="AY715" s="14">
        <v>0.04</v>
      </c>
      <c r="AZ715" s="14">
        <v>0</v>
      </c>
      <c r="BA715" s="2">
        <v>0.05</v>
      </c>
      <c r="BB715" s="2">
        <v>0.05</v>
      </c>
      <c r="BC715" s="2">
        <v>7.0000000000000007E-2</v>
      </c>
      <c r="BD715" s="2">
        <v>0.05</v>
      </c>
      <c r="BE715" s="2">
        <v>0.02</v>
      </c>
      <c r="BF715" s="2">
        <v>0.02</v>
      </c>
      <c r="BG715" s="2">
        <v>4.4999999999999998E-2</v>
      </c>
      <c r="BH715" s="2">
        <v>0.05</v>
      </c>
      <c r="BI715" s="2">
        <v>7.0000000000000007E-2</v>
      </c>
      <c r="BJ715" s="2">
        <v>0.1</v>
      </c>
      <c r="BK715" s="2">
        <v>0.03</v>
      </c>
      <c r="BL715" s="2">
        <v>0.02</v>
      </c>
      <c r="BM715" s="2">
        <v>0.09</v>
      </c>
      <c r="BN715" s="2">
        <v>0.1</v>
      </c>
      <c r="BO715" s="14">
        <v>0.1</v>
      </c>
      <c r="BP715" s="14">
        <v>0.1</v>
      </c>
      <c r="BQ715" s="14">
        <v>0</v>
      </c>
      <c r="BR715" s="14">
        <v>0</v>
      </c>
      <c r="BS715" s="14">
        <v>0</v>
      </c>
      <c r="BT715" s="19">
        <v>0.5</v>
      </c>
      <c r="BU715" s="14">
        <v>0.5</v>
      </c>
      <c r="BV715" s="6">
        <f>BT715/(BT715+BU715)</f>
        <v>0.5</v>
      </c>
      <c r="BW715" s="6">
        <f>SQRT((BT715*BU715)/((BT715+BU715)^2*(BT715+BU715+1)))</f>
        <v>0.35355339059327379</v>
      </c>
      <c r="BX715" s="15">
        <v>0.1</v>
      </c>
      <c r="BY715" s="15">
        <v>0.7</v>
      </c>
      <c r="BZ715" s="15">
        <v>0.1</v>
      </c>
      <c r="CA715" s="15">
        <v>0.1</v>
      </c>
      <c r="CB715" s="20" t="s">
        <v>76</v>
      </c>
      <c r="CC715" s="14">
        <v>600</v>
      </c>
      <c r="CD715" s="14">
        <v>10</v>
      </c>
      <c r="CE715" s="15" t="s">
        <v>73</v>
      </c>
    </row>
    <row r="716" spans="1:83" s="14" customFormat="1" ht="14.25" x14ac:dyDescent="0.2">
      <c r="A716" s="15">
        <f>A715+1</f>
        <v>715</v>
      </c>
      <c r="B716" s="15">
        <v>3</v>
      </c>
      <c r="C716" s="15">
        <v>133</v>
      </c>
      <c r="D716" s="15">
        <v>1</v>
      </c>
      <c r="E716" s="15">
        <v>1</v>
      </c>
      <c r="F716" s="3" t="s">
        <v>68</v>
      </c>
      <c r="G716" s="3">
        <f>IF(F716="rectangle",B716*C716,IF(F716="hook",B716*C716-(D716*E716),IF(F716="eight",B716*C716-2*(D716*E716),IF(F716="tee",B716*C716-2*(D716*E716),IF(F716="cross",B716*C716-4*(D716*E716),"ERROR")))))</f>
        <v>399</v>
      </c>
      <c r="H716" s="3" t="s">
        <v>75</v>
      </c>
      <c r="I716" s="3">
        <f>IF(F716="rectangle",B716/C716,"NA")</f>
        <v>2.2556390977443608E-2</v>
      </c>
      <c r="J716" s="2">
        <v>1</v>
      </c>
      <c r="K716" s="15">
        <v>120</v>
      </c>
      <c r="L716" s="15">
        <v>4</v>
      </c>
      <c r="M716" s="16">
        <v>8</v>
      </c>
      <c r="N716" s="17">
        <v>5</v>
      </c>
      <c r="O716" s="14">
        <f>N716</f>
        <v>5</v>
      </c>
      <c r="P716" s="4">
        <f>Y716/T716</f>
        <v>99.75</v>
      </c>
      <c r="Q716" s="18">
        <v>30</v>
      </c>
      <c r="R716" s="14">
        <f>Q716</f>
        <v>30</v>
      </c>
      <c r="S716" s="4">
        <f>Z716/U716</f>
        <v>99.75</v>
      </c>
      <c r="T716" s="3">
        <f>ROUND((O716/100)*G716,0)</f>
        <v>20</v>
      </c>
      <c r="U716" s="3">
        <f>ROUND(((R716/100)*G716)/J716,0)</f>
        <v>120</v>
      </c>
      <c r="V716" s="3">
        <f>ROUND(IF(J716&gt;=2,((R716/100)*G716)/J716,0),0)</f>
        <v>0</v>
      </c>
      <c r="W716" s="3">
        <f>ROUND(IF(J716&gt;=3,((R716/100)*G716)/J716,0),0)</f>
        <v>0</v>
      </c>
      <c r="X716" s="3">
        <f>ROUND(IF(J716&gt;=4,((R716/100)*G716)/J716,0),0)</f>
        <v>0</v>
      </c>
      <c r="Y716" s="4">
        <f>G716*N716</f>
        <v>1995</v>
      </c>
      <c r="Z716" s="4">
        <f>(G716*Q716)/J716</f>
        <v>11970</v>
      </c>
      <c r="AA716" s="4">
        <f>IF(J716&gt;=2,(G716*Q716)/J716,0)</f>
        <v>0</v>
      </c>
      <c r="AB716" s="4">
        <f>IF(J716&gt;=3,(G716*Q716)/J716,0)</f>
        <v>0</v>
      </c>
      <c r="AC716" s="4">
        <f>IF(J716&gt;=4,(G716*Q716)/J716,0)</f>
        <v>0</v>
      </c>
      <c r="AD716" s="14">
        <v>100</v>
      </c>
      <c r="AE716" s="14">
        <v>0</v>
      </c>
      <c r="AF716" s="14">
        <v>1</v>
      </c>
      <c r="AG716" s="14">
        <v>100</v>
      </c>
      <c r="AH716" s="14">
        <v>0</v>
      </c>
      <c r="AI716" s="14">
        <v>1</v>
      </c>
      <c r="AJ716" s="14">
        <v>0.5</v>
      </c>
      <c r="AK716" s="14">
        <v>0.5</v>
      </c>
      <c r="AL716" s="14">
        <v>0</v>
      </c>
      <c r="AM716" s="14">
        <v>0</v>
      </c>
      <c r="AN716" s="14">
        <v>0</v>
      </c>
      <c r="AO716" s="14">
        <v>0.01</v>
      </c>
      <c r="AP716" s="14">
        <v>0.01</v>
      </c>
      <c r="AQ716" s="14">
        <v>0</v>
      </c>
      <c r="AR716" s="14">
        <v>0</v>
      </c>
      <c r="AS716" s="14">
        <v>0</v>
      </c>
      <c r="AT716" s="14">
        <v>0</v>
      </c>
      <c r="AU716" s="14">
        <v>0.2</v>
      </c>
      <c r="AV716" s="14">
        <v>0</v>
      </c>
      <c r="AW716" s="14">
        <v>0</v>
      </c>
      <c r="AX716" s="14">
        <v>0</v>
      </c>
      <c r="AY716" s="14">
        <v>0.04</v>
      </c>
      <c r="AZ716" s="14">
        <v>0</v>
      </c>
      <c r="BA716" s="2">
        <v>0.05</v>
      </c>
      <c r="BB716" s="2">
        <v>0.05</v>
      </c>
      <c r="BC716" s="2">
        <v>7.0000000000000007E-2</v>
      </c>
      <c r="BD716" s="2">
        <v>0.05</v>
      </c>
      <c r="BE716" s="2">
        <v>0.02</v>
      </c>
      <c r="BF716" s="2">
        <v>0.02</v>
      </c>
      <c r="BG716" s="2">
        <v>4.4999999999999998E-2</v>
      </c>
      <c r="BH716" s="2">
        <v>0.05</v>
      </c>
      <c r="BI716" s="2">
        <v>7.0000000000000007E-2</v>
      </c>
      <c r="BJ716" s="2">
        <v>0.1</v>
      </c>
      <c r="BK716" s="2">
        <v>0.03</v>
      </c>
      <c r="BL716" s="2">
        <v>0.02</v>
      </c>
      <c r="BM716" s="2">
        <v>0.09</v>
      </c>
      <c r="BN716" s="2">
        <v>0.1</v>
      </c>
      <c r="BO716" s="14">
        <v>0.1</v>
      </c>
      <c r="BP716" s="14">
        <v>0.1</v>
      </c>
      <c r="BQ716" s="14">
        <v>0</v>
      </c>
      <c r="BR716" s="14">
        <v>0</v>
      </c>
      <c r="BS716" s="14">
        <v>0</v>
      </c>
      <c r="BT716" s="19">
        <v>0.01</v>
      </c>
      <c r="BU716" s="14">
        <v>0.5</v>
      </c>
      <c r="BV716" s="6">
        <f>BT716/(BT716+BU716)</f>
        <v>1.9607843137254902E-2</v>
      </c>
      <c r="BW716" s="6">
        <f>SQRT((BT716*BU716)/((BT716+BU716)^2*(BT716+BU716+1)))</f>
        <v>0.11283045836243843</v>
      </c>
      <c r="BX716" s="15">
        <v>0.25</v>
      </c>
      <c r="BY716" s="15">
        <v>0.25</v>
      </c>
      <c r="BZ716" s="15">
        <v>0.25</v>
      </c>
      <c r="CA716" s="15">
        <v>0.25</v>
      </c>
      <c r="CB716" s="20" t="s">
        <v>47</v>
      </c>
      <c r="CC716" s="14">
        <v>600</v>
      </c>
      <c r="CD716" s="14">
        <v>10</v>
      </c>
      <c r="CE716" s="15" t="s">
        <v>73</v>
      </c>
    </row>
    <row r="717" spans="1:83" s="14" customFormat="1" ht="14.25" x14ac:dyDescent="0.2">
      <c r="A717" s="15">
        <f>A716+1</f>
        <v>716</v>
      </c>
      <c r="B717" s="15">
        <v>3</v>
      </c>
      <c r="C717" s="15">
        <v>133</v>
      </c>
      <c r="D717" s="15">
        <v>1</v>
      </c>
      <c r="E717" s="15">
        <v>1</v>
      </c>
      <c r="F717" s="3" t="s">
        <v>68</v>
      </c>
      <c r="G717" s="3">
        <f>IF(F717="rectangle",B717*C717,IF(F717="hook",B717*C717-(D717*E717),IF(F717="eight",B717*C717-2*(D717*E717),IF(F717="tee",B717*C717-2*(D717*E717),IF(F717="cross",B717*C717-4*(D717*E717),"ERROR")))))</f>
        <v>399</v>
      </c>
      <c r="H717" s="3" t="s">
        <v>75</v>
      </c>
      <c r="I717" s="3">
        <f>IF(F717="rectangle",B717/C717,"NA")</f>
        <v>2.2556390977443608E-2</v>
      </c>
      <c r="J717" s="2">
        <v>1</v>
      </c>
      <c r="K717" s="15">
        <v>120</v>
      </c>
      <c r="L717" s="15">
        <v>4</v>
      </c>
      <c r="M717" s="16">
        <v>8</v>
      </c>
      <c r="N717" s="17">
        <v>5</v>
      </c>
      <c r="O717" s="14">
        <f>N717</f>
        <v>5</v>
      </c>
      <c r="P717" s="4">
        <f>Y717/T717</f>
        <v>99.75</v>
      </c>
      <c r="Q717" s="18">
        <v>30</v>
      </c>
      <c r="R717" s="14">
        <f>Q717</f>
        <v>30</v>
      </c>
      <c r="S717" s="4">
        <f>Z717/U717</f>
        <v>99.75</v>
      </c>
      <c r="T717" s="3">
        <f>ROUND((O717/100)*G717,0)</f>
        <v>20</v>
      </c>
      <c r="U717" s="3">
        <f>ROUND(((R717/100)*G717)/J717,0)</f>
        <v>120</v>
      </c>
      <c r="V717" s="3">
        <f>ROUND(IF(J717&gt;=2,((R717/100)*G717)/J717,0),0)</f>
        <v>0</v>
      </c>
      <c r="W717" s="3">
        <f>ROUND(IF(J717&gt;=3,((R717/100)*G717)/J717,0),0)</f>
        <v>0</v>
      </c>
      <c r="X717" s="3">
        <f>ROUND(IF(J717&gt;=4,((R717/100)*G717)/J717,0),0)</f>
        <v>0</v>
      </c>
      <c r="Y717" s="4">
        <f>G717*N717</f>
        <v>1995</v>
      </c>
      <c r="Z717" s="4">
        <f>(G717*Q717)/J717</f>
        <v>11970</v>
      </c>
      <c r="AA717" s="4">
        <f>IF(J717&gt;=2,(G717*Q717)/J717,0)</f>
        <v>0</v>
      </c>
      <c r="AB717" s="4">
        <f>IF(J717&gt;=3,(G717*Q717)/J717,0)</f>
        <v>0</v>
      </c>
      <c r="AC717" s="4">
        <f>IF(J717&gt;=4,(G717*Q717)/J717,0)</f>
        <v>0</v>
      </c>
      <c r="AD717" s="14">
        <v>100</v>
      </c>
      <c r="AE717" s="14">
        <v>0</v>
      </c>
      <c r="AF717" s="14">
        <v>1</v>
      </c>
      <c r="AG717" s="14">
        <v>100</v>
      </c>
      <c r="AH717" s="14">
        <v>0</v>
      </c>
      <c r="AI717" s="14">
        <v>1</v>
      </c>
      <c r="AJ717" s="14">
        <v>0.5</v>
      </c>
      <c r="AK717" s="14">
        <v>0.5</v>
      </c>
      <c r="AL717" s="14">
        <v>0</v>
      </c>
      <c r="AM717" s="14">
        <v>0</v>
      </c>
      <c r="AN717" s="14">
        <v>0</v>
      </c>
      <c r="AO717" s="14">
        <v>0.01</v>
      </c>
      <c r="AP717" s="14">
        <v>0.01</v>
      </c>
      <c r="AQ717" s="14">
        <v>0</v>
      </c>
      <c r="AR717" s="14">
        <v>0</v>
      </c>
      <c r="AS717" s="14">
        <v>0</v>
      </c>
      <c r="AT717" s="14">
        <v>0</v>
      </c>
      <c r="AU717" s="14">
        <v>0.2</v>
      </c>
      <c r="AV717" s="14">
        <v>0</v>
      </c>
      <c r="AW717" s="14">
        <v>0</v>
      </c>
      <c r="AX717" s="14">
        <v>0</v>
      </c>
      <c r="AY717" s="14">
        <v>0.04</v>
      </c>
      <c r="AZ717" s="14">
        <v>0</v>
      </c>
      <c r="BA717" s="2">
        <v>0.05</v>
      </c>
      <c r="BB717" s="2">
        <v>0.05</v>
      </c>
      <c r="BC717" s="2">
        <v>7.0000000000000007E-2</v>
      </c>
      <c r="BD717" s="2">
        <v>0.05</v>
      </c>
      <c r="BE717" s="2">
        <v>0.02</v>
      </c>
      <c r="BF717" s="2">
        <v>0.02</v>
      </c>
      <c r="BG717" s="2">
        <v>4.4999999999999998E-2</v>
      </c>
      <c r="BH717" s="2">
        <v>0.05</v>
      </c>
      <c r="BI717" s="2">
        <v>7.0000000000000007E-2</v>
      </c>
      <c r="BJ717" s="2">
        <v>0.1</v>
      </c>
      <c r="BK717" s="2">
        <v>0.03</v>
      </c>
      <c r="BL717" s="2">
        <v>0.02</v>
      </c>
      <c r="BM717" s="2">
        <v>0.09</v>
      </c>
      <c r="BN717" s="2">
        <v>0.1</v>
      </c>
      <c r="BO717" s="14">
        <v>0.1</v>
      </c>
      <c r="BP717" s="14">
        <v>0.1</v>
      </c>
      <c r="BQ717" s="14">
        <v>0</v>
      </c>
      <c r="BR717" s="14">
        <v>0</v>
      </c>
      <c r="BS717" s="14">
        <v>0</v>
      </c>
      <c r="BT717" s="19">
        <v>0.5</v>
      </c>
      <c r="BU717" s="14">
        <v>0.5</v>
      </c>
      <c r="BV717" s="6">
        <f>BT717/(BT717+BU717)</f>
        <v>0.5</v>
      </c>
      <c r="BW717" s="6">
        <f>SQRT((BT717*BU717)/((BT717+BU717)^2*(BT717+BU717+1)))</f>
        <v>0.35355339059327379</v>
      </c>
      <c r="BX717" s="15">
        <v>0.25</v>
      </c>
      <c r="BY717" s="15">
        <v>0.25</v>
      </c>
      <c r="BZ717" s="15">
        <v>0.25</v>
      </c>
      <c r="CA717" s="15">
        <v>0.25</v>
      </c>
      <c r="CB717" s="20" t="s">
        <v>47</v>
      </c>
      <c r="CC717" s="14">
        <v>600</v>
      </c>
      <c r="CD717" s="14">
        <v>10</v>
      </c>
      <c r="CE717" s="15" t="s">
        <v>73</v>
      </c>
    </row>
    <row r="718" spans="1:83" s="14" customFormat="1" ht="14.25" x14ac:dyDescent="0.2">
      <c r="A718" s="15">
        <f>A717+1</f>
        <v>717</v>
      </c>
      <c r="B718" s="15">
        <v>3</v>
      </c>
      <c r="C718" s="15">
        <v>133</v>
      </c>
      <c r="D718" s="15">
        <v>1</v>
      </c>
      <c r="E718" s="15">
        <v>1</v>
      </c>
      <c r="F718" s="3" t="s">
        <v>68</v>
      </c>
      <c r="G718" s="3">
        <f>IF(F718="rectangle",B718*C718,IF(F718="hook",B718*C718-(D718*E718),IF(F718="eight",B718*C718-2*(D718*E718),IF(F718="tee",B718*C718-2*(D718*E718),IF(F718="cross",B718*C718-4*(D718*E718),"ERROR")))))</f>
        <v>399</v>
      </c>
      <c r="H718" s="3" t="s">
        <v>75</v>
      </c>
      <c r="I718" s="3">
        <f>IF(F718="rectangle",B718/C718,"NA")</f>
        <v>2.2556390977443608E-2</v>
      </c>
      <c r="J718" s="2">
        <v>1</v>
      </c>
      <c r="K718" s="15">
        <v>120</v>
      </c>
      <c r="L718" s="15">
        <v>4</v>
      </c>
      <c r="M718" s="16">
        <v>8</v>
      </c>
      <c r="N718" s="17">
        <v>5</v>
      </c>
      <c r="O718" s="14">
        <f>N718</f>
        <v>5</v>
      </c>
      <c r="P718" s="4">
        <f>Y718/T718</f>
        <v>99.75</v>
      </c>
      <c r="Q718" s="18">
        <v>30</v>
      </c>
      <c r="R718" s="14">
        <f>Q718</f>
        <v>30</v>
      </c>
      <c r="S718" s="4">
        <f>Z718/U718</f>
        <v>99.75</v>
      </c>
      <c r="T718" s="3">
        <f>ROUND((O718/100)*G718,0)</f>
        <v>20</v>
      </c>
      <c r="U718" s="3">
        <f>ROUND(((R718/100)*G718)/J718,0)</f>
        <v>120</v>
      </c>
      <c r="V718" s="3">
        <f>ROUND(IF(J718&gt;=2,((R718/100)*G718)/J718,0),0)</f>
        <v>0</v>
      </c>
      <c r="W718" s="3">
        <f>ROUND(IF(J718&gt;=3,((R718/100)*G718)/J718,0),0)</f>
        <v>0</v>
      </c>
      <c r="X718" s="3">
        <f>ROUND(IF(J718&gt;=4,((R718/100)*G718)/J718,0),0)</f>
        <v>0</v>
      </c>
      <c r="Y718" s="4">
        <f>G718*N718</f>
        <v>1995</v>
      </c>
      <c r="Z718" s="4">
        <f>(G718*Q718)/J718</f>
        <v>11970</v>
      </c>
      <c r="AA718" s="4">
        <f>IF(J718&gt;=2,(G718*Q718)/J718,0)</f>
        <v>0</v>
      </c>
      <c r="AB718" s="4">
        <f>IF(J718&gt;=3,(G718*Q718)/J718,0)</f>
        <v>0</v>
      </c>
      <c r="AC718" s="4">
        <f>IF(J718&gt;=4,(G718*Q718)/J718,0)</f>
        <v>0</v>
      </c>
      <c r="AD718" s="14">
        <v>100</v>
      </c>
      <c r="AE718" s="14">
        <v>0</v>
      </c>
      <c r="AF718" s="14">
        <v>1</v>
      </c>
      <c r="AG718" s="14">
        <v>100</v>
      </c>
      <c r="AH718" s="14">
        <v>0</v>
      </c>
      <c r="AI718" s="14">
        <v>1</v>
      </c>
      <c r="AJ718" s="14">
        <v>0.5</v>
      </c>
      <c r="AK718" s="14">
        <v>0.5</v>
      </c>
      <c r="AL718" s="14">
        <v>0</v>
      </c>
      <c r="AM718" s="14">
        <v>0</v>
      </c>
      <c r="AN718" s="14">
        <v>0</v>
      </c>
      <c r="AO718" s="14">
        <v>0.01</v>
      </c>
      <c r="AP718" s="14">
        <v>0.01</v>
      </c>
      <c r="AQ718" s="14">
        <v>0</v>
      </c>
      <c r="AR718" s="14">
        <v>0</v>
      </c>
      <c r="AS718" s="14">
        <v>0</v>
      </c>
      <c r="AT718" s="14">
        <v>0</v>
      </c>
      <c r="AU718" s="14">
        <v>0.2</v>
      </c>
      <c r="AV718" s="14">
        <v>0</v>
      </c>
      <c r="AW718" s="14">
        <v>0</v>
      </c>
      <c r="AX718" s="14">
        <v>0</v>
      </c>
      <c r="AY718" s="14">
        <v>0.04</v>
      </c>
      <c r="AZ718" s="14">
        <v>0</v>
      </c>
      <c r="BA718" s="2">
        <v>0.05</v>
      </c>
      <c r="BB718" s="2">
        <v>0.05</v>
      </c>
      <c r="BC718" s="2">
        <v>7.0000000000000007E-2</v>
      </c>
      <c r="BD718" s="2">
        <v>0.05</v>
      </c>
      <c r="BE718" s="2">
        <v>0.02</v>
      </c>
      <c r="BF718" s="2">
        <v>0.02</v>
      </c>
      <c r="BG718" s="2">
        <v>4.4999999999999998E-2</v>
      </c>
      <c r="BH718" s="2">
        <v>0.05</v>
      </c>
      <c r="BI718" s="2">
        <v>7.0000000000000007E-2</v>
      </c>
      <c r="BJ718" s="2">
        <v>0.1</v>
      </c>
      <c r="BK718" s="2">
        <v>0.03</v>
      </c>
      <c r="BL718" s="2">
        <v>0.02</v>
      </c>
      <c r="BM718" s="2">
        <v>0.09</v>
      </c>
      <c r="BN718" s="2">
        <v>0.1</v>
      </c>
      <c r="BO718" s="14">
        <v>0.1</v>
      </c>
      <c r="BP718" s="14">
        <v>0.1</v>
      </c>
      <c r="BQ718" s="14">
        <v>0</v>
      </c>
      <c r="BR718" s="14">
        <v>0</v>
      </c>
      <c r="BS718" s="14">
        <v>0</v>
      </c>
      <c r="BT718" s="19">
        <v>0.01</v>
      </c>
      <c r="BU718" s="14">
        <v>0.5</v>
      </c>
      <c r="BV718" s="6">
        <f>BT718/(BT718+BU718)</f>
        <v>1.9607843137254902E-2</v>
      </c>
      <c r="BW718" s="6">
        <f>SQRT((BT718*BU718)/((BT718+BU718)^2*(BT718+BU718+1)))</f>
        <v>0.11283045836243843</v>
      </c>
      <c r="BX718" s="15">
        <v>0.1</v>
      </c>
      <c r="BY718" s="15">
        <v>0.1</v>
      </c>
      <c r="BZ718" s="15">
        <v>0.1</v>
      </c>
      <c r="CA718" s="15">
        <v>0.7</v>
      </c>
      <c r="CB718" s="20" t="s">
        <v>89</v>
      </c>
      <c r="CC718" s="14">
        <v>600</v>
      </c>
      <c r="CD718" s="14">
        <v>10</v>
      </c>
      <c r="CE718" s="15" t="s">
        <v>73</v>
      </c>
    </row>
    <row r="719" spans="1:83" s="14" customFormat="1" ht="14.25" x14ac:dyDescent="0.2">
      <c r="A719" s="15">
        <f>A718+1</f>
        <v>718</v>
      </c>
      <c r="B719" s="15">
        <v>3</v>
      </c>
      <c r="C719" s="15">
        <v>133</v>
      </c>
      <c r="D719" s="15">
        <v>1</v>
      </c>
      <c r="E719" s="15">
        <v>1</v>
      </c>
      <c r="F719" s="3" t="s">
        <v>68</v>
      </c>
      <c r="G719" s="3">
        <f>IF(F719="rectangle",B719*C719,IF(F719="hook",B719*C719-(D719*E719),IF(F719="eight",B719*C719-2*(D719*E719),IF(F719="tee",B719*C719-2*(D719*E719),IF(F719="cross",B719*C719-4*(D719*E719),"ERROR")))))</f>
        <v>399</v>
      </c>
      <c r="H719" s="3" t="s">
        <v>75</v>
      </c>
      <c r="I719" s="3">
        <f>IF(F719="rectangle",B719/C719,"NA")</f>
        <v>2.2556390977443608E-2</v>
      </c>
      <c r="J719" s="2">
        <v>1</v>
      </c>
      <c r="K719" s="15">
        <v>120</v>
      </c>
      <c r="L719" s="15">
        <v>4</v>
      </c>
      <c r="M719" s="16">
        <v>8</v>
      </c>
      <c r="N719" s="17">
        <v>5</v>
      </c>
      <c r="O719" s="14">
        <f>N719</f>
        <v>5</v>
      </c>
      <c r="P719" s="4">
        <f>Y719/T719</f>
        <v>99.75</v>
      </c>
      <c r="Q719" s="18">
        <v>30</v>
      </c>
      <c r="R719" s="14">
        <f>Q719</f>
        <v>30</v>
      </c>
      <c r="S719" s="4">
        <f>Z719/U719</f>
        <v>99.75</v>
      </c>
      <c r="T719" s="3">
        <f>ROUND((O719/100)*G719,0)</f>
        <v>20</v>
      </c>
      <c r="U719" s="3">
        <f>ROUND(((R719/100)*G719)/J719,0)</f>
        <v>120</v>
      </c>
      <c r="V719" s="3">
        <f>ROUND(IF(J719&gt;=2,((R719/100)*G719)/J719,0),0)</f>
        <v>0</v>
      </c>
      <c r="W719" s="3">
        <f>ROUND(IF(J719&gt;=3,((R719/100)*G719)/J719,0),0)</f>
        <v>0</v>
      </c>
      <c r="X719" s="3">
        <f>ROUND(IF(J719&gt;=4,((R719/100)*G719)/J719,0),0)</f>
        <v>0</v>
      </c>
      <c r="Y719" s="4">
        <f>G719*N719</f>
        <v>1995</v>
      </c>
      <c r="Z719" s="4">
        <f>(G719*Q719)/J719</f>
        <v>11970</v>
      </c>
      <c r="AA719" s="4">
        <f>IF(J719&gt;=2,(G719*Q719)/J719,0)</f>
        <v>0</v>
      </c>
      <c r="AB719" s="4">
        <f>IF(J719&gt;=3,(G719*Q719)/J719,0)</f>
        <v>0</v>
      </c>
      <c r="AC719" s="4">
        <f>IF(J719&gt;=4,(G719*Q719)/J719,0)</f>
        <v>0</v>
      </c>
      <c r="AD719" s="14">
        <v>100</v>
      </c>
      <c r="AE719" s="14">
        <v>0</v>
      </c>
      <c r="AF719" s="14">
        <v>1</v>
      </c>
      <c r="AG719" s="14">
        <v>100</v>
      </c>
      <c r="AH719" s="14">
        <v>0</v>
      </c>
      <c r="AI719" s="14">
        <v>1</v>
      </c>
      <c r="AJ719" s="14">
        <v>0.5</v>
      </c>
      <c r="AK719" s="14">
        <v>0.5</v>
      </c>
      <c r="AL719" s="14">
        <v>0</v>
      </c>
      <c r="AM719" s="14">
        <v>0</v>
      </c>
      <c r="AN719" s="14">
        <v>0</v>
      </c>
      <c r="AO719" s="14">
        <v>0.01</v>
      </c>
      <c r="AP719" s="14">
        <v>0.01</v>
      </c>
      <c r="AQ719" s="14">
        <v>0</v>
      </c>
      <c r="AR719" s="14">
        <v>0</v>
      </c>
      <c r="AS719" s="14">
        <v>0</v>
      </c>
      <c r="AT719" s="14">
        <v>0</v>
      </c>
      <c r="AU719" s="14">
        <v>0.2</v>
      </c>
      <c r="AV719" s="14">
        <v>0</v>
      </c>
      <c r="AW719" s="14">
        <v>0</v>
      </c>
      <c r="AX719" s="14">
        <v>0</v>
      </c>
      <c r="AY719" s="14">
        <v>0.04</v>
      </c>
      <c r="AZ719" s="14">
        <v>0</v>
      </c>
      <c r="BA719" s="2">
        <v>0.05</v>
      </c>
      <c r="BB719" s="2">
        <v>0.05</v>
      </c>
      <c r="BC719" s="2">
        <v>7.0000000000000007E-2</v>
      </c>
      <c r="BD719" s="2">
        <v>0.05</v>
      </c>
      <c r="BE719" s="2">
        <v>0.02</v>
      </c>
      <c r="BF719" s="2">
        <v>0.02</v>
      </c>
      <c r="BG719" s="2">
        <v>4.4999999999999998E-2</v>
      </c>
      <c r="BH719" s="2">
        <v>0.05</v>
      </c>
      <c r="BI719" s="2">
        <v>7.0000000000000007E-2</v>
      </c>
      <c r="BJ719" s="2">
        <v>0.1</v>
      </c>
      <c r="BK719" s="2">
        <v>0.03</v>
      </c>
      <c r="BL719" s="2">
        <v>0.02</v>
      </c>
      <c r="BM719" s="2">
        <v>0.09</v>
      </c>
      <c r="BN719" s="2">
        <v>0.1</v>
      </c>
      <c r="BO719" s="14">
        <v>0.1</v>
      </c>
      <c r="BP719" s="14">
        <v>0.1</v>
      </c>
      <c r="BQ719" s="14">
        <v>0</v>
      </c>
      <c r="BR719" s="14">
        <v>0</v>
      </c>
      <c r="BS719" s="14">
        <v>0</v>
      </c>
      <c r="BT719" s="19">
        <v>0.5</v>
      </c>
      <c r="BU719" s="14">
        <v>0.5</v>
      </c>
      <c r="BV719" s="6">
        <f>BT719/(BT719+BU719)</f>
        <v>0.5</v>
      </c>
      <c r="BW719" s="6">
        <f>SQRT((BT719*BU719)/((BT719+BU719)^2*(BT719+BU719+1)))</f>
        <v>0.35355339059327379</v>
      </c>
      <c r="BX719" s="15">
        <v>0.1</v>
      </c>
      <c r="BY719" s="15">
        <v>0.1</v>
      </c>
      <c r="BZ719" s="15">
        <v>0.1</v>
      </c>
      <c r="CA719" s="15">
        <v>0.7</v>
      </c>
      <c r="CB719" s="20" t="s">
        <v>89</v>
      </c>
      <c r="CC719" s="14">
        <v>600</v>
      </c>
      <c r="CD719" s="14">
        <v>10</v>
      </c>
      <c r="CE719" s="15" t="s">
        <v>73</v>
      </c>
    </row>
    <row r="720" spans="1:83" s="14" customFormat="1" ht="14.25" x14ac:dyDescent="0.2">
      <c r="A720" s="15">
        <f>A719+1</f>
        <v>719</v>
      </c>
      <c r="B720" s="15">
        <v>3</v>
      </c>
      <c r="C720" s="15">
        <v>133</v>
      </c>
      <c r="D720" s="15">
        <v>1</v>
      </c>
      <c r="E720" s="15">
        <v>1</v>
      </c>
      <c r="F720" s="3" t="s">
        <v>68</v>
      </c>
      <c r="G720" s="3">
        <f>IF(F720="rectangle",B720*C720,IF(F720="hook",B720*C720-(D720*E720),IF(F720="eight",B720*C720-2*(D720*E720),IF(F720="tee",B720*C720-2*(D720*E720),IF(F720="cross",B720*C720-4*(D720*E720),"ERROR")))))</f>
        <v>399</v>
      </c>
      <c r="H720" s="3" t="s">
        <v>75</v>
      </c>
      <c r="I720" s="3">
        <f>IF(F720="rectangle",B720/C720,"NA")</f>
        <v>2.2556390977443608E-2</v>
      </c>
      <c r="J720" s="2">
        <v>1</v>
      </c>
      <c r="K720" s="15">
        <v>120</v>
      </c>
      <c r="L720" s="15">
        <v>4</v>
      </c>
      <c r="M720" s="16">
        <v>8</v>
      </c>
      <c r="N720" s="17">
        <v>5</v>
      </c>
      <c r="O720" s="14">
        <f>N720</f>
        <v>5</v>
      </c>
      <c r="P720" s="4">
        <f>Y720/T720</f>
        <v>99.75</v>
      </c>
      <c r="Q720" s="18">
        <v>30</v>
      </c>
      <c r="R720" s="14">
        <f>Q720</f>
        <v>30</v>
      </c>
      <c r="S720" s="4">
        <f>Z720/U720</f>
        <v>99.75</v>
      </c>
      <c r="T720" s="3">
        <f>ROUND((O720/100)*G720,0)</f>
        <v>20</v>
      </c>
      <c r="U720" s="3">
        <f>ROUND(((R720/100)*G720)/J720,0)</f>
        <v>120</v>
      </c>
      <c r="V720" s="3">
        <f>ROUND(IF(J720&gt;=2,((R720/100)*G720)/J720,0),0)</f>
        <v>0</v>
      </c>
      <c r="W720" s="3">
        <f>ROUND(IF(J720&gt;=3,((R720/100)*G720)/J720,0),0)</f>
        <v>0</v>
      </c>
      <c r="X720" s="3">
        <f>ROUND(IF(J720&gt;=4,((R720/100)*G720)/J720,0),0)</f>
        <v>0</v>
      </c>
      <c r="Y720" s="4">
        <f>G720*N720</f>
        <v>1995</v>
      </c>
      <c r="Z720" s="4">
        <f>(G720*Q720)/J720</f>
        <v>11970</v>
      </c>
      <c r="AA720" s="4">
        <f>IF(J720&gt;=2,(G720*Q720)/J720,0)</f>
        <v>0</v>
      </c>
      <c r="AB720" s="4">
        <f>IF(J720&gt;=3,(G720*Q720)/J720,0)</f>
        <v>0</v>
      </c>
      <c r="AC720" s="4">
        <f>IF(J720&gt;=4,(G720*Q720)/J720,0)</f>
        <v>0</v>
      </c>
      <c r="AD720" s="14">
        <v>100</v>
      </c>
      <c r="AE720" s="14">
        <v>0</v>
      </c>
      <c r="AF720" s="14">
        <v>1</v>
      </c>
      <c r="AG720" s="14">
        <v>100</v>
      </c>
      <c r="AH720" s="14">
        <v>0</v>
      </c>
      <c r="AI720" s="14">
        <v>1</v>
      </c>
      <c r="AJ720" s="14">
        <v>0.5</v>
      </c>
      <c r="AK720" s="14">
        <v>0.5</v>
      </c>
      <c r="AL720" s="14">
        <v>0</v>
      </c>
      <c r="AM720" s="14">
        <v>0</v>
      </c>
      <c r="AN720" s="14">
        <v>0</v>
      </c>
      <c r="AO720" s="14">
        <v>0.01</v>
      </c>
      <c r="AP720" s="14">
        <v>0.01</v>
      </c>
      <c r="AQ720" s="14">
        <v>0</v>
      </c>
      <c r="AR720" s="14">
        <v>0</v>
      </c>
      <c r="AS720" s="14">
        <v>0</v>
      </c>
      <c r="AT720" s="14">
        <v>0</v>
      </c>
      <c r="AU720" s="14">
        <v>0.2</v>
      </c>
      <c r="AV720" s="14">
        <v>0</v>
      </c>
      <c r="AW720" s="14">
        <v>0</v>
      </c>
      <c r="AX720" s="14">
        <v>0</v>
      </c>
      <c r="AY720" s="14">
        <v>0.04</v>
      </c>
      <c r="AZ720" s="14">
        <v>0</v>
      </c>
      <c r="BA720" s="2">
        <v>0.05</v>
      </c>
      <c r="BB720" s="2">
        <v>0.05</v>
      </c>
      <c r="BC720" s="2">
        <v>7.0000000000000007E-2</v>
      </c>
      <c r="BD720" s="2">
        <v>0.05</v>
      </c>
      <c r="BE720" s="2">
        <v>0.02</v>
      </c>
      <c r="BF720" s="2">
        <v>0.02</v>
      </c>
      <c r="BG720" s="2">
        <v>4.4999999999999998E-2</v>
      </c>
      <c r="BH720" s="2">
        <v>0.05</v>
      </c>
      <c r="BI720" s="2">
        <v>7.0000000000000007E-2</v>
      </c>
      <c r="BJ720" s="2">
        <v>0.1</v>
      </c>
      <c r="BK720" s="2">
        <v>0.03</v>
      </c>
      <c r="BL720" s="2">
        <v>0.02</v>
      </c>
      <c r="BM720" s="2">
        <v>0.09</v>
      </c>
      <c r="BN720" s="2">
        <v>0.1</v>
      </c>
      <c r="BO720" s="14">
        <v>0.1</v>
      </c>
      <c r="BP720" s="14">
        <v>0.1</v>
      </c>
      <c r="BQ720" s="14">
        <v>0</v>
      </c>
      <c r="BR720" s="14">
        <v>0</v>
      </c>
      <c r="BS720" s="14">
        <v>0</v>
      </c>
      <c r="BT720" s="19">
        <v>0.01</v>
      </c>
      <c r="BU720" s="14">
        <v>0.5</v>
      </c>
      <c r="BV720" s="6">
        <f>BT720/(BT720+BU720)</f>
        <v>1.9607843137254902E-2</v>
      </c>
      <c r="BW720" s="6">
        <f>SQRT((BT720*BU720)/((BT720+BU720)^2*(BT720+BU720+1)))</f>
        <v>0.11283045836243843</v>
      </c>
      <c r="BX720" s="15">
        <v>0.1</v>
      </c>
      <c r="BY720" s="15">
        <v>0.7</v>
      </c>
      <c r="BZ720" s="15">
        <v>0.1</v>
      </c>
      <c r="CA720" s="15">
        <v>0.1</v>
      </c>
      <c r="CB720" s="20" t="s">
        <v>76</v>
      </c>
      <c r="CC720" s="14">
        <v>600</v>
      </c>
      <c r="CD720" s="14">
        <v>10</v>
      </c>
      <c r="CE720" s="15" t="s">
        <v>74</v>
      </c>
    </row>
    <row r="721" spans="1:83" s="14" customFormat="1" ht="14.25" x14ac:dyDescent="0.2">
      <c r="A721" s="15">
        <f>A720+1</f>
        <v>720</v>
      </c>
      <c r="B721" s="15">
        <v>3</v>
      </c>
      <c r="C721" s="15">
        <v>133</v>
      </c>
      <c r="D721" s="15">
        <v>1</v>
      </c>
      <c r="E721" s="15">
        <v>1</v>
      </c>
      <c r="F721" s="3" t="s">
        <v>68</v>
      </c>
      <c r="G721" s="3">
        <f>IF(F721="rectangle",B721*C721,IF(F721="hook",B721*C721-(D721*E721),IF(F721="eight",B721*C721-2*(D721*E721),IF(F721="tee",B721*C721-2*(D721*E721),IF(F721="cross",B721*C721-4*(D721*E721),"ERROR")))))</f>
        <v>399</v>
      </c>
      <c r="H721" s="3" t="s">
        <v>75</v>
      </c>
      <c r="I721" s="3">
        <f>IF(F721="rectangle",B721/C721,"NA")</f>
        <v>2.2556390977443608E-2</v>
      </c>
      <c r="J721" s="2">
        <v>1</v>
      </c>
      <c r="K721" s="15">
        <v>120</v>
      </c>
      <c r="L721" s="15">
        <v>4</v>
      </c>
      <c r="M721" s="16">
        <v>8</v>
      </c>
      <c r="N721" s="17">
        <v>5</v>
      </c>
      <c r="O721" s="14">
        <f>N721</f>
        <v>5</v>
      </c>
      <c r="P721" s="4">
        <f>Y721/T721</f>
        <v>99.75</v>
      </c>
      <c r="Q721" s="18">
        <v>30</v>
      </c>
      <c r="R721" s="14">
        <f>Q721</f>
        <v>30</v>
      </c>
      <c r="S721" s="4">
        <f>Z721/U721</f>
        <v>99.75</v>
      </c>
      <c r="T721" s="3">
        <f>ROUND((O721/100)*G721,0)</f>
        <v>20</v>
      </c>
      <c r="U721" s="3">
        <f>ROUND(((R721/100)*G721)/J721,0)</f>
        <v>120</v>
      </c>
      <c r="V721" s="3">
        <f>ROUND(IF(J721&gt;=2,((R721/100)*G721)/J721,0),0)</f>
        <v>0</v>
      </c>
      <c r="W721" s="3">
        <f>ROUND(IF(J721&gt;=3,((R721/100)*G721)/J721,0),0)</f>
        <v>0</v>
      </c>
      <c r="X721" s="3">
        <f>ROUND(IF(J721&gt;=4,((R721/100)*G721)/J721,0),0)</f>
        <v>0</v>
      </c>
      <c r="Y721" s="4">
        <f>G721*N721</f>
        <v>1995</v>
      </c>
      <c r="Z721" s="4">
        <f>(G721*Q721)/J721</f>
        <v>11970</v>
      </c>
      <c r="AA721" s="4">
        <f>IF(J721&gt;=2,(G721*Q721)/J721,0)</f>
        <v>0</v>
      </c>
      <c r="AB721" s="4">
        <f>IF(J721&gt;=3,(G721*Q721)/J721,0)</f>
        <v>0</v>
      </c>
      <c r="AC721" s="4">
        <f>IF(J721&gt;=4,(G721*Q721)/J721,0)</f>
        <v>0</v>
      </c>
      <c r="AD721" s="14">
        <v>100</v>
      </c>
      <c r="AE721" s="14">
        <v>0</v>
      </c>
      <c r="AF721" s="14">
        <v>1</v>
      </c>
      <c r="AG721" s="14">
        <v>100</v>
      </c>
      <c r="AH721" s="14">
        <v>0</v>
      </c>
      <c r="AI721" s="14">
        <v>1</v>
      </c>
      <c r="AJ721" s="14">
        <v>0.5</v>
      </c>
      <c r="AK721" s="14">
        <v>0.5</v>
      </c>
      <c r="AL721" s="14">
        <v>0</v>
      </c>
      <c r="AM721" s="14">
        <v>0</v>
      </c>
      <c r="AN721" s="14">
        <v>0</v>
      </c>
      <c r="AO721" s="14">
        <v>0.01</v>
      </c>
      <c r="AP721" s="14">
        <v>0.01</v>
      </c>
      <c r="AQ721" s="14">
        <v>0</v>
      </c>
      <c r="AR721" s="14">
        <v>0</v>
      </c>
      <c r="AS721" s="14">
        <v>0</v>
      </c>
      <c r="AT721" s="14">
        <v>0</v>
      </c>
      <c r="AU721" s="14">
        <v>0.2</v>
      </c>
      <c r="AV721" s="14">
        <v>0</v>
      </c>
      <c r="AW721" s="14">
        <v>0</v>
      </c>
      <c r="AX721" s="14">
        <v>0</v>
      </c>
      <c r="AY721" s="14">
        <v>0.04</v>
      </c>
      <c r="AZ721" s="14">
        <v>0</v>
      </c>
      <c r="BA721" s="2">
        <v>0.05</v>
      </c>
      <c r="BB721" s="2">
        <v>0.05</v>
      </c>
      <c r="BC721" s="2">
        <v>7.0000000000000007E-2</v>
      </c>
      <c r="BD721" s="2">
        <v>0.05</v>
      </c>
      <c r="BE721" s="2">
        <v>0.02</v>
      </c>
      <c r="BF721" s="2">
        <v>0.02</v>
      </c>
      <c r="BG721" s="2">
        <v>4.4999999999999998E-2</v>
      </c>
      <c r="BH721" s="2">
        <v>0.05</v>
      </c>
      <c r="BI721" s="2">
        <v>7.0000000000000007E-2</v>
      </c>
      <c r="BJ721" s="2">
        <v>0.1</v>
      </c>
      <c r="BK721" s="2">
        <v>0.03</v>
      </c>
      <c r="BL721" s="2">
        <v>0.02</v>
      </c>
      <c r="BM721" s="2">
        <v>0.09</v>
      </c>
      <c r="BN721" s="2">
        <v>0.1</v>
      </c>
      <c r="BO721" s="14">
        <v>0.1</v>
      </c>
      <c r="BP721" s="14">
        <v>0.1</v>
      </c>
      <c r="BQ721" s="14">
        <v>0</v>
      </c>
      <c r="BR721" s="14">
        <v>0</v>
      </c>
      <c r="BS721" s="14">
        <v>0</v>
      </c>
      <c r="BT721" s="19">
        <v>0.5</v>
      </c>
      <c r="BU721" s="14">
        <v>0.5</v>
      </c>
      <c r="BV721" s="6">
        <f>BT721/(BT721+BU721)</f>
        <v>0.5</v>
      </c>
      <c r="BW721" s="6">
        <f>SQRT((BT721*BU721)/((BT721+BU721)^2*(BT721+BU721+1)))</f>
        <v>0.35355339059327379</v>
      </c>
      <c r="BX721" s="15">
        <v>0.1</v>
      </c>
      <c r="BY721" s="15">
        <v>0.7</v>
      </c>
      <c r="BZ721" s="15">
        <v>0.1</v>
      </c>
      <c r="CA721" s="15">
        <v>0.1</v>
      </c>
      <c r="CB721" s="20" t="s">
        <v>76</v>
      </c>
      <c r="CC721" s="14">
        <v>600</v>
      </c>
      <c r="CD721" s="14">
        <v>10</v>
      </c>
      <c r="CE721" s="15" t="s">
        <v>74</v>
      </c>
    </row>
    <row r="722" spans="1:83" s="14" customFormat="1" ht="14.25" x14ac:dyDescent="0.2">
      <c r="A722" s="15">
        <f>A721+1</f>
        <v>721</v>
      </c>
      <c r="B722" s="15">
        <v>3</v>
      </c>
      <c r="C722" s="15">
        <v>133</v>
      </c>
      <c r="D722" s="15">
        <v>1</v>
      </c>
      <c r="E722" s="15">
        <v>1</v>
      </c>
      <c r="F722" s="3" t="s">
        <v>68</v>
      </c>
      <c r="G722" s="3">
        <f>IF(F722="rectangle",B722*C722,IF(F722="hook",B722*C722-(D722*E722),IF(F722="eight",B722*C722-2*(D722*E722),IF(F722="tee",B722*C722-2*(D722*E722),IF(F722="cross",B722*C722-4*(D722*E722),"ERROR")))))</f>
        <v>399</v>
      </c>
      <c r="H722" s="3" t="s">
        <v>75</v>
      </c>
      <c r="I722" s="3">
        <f>IF(F722="rectangle",B722/C722,"NA")</f>
        <v>2.2556390977443608E-2</v>
      </c>
      <c r="J722" s="2">
        <v>1</v>
      </c>
      <c r="K722" s="15">
        <v>120</v>
      </c>
      <c r="L722" s="15">
        <v>4</v>
      </c>
      <c r="M722" s="16">
        <v>8</v>
      </c>
      <c r="N722" s="17">
        <v>15</v>
      </c>
      <c r="O722" s="14">
        <f>N722</f>
        <v>15</v>
      </c>
      <c r="P722" s="4">
        <f>Y722/T722</f>
        <v>99.75</v>
      </c>
      <c r="Q722" s="18">
        <v>1</v>
      </c>
      <c r="R722" s="14">
        <f>Q722</f>
        <v>1</v>
      </c>
      <c r="S722" s="4">
        <f>Z722/U722</f>
        <v>99.75</v>
      </c>
      <c r="T722" s="3">
        <f>ROUND((O722/100)*G722,0)</f>
        <v>60</v>
      </c>
      <c r="U722" s="3">
        <f>ROUND(((R722/100)*G722)/J722,0)</f>
        <v>4</v>
      </c>
      <c r="V722" s="3">
        <f>ROUND(IF(J722&gt;=2,((R722/100)*G722)/J722,0),0)</f>
        <v>0</v>
      </c>
      <c r="W722" s="3">
        <f>ROUND(IF(J722&gt;=3,((R722/100)*G722)/J722,0),0)</f>
        <v>0</v>
      </c>
      <c r="X722" s="3">
        <f>ROUND(IF(J722&gt;=4,((R722/100)*G722)/J722,0),0)</f>
        <v>0</v>
      </c>
      <c r="Y722" s="4">
        <f>G722*N722</f>
        <v>5985</v>
      </c>
      <c r="Z722" s="4">
        <f>(G722*Q722)/J722</f>
        <v>399</v>
      </c>
      <c r="AA722" s="4">
        <f>IF(J722&gt;=2,(G722*Q722)/J722,0)</f>
        <v>0</v>
      </c>
      <c r="AB722" s="4">
        <f>IF(J722&gt;=3,(G722*Q722)/J722,0)</f>
        <v>0</v>
      </c>
      <c r="AC722" s="4">
        <f>IF(J722&gt;=4,(G722*Q722)/J722,0)</f>
        <v>0</v>
      </c>
      <c r="AD722" s="14">
        <v>100</v>
      </c>
      <c r="AE722" s="14">
        <v>0</v>
      </c>
      <c r="AF722" s="14">
        <v>1</v>
      </c>
      <c r="AG722" s="14">
        <v>100</v>
      </c>
      <c r="AH722" s="14">
        <v>0</v>
      </c>
      <c r="AI722" s="14">
        <v>1</v>
      </c>
      <c r="AJ722" s="14">
        <v>0.5</v>
      </c>
      <c r="AK722" s="14">
        <v>0.5</v>
      </c>
      <c r="AL722" s="14">
        <v>0</v>
      </c>
      <c r="AM722" s="14">
        <v>0</v>
      </c>
      <c r="AN722" s="14">
        <v>0</v>
      </c>
      <c r="AO722" s="14">
        <v>0.01</v>
      </c>
      <c r="AP722" s="14">
        <v>0.01</v>
      </c>
      <c r="AQ722" s="14">
        <v>0</v>
      </c>
      <c r="AR722" s="14">
        <v>0</v>
      </c>
      <c r="AS722" s="14">
        <v>0</v>
      </c>
      <c r="AT722" s="14">
        <v>0</v>
      </c>
      <c r="AU722" s="14">
        <v>0.2</v>
      </c>
      <c r="AV722" s="14">
        <v>0</v>
      </c>
      <c r="AW722" s="14">
        <v>0</v>
      </c>
      <c r="AX722" s="14">
        <v>0</v>
      </c>
      <c r="AY722" s="14">
        <v>0.04</v>
      </c>
      <c r="AZ722" s="14">
        <v>0</v>
      </c>
      <c r="BA722" s="2">
        <v>0.05</v>
      </c>
      <c r="BB722" s="2">
        <v>0.05</v>
      </c>
      <c r="BC722" s="2">
        <v>7.0000000000000007E-2</v>
      </c>
      <c r="BD722" s="2">
        <v>0.05</v>
      </c>
      <c r="BE722" s="2">
        <v>0.02</v>
      </c>
      <c r="BF722" s="2">
        <v>0.02</v>
      </c>
      <c r="BG722" s="2">
        <v>4.4999999999999998E-2</v>
      </c>
      <c r="BH722" s="2">
        <v>0.05</v>
      </c>
      <c r="BI722" s="2">
        <v>7.0000000000000007E-2</v>
      </c>
      <c r="BJ722" s="2">
        <v>0.1</v>
      </c>
      <c r="BK722" s="2">
        <v>0.03</v>
      </c>
      <c r="BL722" s="2">
        <v>0.02</v>
      </c>
      <c r="BM722" s="2">
        <v>0.09</v>
      </c>
      <c r="BN722" s="2">
        <v>0.1</v>
      </c>
      <c r="BO722" s="14">
        <v>0.1</v>
      </c>
      <c r="BP722" s="14">
        <v>0.1</v>
      </c>
      <c r="BQ722" s="14">
        <v>0</v>
      </c>
      <c r="BR722" s="14">
        <v>0</v>
      </c>
      <c r="BS722" s="14">
        <v>0</v>
      </c>
      <c r="BT722" s="19">
        <v>0.01</v>
      </c>
      <c r="BU722" s="14">
        <v>0.5</v>
      </c>
      <c r="BV722" s="6">
        <f>BT722/(BT722+BU722)</f>
        <v>1.9607843137254902E-2</v>
      </c>
      <c r="BW722" s="6">
        <f>SQRT((BT722*BU722)/((BT722+BU722)^2*(BT722+BU722+1)))</f>
        <v>0.11283045836243843</v>
      </c>
      <c r="BX722" s="15">
        <v>0.25</v>
      </c>
      <c r="BY722" s="15">
        <v>0.25</v>
      </c>
      <c r="BZ722" s="15">
        <v>0.25</v>
      </c>
      <c r="CA722" s="15">
        <v>0.25</v>
      </c>
      <c r="CB722" s="20" t="s">
        <v>47</v>
      </c>
      <c r="CC722" s="14">
        <v>600</v>
      </c>
      <c r="CD722" s="14">
        <v>10</v>
      </c>
      <c r="CE722" s="15" t="s">
        <v>74</v>
      </c>
    </row>
    <row r="723" spans="1:83" s="14" customFormat="1" ht="14.25" x14ac:dyDescent="0.2">
      <c r="A723" s="15">
        <f>A722+1</f>
        <v>722</v>
      </c>
      <c r="B723" s="15">
        <v>3</v>
      </c>
      <c r="C723" s="15">
        <v>133</v>
      </c>
      <c r="D723" s="15">
        <v>1</v>
      </c>
      <c r="E723" s="15">
        <v>1</v>
      </c>
      <c r="F723" s="3" t="s">
        <v>68</v>
      </c>
      <c r="G723" s="3">
        <f>IF(F723="rectangle",B723*C723,IF(F723="hook",B723*C723-(D723*E723),IF(F723="eight",B723*C723-2*(D723*E723),IF(F723="tee",B723*C723-2*(D723*E723),IF(F723="cross",B723*C723-4*(D723*E723),"ERROR")))))</f>
        <v>399</v>
      </c>
      <c r="H723" s="3" t="s">
        <v>75</v>
      </c>
      <c r="I723" s="3">
        <f>IF(F723="rectangle",B723/C723,"NA")</f>
        <v>2.2556390977443608E-2</v>
      </c>
      <c r="J723" s="2">
        <v>1</v>
      </c>
      <c r="K723" s="15">
        <v>120</v>
      </c>
      <c r="L723" s="15">
        <v>4</v>
      </c>
      <c r="M723" s="16">
        <v>8</v>
      </c>
      <c r="N723" s="17">
        <v>15</v>
      </c>
      <c r="O723" s="14">
        <f>N723</f>
        <v>15</v>
      </c>
      <c r="P723" s="4">
        <f>Y723/T723</f>
        <v>99.75</v>
      </c>
      <c r="Q723" s="18">
        <v>1</v>
      </c>
      <c r="R723" s="14">
        <f>Q723</f>
        <v>1</v>
      </c>
      <c r="S723" s="4">
        <f>Z723/U723</f>
        <v>99.75</v>
      </c>
      <c r="T723" s="3">
        <f>ROUND((O723/100)*G723,0)</f>
        <v>60</v>
      </c>
      <c r="U723" s="3">
        <f>ROUND(((R723/100)*G723)/J723,0)</f>
        <v>4</v>
      </c>
      <c r="V723" s="3">
        <f>ROUND(IF(J723&gt;=2,((R723/100)*G723)/J723,0),0)</f>
        <v>0</v>
      </c>
      <c r="W723" s="3">
        <f>ROUND(IF(J723&gt;=3,((R723/100)*G723)/J723,0),0)</f>
        <v>0</v>
      </c>
      <c r="X723" s="3">
        <f>ROUND(IF(J723&gt;=4,((R723/100)*G723)/J723,0),0)</f>
        <v>0</v>
      </c>
      <c r="Y723" s="4">
        <f>G723*N723</f>
        <v>5985</v>
      </c>
      <c r="Z723" s="4">
        <f>(G723*Q723)/J723</f>
        <v>399</v>
      </c>
      <c r="AA723" s="4">
        <f>IF(J723&gt;=2,(G723*Q723)/J723,0)</f>
        <v>0</v>
      </c>
      <c r="AB723" s="4">
        <f>IF(J723&gt;=3,(G723*Q723)/J723,0)</f>
        <v>0</v>
      </c>
      <c r="AC723" s="4">
        <f>IF(J723&gt;=4,(G723*Q723)/J723,0)</f>
        <v>0</v>
      </c>
      <c r="AD723" s="14">
        <v>100</v>
      </c>
      <c r="AE723" s="14">
        <v>0</v>
      </c>
      <c r="AF723" s="14">
        <v>1</v>
      </c>
      <c r="AG723" s="14">
        <v>100</v>
      </c>
      <c r="AH723" s="14">
        <v>0</v>
      </c>
      <c r="AI723" s="14">
        <v>1</v>
      </c>
      <c r="AJ723" s="14">
        <v>0.5</v>
      </c>
      <c r="AK723" s="14">
        <v>0.5</v>
      </c>
      <c r="AL723" s="14">
        <v>0</v>
      </c>
      <c r="AM723" s="14">
        <v>0</v>
      </c>
      <c r="AN723" s="14">
        <v>0</v>
      </c>
      <c r="AO723" s="14">
        <v>0.01</v>
      </c>
      <c r="AP723" s="14">
        <v>0.01</v>
      </c>
      <c r="AQ723" s="14">
        <v>0</v>
      </c>
      <c r="AR723" s="14">
        <v>0</v>
      </c>
      <c r="AS723" s="14">
        <v>0</v>
      </c>
      <c r="AT723" s="14">
        <v>0</v>
      </c>
      <c r="AU723" s="14">
        <v>0.2</v>
      </c>
      <c r="AV723" s="14">
        <v>0</v>
      </c>
      <c r="AW723" s="14">
        <v>0</v>
      </c>
      <c r="AX723" s="14">
        <v>0</v>
      </c>
      <c r="AY723" s="14">
        <v>0.04</v>
      </c>
      <c r="AZ723" s="14">
        <v>0</v>
      </c>
      <c r="BA723" s="2">
        <v>0.05</v>
      </c>
      <c r="BB723" s="2">
        <v>0.05</v>
      </c>
      <c r="BC723" s="2">
        <v>7.0000000000000007E-2</v>
      </c>
      <c r="BD723" s="2">
        <v>0.05</v>
      </c>
      <c r="BE723" s="2">
        <v>0.02</v>
      </c>
      <c r="BF723" s="2">
        <v>0.02</v>
      </c>
      <c r="BG723" s="2">
        <v>4.4999999999999998E-2</v>
      </c>
      <c r="BH723" s="2">
        <v>0.05</v>
      </c>
      <c r="BI723" s="2">
        <v>7.0000000000000007E-2</v>
      </c>
      <c r="BJ723" s="2">
        <v>0.1</v>
      </c>
      <c r="BK723" s="2">
        <v>0.03</v>
      </c>
      <c r="BL723" s="2">
        <v>0.02</v>
      </c>
      <c r="BM723" s="2">
        <v>0.09</v>
      </c>
      <c r="BN723" s="2">
        <v>0.1</v>
      </c>
      <c r="BO723" s="14">
        <v>0.1</v>
      </c>
      <c r="BP723" s="14">
        <v>0.1</v>
      </c>
      <c r="BQ723" s="14">
        <v>0</v>
      </c>
      <c r="BR723" s="14">
        <v>0</v>
      </c>
      <c r="BS723" s="14">
        <v>0</v>
      </c>
      <c r="BT723" s="19">
        <v>0.5</v>
      </c>
      <c r="BU723" s="14">
        <v>0.5</v>
      </c>
      <c r="BV723" s="6">
        <f>BT723/(BT723+BU723)</f>
        <v>0.5</v>
      </c>
      <c r="BW723" s="6">
        <f>SQRT((BT723*BU723)/((BT723+BU723)^2*(BT723+BU723+1)))</f>
        <v>0.35355339059327379</v>
      </c>
      <c r="BX723" s="15">
        <v>0.25</v>
      </c>
      <c r="BY723" s="15">
        <v>0.25</v>
      </c>
      <c r="BZ723" s="15">
        <v>0.25</v>
      </c>
      <c r="CA723" s="15">
        <v>0.25</v>
      </c>
      <c r="CB723" s="20" t="s">
        <v>47</v>
      </c>
      <c r="CC723" s="14">
        <v>600</v>
      </c>
      <c r="CD723" s="14">
        <v>10</v>
      </c>
      <c r="CE723" s="15" t="s">
        <v>74</v>
      </c>
    </row>
    <row r="724" spans="1:83" s="14" customFormat="1" ht="14.25" x14ac:dyDescent="0.2">
      <c r="A724" s="15">
        <f>A723+1</f>
        <v>723</v>
      </c>
      <c r="B724" s="15">
        <v>3</v>
      </c>
      <c r="C724" s="15">
        <v>133</v>
      </c>
      <c r="D724" s="15">
        <v>1</v>
      </c>
      <c r="E724" s="15">
        <v>1</v>
      </c>
      <c r="F724" s="3" t="s">
        <v>68</v>
      </c>
      <c r="G724" s="3">
        <f>IF(F724="rectangle",B724*C724,IF(F724="hook",B724*C724-(D724*E724),IF(F724="eight",B724*C724-2*(D724*E724),IF(F724="tee",B724*C724-2*(D724*E724),IF(F724="cross",B724*C724-4*(D724*E724),"ERROR")))))</f>
        <v>399</v>
      </c>
      <c r="H724" s="3" t="s">
        <v>75</v>
      </c>
      <c r="I724" s="3">
        <f>IF(F724="rectangle",B724/C724,"NA")</f>
        <v>2.2556390977443608E-2</v>
      </c>
      <c r="J724" s="2">
        <v>1</v>
      </c>
      <c r="K724" s="15">
        <v>120</v>
      </c>
      <c r="L724" s="15">
        <v>4</v>
      </c>
      <c r="M724" s="16">
        <v>8</v>
      </c>
      <c r="N724" s="17">
        <v>15</v>
      </c>
      <c r="O724" s="14">
        <f>N724</f>
        <v>15</v>
      </c>
      <c r="P724" s="4">
        <f>Y724/T724</f>
        <v>99.75</v>
      </c>
      <c r="Q724" s="18">
        <v>1</v>
      </c>
      <c r="R724" s="14">
        <f>Q724</f>
        <v>1</v>
      </c>
      <c r="S724" s="4">
        <f>Z724/U724</f>
        <v>99.75</v>
      </c>
      <c r="T724" s="3">
        <f>ROUND((O724/100)*G724,0)</f>
        <v>60</v>
      </c>
      <c r="U724" s="3">
        <f>ROUND(((R724/100)*G724)/J724,0)</f>
        <v>4</v>
      </c>
      <c r="V724" s="3">
        <f>ROUND(IF(J724&gt;=2,((R724/100)*G724)/J724,0),0)</f>
        <v>0</v>
      </c>
      <c r="W724" s="3">
        <f>ROUND(IF(J724&gt;=3,((R724/100)*G724)/J724,0),0)</f>
        <v>0</v>
      </c>
      <c r="X724" s="3">
        <f>ROUND(IF(J724&gt;=4,((R724/100)*G724)/J724,0),0)</f>
        <v>0</v>
      </c>
      <c r="Y724" s="4">
        <f>G724*N724</f>
        <v>5985</v>
      </c>
      <c r="Z724" s="4">
        <f>(G724*Q724)/J724</f>
        <v>399</v>
      </c>
      <c r="AA724" s="4">
        <f>IF(J724&gt;=2,(G724*Q724)/J724,0)</f>
        <v>0</v>
      </c>
      <c r="AB724" s="4">
        <f>IF(J724&gt;=3,(G724*Q724)/J724,0)</f>
        <v>0</v>
      </c>
      <c r="AC724" s="4">
        <f>IF(J724&gt;=4,(G724*Q724)/J724,0)</f>
        <v>0</v>
      </c>
      <c r="AD724" s="14">
        <v>100</v>
      </c>
      <c r="AE724" s="14">
        <v>0</v>
      </c>
      <c r="AF724" s="14">
        <v>1</v>
      </c>
      <c r="AG724" s="14">
        <v>100</v>
      </c>
      <c r="AH724" s="14">
        <v>0</v>
      </c>
      <c r="AI724" s="14">
        <v>1</v>
      </c>
      <c r="AJ724" s="14">
        <v>0.5</v>
      </c>
      <c r="AK724" s="14">
        <v>0.5</v>
      </c>
      <c r="AL724" s="14">
        <v>0</v>
      </c>
      <c r="AM724" s="14">
        <v>0</v>
      </c>
      <c r="AN724" s="14">
        <v>0</v>
      </c>
      <c r="AO724" s="14">
        <v>0.01</v>
      </c>
      <c r="AP724" s="14">
        <v>0.01</v>
      </c>
      <c r="AQ724" s="14">
        <v>0</v>
      </c>
      <c r="AR724" s="14">
        <v>0</v>
      </c>
      <c r="AS724" s="14">
        <v>0</v>
      </c>
      <c r="AT724" s="14">
        <v>0</v>
      </c>
      <c r="AU724" s="14">
        <v>0.2</v>
      </c>
      <c r="AV724" s="14">
        <v>0</v>
      </c>
      <c r="AW724" s="14">
        <v>0</v>
      </c>
      <c r="AX724" s="14">
        <v>0</v>
      </c>
      <c r="AY724" s="14">
        <v>0.04</v>
      </c>
      <c r="AZ724" s="14">
        <v>0</v>
      </c>
      <c r="BA724" s="2">
        <v>0.05</v>
      </c>
      <c r="BB724" s="2">
        <v>0.05</v>
      </c>
      <c r="BC724" s="2">
        <v>7.0000000000000007E-2</v>
      </c>
      <c r="BD724" s="2">
        <v>0.05</v>
      </c>
      <c r="BE724" s="2">
        <v>0.02</v>
      </c>
      <c r="BF724" s="2">
        <v>0.02</v>
      </c>
      <c r="BG724" s="2">
        <v>4.4999999999999998E-2</v>
      </c>
      <c r="BH724" s="2">
        <v>0.05</v>
      </c>
      <c r="BI724" s="2">
        <v>7.0000000000000007E-2</v>
      </c>
      <c r="BJ724" s="2">
        <v>0.1</v>
      </c>
      <c r="BK724" s="2">
        <v>0.03</v>
      </c>
      <c r="BL724" s="2">
        <v>0.02</v>
      </c>
      <c r="BM724" s="2">
        <v>0.09</v>
      </c>
      <c r="BN724" s="2">
        <v>0.1</v>
      </c>
      <c r="BO724" s="14">
        <v>0.1</v>
      </c>
      <c r="BP724" s="14">
        <v>0.1</v>
      </c>
      <c r="BQ724" s="14">
        <v>0</v>
      </c>
      <c r="BR724" s="14">
        <v>0</v>
      </c>
      <c r="BS724" s="14">
        <v>0</v>
      </c>
      <c r="BT724" s="19">
        <v>0.01</v>
      </c>
      <c r="BU724" s="14">
        <v>0.5</v>
      </c>
      <c r="BV724" s="6">
        <f>BT724/(BT724+BU724)</f>
        <v>1.9607843137254902E-2</v>
      </c>
      <c r="BW724" s="6">
        <f>SQRT((BT724*BU724)/((BT724+BU724)^2*(BT724+BU724+1)))</f>
        <v>0.11283045836243843</v>
      </c>
      <c r="BX724" s="15">
        <v>0.1</v>
      </c>
      <c r="BY724" s="15">
        <v>0.1</v>
      </c>
      <c r="BZ724" s="15">
        <v>0.1</v>
      </c>
      <c r="CA724" s="15">
        <v>0.7</v>
      </c>
      <c r="CB724" s="20" t="s">
        <v>89</v>
      </c>
      <c r="CC724" s="14">
        <v>600</v>
      </c>
      <c r="CD724" s="14">
        <v>10</v>
      </c>
      <c r="CE724" s="15" t="s">
        <v>74</v>
      </c>
    </row>
    <row r="725" spans="1:83" s="14" customFormat="1" ht="14.25" x14ac:dyDescent="0.2">
      <c r="A725" s="15">
        <f>A724+1</f>
        <v>724</v>
      </c>
      <c r="B725" s="15">
        <v>3</v>
      </c>
      <c r="C725" s="15">
        <v>133</v>
      </c>
      <c r="D725" s="15">
        <v>1</v>
      </c>
      <c r="E725" s="15">
        <v>1</v>
      </c>
      <c r="F725" s="3" t="s">
        <v>68</v>
      </c>
      <c r="G725" s="3">
        <f>IF(F725="rectangle",B725*C725,IF(F725="hook",B725*C725-(D725*E725),IF(F725="eight",B725*C725-2*(D725*E725),IF(F725="tee",B725*C725-2*(D725*E725),IF(F725="cross",B725*C725-4*(D725*E725),"ERROR")))))</f>
        <v>399</v>
      </c>
      <c r="H725" s="3" t="s">
        <v>75</v>
      </c>
      <c r="I725" s="3">
        <f>IF(F725="rectangle",B725/C725,"NA")</f>
        <v>2.2556390977443608E-2</v>
      </c>
      <c r="J725" s="2">
        <v>1</v>
      </c>
      <c r="K725" s="15">
        <v>120</v>
      </c>
      <c r="L725" s="15">
        <v>4</v>
      </c>
      <c r="M725" s="16">
        <v>8</v>
      </c>
      <c r="N725" s="17">
        <v>15</v>
      </c>
      <c r="O725" s="14">
        <f>N725</f>
        <v>15</v>
      </c>
      <c r="P725" s="4">
        <f>Y725/T725</f>
        <v>99.75</v>
      </c>
      <c r="Q725" s="18">
        <v>1</v>
      </c>
      <c r="R725" s="14">
        <f>Q725</f>
        <v>1</v>
      </c>
      <c r="S725" s="4">
        <f>Z725/U725</f>
        <v>99.75</v>
      </c>
      <c r="T725" s="3">
        <f>ROUND((O725/100)*G725,0)</f>
        <v>60</v>
      </c>
      <c r="U725" s="3">
        <f>ROUND(((R725/100)*G725)/J725,0)</f>
        <v>4</v>
      </c>
      <c r="V725" s="3">
        <f>ROUND(IF(J725&gt;=2,((R725/100)*G725)/J725,0),0)</f>
        <v>0</v>
      </c>
      <c r="W725" s="3">
        <f>ROUND(IF(J725&gt;=3,((R725/100)*G725)/J725,0),0)</f>
        <v>0</v>
      </c>
      <c r="X725" s="3">
        <f>ROUND(IF(J725&gt;=4,((R725/100)*G725)/J725,0),0)</f>
        <v>0</v>
      </c>
      <c r="Y725" s="4">
        <f>G725*N725</f>
        <v>5985</v>
      </c>
      <c r="Z725" s="4">
        <f>(G725*Q725)/J725</f>
        <v>399</v>
      </c>
      <c r="AA725" s="4">
        <f>IF(J725&gt;=2,(G725*Q725)/J725,0)</f>
        <v>0</v>
      </c>
      <c r="AB725" s="4">
        <f>IF(J725&gt;=3,(G725*Q725)/J725,0)</f>
        <v>0</v>
      </c>
      <c r="AC725" s="4">
        <f>IF(J725&gt;=4,(G725*Q725)/J725,0)</f>
        <v>0</v>
      </c>
      <c r="AD725" s="14">
        <v>100</v>
      </c>
      <c r="AE725" s="14">
        <v>0</v>
      </c>
      <c r="AF725" s="14">
        <v>1</v>
      </c>
      <c r="AG725" s="14">
        <v>100</v>
      </c>
      <c r="AH725" s="14">
        <v>0</v>
      </c>
      <c r="AI725" s="14">
        <v>1</v>
      </c>
      <c r="AJ725" s="14">
        <v>0.5</v>
      </c>
      <c r="AK725" s="14">
        <v>0.5</v>
      </c>
      <c r="AL725" s="14">
        <v>0</v>
      </c>
      <c r="AM725" s="14">
        <v>0</v>
      </c>
      <c r="AN725" s="14">
        <v>0</v>
      </c>
      <c r="AO725" s="14">
        <v>0.01</v>
      </c>
      <c r="AP725" s="14">
        <v>0.01</v>
      </c>
      <c r="AQ725" s="14">
        <v>0</v>
      </c>
      <c r="AR725" s="14">
        <v>0</v>
      </c>
      <c r="AS725" s="14">
        <v>0</v>
      </c>
      <c r="AT725" s="14">
        <v>0</v>
      </c>
      <c r="AU725" s="14">
        <v>0.2</v>
      </c>
      <c r="AV725" s="14">
        <v>0</v>
      </c>
      <c r="AW725" s="14">
        <v>0</v>
      </c>
      <c r="AX725" s="14">
        <v>0</v>
      </c>
      <c r="AY725" s="14">
        <v>0.04</v>
      </c>
      <c r="AZ725" s="14">
        <v>0</v>
      </c>
      <c r="BA725" s="2">
        <v>0.05</v>
      </c>
      <c r="BB725" s="2">
        <v>0.05</v>
      </c>
      <c r="BC725" s="2">
        <v>7.0000000000000007E-2</v>
      </c>
      <c r="BD725" s="2">
        <v>0.05</v>
      </c>
      <c r="BE725" s="2">
        <v>0.02</v>
      </c>
      <c r="BF725" s="2">
        <v>0.02</v>
      </c>
      <c r="BG725" s="2">
        <v>4.4999999999999998E-2</v>
      </c>
      <c r="BH725" s="2">
        <v>0.05</v>
      </c>
      <c r="BI725" s="2">
        <v>7.0000000000000007E-2</v>
      </c>
      <c r="BJ725" s="2">
        <v>0.1</v>
      </c>
      <c r="BK725" s="2">
        <v>0.03</v>
      </c>
      <c r="BL725" s="2">
        <v>0.02</v>
      </c>
      <c r="BM725" s="2">
        <v>0.09</v>
      </c>
      <c r="BN725" s="2">
        <v>0.1</v>
      </c>
      <c r="BO725" s="14">
        <v>0.1</v>
      </c>
      <c r="BP725" s="14">
        <v>0.1</v>
      </c>
      <c r="BQ725" s="14">
        <v>0</v>
      </c>
      <c r="BR725" s="14">
        <v>0</v>
      </c>
      <c r="BS725" s="14">
        <v>0</v>
      </c>
      <c r="BT725" s="19">
        <v>0.5</v>
      </c>
      <c r="BU725" s="14">
        <v>0.5</v>
      </c>
      <c r="BV725" s="6">
        <f>BT725/(BT725+BU725)</f>
        <v>0.5</v>
      </c>
      <c r="BW725" s="6">
        <f>SQRT((BT725*BU725)/((BT725+BU725)^2*(BT725+BU725+1)))</f>
        <v>0.35355339059327379</v>
      </c>
      <c r="BX725" s="15">
        <v>0.1</v>
      </c>
      <c r="BY725" s="15">
        <v>0.1</v>
      </c>
      <c r="BZ725" s="15">
        <v>0.1</v>
      </c>
      <c r="CA725" s="15">
        <v>0.7</v>
      </c>
      <c r="CB725" s="20" t="s">
        <v>89</v>
      </c>
      <c r="CC725" s="14">
        <v>600</v>
      </c>
      <c r="CD725" s="14">
        <v>10</v>
      </c>
      <c r="CE725" s="15" t="s">
        <v>74</v>
      </c>
    </row>
    <row r="726" spans="1:83" s="14" customFormat="1" ht="14.25" x14ac:dyDescent="0.2">
      <c r="A726" s="15">
        <f>A725+1</f>
        <v>725</v>
      </c>
      <c r="B726" s="15">
        <v>3</v>
      </c>
      <c r="C726" s="15">
        <v>133</v>
      </c>
      <c r="D726" s="15">
        <v>1</v>
      </c>
      <c r="E726" s="15">
        <v>1</v>
      </c>
      <c r="F726" s="3" t="s">
        <v>68</v>
      </c>
      <c r="G726" s="3">
        <f>IF(F726="rectangle",B726*C726,IF(F726="hook",B726*C726-(D726*E726),IF(F726="eight",B726*C726-2*(D726*E726),IF(F726="tee",B726*C726-2*(D726*E726),IF(F726="cross",B726*C726-4*(D726*E726),"ERROR")))))</f>
        <v>399</v>
      </c>
      <c r="H726" s="3" t="s">
        <v>75</v>
      </c>
      <c r="I726" s="3">
        <f>IF(F726="rectangle",B726/C726,"NA")</f>
        <v>2.2556390977443608E-2</v>
      </c>
      <c r="J726" s="2">
        <v>1</v>
      </c>
      <c r="K726" s="15">
        <v>120</v>
      </c>
      <c r="L726" s="15">
        <v>4</v>
      </c>
      <c r="M726" s="16">
        <v>8</v>
      </c>
      <c r="N726" s="17">
        <v>15</v>
      </c>
      <c r="O726" s="14">
        <f>N726</f>
        <v>15</v>
      </c>
      <c r="P726" s="4">
        <f>Y726/T726</f>
        <v>99.75</v>
      </c>
      <c r="Q726" s="18">
        <v>1</v>
      </c>
      <c r="R726" s="14">
        <f>Q726</f>
        <v>1</v>
      </c>
      <c r="S726" s="4">
        <f>Z726/U726</f>
        <v>99.75</v>
      </c>
      <c r="T726" s="3">
        <f>ROUND((O726/100)*G726,0)</f>
        <v>60</v>
      </c>
      <c r="U726" s="3">
        <f>ROUND(((R726/100)*G726)/J726,0)</f>
        <v>4</v>
      </c>
      <c r="V726" s="3">
        <f>ROUND(IF(J726&gt;=2,((R726/100)*G726)/J726,0),0)</f>
        <v>0</v>
      </c>
      <c r="W726" s="3">
        <f>ROUND(IF(J726&gt;=3,((R726/100)*G726)/J726,0),0)</f>
        <v>0</v>
      </c>
      <c r="X726" s="3">
        <f>ROUND(IF(J726&gt;=4,((R726/100)*G726)/J726,0),0)</f>
        <v>0</v>
      </c>
      <c r="Y726" s="4">
        <f>G726*N726</f>
        <v>5985</v>
      </c>
      <c r="Z726" s="4">
        <f>(G726*Q726)/J726</f>
        <v>399</v>
      </c>
      <c r="AA726" s="4">
        <f>IF(J726&gt;=2,(G726*Q726)/J726,0)</f>
        <v>0</v>
      </c>
      <c r="AB726" s="4">
        <f>IF(J726&gt;=3,(G726*Q726)/J726,0)</f>
        <v>0</v>
      </c>
      <c r="AC726" s="4">
        <f>IF(J726&gt;=4,(G726*Q726)/J726,0)</f>
        <v>0</v>
      </c>
      <c r="AD726" s="14">
        <v>100</v>
      </c>
      <c r="AE726" s="14">
        <v>0</v>
      </c>
      <c r="AF726" s="14">
        <v>1</v>
      </c>
      <c r="AG726" s="14">
        <v>100</v>
      </c>
      <c r="AH726" s="14">
        <v>0</v>
      </c>
      <c r="AI726" s="14">
        <v>1</v>
      </c>
      <c r="AJ726" s="14">
        <v>0.5</v>
      </c>
      <c r="AK726" s="14">
        <v>0.5</v>
      </c>
      <c r="AL726" s="14">
        <v>0</v>
      </c>
      <c r="AM726" s="14">
        <v>0</v>
      </c>
      <c r="AN726" s="14">
        <v>0</v>
      </c>
      <c r="AO726" s="14">
        <v>0.01</v>
      </c>
      <c r="AP726" s="14">
        <v>0.01</v>
      </c>
      <c r="AQ726" s="14">
        <v>0</v>
      </c>
      <c r="AR726" s="14">
        <v>0</v>
      </c>
      <c r="AS726" s="14">
        <v>0</v>
      </c>
      <c r="AT726" s="14">
        <v>0</v>
      </c>
      <c r="AU726" s="14">
        <v>0.2</v>
      </c>
      <c r="AV726" s="14">
        <v>0</v>
      </c>
      <c r="AW726" s="14">
        <v>0</v>
      </c>
      <c r="AX726" s="14">
        <v>0</v>
      </c>
      <c r="AY726" s="14">
        <v>0.04</v>
      </c>
      <c r="AZ726" s="14">
        <v>0</v>
      </c>
      <c r="BA726" s="2">
        <v>0.05</v>
      </c>
      <c r="BB726" s="2">
        <v>0.05</v>
      </c>
      <c r="BC726" s="2">
        <v>7.0000000000000007E-2</v>
      </c>
      <c r="BD726" s="2">
        <v>0.05</v>
      </c>
      <c r="BE726" s="2">
        <v>0.02</v>
      </c>
      <c r="BF726" s="2">
        <v>0.02</v>
      </c>
      <c r="BG726" s="2">
        <v>4.4999999999999998E-2</v>
      </c>
      <c r="BH726" s="2">
        <v>0.05</v>
      </c>
      <c r="BI726" s="2">
        <v>7.0000000000000007E-2</v>
      </c>
      <c r="BJ726" s="2">
        <v>0.1</v>
      </c>
      <c r="BK726" s="2">
        <v>0.03</v>
      </c>
      <c r="BL726" s="2">
        <v>0.02</v>
      </c>
      <c r="BM726" s="2">
        <v>0.09</v>
      </c>
      <c r="BN726" s="2">
        <v>0.1</v>
      </c>
      <c r="BO726" s="14">
        <v>0.1</v>
      </c>
      <c r="BP726" s="14">
        <v>0.1</v>
      </c>
      <c r="BQ726" s="14">
        <v>0</v>
      </c>
      <c r="BR726" s="14">
        <v>0</v>
      </c>
      <c r="BS726" s="14">
        <v>0</v>
      </c>
      <c r="BT726" s="19">
        <v>0.01</v>
      </c>
      <c r="BU726" s="14">
        <v>0.5</v>
      </c>
      <c r="BV726" s="6">
        <f>BT726/(BT726+BU726)</f>
        <v>1.9607843137254902E-2</v>
      </c>
      <c r="BW726" s="6">
        <f>SQRT((BT726*BU726)/((BT726+BU726)^2*(BT726+BU726+1)))</f>
        <v>0.11283045836243843</v>
      </c>
      <c r="BX726" s="15">
        <v>0.1</v>
      </c>
      <c r="BY726" s="15">
        <v>0.7</v>
      </c>
      <c r="BZ726" s="15">
        <v>0.1</v>
      </c>
      <c r="CA726" s="15">
        <v>0.1</v>
      </c>
      <c r="CB726" s="20" t="s">
        <v>76</v>
      </c>
      <c r="CC726" s="14">
        <v>600</v>
      </c>
      <c r="CD726" s="14">
        <v>10</v>
      </c>
      <c r="CE726" s="15" t="s">
        <v>73</v>
      </c>
    </row>
    <row r="727" spans="1:83" s="14" customFormat="1" ht="14.25" x14ac:dyDescent="0.2">
      <c r="A727" s="15">
        <f>A726+1</f>
        <v>726</v>
      </c>
      <c r="B727" s="15">
        <v>3</v>
      </c>
      <c r="C727" s="15">
        <v>133</v>
      </c>
      <c r="D727" s="15">
        <v>1</v>
      </c>
      <c r="E727" s="15">
        <v>1</v>
      </c>
      <c r="F727" s="3" t="s">
        <v>68</v>
      </c>
      <c r="G727" s="3">
        <f>IF(F727="rectangle",B727*C727,IF(F727="hook",B727*C727-(D727*E727),IF(F727="eight",B727*C727-2*(D727*E727),IF(F727="tee",B727*C727-2*(D727*E727),IF(F727="cross",B727*C727-4*(D727*E727),"ERROR")))))</f>
        <v>399</v>
      </c>
      <c r="H727" s="3" t="s">
        <v>75</v>
      </c>
      <c r="I727" s="3">
        <f>IF(F727="rectangle",B727/C727,"NA")</f>
        <v>2.2556390977443608E-2</v>
      </c>
      <c r="J727" s="2">
        <v>1</v>
      </c>
      <c r="K727" s="15">
        <v>120</v>
      </c>
      <c r="L727" s="15">
        <v>4</v>
      </c>
      <c r="M727" s="16">
        <v>8</v>
      </c>
      <c r="N727" s="17">
        <v>15</v>
      </c>
      <c r="O727" s="14">
        <f>N727</f>
        <v>15</v>
      </c>
      <c r="P727" s="4">
        <f>Y727/T727</f>
        <v>99.75</v>
      </c>
      <c r="Q727" s="18">
        <v>1</v>
      </c>
      <c r="R727" s="14">
        <f>Q727</f>
        <v>1</v>
      </c>
      <c r="S727" s="4">
        <f>Z727/U727</f>
        <v>99.75</v>
      </c>
      <c r="T727" s="3">
        <f>ROUND((O727/100)*G727,0)</f>
        <v>60</v>
      </c>
      <c r="U727" s="3">
        <f>ROUND(((R727/100)*G727)/J727,0)</f>
        <v>4</v>
      </c>
      <c r="V727" s="3">
        <f>ROUND(IF(J727&gt;=2,((R727/100)*G727)/J727,0),0)</f>
        <v>0</v>
      </c>
      <c r="W727" s="3">
        <f>ROUND(IF(J727&gt;=3,((R727/100)*G727)/J727,0),0)</f>
        <v>0</v>
      </c>
      <c r="X727" s="3">
        <f>ROUND(IF(J727&gt;=4,((R727/100)*G727)/J727,0),0)</f>
        <v>0</v>
      </c>
      <c r="Y727" s="4">
        <f>G727*N727</f>
        <v>5985</v>
      </c>
      <c r="Z727" s="4">
        <f>(G727*Q727)/J727</f>
        <v>399</v>
      </c>
      <c r="AA727" s="4">
        <f>IF(J727&gt;=2,(G727*Q727)/J727,0)</f>
        <v>0</v>
      </c>
      <c r="AB727" s="4">
        <f>IF(J727&gt;=3,(G727*Q727)/J727,0)</f>
        <v>0</v>
      </c>
      <c r="AC727" s="4">
        <f>IF(J727&gt;=4,(G727*Q727)/J727,0)</f>
        <v>0</v>
      </c>
      <c r="AD727" s="14">
        <v>100</v>
      </c>
      <c r="AE727" s="14">
        <v>0</v>
      </c>
      <c r="AF727" s="14">
        <v>1</v>
      </c>
      <c r="AG727" s="14">
        <v>100</v>
      </c>
      <c r="AH727" s="14">
        <v>0</v>
      </c>
      <c r="AI727" s="14">
        <v>1</v>
      </c>
      <c r="AJ727" s="14">
        <v>0.5</v>
      </c>
      <c r="AK727" s="14">
        <v>0.5</v>
      </c>
      <c r="AL727" s="14">
        <v>0</v>
      </c>
      <c r="AM727" s="14">
        <v>0</v>
      </c>
      <c r="AN727" s="14">
        <v>0</v>
      </c>
      <c r="AO727" s="14">
        <v>0.01</v>
      </c>
      <c r="AP727" s="14">
        <v>0.01</v>
      </c>
      <c r="AQ727" s="14">
        <v>0</v>
      </c>
      <c r="AR727" s="14">
        <v>0</v>
      </c>
      <c r="AS727" s="14">
        <v>0</v>
      </c>
      <c r="AT727" s="14">
        <v>0</v>
      </c>
      <c r="AU727" s="14">
        <v>0.2</v>
      </c>
      <c r="AV727" s="14">
        <v>0</v>
      </c>
      <c r="AW727" s="14">
        <v>0</v>
      </c>
      <c r="AX727" s="14">
        <v>0</v>
      </c>
      <c r="AY727" s="14">
        <v>0.04</v>
      </c>
      <c r="AZ727" s="14">
        <v>0</v>
      </c>
      <c r="BA727" s="2">
        <v>0.05</v>
      </c>
      <c r="BB727" s="2">
        <v>0.05</v>
      </c>
      <c r="BC727" s="2">
        <v>7.0000000000000007E-2</v>
      </c>
      <c r="BD727" s="2">
        <v>0.05</v>
      </c>
      <c r="BE727" s="2">
        <v>0.02</v>
      </c>
      <c r="BF727" s="2">
        <v>0.02</v>
      </c>
      <c r="BG727" s="2">
        <v>4.4999999999999998E-2</v>
      </c>
      <c r="BH727" s="2">
        <v>0.05</v>
      </c>
      <c r="BI727" s="2">
        <v>7.0000000000000007E-2</v>
      </c>
      <c r="BJ727" s="2">
        <v>0.1</v>
      </c>
      <c r="BK727" s="2">
        <v>0.03</v>
      </c>
      <c r="BL727" s="2">
        <v>0.02</v>
      </c>
      <c r="BM727" s="2">
        <v>0.09</v>
      </c>
      <c r="BN727" s="2">
        <v>0.1</v>
      </c>
      <c r="BO727" s="14">
        <v>0.1</v>
      </c>
      <c r="BP727" s="14">
        <v>0.1</v>
      </c>
      <c r="BQ727" s="14">
        <v>0</v>
      </c>
      <c r="BR727" s="14">
        <v>0</v>
      </c>
      <c r="BS727" s="14">
        <v>0</v>
      </c>
      <c r="BT727" s="19">
        <v>0.5</v>
      </c>
      <c r="BU727" s="14">
        <v>0.5</v>
      </c>
      <c r="BV727" s="6">
        <f>BT727/(BT727+BU727)</f>
        <v>0.5</v>
      </c>
      <c r="BW727" s="6">
        <f>SQRT((BT727*BU727)/((BT727+BU727)^2*(BT727+BU727+1)))</f>
        <v>0.35355339059327379</v>
      </c>
      <c r="BX727" s="15">
        <v>0.1</v>
      </c>
      <c r="BY727" s="15">
        <v>0.7</v>
      </c>
      <c r="BZ727" s="15">
        <v>0.1</v>
      </c>
      <c r="CA727" s="15">
        <v>0.1</v>
      </c>
      <c r="CB727" s="20" t="s">
        <v>76</v>
      </c>
      <c r="CC727" s="14">
        <v>600</v>
      </c>
      <c r="CD727" s="14">
        <v>10</v>
      </c>
      <c r="CE727" s="15" t="s">
        <v>73</v>
      </c>
    </row>
    <row r="728" spans="1:83" s="14" customFormat="1" ht="14.25" x14ac:dyDescent="0.2">
      <c r="A728" s="15">
        <f>A727+1</f>
        <v>727</v>
      </c>
      <c r="B728" s="15">
        <v>3</v>
      </c>
      <c r="C728" s="15">
        <v>133</v>
      </c>
      <c r="D728" s="15">
        <v>1</v>
      </c>
      <c r="E728" s="15">
        <v>1</v>
      </c>
      <c r="F728" s="3" t="s">
        <v>68</v>
      </c>
      <c r="G728" s="3">
        <f>IF(F728="rectangle",B728*C728,IF(F728="hook",B728*C728-(D728*E728),IF(F728="eight",B728*C728-2*(D728*E728),IF(F728="tee",B728*C728-2*(D728*E728),IF(F728="cross",B728*C728-4*(D728*E728),"ERROR")))))</f>
        <v>399</v>
      </c>
      <c r="H728" s="3" t="s">
        <v>75</v>
      </c>
      <c r="I728" s="3">
        <f>IF(F728="rectangle",B728/C728,"NA")</f>
        <v>2.2556390977443608E-2</v>
      </c>
      <c r="J728" s="2">
        <v>1</v>
      </c>
      <c r="K728" s="15">
        <v>120</v>
      </c>
      <c r="L728" s="15">
        <v>4</v>
      </c>
      <c r="M728" s="16">
        <v>8</v>
      </c>
      <c r="N728" s="17">
        <v>15</v>
      </c>
      <c r="O728" s="14">
        <f>N728</f>
        <v>15</v>
      </c>
      <c r="P728" s="4">
        <f>Y728/T728</f>
        <v>99.75</v>
      </c>
      <c r="Q728" s="18">
        <v>5</v>
      </c>
      <c r="R728" s="14">
        <f>Q728</f>
        <v>5</v>
      </c>
      <c r="S728" s="4">
        <f>Z728/U728</f>
        <v>99.75</v>
      </c>
      <c r="T728" s="3">
        <f>ROUND((O728/100)*G728,0)</f>
        <v>60</v>
      </c>
      <c r="U728" s="3">
        <f>ROUND(((R728/100)*G728)/J728,0)</f>
        <v>20</v>
      </c>
      <c r="V728" s="3">
        <f>ROUND(IF(J728&gt;=2,((R728/100)*G728)/J728,0),0)</f>
        <v>0</v>
      </c>
      <c r="W728" s="3">
        <f>ROUND(IF(J728&gt;=3,((R728/100)*G728)/J728,0),0)</f>
        <v>0</v>
      </c>
      <c r="X728" s="3">
        <f>ROUND(IF(J728&gt;=4,((R728/100)*G728)/J728,0),0)</f>
        <v>0</v>
      </c>
      <c r="Y728" s="4">
        <f>G728*N728</f>
        <v>5985</v>
      </c>
      <c r="Z728" s="4">
        <f>(G728*Q728)/J728</f>
        <v>1995</v>
      </c>
      <c r="AA728" s="4">
        <f>IF(J728&gt;=2,(G728*Q728)/J728,0)</f>
        <v>0</v>
      </c>
      <c r="AB728" s="4">
        <f>IF(J728&gt;=3,(G728*Q728)/J728,0)</f>
        <v>0</v>
      </c>
      <c r="AC728" s="4">
        <f>IF(J728&gt;=4,(G728*Q728)/J728,0)</f>
        <v>0</v>
      </c>
      <c r="AD728" s="14">
        <v>100</v>
      </c>
      <c r="AE728" s="14">
        <v>0</v>
      </c>
      <c r="AF728" s="14">
        <v>1</v>
      </c>
      <c r="AG728" s="14">
        <v>100</v>
      </c>
      <c r="AH728" s="14">
        <v>0</v>
      </c>
      <c r="AI728" s="14">
        <v>1</v>
      </c>
      <c r="AJ728" s="14">
        <v>0.5</v>
      </c>
      <c r="AK728" s="14">
        <v>0.5</v>
      </c>
      <c r="AL728" s="14">
        <v>0</v>
      </c>
      <c r="AM728" s="14">
        <v>0</v>
      </c>
      <c r="AN728" s="14">
        <v>0</v>
      </c>
      <c r="AO728" s="14">
        <v>0.01</v>
      </c>
      <c r="AP728" s="14">
        <v>0.01</v>
      </c>
      <c r="AQ728" s="14">
        <v>0</v>
      </c>
      <c r="AR728" s="14">
        <v>0</v>
      </c>
      <c r="AS728" s="14">
        <v>0</v>
      </c>
      <c r="AT728" s="14">
        <v>0</v>
      </c>
      <c r="AU728" s="14">
        <v>0.2</v>
      </c>
      <c r="AV728" s="14">
        <v>0</v>
      </c>
      <c r="AW728" s="14">
        <v>0</v>
      </c>
      <c r="AX728" s="14">
        <v>0</v>
      </c>
      <c r="AY728" s="14">
        <v>0.04</v>
      </c>
      <c r="AZ728" s="14">
        <v>0</v>
      </c>
      <c r="BA728" s="2">
        <v>0.05</v>
      </c>
      <c r="BB728" s="2">
        <v>0.05</v>
      </c>
      <c r="BC728" s="2">
        <v>7.0000000000000007E-2</v>
      </c>
      <c r="BD728" s="2">
        <v>0.05</v>
      </c>
      <c r="BE728" s="2">
        <v>0.02</v>
      </c>
      <c r="BF728" s="2">
        <v>0.02</v>
      </c>
      <c r="BG728" s="2">
        <v>4.4999999999999998E-2</v>
      </c>
      <c r="BH728" s="2">
        <v>0.05</v>
      </c>
      <c r="BI728" s="2">
        <v>7.0000000000000007E-2</v>
      </c>
      <c r="BJ728" s="2">
        <v>0.1</v>
      </c>
      <c r="BK728" s="2">
        <v>0.03</v>
      </c>
      <c r="BL728" s="2">
        <v>0.02</v>
      </c>
      <c r="BM728" s="2">
        <v>0.09</v>
      </c>
      <c r="BN728" s="2">
        <v>0.1</v>
      </c>
      <c r="BO728" s="14">
        <v>0.1</v>
      </c>
      <c r="BP728" s="14">
        <v>0.1</v>
      </c>
      <c r="BQ728" s="14">
        <v>0</v>
      </c>
      <c r="BR728" s="14">
        <v>0</v>
      </c>
      <c r="BS728" s="14">
        <v>0</v>
      </c>
      <c r="BT728" s="19">
        <v>0.01</v>
      </c>
      <c r="BU728" s="14">
        <v>0.5</v>
      </c>
      <c r="BV728" s="6">
        <f>BT728/(BT728+BU728)</f>
        <v>1.9607843137254902E-2</v>
      </c>
      <c r="BW728" s="6">
        <f>SQRT((BT728*BU728)/((BT728+BU728)^2*(BT728+BU728+1)))</f>
        <v>0.11283045836243843</v>
      </c>
      <c r="BX728" s="15">
        <v>0.25</v>
      </c>
      <c r="BY728" s="15">
        <v>0.25</v>
      </c>
      <c r="BZ728" s="15">
        <v>0.25</v>
      </c>
      <c r="CA728" s="15">
        <v>0.25</v>
      </c>
      <c r="CB728" s="20" t="s">
        <v>47</v>
      </c>
      <c r="CC728" s="14">
        <v>600</v>
      </c>
      <c r="CD728" s="14">
        <v>10</v>
      </c>
      <c r="CE728" s="15" t="s">
        <v>73</v>
      </c>
    </row>
    <row r="729" spans="1:83" s="14" customFormat="1" ht="14.25" x14ac:dyDescent="0.2">
      <c r="A729" s="15">
        <f>A728+1</f>
        <v>728</v>
      </c>
      <c r="B729" s="15">
        <v>3</v>
      </c>
      <c r="C729" s="15">
        <v>133</v>
      </c>
      <c r="D729" s="15">
        <v>1</v>
      </c>
      <c r="E729" s="15">
        <v>1</v>
      </c>
      <c r="F729" s="3" t="s">
        <v>68</v>
      </c>
      <c r="G729" s="3">
        <f>IF(F729="rectangle",B729*C729,IF(F729="hook",B729*C729-(D729*E729),IF(F729="eight",B729*C729-2*(D729*E729),IF(F729="tee",B729*C729-2*(D729*E729),IF(F729="cross",B729*C729-4*(D729*E729),"ERROR")))))</f>
        <v>399</v>
      </c>
      <c r="H729" s="3" t="s">
        <v>75</v>
      </c>
      <c r="I729" s="3">
        <f>IF(F729="rectangle",B729/C729,"NA")</f>
        <v>2.2556390977443608E-2</v>
      </c>
      <c r="J729" s="2">
        <v>1</v>
      </c>
      <c r="K729" s="15">
        <v>120</v>
      </c>
      <c r="L729" s="15">
        <v>4</v>
      </c>
      <c r="M729" s="16">
        <v>8</v>
      </c>
      <c r="N729" s="17">
        <v>15</v>
      </c>
      <c r="O729" s="14">
        <f>N729</f>
        <v>15</v>
      </c>
      <c r="P729" s="4">
        <f>Y729/T729</f>
        <v>99.75</v>
      </c>
      <c r="Q729" s="18">
        <v>5</v>
      </c>
      <c r="R729" s="14">
        <f>Q729</f>
        <v>5</v>
      </c>
      <c r="S729" s="4">
        <f>Z729/U729</f>
        <v>99.75</v>
      </c>
      <c r="T729" s="3">
        <f>ROUND((O729/100)*G729,0)</f>
        <v>60</v>
      </c>
      <c r="U729" s="3">
        <f>ROUND(((R729/100)*G729)/J729,0)</f>
        <v>20</v>
      </c>
      <c r="V729" s="3">
        <f>ROUND(IF(J729&gt;=2,((R729/100)*G729)/J729,0),0)</f>
        <v>0</v>
      </c>
      <c r="W729" s="3">
        <f>ROUND(IF(J729&gt;=3,((R729/100)*G729)/J729,0),0)</f>
        <v>0</v>
      </c>
      <c r="X729" s="3">
        <f>ROUND(IF(J729&gt;=4,((R729/100)*G729)/J729,0),0)</f>
        <v>0</v>
      </c>
      <c r="Y729" s="4">
        <f>G729*N729</f>
        <v>5985</v>
      </c>
      <c r="Z729" s="4">
        <f>(G729*Q729)/J729</f>
        <v>1995</v>
      </c>
      <c r="AA729" s="4">
        <f>IF(J729&gt;=2,(G729*Q729)/J729,0)</f>
        <v>0</v>
      </c>
      <c r="AB729" s="4">
        <f>IF(J729&gt;=3,(G729*Q729)/J729,0)</f>
        <v>0</v>
      </c>
      <c r="AC729" s="4">
        <f>IF(J729&gt;=4,(G729*Q729)/J729,0)</f>
        <v>0</v>
      </c>
      <c r="AD729" s="14">
        <v>100</v>
      </c>
      <c r="AE729" s="14">
        <v>0</v>
      </c>
      <c r="AF729" s="14">
        <v>1</v>
      </c>
      <c r="AG729" s="14">
        <v>100</v>
      </c>
      <c r="AH729" s="14">
        <v>0</v>
      </c>
      <c r="AI729" s="14">
        <v>1</v>
      </c>
      <c r="AJ729" s="14">
        <v>0.5</v>
      </c>
      <c r="AK729" s="14">
        <v>0.5</v>
      </c>
      <c r="AL729" s="14">
        <v>0</v>
      </c>
      <c r="AM729" s="14">
        <v>0</v>
      </c>
      <c r="AN729" s="14">
        <v>0</v>
      </c>
      <c r="AO729" s="14">
        <v>0.01</v>
      </c>
      <c r="AP729" s="14">
        <v>0.01</v>
      </c>
      <c r="AQ729" s="14">
        <v>0</v>
      </c>
      <c r="AR729" s="14">
        <v>0</v>
      </c>
      <c r="AS729" s="14">
        <v>0</v>
      </c>
      <c r="AT729" s="14">
        <v>0</v>
      </c>
      <c r="AU729" s="14">
        <v>0.2</v>
      </c>
      <c r="AV729" s="14">
        <v>0</v>
      </c>
      <c r="AW729" s="14">
        <v>0</v>
      </c>
      <c r="AX729" s="14">
        <v>0</v>
      </c>
      <c r="AY729" s="14">
        <v>0.04</v>
      </c>
      <c r="AZ729" s="14">
        <v>0</v>
      </c>
      <c r="BA729" s="2">
        <v>0.05</v>
      </c>
      <c r="BB729" s="2">
        <v>0.05</v>
      </c>
      <c r="BC729" s="2">
        <v>7.0000000000000007E-2</v>
      </c>
      <c r="BD729" s="2">
        <v>0.05</v>
      </c>
      <c r="BE729" s="2">
        <v>0.02</v>
      </c>
      <c r="BF729" s="2">
        <v>0.02</v>
      </c>
      <c r="BG729" s="2">
        <v>4.4999999999999998E-2</v>
      </c>
      <c r="BH729" s="2">
        <v>0.05</v>
      </c>
      <c r="BI729" s="2">
        <v>7.0000000000000007E-2</v>
      </c>
      <c r="BJ729" s="2">
        <v>0.1</v>
      </c>
      <c r="BK729" s="2">
        <v>0.03</v>
      </c>
      <c r="BL729" s="2">
        <v>0.02</v>
      </c>
      <c r="BM729" s="2">
        <v>0.09</v>
      </c>
      <c r="BN729" s="2">
        <v>0.1</v>
      </c>
      <c r="BO729" s="14">
        <v>0.1</v>
      </c>
      <c r="BP729" s="14">
        <v>0.1</v>
      </c>
      <c r="BQ729" s="14">
        <v>0</v>
      </c>
      <c r="BR729" s="14">
        <v>0</v>
      </c>
      <c r="BS729" s="14">
        <v>0</v>
      </c>
      <c r="BT729" s="19">
        <v>0.5</v>
      </c>
      <c r="BU729" s="14">
        <v>0.5</v>
      </c>
      <c r="BV729" s="6">
        <f>BT729/(BT729+BU729)</f>
        <v>0.5</v>
      </c>
      <c r="BW729" s="6">
        <f>SQRT((BT729*BU729)/((BT729+BU729)^2*(BT729+BU729+1)))</f>
        <v>0.35355339059327379</v>
      </c>
      <c r="BX729" s="15">
        <v>0.25</v>
      </c>
      <c r="BY729" s="15">
        <v>0.25</v>
      </c>
      <c r="BZ729" s="15">
        <v>0.25</v>
      </c>
      <c r="CA729" s="15">
        <v>0.25</v>
      </c>
      <c r="CB729" s="20" t="s">
        <v>47</v>
      </c>
      <c r="CC729" s="14">
        <v>600</v>
      </c>
      <c r="CD729" s="14">
        <v>10</v>
      </c>
      <c r="CE729" s="15" t="s">
        <v>73</v>
      </c>
    </row>
    <row r="730" spans="1:83" s="14" customFormat="1" ht="14.25" x14ac:dyDescent="0.2">
      <c r="A730" s="15">
        <f>A729+1</f>
        <v>729</v>
      </c>
      <c r="B730" s="15">
        <v>3</v>
      </c>
      <c r="C730" s="15">
        <v>133</v>
      </c>
      <c r="D730" s="15">
        <v>1</v>
      </c>
      <c r="E730" s="15">
        <v>1</v>
      </c>
      <c r="F730" s="3" t="s">
        <v>68</v>
      </c>
      <c r="G730" s="3">
        <f>IF(F730="rectangle",B730*C730,IF(F730="hook",B730*C730-(D730*E730),IF(F730="eight",B730*C730-2*(D730*E730),IF(F730="tee",B730*C730-2*(D730*E730),IF(F730="cross",B730*C730-4*(D730*E730),"ERROR")))))</f>
        <v>399</v>
      </c>
      <c r="H730" s="3" t="s">
        <v>75</v>
      </c>
      <c r="I730" s="3">
        <f>IF(F730="rectangle",B730/C730,"NA")</f>
        <v>2.2556390977443608E-2</v>
      </c>
      <c r="J730" s="2">
        <v>1</v>
      </c>
      <c r="K730" s="15">
        <v>120</v>
      </c>
      <c r="L730" s="15">
        <v>4</v>
      </c>
      <c r="M730" s="16">
        <v>8</v>
      </c>
      <c r="N730" s="17">
        <v>15</v>
      </c>
      <c r="O730" s="14">
        <f>N730</f>
        <v>15</v>
      </c>
      <c r="P730" s="4">
        <f>Y730/T730</f>
        <v>99.75</v>
      </c>
      <c r="Q730" s="18">
        <v>5</v>
      </c>
      <c r="R730" s="14">
        <f>Q730</f>
        <v>5</v>
      </c>
      <c r="S730" s="4">
        <f>Z730/U730</f>
        <v>99.75</v>
      </c>
      <c r="T730" s="3">
        <f>ROUND((O730/100)*G730,0)</f>
        <v>60</v>
      </c>
      <c r="U730" s="3">
        <f>ROUND(((R730/100)*G730)/J730,0)</f>
        <v>20</v>
      </c>
      <c r="V730" s="3">
        <f>ROUND(IF(J730&gt;=2,((R730/100)*G730)/J730,0),0)</f>
        <v>0</v>
      </c>
      <c r="W730" s="3">
        <f>ROUND(IF(J730&gt;=3,((R730/100)*G730)/J730,0),0)</f>
        <v>0</v>
      </c>
      <c r="X730" s="3">
        <f>ROUND(IF(J730&gt;=4,((R730/100)*G730)/J730,0),0)</f>
        <v>0</v>
      </c>
      <c r="Y730" s="4">
        <f>G730*N730</f>
        <v>5985</v>
      </c>
      <c r="Z730" s="4">
        <f>(G730*Q730)/J730</f>
        <v>1995</v>
      </c>
      <c r="AA730" s="4">
        <f>IF(J730&gt;=2,(G730*Q730)/J730,0)</f>
        <v>0</v>
      </c>
      <c r="AB730" s="4">
        <f>IF(J730&gt;=3,(G730*Q730)/J730,0)</f>
        <v>0</v>
      </c>
      <c r="AC730" s="4">
        <f>IF(J730&gt;=4,(G730*Q730)/J730,0)</f>
        <v>0</v>
      </c>
      <c r="AD730" s="14">
        <v>100</v>
      </c>
      <c r="AE730" s="14">
        <v>0</v>
      </c>
      <c r="AF730" s="14">
        <v>1</v>
      </c>
      <c r="AG730" s="14">
        <v>100</v>
      </c>
      <c r="AH730" s="14">
        <v>0</v>
      </c>
      <c r="AI730" s="14">
        <v>1</v>
      </c>
      <c r="AJ730" s="14">
        <v>0.5</v>
      </c>
      <c r="AK730" s="14">
        <v>0.5</v>
      </c>
      <c r="AL730" s="14">
        <v>0</v>
      </c>
      <c r="AM730" s="14">
        <v>0</v>
      </c>
      <c r="AN730" s="14">
        <v>0</v>
      </c>
      <c r="AO730" s="14">
        <v>0.01</v>
      </c>
      <c r="AP730" s="14">
        <v>0.01</v>
      </c>
      <c r="AQ730" s="14">
        <v>0</v>
      </c>
      <c r="AR730" s="14">
        <v>0</v>
      </c>
      <c r="AS730" s="14">
        <v>0</v>
      </c>
      <c r="AT730" s="14">
        <v>0</v>
      </c>
      <c r="AU730" s="14">
        <v>0.2</v>
      </c>
      <c r="AV730" s="14">
        <v>0</v>
      </c>
      <c r="AW730" s="14">
        <v>0</v>
      </c>
      <c r="AX730" s="14">
        <v>0</v>
      </c>
      <c r="AY730" s="14">
        <v>0.04</v>
      </c>
      <c r="AZ730" s="14">
        <v>0</v>
      </c>
      <c r="BA730" s="2">
        <v>0.05</v>
      </c>
      <c r="BB730" s="2">
        <v>0.05</v>
      </c>
      <c r="BC730" s="2">
        <v>7.0000000000000007E-2</v>
      </c>
      <c r="BD730" s="2">
        <v>0.05</v>
      </c>
      <c r="BE730" s="2">
        <v>0.02</v>
      </c>
      <c r="BF730" s="2">
        <v>0.02</v>
      </c>
      <c r="BG730" s="2">
        <v>4.4999999999999998E-2</v>
      </c>
      <c r="BH730" s="2">
        <v>0.05</v>
      </c>
      <c r="BI730" s="2">
        <v>7.0000000000000007E-2</v>
      </c>
      <c r="BJ730" s="2">
        <v>0.1</v>
      </c>
      <c r="BK730" s="2">
        <v>0.03</v>
      </c>
      <c r="BL730" s="2">
        <v>0.02</v>
      </c>
      <c r="BM730" s="2">
        <v>0.09</v>
      </c>
      <c r="BN730" s="2">
        <v>0.1</v>
      </c>
      <c r="BO730" s="14">
        <v>0.1</v>
      </c>
      <c r="BP730" s="14">
        <v>0.1</v>
      </c>
      <c r="BQ730" s="14">
        <v>0</v>
      </c>
      <c r="BR730" s="14">
        <v>0</v>
      </c>
      <c r="BS730" s="14">
        <v>0</v>
      </c>
      <c r="BT730" s="19">
        <v>0.01</v>
      </c>
      <c r="BU730" s="14">
        <v>0.5</v>
      </c>
      <c r="BV730" s="6">
        <f>BT730/(BT730+BU730)</f>
        <v>1.9607843137254902E-2</v>
      </c>
      <c r="BW730" s="6">
        <f>SQRT((BT730*BU730)/((BT730+BU730)^2*(BT730+BU730+1)))</f>
        <v>0.11283045836243843</v>
      </c>
      <c r="BX730" s="15">
        <v>0.1</v>
      </c>
      <c r="BY730" s="15">
        <v>0.1</v>
      </c>
      <c r="BZ730" s="15">
        <v>0.1</v>
      </c>
      <c r="CA730" s="15">
        <v>0.7</v>
      </c>
      <c r="CB730" s="20" t="s">
        <v>89</v>
      </c>
      <c r="CC730" s="14">
        <v>600</v>
      </c>
      <c r="CD730" s="14">
        <v>10</v>
      </c>
      <c r="CE730" s="15" t="s">
        <v>73</v>
      </c>
    </row>
    <row r="731" spans="1:83" s="14" customFormat="1" ht="14.25" x14ac:dyDescent="0.2">
      <c r="A731" s="15">
        <f>A730+1</f>
        <v>730</v>
      </c>
      <c r="B731" s="15">
        <v>3</v>
      </c>
      <c r="C731" s="15">
        <v>133</v>
      </c>
      <c r="D731" s="15">
        <v>1</v>
      </c>
      <c r="E731" s="15">
        <v>1</v>
      </c>
      <c r="F731" s="3" t="s">
        <v>68</v>
      </c>
      <c r="G731" s="3">
        <f>IF(F731="rectangle",B731*C731,IF(F731="hook",B731*C731-(D731*E731),IF(F731="eight",B731*C731-2*(D731*E731),IF(F731="tee",B731*C731-2*(D731*E731),IF(F731="cross",B731*C731-4*(D731*E731),"ERROR")))))</f>
        <v>399</v>
      </c>
      <c r="H731" s="3" t="s">
        <v>75</v>
      </c>
      <c r="I731" s="3">
        <f>IF(F731="rectangle",B731/C731,"NA")</f>
        <v>2.2556390977443608E-2</v>
      </c>
      <c r="J731" s="2">
        <v>1</v>
      </c>
      <c r="K731" s="15">
        <v>120</v>
      </c>
      <c r="L731" s="15">
        <v>4</v>
      </c>
      <c r="M731" s="16">
        <v>8</v>
      </c>
      <c r="N731" s="17">
        <v>15</v>
      </c>
      <c r="O731" s="14">
        <f>N731</f>
        <v>15</v>
      </c>
      <c r="P731" s="4">
        <f>Y731/T731</f>
        <v>99.75</v>
      </c>
      <c r="Q731" s="18">
        <v>5</v>
      </c>
      <c r="R731" s="14">
        <f>Q731</f>
        <v>5</v>
      </c>
      <c r="S731" s="4">
        <f>Z731/U731</f>
        <v>99.75</v>
      </c>
      <c r="T731" s="3">
        <f>ROUND((O731/100)*G731,0)</f>
        <v>60</v>
      </c>
      <c r="U731" s="3">
        <f>ROUND(((R731/100)*G731)/J731,0)</f>
        <v>20</v>
      </c>
      <c r="V731" s="3">
        <f>ROUND(IF(J731&gt;=2,((R731/100)*G731)/J731,0),0)</f>
        <v>0</v>
      </c>
      <c r="W731" s="3">
        <f>ROUND(IF(J731&gt;=3,((R731/100)*G731)/J731,0),0)</f>
        <v>0</v>
      </c>
      <c r="X731" s="3">
        <f>ROUND(IF(J731&gt;=4,((R731/100)*G731)/J731,0),0)</f>
        <v>0</v>
      </c>
      <c r="Y731" s="4">
        <f>G731*N731</f>
        <v>5985</v>
      </c>
      <c r="Z731" s="4">
        <f>(G731*Q731)/J731</f>
        <v>1995</v>
      </c>
      <c r="AA731" s="4">
        <f>IF(J731&gt;=2,(G731*Q731)/J731,0)</f>
        <v>0</v>
      </c>
      <c r="AB731" s="4">
        <f>IF(J731&gt;=3,(G731*Q731)/J731,0)</f>
        <v>0</v>
      </c>
      <c r="AC731" s="4">
        <f>IF(J731&gt;=4,(G731*Q731)/J731,0)</f>
        <v>0</v>
      </c>
      <c r="AD731" s="14">
        <v>100</v>
      </c>
      <c r="AE731" s="14">
        <v>0</v>
      </c>
      <c r="AF731" s="14">
        <v>1</v>
      </c>
      <c r="AG731" s="14">
        <v>100</v>
      </c>
      <c r="AH731" s="14">
        <v>0</v>
      </c>
      <c r="AI731" s="14">
        <v>1</v>
      </c>
      <c r="AJ731" s="14">
        <v>0.5</v>
      </c>
      <c r="AK731" s="14">
        <v>0.5</v>
      </c>
      <c r="AL731" s="14">
        <v>0</v>
      </c>
      <c r="AM731" s="14">
        <v>0</v>
      </c>
      <c r="AN731" s="14">
        <v>0</v>
      </c>
      <c r="AO731" s="14">
        <v>0.01</v>
      </c>
      <c r="AP731" s="14">
        <v>0.01</v>
      </c>
      <c r="AQ731" s="14">
        <v>0</v>
      </c>
      <c r="AR731" s="14">
        <v>0</v>
      </c>
      <c r="AS731" s="14">
        <v>0</v>
      </c>
      <c r="AT731" s="14">
        <v>0</v>
      </c>
      <c r="AU731" s="14">
        <v>0.2</v>
      </c>
      <c r="AV731" s="14">
        <v>0</v>
      </c>
      <c r="AW731" s="14">
        <v>0</v>
      </c>
      <c r="AX731" s="14">
        <v>0</v>
      </c>
      <c r="AY731" s="14">
        <v>0.04</v>
      </c>
      <c r="AZ731" s="14">
        <v>0</v>
      </c>
      <c r="BA731" s="2">
        <v>0.05</v>
      </c>
      <c r="BB731" s="2">
        <v>0.05</v>
      </c>
      <c r="BC731" s="2">
        <v>7.0000000000000007E-2</v>
      </c>
      <c r="BD731" s="2">
        <v>0.05</v>
      </c>
      <c r="BE731" s="2">
        <v>0.02</v>
      </c>
      <c r="BF731" s="2">
        <v>0.02</v>
      </c>
      <c r="BG731" s="2">
        <v>4.4999999999999998E-2</v>
      </c>
      <c r="BH731" s="2">
        <v>0.05</v>
      </c>
      <c r="BI731" s="2">
        <v>7.0000000000000007E-2</v>
      </c>
      <c r="BJ731" s="2">
        <v>0.1</v>
      </c>
      <c r="BK731" s="2">
        <v>0.03</v>
      </c>
      <c r="BL731" s="2">
        <v>0.02</v>
      </c>
      <c r="BM731" s="2">
        <v>0.09</v>
      </c>
      <c r="BN731" s="2">
        <v>0.1</v>
      </c>
      <c r="BO731" s="14">
        <v>0.1</v>
      </c>
      <c r="BP731" s="14">
        <v>0.1</v>
      </c>
      <c r="BQ731" s="14">
        <v>0</v>
      </c>
      <c r="BR731" s="14">
        <v>0</v>
      </c>
      <c r="BS731" s="14">
        <v>0</v>
      </c>
      <c r="BT731" s="19">
        <v>0.5</v>
      </c>
      <c r="BU731" s="14">
        <v>0.5</v>
      </c>
      <c r="BV731" s="6">
        <f>BT731/(BT731+BU731)</f>
        <v>0.5</v>
      </c>
      <c r="BW731" s="6">
        <f>SQRT((BT731*BU731)/((BT731+BU731)^2*(BT731+BU731+1)))</f>
        <v>0.35355339059327379</v>
      </c>
      <c r="BX731" s="15">
        <v>0.1</v>
      </c>
      <c r="BY731" s="15">
        <v>0.1</v>
      </c>
      <c r="BZ731" s="15">
        <v>0.1</v>
      </c>
      <c r="CA731" s="15">
        <v>0.7</v>
      </c>
      <c r="CB731" s="20" t="s">
        <v>89</v>
      </c>
      <c r="CC731" s="14">
        <v>600</v>
      </c>
      <c r="CD731" s="14">
        <v>10</v>
      </c>
      <c r="CE731" s="15" t="s">
        <v>73</v>
      </c>
    </row>
    <row r="732" spans="1:83" s="14" customFormat="1" ht="14.25" x14ac:dyDescent="0.2">
      <c r="A732" s="15">
        <f>A731+1</f>
        <v>731</v>
      </c>
      <c r="B732" s="15">
        <v>3</v>
      </c>
      <c r="C732" s="15">
        <v>133</v>
      </c>
      <c r="D732" s="15">
        <v>1</v>
      </c>
      <c r="E732" s="15">
        <v>1</v>
      </c>
      <c r="F732" s="3" t="s">
        <v>68</v>
      </c>
      <c r="G732" s="3">
        <f>IF(F732="rectangle",B732*C732,IF(F732="hook",B732*C732-(D732*E732),IF(F732="eight",B732*C732-2*(D732*E732),IF(F732="tee",B732*C732-2*(D732*E732),IF(F732="cross",B732*C732-4*(D732*E732),"ERROR")))))</f>
        <v>399</v>
      </c>
      <c r="H732" s="3" t="s">
        <v>75</v>
      </c>
      <c r="I732" s="3">
        <f>IF(F732="rectangle",B732/C732,"NA")</f>
        <v>2.2556390977443608E-2</v>
      </c>
      <c r="J732" s="2">
        <v>1</v>
      </c>
      <c r="K732" s="15">
        <v>120</v>
      </c>
      <c r="L732" s="15">
        <v>4</v>
      </c>
      <c r="M732" s="16">
        <v>8</v>
      </c>
      <c r="N732" s="17">
        <v>15</v>
      </c>
      <c r="O732" s="14">
        <f>N732</f>
        <v>15</v>
      </c>
      <c r="P732" s="4">
        <f>Y732/T732</f>
        <v>99.75</v>
      </c>
      <c r="Q732" s="18">
        <v>5</v>
      </c>
      <c r="R732" s="14">
        <f>Q732</f>
        <v>5</v>
      </c>
      <c r="S732" s="4">
        <f>Z732/U732</f>
        <v>99.75</v>
      </c>
      <c r="T732" s="3">
        <f>ROUND((O732/100)*G732,0)</f>
        <v>60</v>
      </c>
      <c r="U732" s="3">
        <f>ROUND(((R732/100)*G732)/J732,0)</f>
        <v>20</v>
      </c>
      <c r="V732" s="3">
        <f>ROUND(IF(J732&gt;=2,((R732/100)*G732)/J732,0),0)</f>
        <v>0</v>
      </c>
      <c r="W732" s="3">
        <f>ROUND(IF(J732&gt;=3,((R732/100)*G732)/J732,0),0)</f>
        <v>0</v>
      </c>
      <c r="X732" s="3">
        <f>ROUND(IF(J732&gt;=4,((R732/100)*G732)/J732,0),0)</f>
        <v>0</v>
      </c>
      <c r="Y732" s="4">
        <f>G732*N732</f>
        <v>5985</v>
      </c>
      <c r="Z732" s="4">
        <f>(G732*Q732)/J732</f>
        <v>1995</v>
      </c>
      <c r="AA732" s="4">
        <f>IF(J732&gt;=2,(G732*Q732)/J732,0)</f>
        <v>0</v>
      </c>
      <c r="AB732" s="4">
        <f>IF(J732&gt;=3,(G732*Q732)/J732,0)</f>
        <v>0</v>
      </c>
      <c r="AC732" s="4">
        <f>IF(J732&gt;=4,(G732*Q732)/J732,0)</f>
        <v>0</v>
      </c>
      <c r="AD732" s="14">
        <v>100</v>
      </c>
      <c r="AE732" s="14">
        <v>0</v>
      </c>
      <c r="AF732" s="14">
        <v>1</v>
      </c>
      <c r="AG732" s="14">
        <v>100</v>
      </c>
      <c r="AH732" s="14">
        <v>0</v>
      </c>
      <c r="AI732" s="14">
        <v>1</v>
      </c>
      <c r="AJ732" s="14">
        <v>0.5</v>
      </c>
      <c r="AK732" s="14">
        <v>0.5</v>
      </c>
      <c r="AL732" s="14">
        <v>0</v>
      </c>
      <c r="AM732" s="14">
        <v>0</v>
      </c>
      <c r="AN732" s="14">
        <v>0</v>
      </c>
      <c r="AO732" s="14">
        <v>0.01</v>
      </c>
      <c r="AP732" s="14">
        <v>0.01</v>
      </c>
      <c r="AQ732" s="14">
        <v>0</v>
      </c>
      <c r="AR732" s="14">
        <v>0</v>
      </c>
      <c r="AS732" s="14">
        <v>0</v>
      </c>
      <c r="AT732" s="14">
        <v>0</v>
      </c>
      <c r="AU732" s="14">
        <v>0.2</v>
      </c>
      <c r="AV732" s="14">
        <v>0</v>
      </c>
      <c r="AW732" s="14">
        <v>0</v>
      </c>
      <c r="AX732" s="14">
        <v>0</v>
      </c>
      <c r="AY732" s="14">
        <v>0.04</v>
      </c>
      <c r="AZ732" s="14">
        <v>0</v>
      </c>
      <c r="BA732" s="2">
        <v>0.05</v>
      </c>
      <c r="BB732" s="2">
        <v>0.05</v>
      </c>
      <c r="BC732" s="2">
        <v>7.0000000000000007E-2</v>
      </c>
      <c r="BD732" s="2">
        <v>0.05</v>
      </c>
      <c r="BE732" s="2">
        <v>0.02</v>
      </c>
      <c r="BF732" s="2">
        <v>0.02</v>
      </c>
      <c r="BG732" s="2">
        <v>4.4999999999999998E-2</v>
      </c>
      <c r="BH732" s="2">
        <v>0.05</v>
      </c>
      <c r="BI732" s="2">
        <v>7.0000000000000007E-2</v>
      </c>
      <c r="BJ732" s="2">
        <v>0.1</v>
      </c>
      <c r="BK732" s="2">
        <v>0.03</v>
      </c>
      <c r="BL732" s="2">
        <v>0.02</v>
      </c>
      <c r="BM732" s="2">
        <v>0.09</v>
      </c>
      <c r="BN732" s="2">
        <v>0.1</v>
      </c>
      <c r="BO732" s="14">
        <v>0.1</v>
      </c>
      <c r="BP732" s="14">
        <v>0.1</v>
      </c>
      <c r="BQ732" s="14">
        <v>0</v>
      </c>
      <c r="BR732" s="14">
        <v>0</v>
      </c>
      <c r="BS732" s="14">
        <v>0</v>
      </c>
      <c r="BT732" s="19">
        <v>0.01</v>
      </c>
      <c r="BU732" s="14">
        <v>0.5</v>
      </c>
      <c r="BV732" s="6">
        <f>BT732/(BT732+BU732)</f>
        <v>1.9607843137254902E-2</v>
      </c>
      <c r="BW732" s="6">
        <f>SQRT((BT732*BU732)/((BT732+BU732)^2*(BT732+BU732+1)))</f>
        <v>0.11283045836243843</v>
      </c>
      <c r="BX732" s="15">
        <v>0.1</v>
      </c>
      <c r="BY732" s="15">
        <v>0.7</v>
      </c>
      <c r="BZ732" s="15">
        <v>0.1</v>
      </c>
      <c r="CA732" s="15">
        <v>0.1</v>
      </c>
      <c r="CB732" s="20" t="s">
        <v>76</v>
      </c>
      <c r="CC732" s="14">
        <v>600</v>
      </c>
      <c r="CD732" s="14">
        <v>10</v>
      </c>
      <c r="CE732" s="15" t="s">
        <v>74</v>
      </c>
    </row>
    <row r="733" spans="1:83" s="14" customFormat="1" ht="14.25" x14ac:dyDescent="0.2">
      <c r="A733" s="15">
        <f>A732+1</f>
        <v>732</v>
      </c>
      <c r="B733" s="15">
        <v>3</v>
      </c>
      <c r="C733" s="15">
        <v>133</v>
      </c>
      <c r="D733" s="15">
        <v>1</v>
      </c>
      <c r="E733" s="15">
        <v>1</v>
      </c>
      <c r="F733" s="3" t="s">
        <v>68</v>
      </c>
      <c r="G733" s="3">
        <f>IF(F733="rectangle",B733*C733,IF(F733="hook",B733*C733-(D733*E733),IF(F733="eight",B733*C733-2*(D733*E733),IF(F733="tee",B733*C733-2*(D733*E733),IF(F733="cross",B733*C733-4*(D733*E733),"ERROR")))))</f>
        <v>399</v>
      </c>
      <c r="H733" s="3" t="s">
        <v>75</v>
      </c>
      <c r="I733" s="3">
        <f>IF(F733="rectangle",B733/C733,"NA")</f>
        <v>2.2556390977443608E-2</v>
      </c>
      <c r="J733" s="2">
        <v>1</v>
      </c>
      <c r="K733" s="15">
        <v>120</v>
      </c>
      <c r="L733" s="15">
        <v>4</v>
      </c>
      <c r="M733" s="16">
        <v>8</v>
      </c>
      <c r="N733" s="17">
        <v>15</v>
      </c>
      <c r="O733" s="14">
        <f>N733</f>
        <v>15</v>
      </c>
      <c r="P733" s="4">
        <f>Y733/T733</f>
        <v>99.75</v>
      </c>
      <c r="Q733" s="18">
        <v>5</v>
      </c>
      <c r="R733" s="14">
        <f>Q733</f>
        <v>5</v>
      </c>
      <c r="S733" s="4">
        <f>Z733/U733</f>
        <v>99.75</v>
      </c>
      <c r="T733" s="3">
        <f>ROUND((O733/100)*G733,0)</f>
        <v>60</v>
      </c>
      <c r="U733" s="3">
        <f>ROUND(((R733/100)*G733)/J733,0)</f>
        <v>20</v>
      </c>
      <c r="V733" s="3">
        <f>ROUND(IF(J733&gt;=2,((R733/100)*G733)/J733,0),0)</f>
        <v>0</v>
      </c>
      <c r="W733" s="3">
        <f>ROUND(IF(J733&gt;=3,((R733/100)*G733)/J733,0),0)</f>
        <v>0</v>
      </c>
      <c r="X733" s="3">
        <f>ROUND(IF(J733&gt;=4,((R733/100)*G733)/J733,0),0)</f>
        <v>0</v>
      </c>
      <c r="Y733" s="4">
        <f>G733*N733</f>
        <v>5985</v>
      </c>
      <c r="Z733" s="4">
        <f>(G733*Q733)/J733</f>
        <v>1995</v>
      </c>
      <c r="AA733" s="4">
        <f>IF(J733&gt;=2,(G733*Q733)/J733,0)</f>
        <v>0</v>
      </c>
      <c r="AB733" s="4">
        <f>IF(J733&gt;=3,(G733*Q733)/J733,0)</f>
        <v>0</v>
      </c>
      <c r="AC733" s="4">
        <f>IF(J733&gt;=4,(G733*Q733)/J733,0)</f>
        <v>0</v>
      </c>
      <c r="AD733" s="14">
        <v>100</v>
      </c>
      <c r="AE733" s="14">
        <v>0</v>
      </c>
      <c r="AF733" s="14">
        <v>1</v>
      </c>
      <c r="AG733" s="14">
        <v>100</v>
      </c>
      <c r="AH733" s="14">
        <v>0</v>
      </c>
      <c r="AI733" s="14">
        <v>1</v>
      </c>
      <c r="AJ733" s="14">
        <v>0.5</v>
      </c>
      <c r="AK733" s="14">
        <v>0.5</v>
      </c>
      <c r="AL733" s="14">
        <v>0</v>
      </c>
      <c r="AM733" s="14">
        <v>0</v>
      </c>
      <c r="AN733" s="14">
        <v>0</v>
      </c>
      <c r="AO733" s="14">
        <v>0.01</v>
      </c>
      <c r="AP733" s="14">
        <v>0.01</v>
      </c>
      <c r="AQ733" s="14">
        <v>0</v>
      </c>
      <c r="AR733" s="14">
        <v>0</v>
      </c>
      <c r="AS733" s="14">
        <v>0</v>
      </c>
      <c r="AT733" s="14">
        <v>0</v>
      </c>
      <c r="AU733" s="14">
        <v>0.2</v>
      </c>
      <c r="AV733" s="14">
        <v>0</v>
      </c>
      <c r="AW733" s="14">
        <v>0</v>
      </c>
      <c r="AX733" s="14">
        <v>0</v>
      </c>
      <c r="AY733" s="14">
        <v>0.04</v>
      </c>
      <c r="AZ733" s="14">
        <v>0</v>
      </c>
      <c r="BA733" s="2">
        <v>0.05</v>
      </c>
      <c r="BB733" s="2">
        <v>0.05</v>
      </c>
      <c r="BC733" s="2">
        <v>7.0000000000000007E-2</v>
      </c>
      <c r="BD733" s="2">
        <v>0.05</v>
      </c>
      <c r="BE733" s="2">
        <v>0.02</v>
      </c>
      <c r="BF733" s="2">
        <v>0.02</v>
      </c>
      <c r="BG733" s="2">
        <v>4.4999999999999998E-2</v>
      </c>
      <c r="BH733" s="2">
        <v>0.05</v>
      </c>
      <c r="BI733" s="2">
        <v>7.0000000000000007E-2</v>
      </c>
      <c r="BJ733" s="2">
        <v>0.1</v>
      </c>
      <c r="BK733" s="2">
        <v>0.03</v>
      </c>
      <c r="BL733" s="2">
        <v>0.02</v>
      </c>
      <c r="BM733" s="2">
        <v>0.09</v>
      </c>
      <c r="BN733" s="2">
        <v>0.1</v>
      </c>
      <c r="BO733" s="14">
        <v>0.1</v>
      </c>
      <c r="BP733" s="14">
        <v>0.1</v>
      </c>
      <c r="BQ733" s="14">
        <v>0</v>
      </c>
      <c r="BR733" s="14">
        <v>0</v>
      </c>
      <c r="BS733" s="14">
        <v>0</v>
      </c>
      <c r="BT733" s="19">
        <v>0.5</v>
      </c>
      <c r="BU733" s="14">
        <v>0.5</v>
      </c>
      <c r="BV733" s="6">
        <f>BT733/(BT733+BU733)</f>
        <v>0.5</v>
      </c>
      <c r="BW733" s="6">
        <f>SQRT((BT733*BU733)/((BT733+BU733)^2*(BT733+BU733+1)))</f>
        <v>0.35355339059327379</v>
      </c>
      <c r="BX733" s="15">
        <v>0.1</v>
      </c>
      <c r="BY733" s="15">
        <v>0.7</v>
      </c>
      <c r="BZ733" s="15">
        <v>0.1</v>
      </c>
      <c r="CA733" s="15">
        <v>0.1</v>
      </c>
      <c r="CB733" s="20" t="s">
        <v>76</v>
      </c>
      <c r="CC733" s="14">
        <v>600</v>
      </c>
      <c r="CD733" s="14">
        <v>10</v>
      </c>
      <c r="CE733" s="15" t="s">
        <v>74</v>
      </c>
    </row>
    <row r="734" spans="1:83" s="14" customFormat="1" ht="14.25" x14ac:dyDescent="0.2">
      <c r="A734" s="15">
        <f>A733+1</f>
        <v>733</v>
      </c>
      <c r="B734" s="15">
        <v>3</v>
      </c>
      <c r="C734" s="15">
        <v>133</v>
      </c>
      <c r="D734" s="15">
        <v>1</v>
      </c>
      <c r="E734" s="15">
        <v>1</v>
      </c>
      <c r="F734" s="3" t="s">
        <v>68</v>
      </c>
      <c r="G734" s="3">
        <f>IF(F734="rectangle",B734*C734,IF(F734="hook",B734*C734-(D734*E734),IF(F734="eight",B734*C734-2*(D734*E734),IF(F734="tee",B734*C734-2*(D734*E734),IF(F734="cross",B734*C734-4*(D734*E734),"ERROR")))))</f>
        <v>399</v>
      </c>
      <c r="H734" s="3" t="s">
        <v>75</v>
      </c>
      <c r="I734" s="3">
        <f>IF(F734="rectangle",B734/C734,"NA")</f>
        <v>2.2556390977443608E-2</v>
      </c>
      <c r="J734" s="2">
        <v>1</v>
      </c>
      <c r="K734" s="15">
        <v>120</v>
      </c>
      <c r="L734" s="15">
        <v>4</v>
      </c>
      <c r="M734" s="16">
        <v>8</v>
      </c>
      <c r="N734" s="17">
        <v>15</v>
      </c>
      <c r="O734" s="14">
        <f>N734</f>
        <v>15</v>
      </c>
      <c r="P734" s="4">
        <f>Y734/T734</f>
        <v>99.75</v>
      </c>
      <c r="Q734" s="18">
        <v>15</v>
      </c>
      <c r="R734" s="14">
        <f>Q734</f>
        <v>15</v>
      </c>
      <c r="S734" s="4">
        <f>Z734/U734</f>
        <v>99.75</v>
      </c>
      <c r="T734" s="3">
        <f>ROUND((O734/100)*G734,0)</f>
        <v>60</v>
      </c>
      <c r="U734" s="3">
        <f>ROUND(((R734/100)*G734)/J734,0)</f>
        <v>60</v>
      </c>
      <c r="V734" s="3">
        <f>ROUND(IF(J734&gt;=2,((R734/100)*G734)/J734,0),0)</f>
        <v>0</v>
      </c>
      <c r="W734" s="3">
        <f>ROUND(IF(J734&gt;=3,((R734/100)*G734)/J734,0),0)</f>
        <v>0</v>
      </c>
      <c r="X734" s="3">
        <f>ROUND(IF(J734&gt;=4,((R734/100)*G734)/J734,0),0)</f>
        <v>0</v>
      </c>
      <c r="Y734" s="4">
        <f>G734*N734</f>
        <v>5985</v>
      </c>
      <c r="Z734" s="4">
        <f>(G734*Q734)/J734</f>
        <v>5985</v>
      </c>
      <c r="AA734" s="4">
        <f>IF(J734&gt;=2,(G734*Q734)/J734,0)</f>
        <v>0</v>
      </c>
      <c r="AB734" s="4">
        <f>IF(J734&gt;=3,(G734*Q734)/J734,0)</f>
        <v>0</v>
      </c>
      <c r="AC734" s="4">
        <f>IF(J734&gt;=4,(G734*Q734)/J734,0)</f>
        <v>0</v>
      </c>
      <c r="AD734" s="14">
        <v>100</v>
      </c>
      <c r="AE734" s="14">
        <v>0</v>
      </c>
      <c r="AF734" s="14">
        <v>1</v>
      </c>
      <c r="AG734" s="14">
        <v>100</v>
      </c>
      <c r="AH734" s="14">
        <v>0</v>
      </c>
      <c r="AI734" s="14">
        <v>1</v>
      </c>
      <c r="AJ734" s="14">
        <v>0.5</v>
      </c>
      <c r="AK734" s="14">
        <v>0.5</v>
      </c>
      <c r="AL734" s="14">
        <v>0</v>
      </c>
      <c r="AM734" s="14">
        <v>0</v>
      </c>
      <c r="AN734" s="14">
        <v>0</v>
      </c>
      <c r="AO734" s="14">
        <v>0.01</v>
      </c>
      <c r="AP734" s="14">
        <v>0.01</v>
      </c>
      <c r="AQ734" s="14">
        <v>0</v>
      </c>
      <c r="AR734" s="14">
        <v>0</v>
      </c>
      <c r="AS734" s="14">
        <v>0</v>
      </c>
      <c r="AT734" s="14">
        <v>0</v>
      </c>
      <c r="AU734" s="14">
        <v>0.2</v>
      </c>
      <c r="AV734" s="14">
        <v>0</v>
      </c>
      <c r="AW734" s="14">
        <v>0</v>
      </c>
      <c r="AX734" s="14">
        <v>0</v>
      </c>
      <c r="AY734" s="14">
        <v>0.04</v>
      </c>
      <c r="AZ734" s="14">
        <v>0</v>
      </c>
      <c r="BA734" s="2">
        <v>0.05</v>
      </c>
      <c r="BB734" s="2">
        <v>0.05</v>
      </c>
      <c r="BC734" s="2">
        <v>7.0000000000000007E-2</v>
      </c>
      <c r="BD734" s="2">
        <v>0.05</v>
      </c>
      <c r="BE734" s="2">
        <v>0.02</v>
      </c>
      <c r="BF734" s="2">
        <v>0.02</v>
      </c>
      <c r="BG734" s="2">
        <v>4.4999999999999998E-2</v>
      </c>
      <c r="BH734" s="2">
        <v>0.05</v>
      </c>
      <c r="BI734" s="2">
        <v>7.0000000000000007E-2</v>
      </c>
      <c r="BJ734" s="2">
        <v>0.1</v>
      </c>
      <c r="BK734" s="2">
        <v>0.03</v>
      </c>
      <c r="BL734" s="2">
        <v>0.02</v>
      </c>
      <c r="BM734" s="2">
        <v>0.09</v>
      </c>
      <c r="BN734" s="2">
        <v>0.1</v>
      </c>
      <c r="BO734" s="14">
        <v>0.1</v>
      </c>
      <c r="BP734" s="14">
        <v>0.1</v>
      </c>
      <c r="BQ734" s="14">
        <v>0</v>
      </c>
      <c r="BR734" s="14">
        <v>0</v>
      </c>
      <c r="BS734" s="14">
        <v>0</v>
      </c>
      <c r="BT734" s="19">
        <v>0.01</v>
      </c>
      <c r="BU734" s="14">
        <v>0.5</v>
      </c>
      <c r="BV734" s="6">
        <f>BT734/(BT734+BU734)</f>
        <v>1.9607843137254902E-2</v>
      </c>
      <c r="BW734" s="6">
        <f>SQRT((BT734*BU734)/((BT734+BU734)^2*(BT734+BU734+1)))</f>
        <v>0.11283045836243843</v>
      </c>
      <c r="BX734" s="15">
        <v>0.25</v>
      </c>
      <c r="BY734" s="15">
        <v>0.25</v>
      </c>
      <c r="BZ734" s="15">
        <v>0.25</v>
      </c>
      <c r="CA734" s="15">
        <v>0.25</v>
      </c>
      <c r="CB734" s="20" t="s">
        <v>47</v>
      </c>
      <c r="CC734" s="14">
        <v>600</v>
      </c>
      <c r="CD734" s="14">
        <v>10</v>
      </c>
      <c r="CE734" s="15" t="s">
        <v>74</v>
      </c>
    </row>
    <row r="735" spans="1:83" s="14" customFormat="1" ht="14.25" x14ac:dyDescent="0.2">
      <c r="A735" s="15">
        <f>A734+1</f>
        <v>734</v>
      </c>
      <c r="B735" s="15">
        <v>3</v>
      </c>
      <c r="C735" s="15">
        <v>133</v>
      </c>
      <c r="D735" s="15">
        <v>1</v>
      </c>
      <c r="E735" s="15">
        <v>1</v>
      </c>
      <c r="F735" s="3" t="s">
        <v>68</v>
      </c>
      <c r="G735" s="3">
        <f>IF(F735="rectangle",B735*C735,IF(F735="hook",B735*C735-(D735*E735),IF(F735="eight",B735*C735-2*(D735*E735),IF(F735="tee",B735*C735-2*(D735*E735),IF(F735="cross",B735*C735-4*(D735*E735),"ERROR")))))</f>
        <v>399</v>
      </c>
      <c r="H735" s="3" t="s">
        <v>75</v>
      </c>
      <c r="I735" s="3">
        <f>IF(F735="rectangle",B735/C735,"NA")</f>
        <v>2.2556390977443608E-2</v>
      </c>
      <c r="J735" s="2">
        <v>1</v>
      </c>
      <c r="K735" s="15">
        <v>120</v>
      </c>
      <c r="L735" s="15">
        <v>4</v>
      </c>
      <c r="M735" s="16">
        <v>8</v>
      </c>
      <c r="N735" s="17">
        <v>15</v>
      </c>
      <c r="O735" s="14">
        <f>N735</f>
        <v>15</v>
      </c>
      <c r="P735" s="4">
        <f>Y735/T735</f>
        <v>99.75</v>
      </c>
      <c r="Q735" s="18">
        <v>15</v>
      </c>
      <c r="R735" s="14">
        <f>Q735</f>
        <v>15</v>
      </c>
      <c r="S735" s="4">
        <f>Z735/U735</f>
        <v>99.75</v>
      </c>
      <c r="T735" s="3">
        <f>ROUND((O735/100)*G735,0)</f>
        <v>60</v>
      </c>
      <c r="U735" s="3">
        <f>ROUND(((R735/100)*G735)/J735,0)</f>
        <v>60</v>
      </c>
      <c r="V735" s="3">
        <f>ROUND(IF(J735&gt;=2,((R735/100)*G735)/J735,0),0)</f>
        <v>0</v>
      </c>
      <c r="W735" s="3">
        <f>ROUND(IF(J735&gt;=3,((R735/100)*G735)/J735,0),0)</f>
        <v>0</v>
      </c>
      <c r="X735" s="3">
        <f>ROUND(IF(J735&gt;=4,((R735/100)*G735)/J735,0),0)</f>
        <v>0</v>
      </c>
      <c r="Y735" s="4">
        <f>G735*N735</f>
        <v>5985</v>
      </c>
      <c r="Z735" s="4">
        <f>(G735*Q735)/J735</f>
        <v>5985</v>
      </c>
      <c r="AA735" s="4">
        <f>IF(J735&gt;=2,(G735*Q735)/J735,0)</f>
        <v>0</v>
      </c>
      <c r="AB735" s="4">
        <f>IF(J735&gt;=3,(G735*Q735)/J735,0)</f>
        <v>0</v>
      </c>
      <c r="AC735" s="4">
        <f>IF(J735&gt;=4,(G735*Q735)/J735,0)</f>
        <v>0</v>
      </c>
      <c r="AD735" s="14">
        <v>100</v>
      </c>
      <c r="AE735" s="14">
        <v>0</v>
      </c>
      <c r="AF735" s="14">
        <v>1</v>
      </c>
      <c r="AG735" s="14">
        <v>100</v>
      </c>
      <c r="AH735" s="14">
        <v>0</v>
      </c>
      <c r="AI735" s="14">
        <v>1</v>
      </c>
      <c r="AJ735" s="14">
        <v>0.5</v>
      </c>
      <c r="AK735" s="14">
        <v>0.5</v>
      </c>
      <c r="AL735" s="14">
        <v>0</v>
      </c>
      <c r="AM735" s="14">
        <v>0</v>
      </c>
      <c r="AN735" s="14">
        <v>0</v>
      </c>
      <c r="AO735" s="14">
        <v>0.01</v>
      </c>
      <c r="AP735" s="14">
        <v>0.01</v>
      </c>
      <c r="AQ735" s="14">
        <v>0</v>
      </c>
      <c r="AR735" s="14">
        <v>0</v>
      </c>
      <c r="AS735" s="14">
        <v>0</v>
      </c>
      <c r="AT735" s="14">
        <v>0</v>
      </c>
      <c r="AU735" s="14">
        <v>0.2</v>
      </c>
      <c r="AV735" s="14">
        <v>0</v>
      </c>
      <c r="AW735" s="14">
        <v>0</v>
      </c>
      <c r="AX735" s="14">
        <v>0</v>
      </c>
      <c r="AY735" s="14">
        <v>0.04</v>
      </c>
      <c r="AZ735" s="14">
        <v>0</v>
      </c>
      <c r="BA735" s="2">
        <v>0.05</v>
      </c>
      <c r="BB735" s="2">
        <v>0.05</v>
      </c>
      <c r="BC735" s="2">
        <v>7.0000000000000007E-2</v>
      </c>
      <c r="BD735" s="2">
        <v>0.05</v>
      </c>
      <c r="BE735" s="2">
        <v>0.02</v>
      </c>
      <c r="BF735" s="2">
        <v>0.02</v>
      </c>
      <c r="BG735" s="2">
        <v>4.4999999999999998E-2</v>
      </c>
      <c r="BH735" s="2">
        <v>0.05</v>
      </c>
      <c r="BI735" s="2">
        <v>7.0000000000000007E-2</v>
      </c>
      <c r="BJ735" s="2">
        <v>0.1</v>
      </c>
      <c r="BK735" s="2">
        <v>0.03</v>
      </c>
      <c r="BL735" s="2">
        <v>0.02</v>
      </c>
      <c r="BM735" s="2">
        <v>0.09</v>
      </c>
      <c r="BN735" s="2">
        <v>0.1</v>
      </c>
      <c r="BO735" s="14">
        <v>0.1</v>
      </c>
      <c r="BP735" s="14">
        <v>0.1</v>
      </c>
      <c r="BQ735" s="14">
        <v>0</v>
      </c>
      <c r="BR735" s="14">
        <v>0</v>
      </c>
      <c r="BS735" s="14">
        <v>0</v>
      </c>
      <c r="BT735" s="19">
        <v>0.5</v>
      </c>
      <c r="BU735" s="14">
        <v>0.5</v>
      </c>
      <c r="BV735" s="6">
        <f>BT735/(BT735+BU735)</f>
        <v>0.5</v>
      </c>
      <c r="BW735" s="6">
        <f>SQRT((BT735*BU735)/((BT735+BU735)^2*(BT735+BU735+1)))</f>
        <v>0.35355339059327379</v>
      </c>
      <c r="BX735" s="15">
        <v>0.25</v>
      </c>
      <c r="BY735" s="15">
        <v>0.25</v>
      </c>
      <c r="BZ735" s="15">
        <v>0.25</v>
      </c>
      <c r="CA735" s="15">
        <v>0.25</v>
      </c>
      <c r="CB735" s="20" t="s">
        <v>47</v>
      </c>
      <c r="CC735" s="14">
        <v>600</v>
      </c>
      <c r="CD735" s="14">
        <v>10</v>
      </c>
      <c r="CE735" s="15" t="s">
        <v>74</v>
      </c>
    </row>
    <row r="736" spans="1:83" s="14" customFormat="1" ht="14.25" x14ac:dyDescent="0.2">
      <c r="A736" s="15">
        <f>A735+1</f>
        <v>735</v>
      </c>
      <c r="B736" s="15">
        <v>3</v>
      </c>
      <c r="C736" s="15">
        <v>133</v>
      </c>
      <c r="D736" s="15">
        <v>1</v>
      </c>
      <c r="E736" s="15">
        <v>1</v>
      </c>
      <c r="F736" s="3" t="s">
        <v>68</v>
      </c>
      <c r="G736" s="3">
        <f>IF(F736="rectangle",B736*C736,IF(F736="hook",B736*C736-(D736*E736),IF(F736="eight",B736*C736-2*(D736*E736),IF(F736="tee",B736*C736-2*(D736*E736),IF(F736="cross",B736*C736-4*(D736*E736),"ERROR")))))</f>
        <v>399</v>
      </c>
      <c r="H736" s="3" t="s">
        <v>75</v>
      </c>
      <c r="I736" s="3">
        <f>IF(F736="rectangle",B736/C736,"NA")</f>
        <v>2.2556390977443608E-2</v>
      </c>
      <c r="J736" s="2">
        <v>1</v>
      </c>
      <c r="K736" s="15">
        <v>120</v>
      </c>
      <c r="L736" s="15">
        <v>4</v>
      </c>
      <c r="M736" s="16">
        <v>8</v>
      </c>
      <c r="N736" s="17">
        <v>15</v>
      </c>
      <c r="O736" s="14">
        <f>N736</f>
        <v>15</v>
      </c>
      <c r="P736" s="4">
        <f>Y736/T736</f>
        <v>99.75</v>
      </c>
      <c r="Q736" s="18">
        <v>15</v>
      </c>
      <c r="R736" s="14">
        <f>Q736</f>
        <v>15</v>
      </c>
      <c r="S736" s="4">
        <f>Z736/U736</f>
        <v>99.75</v>
      </c>
      <c r="T736" s="3">
        <f>ROUND((O736/100)*G736,0)</f>
        <v>60</v>
      </c>
      <c r="U736" s="3">
        <f>ROUND(((R736/100)*G736)/J736,0)</f>
        <v>60</v>
      </c>
      <c r="V736" s="3">
        <f>ROUND(IF(J736&gt;=2,((R736/100)*G736)/J736,0),0)</f>
        <v>0</v>
      </c>
      <c r="W736" s="3">
        <f>ROUND(IF(J736&gt;=3,((R736/100)*G736)/J736,0),0)</f>
        <v>0</v>
      </c>
      <c r="X736" s="3">
        <f>ROUND(IF(J736&gt;=4,((R736/100)*G736)/J736,0),0)</f>
        <v>0</v>
      </c>
      <c r="Y736" s="4">
        <f>G736*N736</f>
        <v>5985</v>
      </c>
      <c r="Z736" s="4">
        <f>(G736*Q736)/J736</f>
        <v>5985</v>
      </c>
      <c r="AA736" s="4">
        <f>IF(J736&gt;=2,(G736*Q736)/J736,0)</f>
        <v>0</v>
      </c>
      <c r="AB736" s="4">
        <f>IF(J736&gt;=3,(G736*Q736)/J736,0)</f>
        <v>0</v>
      </c>
      <c r="AC736" s="4">
        <f>IF(J736&gt;=4,(G736*Q736)/J736,0)</f>
        <v>0</v>
      </c>
      <c r="AD736" s="14">
        <v>100</v>
      </c>
      <c r="AE736" s="14">
        <v>0</v>
      </c>
      <c r="AF736" s="14">
        <v>1</v>
      </c>
      <c r="AG736" s="14">
        <v>100</v>
      </c>
      <c r="AH736" s="14">
        <v>0</v>
      </c>
      <c r="AI736" s="14">
        <v>1</v>
      </c>
      <c r="AJ736" s="14">
        <v>0.5</v>
      </c>
      <c r="AK736" s="14">
        <v>0.5</v>
      </c>
      <c r="AL736" s="14">
        <v>0</v>
      </c>
      <c r="AM736" s="14">
        <v>0</v>
      </c>
      <c r="AN736" s="14">
        <v>0</v>
      </c>
      <c r="AO736" s="14">
        <v>0.01</v>
      </c>
      <c r="AP736" s="14">
        <v>0.01</v>
      </c>
      <c r="AQ736" s="14">
        <v>0</v>
      </c>
      <c r="AR736" s="14">
        <v>0</v>
      </c>
      <c r="AS736" s="14">
        <v>0</v>
      </c>
      <c r="AT736" s="14">
        <v>0</v>
      </c>
      <c r="AU736" s="14">
        <v>0.2</v>
      </c>
      <c r="AV736" s="14">
        <v>0</v>
      </c>
      <c r="AW736" s="14">
        <v>0</v>
      </c>
      <c r="AX736" s="14">
        <v>0</v>
      </c>
      <c r="AY736" s="14">
        <v>0.04</v>
      </c>
      <c r="AZ736" s="14">
        <v>0</v>
      </c>
      <c r="BA736" s="2">
        <v>0.05</v>
      </c>
      <c r="BB736" s="2">
        <v>0.05</v>
      </c>
      <c r="BC736" s="2">
        <v>7.0000000000000007E-2</v>
      </c>
      <c r="BD736" s="2">
        <v>0.05</v>
      </c>
      <c r="BE736" s="2">
        <v>0.02</v>
      </c>
      <c r="BF736" s="2">
        <v>0.02</v>
      </c>
      <c r="BG736" s="2">
        <v>4.4999999999999998E-2</v>
      </c>
      <c r="BH736" s="2">
        <v>0.05</v>
      </c>
      <c r="BI736" s="2">
        <v>7.0000000000000007E-2</v>
      </c>
      <c r="BJ736" s="2">
        <v>0.1</v>
      </c>
      <c r="BK736" s="2">
        <v>0.03</v>
      </c>
      <c r="BL736" s="2">
        <v>0.02</v>
      </c>
      <c r="BM736" s="2">
        <v>0.09</v>
      </c>
      <c r="BN736" s="2">
        <v>0.1</v>
      </c>
      <c r="BO736" s="14">
        <v>0.1</v>
      </c>
      <c r="BP736" s="14">
        <v>0.1</v>
      </c>
      <c r="BQ736" s="14">
        <v>0</v>
      </c>
      <c r="BR736" s="14">
        <v>0</v>
      </c>
      <c r="BS736" s="14">
        <v>0</v>
      </c>
      <c r="BT736" s="19">
        <v>0.01</v>
      </c>
      <c r="BU736" s="14">
        <v>0.5</v>
      </c>
      <c r="BV736" s="6">
        <f>BT736/(BT736+BU736)</f>
        <v>1.9607843137254902E-2</v>
      </c>
      <c r="BW736" s="6">
        <f>SQRT((BT736*BU736)/((BT736+BU736)^2*(BT736+BU736+1)))</f>
        <v>0.11283045836243843</v>
      </c>
      <c r="BX736" s="15">
        <v>0.1</v>
      </c>
      <c r="BY736" s="15">
        <v>0.1</v>
      </c>
      <c r="BZ736" s="15">
        <v>0.1</v>
      </c>
      <c r="CA736" s="15">
        <v>0.7</v>
      </c>
      <c r="CB736" s="20" t="s">
        <v>89</v>
      </c>
      <c r="CC736" s="14">
        <v>600</v>
      </c>
      <c r="CD736" s="14">
        <v>10</v>
      </c>
      <c r="CE736" s="15" t="s">
        <v>74</v>
      </c>
    </row>
    <row r="737" spans="1:83" s="14" customFormat="1" ht="14.25" x14ac:dyDescent="0.2">
      <c r="A737" s="15">
        <f>A736+1</f>
        <v>736</v>
      </c>
      <c r="B737" s="15">
        <v>3</v>
      </c>
      <c r="C737" s="15">
        <v>133</v>
      </c>
      <c r="D737" s="15">
        <v>1</v>
      </c>
      <c r="E737" s="15">
        <v>1</v>
      </c>
      <c r="F737" s="3" t="s">
        <v>68</v>
      </c>
      <c r="G737" s="3">
        <f>IF(F737="rectangle",B737*C737,IF(F737="hook",B737*C737-(D737*E737),IF(F737="eight",B737*C737-2*(D737*E737),IF(F737="tee",B737*C737-2*(D737*E737),IF(F737="cross",B737*C737-4*(D737*E737),"ERROR")))))</f>
        <v>399</v>
      </c>
      <c r="H737" s="3" t="s">
        <v>75</v>
      </c>
      <c r="I737" s="3">
        <f>IF(F737="rectangle",B737/C737,"NA")</f>
        <v>2.2556390977443608E-2</v>
      </c>
      <c r="J737" s="2">
        <v>1</v>
      </c>
      <c r="K737" s="15">
        <v>120</v>
      </c>
      <c r="L737" s="15">
        <v>4</v>
      </c>
      <c r="M737" s="16">
        <v>8</v>
      </c>
      <c r="N737" s="17">
        <v>15</v>
      </c>
      <c r="O737" s="14">
        <f>N737</f>
        <v>15</v>
      </c>
      <c r="P737" s="4">
        <f>Y737/T737</f>
        <v>99.75</v>
      </c>
      <c r="Q737" s="18">
        <v>15</v>
      </c>
      <c r="R737" s="14">
        <f>Q737</f>
        <v>15</v>
      </c>
      <c r="S737" s="4">
        <f>Z737/U737</f>
        <v>99.75</v>
      </c>
      <c r="T737" s="3">
        <f>ROUND((O737/100)*G737,0)</f>
        <v>60</v>
      </c>
      <c r="U737" s="3">
        <f>ROUND(((R737/100)*G737)/J737,0)</f>
        <v>60</v>
      </c>
      <c r="V737" s="3">
        <f>ROUND(IF(J737&gt;=2,((R737/100)*G737)/J737,0),0)</f>
        <v>0</v>
      </c>
      <c r="W737" s="3">
        <f>ROUND(IF(J737&gt;=3,((R737/100)*G737)/J737,0),0)</f>
        <v>0</v>
      </c>
      <c r="X737" s="3">
        <f>ROUND(IF(J737&gt;=4,((R737/100)*G737)/J737,0),0)</f>
        <v>0</v>
      </c>
      <c r="Y737" s="4">
        <f>G737*N737</f>
        <v>5985</v>
      </c>
      <c r="Z737" s="4">
        <f>(G737*Q737)/J737</f>
        <v>5985</v>
      </c>
      <c r="AA737" s="4">
        <f>IF(J737&gt;=2,(G737*Q737)/J737,0)</f>
        <v>0</v>
      </c>
      <c r="AB737" s="4">
        <f>IF(J737&gt;=3,(G737*Q737)/J737,0)</f>
        <v>0</v>
      </c>
      <c r="AC737" s="4">
        <f>IF(J737&gt;=4,(G737*Q737)/J737,0)</f>
        <v>0</v>
      </c>
      <c r="AD737" s="14">
        <v>100</v>
      </c>
      <c r="AE737" s="14">
        <v>0</v>
      </c>
      <c r="AF737" s="14">
        <v>1</v>
      </c>
      <c r="AG737" s="14">
        <v>100</v>
      </c>
      <c r="AH737" s="14">
        <v>0</v>
      </c>
      <c r="AI737" s="14">
        <v>1</v>
      </c>
      <c r="AJ737" s="14">
        <v>0.5</v>
      </c>
      <c r="AK737" s="14">
        <v>0.5</v>
      </c>
      <c r="AL737" s="14">
        <v>0</v>
      </c>
      <c r="AM737" s="14">
        <v>0</v>
      </c>
      <c r="AN737" s="14">
        <v>0</v>
      </c>
      <c r="AO737" s="14">
        <v>0.01</v>
      </c>
      <c r="AP737" s="14">
        <v>0.01</v>
      </c>
      <c r="AQ737" s="14">
        <v>0</v>
      </c>
      <c r="AR737" s="14">
        <v>0</v>
      </c>
      <c r="AS737" s="14">
        <v>0</v>
      </c>
      <c r="AT737" s="14">
        <v>0</v>
      </c>
      <c r="AU737" s="14">
        <v>0.2</v>
      </c>
      <c r="AV737" s="14">
        <v>0</v>
      </c>
      <c r="AW737" s="14">
        <v>0</v>
      </c>
      <c r="AX737" s="14">
        <v>0</v>
      </c>
      <c r="AY737" s="14">
        <v>0.04</v>
      </c>
      <c r="AZ737" s="14">
        <v>0</v>
      </c>
      <c r="BA737" s="2">
        <v>0.05</v>
      </c>
      <c r="BB737" s="2">
        <v>0.05</v>
      </c>
      <c r="BC737" s="2">
        <v>7.0000000000000007E-2</v>
      </c>
      <c r="BD737" s="2">
        <v>0.05</v>
      </c>
      <c r="BE737" s="2">
        <v>0.02</v>
      </c>
      <c r="BF737" s="2">
        <v>0.02</v>
      </c>
      <c r="BG737" s="2">
        <v>4.4999999999999998E-2</v>
      </c>
      <c r="BH737" s="2">
        <v>0.05</v>
      </c>
      <c r="BI737" s="2">
        <v>7.0000000000000007E-2</v>
      </c>
      <c r="BJ737" s="2">
        <v>0.1</v>
      </c>
      <c r="BK737" s="2">
        <v>0.03</v>
      </c>
      <c r="BL737" s="2">
        <v>0.02</v>
      </c>
      <c r="BM737" s="2">
        <v>0.09</v>
      </c>
      <c r="BN737" s="2">
        <v>0.1</v>
      </c>
      <c r="BO737" s="14">
        <v>0.1</v>
      </c>
      <c r="BP737" s="14">
        <v>0.1</v>
      </c>
      <c r="BQ737" s="14">
        <v>0</v>
      </c>
      <c r="BR737" s="14">
        <v>0</v>
      </c>
      <c r="BS737" s="14">
        <v>0</v>
      </c>
      <c r="BT737" s="19">
        <v>0.5</v>
      </c>
      <c r="BU737" s="14">
        <v>0.5</v>
      </c>
      <c r="BV737" s="6">
        <f>BT737/(BT737+BU737)</f>
        <v>0.5</v>
      </c>
      <c r="BW737" s="6">
        <f>SQRT((BT737*BU737)/((BT737+BU737)^2*(BT737+BU737+1)))</f>
        <v>0.35355339059327379</v>
      </c>
      <c r="BX737" s="15">
        <v>0.1</v>
      </c>
      <c r="BY737" s="15">
        <v>0.1</v>
      </c>
      <c r="BZ737" s="15">
        <v>0.1</v>
      </c>
      <c r="CA737" s="15">
        <v>0.7</v>
      </c>
      <c r="CB737" s="20" t="s">
        <v>89</v>
      </c>
      <c r="CC737" s="14">
        <v>600</v>
      </c>
      <c r="CD737" s="14">
        <v>10</v>
      </c>
      <c r="CE737" s="15" t="s">
        <v>74</v>
      </c>
    </row>
    <row r="738" spans="1:83" s="14" customFormat="1" ht="14.25" x14ac:dyDescent="0.2">
      <c r="A738" s="15">
        <f>A737+1</f>
        <v>737</v>
      </c>
      <c r="B738" s="15">
        <v>3</v>
      </c>
      <c r="C738" s="15">
        <v>133</v>
      </c>
      <c r="D738" s="15">
        <v>1</v>
      </c>
      <c r="E738" s="15">
        <v>1</v>
      </c>
      <c r="F738" s="3" t="s">
        <v>68</v>
      </c>
      <c r="G738" s="3">
        <f>IF(F738="rectangle",B738*C738,IF(F738="hook",B738*C738-(D738*E738),IF(F738="eight",B738*C738-2*(D738*E738),IF(F738="tee",B738*C738-2*(D738*E738),IF(F738="cross",B738*C738-4*(D738*E738),"ERROR")))))</f>
        <v>399</v>
      </c>
      <c r="H738" s="3" t="s">
        <v>75</v>
      </c>
      <c r="I738" s="3">
        <f>IF(F738="rectangle",B738/C738,"NA")</f>
        <v>2.2556390977443608E-2</v>
      </c>
      <c r="J738" s="2">
        <v>1</v>
      </c>
      <c r="K738" s="15">
        <v>120</v>
      </c>
      <c r="L738" s="15">
        <v>4</v>
      </c>
      <c r="M738" s="16">
        <v>8</v>
      </c>
      <c r="N738" s="17">
        <v>15</v>
      </c>
      <c r="O738" s="14">
        <f>N738</f>
        <v>15</v>
      </c>
      <c r="P738" s="4">
        <f>Y738/T738</f>
        <v>99.75</v>
      </c>
      <c r="Q738" s="18">
        <v>15</v>
      </c>
      <c r="R738" s="14">
        <f>Q738</f>
        <v>15</v>
      </c>
      <c r="S738" s="4">
        <f>Z738/U738</f>
        <v>99.75</v>
      </c>
      <c r="T738" s="3">
        <f>ROUND((O738/100)*G738,0)</f>
        <v>60</v>
      </c>
      <c r="U738" s="3">
        <f>ROUND(((R738/100)*G738)/J738,0)</f>
        <v>60</v>
      </c>
      <c r="V738" s="3">
        <f>ROUND(IF(J738&gt;=2,((R738/100)*G738)/J738,0),0)</f>
        <v>0</v>
      </c>
      <c r="W738" s="3">
        <f>ROUND(IF(J738&gt;=3,((R738/100)*G738)/J738,0),0)</f>
        <v>0</v>
      </c>
      <c r="X738" s="3">
        <f>ROUND(IF(J738&gt;=4,((R738/100)*G738)/J738,0),0)</f>
        <v>0</v>
      </c>
      <c r="Y738" s="4">
        <f>G738*N738</f>
        <v>5985</v>
      </c>
      <c r="Z738" s="4">
        <f>(G738*Q738)/J738</f>
        <v>5985</v>
      </c>
      <c r="AA738" s="4">
        <f>IF(J738&gt;=2,(G738*Q738)/J738,0)</f>
        <v>0</v>
      </c>
      <c r="AB738" s="4">
        <f>IF(J738&gt;=3,(G738*Q738)/J738,0)</f>
        <v>0</v>
      </c>
      <c r="AC738" s="4">
        <f>IF(J738&gt;=4,(G738*Q738)/J738,0)</f>
        <v>0</v>
      </c>
      <c r="AD738" s="14">
        <v>100</v>
      </c>
      <c r="AE738" s="14">
        <v>0</v>
      </c>
      <c r="AF738" s="14">
        <v>1</v>
      </c>
      <c r="AG738" s="14">
        <v>100</v>
      </c>
      <c r="AH738" s="14">
        <v>0</v>
      </c>
      <c r="AI738" s="14">
        <v>1</v>
      </c>
      <c r="AJ738" s="14">
        <v>0.5</v>
      </c>
      <c r="AK738" s="14">
        <v>0.5</v>
      </c>
      <c r="AL738" s="14">
        <v>0</v>
      </c>
      <c r="AM738" s="14">
        <v>0</v>
      </c>
      <c r="AN738" s="14">
        <v>0</v>
      </c>
      <c r="AO738" s="14">
        <v>0.01</v>
      </c>
      <c r="AP738" s="14">
        <v>0.01</v>
      </c>
      <c r="AQ738" s="14">
        <v>0</v>
      </c>
      <c r="AR738" s="14">
        <v>0</v>
      </c>
      <c r="AS738" s="14">
        <v>0</v>
      </c>
      <c r="AT738" s="14">
        <v>0</v>
      </c>
      <c r="AU738" s="14">
        <v>0.2</v>
      </c>
      <c r="AV738" s="14">
        <v>0</v>
      </c>
      <c r="AW738" s="14">
        <v>0</v>
      </c>
      <c r="AX738" s="14">
        <v>0</v>
      </c>
      <c r="AY738" s="14">
        <v>0.04</v>
      </c>
      <c r="AZ738" s="14">
        <v>0</v>
      </c>
      <c r="BA738" s="2">
        <v>0.05</v>
      </c>
      <c r="BB738" s="2">
        <v>0.05</v>
      </c>
      <c r="BC738" s="2">
        <v>7.0000000000000007E-2</v>
      </c>
      <c r="BD738" s="2">
        <v>0.05</v>
      </c>
      <c r="BE738" s="2">
        <v>0.02</v>
      </c>
      <c r="BF738" s="2">
        <v>0.02</v>
      </c>
      <c r="BG738" s="2">
        <v>4.4999999999999998E-2</v>
      </c>
      <c r="BH738" s="2">
        <v>0.05</v>
      </c>
      <c r="BI738" s="2">
        <v>7.0000000000000007E-2</v>
      </c>
      <c r="BJ738" s="2">
        <v>0.1</v>
      </c>
      <c r="BK738" s="2">
        <v>0.03</v>
      </c>
      <c r="BL738" s="2">
        <v>0.02</v>
      </c>
      <c r="BM738" s="2">
        <v>0.09</v>
      </c>
      <c r="BN738" s="2">
        <v>0.1</v>
      </c>
      <c r="BO738" s="14">
        <v>0.1</v>
      </c>
      <c r="BP738" s="14">
        <v>0.1</v>
      </c>
      <c r="BQ738" s="14">
        <v>0</v>
      </c>
      <c r="BR738" s="14">
        <v>0</v>
      </c>
      <c r="BS738" s="14">
        <v>0</v>
      </c>
      <c r="BT738" s="19">
        <v>0.01</v>
      </c>
      <c r="BU738" s="14">
        <v>0.5</v>
      </c>
      <c r="BV738" s="6">
        <f>BT738/(BT738+BU738)</f>
        <v>1.9607843137254902E-2</v>
      </c>
      <c r="BW738" s="6">
        <f>SQRT((BT738*BU738)/((BT738+BU738)^2*(BT738+BU738+1)))</f>
        <v>0.11283045836243843</v>
      </c>
      <c r="BX738" s="15">
        <v>0.1</v>
      </c>
      <c r="BY738" s="15">
        <v>0.7</v>
      </c>
      <c r="BZ738" s="15">
        <v>0.1</v>
      </c>
      <c r="CA738" s="15">
        <v>0.1</v>
      </c>
      <c r="CB738" s="20" t="s">
        <v>76</v>
      </c>
      <c r="CC738" s="14">
        <v>600</v>
      </c>
      <c r="CD738" s="14">
        <v>10</v>
      </c>
      <c r="CE738" s="15" t="s">
        <v>73</v>
      </c>
    </row>
    <row r="739" spans="1:83" s="14" customFormat="1" ht="14.25" x14ac:dyDescent="0.2">
      <c r="A739" s="15">
        <f>A738+1</f>
        <v>738</v>
      </c>
      <c r="B739" s="15">
        <v>3</v>
      </c>
      <c r="C739" s="15">
        <v>133</v>
      </c>
      <c r="D739" s="15">
        <v>1</v>
      </c>
      <c r="E739" s="15">
        <v>1</v>
      </c>
      <c r="F739" s="3" t="s">
        <v>68</v>
      </c>
      <c r="G739" s="3">
        <f>IF(F739="rectangle",B739*C739,IF(F739="hook",B739*C739-(D739*E739),IF(F739="eight",B739*C739-2*(D739*E739),IF(F739="tee",B739*C739-2*(D739*E739),IF(F739="cross",B739*C739-4*(D739*E739),"ERROR")))))</f>
        <v>399</v>
      </c>
      <c r="H739" s="3" t="s">
        <v>75</v>
      </c>
      <c r="I739" s="3">
        <f>IF(F739="rectangle",B739/C739,"NA")</f>
        <v>2.2556390977443608E-2</v>
      </c>
      <c r="J739" s="2">
        <v>1</v>
      </c>
      <c r="K739" s="15">
        <v>120</v>
      </c>
      <c r="L739" s="15">
        <v>4</v>
      </c>
      <c r="M739" s="16">
        <v>8</v>
      </c>
      <c r="N739" s="17">
        <v>15</v>
      </c>
      <c r="O739" s="14">
        <f>N739</f>
        <v>15</v>
      </c>
      <c r="P739" s="4">
        <f>Y739/T739</f>
        <v>99.75</v>
      </c>
      <c r="Q739" s="18">
        <v>15</v>
      </c>
      <c r="R739" s="14">
        <f>Q739</f>
        <v>15</v>
      </c>
      <c r="S739" s="4">
        <f>Z739/U739</f>
        <v>99.75</v>
      </c>
      <c r="T739" s="3">
        <f>ROUND((O739/100)*G739,0)</f>
        <v>60</v>
      </c>
      <c r="U739" s="3">
        <f>ROUND(((R739/100)*G739)/J739,0)</f>
        <v>60</v>
      </c>
      <c r="V739" s="3">
        <f>ROUND(IF(J739&gt;=2,((R739/100)*G739)/J739,0),0)</f>
        <v>0</v>
      </c>
      <c r="W739" s="3">
        <f>ROUND(IF(J739&gt;=3,((R739/100)*G739)/J739,0),0)</f>
        <v>0</v>
      </c>
      <c r="X739" s="3">
        <f>ROUND(IF(J739&gt;=4,((R739/100)*G739)/J739,0),0)</f>
        <v>0</v>
      </c>
      <c r="Y739" s="4">
        <f>G739*N739</f>
        <v>5985</v>
      </c>
      <c r="Z739" s="4">
        <f>(G739*Q739)/J739</f>
        <v>5985</v>
      </c>
      <c r="AA739" s="4">
        <f>IF(J739&gt;=2,(G739*Q739)/J739,0)</f>
        <v>0</v>
      </c>
      <c r="AB739" s="4">
        <f>IF(J739&gt;=3,(G739*Q739)/J739,0)</f>
        <v>0</v>
      </c>
      <c r="AC739" s="4">
        <f>IF(J739&gt;=4,(G739*Q739)/J739,0)</f>
        <v>0</v>
      </c>
      <c r="AD739" s="14">
        <v>100</v>
      </c>
      <c r="AE739" s="14">
        <v>0</v>
      </c>
      <c r="AF739" s="14">
        <v>1</v>
      </c>
      <c r="AG739" s="14">
        <v>100</v>
      </c>
      <c r="AH739" s="14">
        <v>0</v>
      </c>
      <c r="AI739" s="14">
        <v>1</v>
      </c>
      <c r="AJ739" s="14">
        <v>0.5</v>
      </c>
      <c r="AK739" s="14">
        <v>0.5</v>
      </c>
      <c r="AL739" s="14">
        <v>0</v>
      </c>
      <c r="AM739" s="14">
        <v>0</v>
      </c>
      <c r="AN739" s="14">
        <v>0</v>
      </c>
      <c r="AO739" s="14">
        <v>0.01</v>
      </c>
      <c r="AP739" s="14">
        <v>0.01</v>
      </c>
      <c r="AQ739" s="14">
        <v>0</v>
      </c>
      <c r="AR739" s="14">
        <v>0</v>
      </c>
      <c r="AS739" s="14">
        <v>0</v>
      </c>
      <c r="AT739" s="14">
        <v>0</v>
      </c>
      <c r="AU739" s="14">
        <v>0.2</v>
      </c>
      <c r="AV739" s="14">
        <v>0</v>
      </c>
      <c r="AW739" s="14">
        <v>0</v>
      </c>
      <c r="AX739" s="14">
        <v>0</v>
      </c>
      <c r="AY739" s="14">
        <v>0.04</v>
      </c>
      <c r="AZ739" s="14">
        <v>0</v>
      </c>
      <c r="BA739" s="2">
        <v>0.05</v>
      </c>
      <c r="BB739" s="2">
        <v>0.05</v>
      </c>
      <c r="BC739" s="2">
        <v>7.0000000000000007E-2</v>
      </c>
      <c r="BD739" s="2">
        <v>0.05</v>
      </c>
      <c r="BE739" s="2">
        <v>0.02</v>
      </c>
      <c r="BF739" s="2">
        <v>0.02</v>
      </c>
      <c r="BG739" s="2">
        <v>4.4999999999999998E-2</v>
      </c>
      <c r="BH739" s="2">
        <v>0.05</v>
      </c>
      <c r="BI739" s="2">
        <v>7.0000000000000007E-2</v>
      </c>
      <c r="BJ739" s="2">
        <v>0.1</v>
      </c>
      <c r="BK739" s="2">
        <v>0.03</v>
      </c>
      <c r="BL739" s="2">
        <v>0.02</v>
      </c>
      <c r="BM739" s="2">
        <v>0.09</v>
      </c>
      <c r="BN739" s="2">
        <v>0.1</v>
      </c>
      <c r="BO739" s="14">
        <v>0.1</v>
      </c>
      <c r="BP739" s="14">
        <v>0.1</v>
      </c>
      <c r="BQ739" s="14">
        <v>0</v>
      </c>
      <c r="BR739" s="14">
        <v>0</v>
      </c>
      <c r="BS739" s="14">
        <v>0</v>
      </c>
      <c r="BT739" s="19">
        <v>0.5</v>
      </c>
      <c r="BU739" s="14">
        <v>0.5</v>
      </c>
      <c r="BV739" s="6">
        <f>BT739/(BT739+BU739)</f>
        <v>0.5</v>
      </c>
      <c r="BW739" s="6">
        <f>SQRT((BT739*BU739)/((BT739+BU739)^2*(BT739+BU739+1)))</f>
        <v>0.35355339059327379</v>
      </c>
      <c r="BX739" s="15">
        <v>0.1</v>
      </c>
      <c r="BY739" s="15">
        <v>0.7</v>
      </c>
      <c r="BZ739" s="15">
        <v>0.1</v>
      </c>
      <c r="CA739" s="15">
        <v>0.1</v>
      </c>
      <c r="CB739" s="20" t="s">
        <v>76</v>
      </c>
      <c r="CC739" s="14">
        <v>600</v>
      </c>
      <c r="CD739" s="14">
        <v>10</v>
      </c>
      <c r="CE739" s="15" t="s">
        <v>73</v>
      </c>
    </row>
    <row r="740" spans="1:83" s="14" customFormat="1" ht="14.25" x14ac:dyDescent="0.2">
      <c r="A740" s="15">
        <f>A739+1</f>
        <v>739</v>
      </c>
      <c r="B740" s="15">
        <v>3</v>
      </c>
      <c r="C740" s="15">
        <v>133</v>
      </c>
      <c r="D740" s="15">
        <v>1</v>
      </c>
      <c r="E740" s="15">
        <v>1</v>
      </c>
      <c r="F740" s="3" t="s">
        <v>68</v>
      </c>
      <c r="G740" s="3">
        <f>IF(F740="rectangle",B740*C740,IF(F740="hook",B740*C740-(D740*E740),IF(F740="eight",B740*C740-2*(D740*E740),IF(F740="tee",B740*C740-2*(D740*E740),IF(F740="cross",B740*C740-4*(D740*E740),"ERROR")))))</f>
        <v>399</v>
      </c>
      <c r="H740" s="3" t="s">
        <v>75</v>
      </c>
      <c r="I740" s="3">
        <f>IF(F740="rectangle",B740/C740,"NA")</f>
        <v>2.2556390977443608E-2</v>
      </c>
      <c r="J740" s="2">
        <v>1</v>
      </c>
      <c r="K740" s="15">
        <v>120</v>
      </c>
      <c r="L740" s="15">
        <v>4</v>
      </c>
      <c r="M740" s="16">
        <v>8</v>
      </c>
      <c r="N740" s="17">
        <v>15</v>
      </c>
      <c r="O740" s="14">
        <f>N740</f>
        <v>15</v>
      </c>
      <c r="P740" s="4">
        <f>Y740/T740</f>
        <v>99.75</v>
      </c>
      <c r="Q740" s="18">
        <v>30</v>
      </c>
      <c r="R740" s="14">
        <f>Q740</f>
        <v>30</v>
      </c>
      <c r="S740" s="4">
        <f>Z740/U740</f>
        <v>99.75</v>
      </c>
      <c r="T740" s="3">
        <f>ROUND((O740/100)*G740,0)</f>
        <v>60</v>
      </c>
      <c r="U740" s="3">
        <f>ROUND(((R740/100)*G740)/J740,0)</f>
        <v>120</v>
      </c>
      <c r="V740" s="3">
        <f>ROUND(IF(J740&gt;=2,((R740/100)*G740)/J740,0),0)</f>
        <v>0</v>
      </c>
      <c r="W740" s="3">
        <f>ROUND(IF(J740&gt;=3,((R740/100)*G740)/J740,0),0)</f>
        <v>0</v>
      </c>
      <c r="X740" s="3">
        <f>ROUND(IF(J740&gt;=4,((R740/100)*G740)/J740,0),0)</f>
        <v>0</v>
      </c>
      <c r="Y740" s="4">
        <f>G740*N740</f>
        <v>5985</v>
      </c>
      <c r="Z740" s="4">
        <f>(G740*Q740)/J740</f>
        <v>11970</v>
      </c>
      <c r="AA740" s="4">
        <f>IF(J740&gt;=2,(G740*Q740)/J740,0)</f>
        <v>0</v>
      </c>
      <c r="AB740" s="4">
        <f>IF(J740&gt;=3,(G740*Q740)/J740,0)</f>
        <v>0</v>
      </c>
      <c r="AC740" s="4">
        <f>IF(J740&gt;=4,(G740*Q740)/J740,0)</f>
        <v>0</v>
      </c>
      <c r="AD740" s="14">
        <v>100</v>
      </c>
      <c r="AE740" s="14">
        <v>0</v>
      </c>
      <c r="AF740" s="14">
        <v>1</v>
      </c>
      <c r="AG740" s="14">
        <v>100</v>
      </c>
      <c r="AH740" s="14">
        <v>0</v>
      </c>
      <c r="AI740" s="14">
        <v>1</v>
      </c>
      <c r="AJ740" s="14">
        <v>0.5</v>
      </c>
      <c r="AK740" s="14">
        <v>0.5</v>
      </c>
      <c r="AL740" s="14">
        <v>0</v>
      </c>
      <c r="AM740" s="14">
        <v>0</v>
      </c>
      <c r="AN740" s="14">
        <v>0</v>
      </c>
      <c r="AO740" s="14">
        <v>0.01</v>
      </c>
      <c r="AP740" s="14">
        <v>0.01</v>
      </c>
      <c r="AQ740" s="14">
        <v>0</v>
      </c>
      <c r="AR740" s="14">
        <v>0</v>
      </c>
      <c r="AS740" s="14">
        <v>0</v>
      </c>
      <c r="AT740" s="14">
        <v>0</v>
      </c>
      <c r="AU740" s="14">
        <v>0.2</v>
      </c>
      <c r="AV740" s="14">
        <v>0</v>
      </c>
      <c r="AW740" s="14">
        <v>0</v>
      </c>
      <c r="AX740" s="14">
        <v>0</v>
      </c>
      <c r="AY740" s="14">
        <v>0.04</v>
      </c>
      <c r="AZ740" s="14">
        <v>0</v>
      </c>
      <c r="BA740" s="2">
        <v>0.05</v>
      </c>
      <c r="BB740" s="2">
        <v>0.05</v>
      </c>
      <c r="BC740" s="2">
        <v>7.0000000000000007E-2</v>
      </c>
      <c r="BD740" s="2">
        <v>0.05</v>
      </c>
      <c r="BE740" s="2">
        <v>0.02</v>
      </c>
      <c r="BF740" s="2">
        <v>0.02</v>
      </c>
      <c r="BG740" s="2">
        <v>4.4999999999999998E-2</v>
      </c>
      <c r="BH740" s="2">
        <v>0.05</v>
      </c>
      <c r="BI740" s="2">
        <v>7.0000000000000007E-2</v>
      </c>
      <c r="BJ740" s="2">
        <v>0.1</v>
      </c>
      <c r="BK740" s="2">
        <v>0.03</v>
      </c>
      <c r="BL740" s="2">
        <v>0.02</v>
      </c>
      <c r="BM740" s="2">
        <v>0.09</v>
      </c>
      <c r="BN740" s="2">
        <v>0.1</v>
      </c>
      <c r="BO740" s="14">
        <v>0.1</v>
      </c>
      <c r="BP740" s="14">
        <v>0.1</v>
      </c>
      <c r="BQ740" s="14">
        <v>0</v>
      </c>
      <c r="BR740" s="14">
        <v>0</v>
      </c>
      <c r="BS740" s="14">
        <v>0</v>
      </c>
      <c r="BT740" s="19">
        <v>0.01</v>
      </c>
      <c r="BU740" s="14">
        <v>0.5</v>
      </c>
      <c r="BV740" s="6">
        <f>BT740/(BT740+BU740)</f>
        <v>1.9607843137254902E-2</v>
      </c>
      <c r="BW740" s="6">
        <f>SQRT((BT740*BU740)/((BT740+BU740)^2*(BT740+BU740+1)))</f>
        <v>0.11283045836243843</v>
      </c>
      <c r="BX740" s="15">
        <v>0.25</v>
      </c>
      <c r="BY740" s="15">
        <v>0.25</v>
      </c>
      <c r="BZ740" s="15">
        <v>0.25</v>
      </c>
      <c r="CA740" s="15">
        <v>0.25</v>
      </c>
      <c r="CB740" s="20" t="s">
        <v>47</v>
      </c>
      <c r="CC740" s="14">
        <v>600</v>
      </c>
      <c r="CD740" s="14">
        <v>10</v>
      </c>
      <c r="CE740" s="15" t="s">
        <v>73</v>
      </c>
    </row>
    <row r="741" spans="1:83" s="14" customFormat="1" ht="14.25" x14ac:dyDescent="0.2">
      <c r="A741" s="15">
        <f>A740+1</f>
        <v>740</v>
      </c>
      <c r="B741" s="15">
        <v>3</v>
      </c>
      <c r="C741" s="15">
        <v>133</v>
      </c>
      <c r="D741" s="15">
        <v>1</v>
      </c>
      <c r="E741" s="15">
        <v>1</v>
      </c>
      <c r="F741" s="3" t="s">
        <v>68</v>
      </c>
      <c r="G741" s="3">
        <f>IF(F741="rectangle",B741*C741,IF(F741="hook",B741*C741-(D741*E741),IF(F741="eight",B741*C741-2*(D741*E741),IF(F741="tee",B741*C741-2*(D741*E741),IF(F741="cross",B741*C741-4*(D741*E741),"ERROR")))))</f>
        <v>399</v>
      </c>
      <c r="H741" s="3" t="s">
        <v>75</v>
      </c>
      <c r="I741" s="3">
        <f>IF(F741="rectangle",B741/C741,"NA")</f>
        <v>2.2556390977443608E-2</v>
      </c>
      <c r="J741" s="2">
        <v>1</v>
      </c>
      <c r="K741" s="15">
        <v>120</v>
      </c>
      <c r="L741" s="15">
        <v>4</v>
      </c>
      <c r="M741" s="16">
        <v>8</v>
      </c>
      <c r="N741" s="17">
        <v>15</v>
      </c>
      <c r="O741" s="14">
        <f>N741</f>
        <v>15</v>
      </c>
      <c r="P741" s="4">
        <f>Y741/T741</f>
        <v>99.75</v>
      </c>
      <c r="Q741" s="18">
        <v>30</v>
      </c>
      <c r="R741" s="14">
        <f>Q741</f>
        <v>30</v>
      </c>
      <c r="S741" s="4">
        <f>Z741/U741</f>
        <v>99.75</v>
      </c>
      <c r="T741" s="3">
        <f>ROUND((O741/100)*G741,0)</f>
        <v>60</v>
      </c>
      <c r="U741" s="3">
        <f>ROUND(((R741/100)*G741)/J741,0)</f>
        <v>120</v>
      </c>
      <c r="V741" s="3">
        <f>ROUND(IF(J741&gt;=2,((R741/100)*G741)/J741,0),0)</f>
        <v>0</v>
      </c>
      <c r="W741" s="3">
        <f>ROUND(IF(J741&gt;=3,((R741/100)*G741)/J741,0),0)</f>
        <v>0</v>
      </c>
      <c r="X741" s="3">
        <f>ROUND(IF(J741&gt;=4,((R741/100)*G741)/J741,0),0)</f>
        <v>0</v>
      </c>
      <c r="Y741" s="4">
        <f>G741*N741</f>
        <v>5985</v>
      </c>
      <c r="Z741" s="4">
        <f>(G741*Q741)/J741</f>
        <v>11970</v>
      </c>
      <c r="AA741" s="4">
        <f>IF(J741&gt;=2,(G741*Q741)/J741,0)</f>
        <v>0</v>
      </c>
      <c r="AB741" s="4">
        <f>IF(J741&gt;=3,(G741*Q741)/J741,0)</f>
        <v>0</v>
      </c>
      <c r="AC741" s="4">
        <f>IF(J741&gt;=4,(G741*Q741)/J741,0)</f>
        <v>0</v>
      </c>
      <c r="AD741" s="14">
        <v>100</v>
      </c>
      <c r="AE741" s="14">
        <v>0</v>
      </c>
      <c r="AF741" s="14">
        <v>1</v>
      </c>
      <c r="AG741" s="14">
        <v>100</v>
      </c>
      <c r="AH741" s="14">
        <v>0</v>
      </c>
      <c r="AI741" s="14">
        <v>1</v>
      </c>
      <c r="AJ741" s="14">
        <v>0.5</v>
      </c>
      <c r="AK741" s="14">
        <v>0.5</v>
      </c>
      <c r="AL741" s="14">
        <v>0</v>
      </c>
      <c r="AM741" s="14">
        <v>0</v>
      </c>
      <c r="AN741" s="14">
        <v>0</v>
      </c>
      <c r="AO741" s="14">
        <v>0.01</v>
      </c>
      <c r="AP741" s="14">
        <v>0.01</v>
      </c>
      <c r="AQ741" s="14">
        <v>0</v>
      </c>
      <c r="AR741" s="14">
        <v>0</v>
      </c>
      <c r="AS741" s="14">
        <v>0</v>
      </c>
      <c r="AT741" s="14">
        <v>0</v>
      </c>
      <c r="AU741" s="14">
        <v>0.2</v>
      </c>
      <c r="AV741" s="14">
        <v>0</v>
      </c>
      <c r="AW741" s="14">
        <v>0</v>
      </c>
      <c r="AX741" s="14">
        <v>0</v>
      </c>
      <c r="AY741" s="14">
        <v>0.04</v>
      </c>
      <c r="AZ741" s="14">
        <v>0</v>
      </c>
      <c r="BA741" s="2">
        <v>0.05</v>
      </c>
      <c r="BB741" s="2">
        <v>0.05</v>
      </c>
      <c r="BC741" s="2">
        <v>7.0000000000000007E-2</v>
      </c>
      <c r="BD741" s="2">
        <v>0.05</v>
      </c>
      <c r="BE741" s="2">
        <v>0.02</v>
      </c>
      <c r="BF741" s="2">
        <v>0.02</v>
      </c>
      <c r="BG741" s="2">
        <v>4.4999999999999998E-2</v>
      </c>
      <c r="BH741" s="2">
        <v>0.05</v>
      </c>
      <c r="BI741" s="2">
        <v>7.0000000000000007E-2</v>
      </c>
      <c r="BJ741" s="2">
        <v>0.1</v>
      </c>
      <c r="BK741" s="2">
        <v>0.03</v>
      </c>
      <c r="BL741" s="2">
        <v>0.02</v>
      </c>
      <c r="BM741" s="2">
        <v>0.09</v>
      </c>
      <c r="BN741" s="2">
        <v>0.1</v>
      </c>
      <c r="BO741" s="14">
        <v>0.1</v>
      </c>
      <c r="BP741" s="14">
        <v>0.1</v>
      </c>
      <c r="BQ741" s="14">
        <v>0</v>
      </c>
      <c r="BR741" s="14">
        <v>0</v>
      </c>
      <c r="BS741" s="14">
        <v>0</v>
      </c>
      <c r="BT741" s="19">
        <v>0.5</v>
      </c>
      <c r="BU741" s="14">
        <v>0.5</v>
      </c>
      <c r="BV741" s="6">
        <f>BT741/(BT741+BU741)</f>
        <v>0.5</v>
      </c>
      <c r="BW741" s="6">
        <f>SQRT((BT741*BU741)/((BT741+BU741)^2*(BT741+BU741+1)))</f>
        <v>0.35355339059327379</v>
      </c>
      <c r="BX741" s="15">
        <v>0.25</v>
      </c>
      <c r="BY741" s="15">
        <v>0.25</v>
      </c>
      <c r="BZ741" s="15">
        <v>0.25</v>
      </c>
      <c r="CA741" s="15">
        <v>0.25</v>
      </c>
      <c r="CB741" s="20" t="s">
        <v>47</v>
      </c>
      <c r="CC741" s="14">
        <v>600</v>
      </c>
      <c r="CD741" s="14">
        <v>10</v>
      </c>
      <c r="CE741" s="15" t="s">
        <v>73</v>
      </c>
    </row>
    <row r="742" spans="1:83" s="14" customFormat="1" ht="14.25" x14ac:dyDescent="0.2">
      <c r="A742" s="15">
        <f>A741+1</f>
        <v>741</v>
      </c>
      <c r="B742" s="15">
        <v>3</v>
      </c>
      <c r="C742" s="15">
        <v>133</v>
      </c>
      <c r="D742" s="15">
        <v>1</v>
      </c>
      <c r="E742" s="15">
        <v>1</v>
      </c>
      <c r="F742" s="3" t="s">
        <v>68</v>
      </c>
      <c r="G742" s="3">
        <f>IF(F742="rectangle",B742*C742,IF(F742="hook",B742*C742-(D742*E742),IF(F742="eight",B742*C742-2*(D742*E742),IF(F742="tee",B742*C742-2*(D742*E742),IF(F742="cross",B742*C742-4*(D742*E742),"ERROR")))))</f>
        <v>399</v>
      </c>
      <c r="H742" s="3" t="s">
        <v>75</v>
      </c>
      <c r="I742" s="3">
        <f>IF(F742="rectangle",B742/C742,"NA")</f>
        <v>2.2556390977443608E-2</v>
      </c>
      <c r="J742" s="2">
        <v>1</v>
      </c>
      <c r="K742" s="15">
        <v>120</v>
      </c>
      <c r="L742" s="15">
        <v>4</v>
      </c>
      <c r="M742" s="16">
        <v>8</v>
      </c>
      <c r="N742" s="17">
        <v>15</v>
      </c>
      <c r="O742" s="14">
        <f>N742</f>
        <v>15</v>
      </c>
      <c r="P742" s="4">
        <f>Y742/T742</f>
        <v>99.75</v>
      </c>
      <c r="Q742" s="18">
        <v>30</v>
      </c>
      <c r="R742" s="14">
        <f>Q742</f>
        <v>30</v>
      </c>
      <c r="S742" s="4">
        <f>Z742/U742</f>
        <v>99.75</v>
      </c>
      <c r="T742" s="3">
        <f>ROUND((O742/100)*G742,0)</f>
        <v>60</v>
      </c>
      <c r="U742" s="3">
        <f>ROUND(((R742/100)*G742)/J742,0)</f>
        <v>120</v>
      </c>
      <c r="V742" s="3">
        <f>ROUND(IF(J742&gt;=2,((R742/100)*G742)/J742,0),0)</f>
        <v>0</v>
      </c>
      <c r="W742" s="3">
        <f>ROUND(IF(J742&gt;=3,((R742/100)*G742)/J742,0),0)</f>
        <v>0</v>
      </c>
      <c r="X742" s="3">
        <f>ROUND(IF(J742&gt;=4,((R742/100)*G742)/J742,0),0)</f>
        <v>0</v>
      </c>
      <c r="Y742" s="4">
        <f>G742*N742</f>
        <v>5985</v>
      </c>
      <c r="Z742" s="4">
        <f>(G742*Q742)/J742</f>
        <v>11970</v>
      </c>
      <c r="AA742" s="4">
        <f>IF(J742&gt;=2,(G742*Q742)/J742,0)</f>
        <v>0</v>
      </c>
      <c r="AB742" s="4">
        <f>IF(J742&gt;=3,(G742*Q742)/J742,0)</f>
        <v>0</v>
      </c>
      <c r="AC742" s="4">
        <f>IF(J742&gt;=4,(G742*Q742)/J742,0)</f>
        <v>0</v>
      </c>
      <c r="AD742" s="14">
        <v>100</v>
      </c>
      <c r="AE742" s="14">
        <v>0</v>
      </c>
      <c r="AF742" s="14">
        <v>1</v>
      </c>
      <c r="AG742" s="14">
        <v>100</v>
      </c>
      <c r="AH742" s="14">
        <v>0</v>
      </c>
      <c r="AI742" s="14">
        <v>1</v>
      </c>
      <c r="AJ742" s="14">
        <v>0.5</v>
      </c>
      <c r="AK742" s="14">
        <v>0.5</v>
      </c>
      <c r="AL742" s="14">
        <v>0</v>
      </c>
      <c r="AM742" s="14">
        <v>0</v>
      </c>
      <c r="AN742" s="14">
        <v>0</v>
      </c>
      <c r="AO742" s="14">
        <v>0.01</v>
      </c>
      <c r="AP742" s="14">
        <v>0.01</v>
      </c>
      <c r="AQ742" s="14">
        <v>0</v>
      </c>
      <c r="AR742" s="14">
        <v>0</v>
      </c>
      <c r="AS742" s="14">
        <v>0</v>
      </c>
      <c r="AT742" s="14">
        <v>0</v>
      </c>
      <c r="AU742" s="14">
        <v>0.2</v>
      </c>
      <c r="AV742" s="14">
        <v>0</v>
      </c>
      <c r="AW742" s="14">
        <v>0</v>
      </c>
      <c r="AX742" s="14">
        <v>0</v>
      </c>
      <c r="AY742" s="14">
        <v>0.04</v>
      </c>
      <c r="AZ742" s="14">
        <v>0</v>
      </c>
      <c r="BA742" s="2">
        <v>0.05</v>
      </c>
      <c r="BB742" s="2">
        <v>0.05</v>
      </c>
      <c r="BC742" s="2">
        <v>7.0000000000000007E-2</v>
      </c>
      <c r="BD742" s="2">
        <v>0.05</v>
      </c>
      <c r="BE742" s="2">
        <v>0.02</v>
      </c>
      <c r="BF742" s="2">
        <v>0.02</v>
      </c>
      <c r="BG742" s="2">
        <v>4.4999999999999998E-2</v>
      </c>
      <c r="BH742" s="2">
        <v>0.05</v>
      </c>
      <c r="BI742" s="2">
        <v>7.0000000000000007E-2</v>
      </c>
      <c r="BJ742" s="2">
        <v>0.1</v>
      </c>
      <c r="BK742" s="2">
        <v>0.03</v>
      </c>
      <c r="BL742" s="2">
        <v>0.02</v>
      </c>
      <c r="BM742" s="2">
        <v>0.09</v>
      </c>
      <c r="BN742" s="2">
        <v>0.1</v>
      </c>
      <c r="BO742" s="14">
        <v>0.1</v>
      </c>
      <c r="BP742" s="14">
        <v>0.1</v>
      </c>
      <c r="BQ742" s="14">
        <v>0</v>
      </c>
      <c r="BR742" s="14">
        <v>0</v>
      </c>
      <c r="BS742" s="14">
        <v>0</v>
      </c>
      <c r="BT742" s="19">
        <v>0.01</v>
      </c>
      <c r="BU742" s="14">
        <v>0.5</v>
      </c>
      <c r="BV742" s="6">
        <f>BT742/(BT742+BU742)</f>
        <v>1.9607843137254902E-2</v>
      </c>
      <c r="BW742" s="6">
        <f>SQRT((BT742*BU742)/((BT742+BU742)^2*(BT742+BU742+1)))</f>
        <v>0.11283045836243843</v>
      </c>
      <c r="BX742" s="15">
        <v>0.1</v>
      </c>
      <c r="BY742" s="15">
        <v>0.1</v>
      </c>
      <c r="BZ742" s="15">
        <v>0.1</v>
      </c>
      <c r="CA742" s="15">
        <v>0.7</v>
      </c>
      <c r="CB742" s="20" t="s">
        <v>89</v>
      </c>
      <c r="CC742" s="14">
        <v>600</v>
      </c>
      <c r="CD742" s="14">
        <v>10</v>
      </c>
      <c r="CE742" s="15" t="s">
        <v>73</v>
      </c>
    </row>
    <row r="743" spans="1:83" s="14" customFormat="1" ht="14.25" x14ac:dyDescent="0.2">
      <c r="A743" s="15">
        <f>A742+1</f>
        <v>742</v>
      </c>
      <c r="B743" s="15">
        <v>3</v>
      </c>
      <c r="C743" s="15">
        <v>133</v>
      </c>
      <c r="D743" s="15">
        <v>1</v>
      </c>
      <c r="E743" s="15">
        <v>1</v>
      </c>
      <c r="F743" s="3" t="s">
        <v>68</v>
      </c>
      <c r="G743" s="3">
        <f>IF(F743="rectangle",B743*C743,IF(F743="hook",B743*C743-(D743*E743),IF(F743="eight",B743*C743-2*(D743*E743),IF(F743="tee",B743*C743-2*(D743*E743),IF(F743="cross",B743*C743-4*(D743*E743),"ERROR")))))</f>
        <v>399</v>
      </c>
      <c r="H743" s="3" t="s">
        <v>75</v>
      </c>
      <c r="I743" s="3">
        <f>IF(F743="rectangle",B743/C743,"NA")</f>
        <v>2.2556390977443608E-2</v>
      </c>
      <c r="J743" s="2">
        <v>1</v>
      </c>
      <c r="K743" s="15">
        <v>120</v>
      </c>
      <c r="L743" s="15">
        <v>4</v>
      </c>
      <c r="M743" s="16">
        <v>8</v>
      </c>
      <c r="N743" s="17">
        <v>15</v>
      </c>
      <c r="O743" s="14">
        <f>N743</f>
        <v>15</v>
      </c>
      <c r="P743" s="4">
        <f>Y743/T743</f>
        <v>99.75</v>
      </c>
      <c r="Q743" s="18">
        <v>30</v>
      </c>
      <c r="R743" s="14">
        <f>Q743</f>
        <v>30</v>
      </c>
      <c r="S743" s="4">
        <f>Z743/U743</f>
        <v>99.75</v>
      </c>
      <c r="T743" s="3">
        <f>ROUND((O743/100)*G743,0)</f>
        <v>60</v>
      </c>
      <c r="U743" s="3">
        <f>ROUND(((R743/100)*G743)/J743,0)</f>
        <v>120</v>
      </c>
      <c r="V743" s="3">
        <f>ROUND(IF(J743&gt;=2,((R743/100)*G743)/J743,0),0)</f>
        <v>0</v>
      </c>
      <c r="W743" s="3">
        <f>ROUND(IF(J743&gt;=3,((R743/100)*G743)/J743,0),0)</f>
        <v>0</v>
      </c>
      <c r="X743" s="3">
        <f>ROUND(IF(J743&gt;=4,((R743/100)*G743)/J743,0),0)</f>
        <v>0</v>
      </c>
      <c r="Y743" s="4">
        <f>G743*N743</f>
        <v>5985</v>
      </c>
      <c r="Z743" s="4">
        <f>(G743*Q743)/J743</f>
        <v>11970</v>
      </c>
      <c r="AA743" s="4">
        <f>IF(J743&gt;=2,(G743*Q743)/J743,0)</f>
        <v>0</v>
      </c>
      <c r="AB743" s="4">
        <f>IF(J743&gt;=3,(G743*Q743)/J743,0)</f>
        <v>0</v>
      </c>
      <c r="AC743" s="4">
        <f>IF(J743&gt;=4,(G743*Q743)/J743,0)</f>
        <v>0</v>
      </c>
      <c r="AD743" s="14">
        <v>100</v>
      </c>
      <c r="AE743" s="14">
        <v>0</v>
      </c>
      <c r="AF743" s="14">
        <v>1</v>
      </c>
      <c r="AG743" s="14">
        <v>100</v>
      </c>
      <c r="AH743" s="14">
        <v>0</v>
      </c>
      <c r="AI743" s="14">
        <v>1</v>
      </c>
      <c r="AJ743" s="14">
        <v>0.5</v>
      </c>
      <c r="AK743" s="14">
        <v>0.5</v>
      </c>
      <c r="AL743" s="14">
        <v>0</v>
      </c>
      <c r="AM743" s="14">
        <v>0</v>
      </c>
      <c r="AN743" s="14">
        <v>0</v>
      </c>
      <c r="AO743" s="14">
        <v>0.01</v>
      </c>
      <c r="AP743" s="14">
        <v>0.01</v>
      </c>
      <c r="AQ743" s="14">
        <v>0</v>
      </c>
      <c r="AR743" s="14">
        <v>0</v>
      </c>
      <c r="AS743" s="14">
        <v>0</v>
      </c>
      <c r="AT743" s="14">
        <v>0</v>
      </c>
      <c r="AU743" s="14">
        <v>0.2</v>
      </c>
      <c r="AV743" s="14">
        <v>0</v>
      </c>
      <c r="AW743" s="14">
        <v>0</v>
      </c>
      <c r="AX743" s="14">
        <v>0</v>
      </c>
      <c r="AY743" s="14">
        <v>0.04</v>
      </c>
      <c r="AZ743" s="14">
        <v>0</v>
      </c>
      <c r="BA743" s="2">
        <v>0.05</v>
      </c>
      <c r="BB743" s="2">
        <v>0.05</v>
      </c>
      <c r="BC743" s="2">
        <v>7.0000000000000007E-2</v>
      </c>
      <c r="BD743" s="2">
        <v>0.05</v>
      </c>
      <c r="BE743" s="2">
        <v>0.02</v>
      </c>
      <c r="BF743" s="2">
        <v>0.02</v>
      </c>
      <c r="BG743" s="2">
        <v>4.4999999999999998E-2</v>
      </c>
      <c r="BH743" s="2">
        <v>0.05</v>
      </c>
      <c r="BI743" s="2">
        <v>7.0000000000000007E-2</v>
      </c>
      <c r="BJ743" s="2">
        <v>0.1</v>
      </c>
      <c r="BK743" s="2">
        <v>0.03</v>
      </c>
      <c r="BL743" s="2">
        <v>0.02</v>
      </c>
      <c r="BM743" s="2">
        <v>0.09</v>
      </c>
      <c r="BN743" s="2">
        <v>0.1</v>
      </c>
      <c r="BO743" s="14">
        <v>0.1</v>
      </c>
      <c r="BP743" s="14">
        <v>0.1</v>
      </c>
      <c r="BQ743" s="14">
        <v>0</v>
      </c>
      <c r="BR743" s="14">
        <v>0</v>
      </c>
      <c r="BS743" s="14">
        <v>0</v>
      </c>
      <c r="BT743" s="19">
        <v>0.5</v>
      </c>
      <c r="BU743" s="14">
        <v>0.5</v>
      </c>
      <c r="BV743" s="6">
        <f>BT743/(BT743+BU743)</f>
        <v>0.5</v>
      </c>
      <c r="BW743" s="6">
        <f>SQRT((BT743*BU743)/((BT743+BU743)^2*(BT743+BU743+1)))</f>
        <v>0.35355339059327379</v>
      </c>
      <c r="BX743" s="15">
        <v>0.1</v>
      </c>
      <c r="BY743" s="15">
        <v>0.1</v>
      </c>
      <c r="BZ743" s="15">
        <v>0.1</v>
      </c>
      <c r="CA743" s="15">
        <v>0.7</v>
      </c>
      <c r="CB743" s="20" t="s">
        <v>89</v>
      </c>
      <c r="CC743" s="14">
        <v>600</v>
      </c>
      <c r="CD743" s="14">
        <v>10</v>
      </c>
      <c r="CE743" s="15" t="s">
        <v>73</v>
      </c>
    </row>
    <row r="744" spans="1:83" s="14" customFormat="1" ht="14.25" x14ac:dyDescent="0.2">
      <c r="A744" s="15">
        <f>A743+1</f>
        <v>743</v>
      </c>
      <c r="B744" s="15">
        <v>3</v>
      </c>
      <c r="C744" s="15">
        <v>133</v>
      </c>
      <c r="D744" s="15">
        <v>1</v>
      </c>
      <c r="E744" s="15">
        <v>1</v>
      </c>
      <c r="F744" s="3" t="s">
        <v>68</v>
      </c>
      <c r="G744" s="3">
        <f>IF(F744="rectangle",B744*C744,IF(F744="hook",B744*C744-(D744*E744),IF(F744="eight",B744*C744-2*(D744*E744),IF(F744="tee",B744*C744-2*(D744*E744),IF(F744="cross",B744*C744-4*(D744*E744),"ERROR")))))</f>
        <v>399</v>
      </c>
      <c r="H744" s="3" t="s">
        <v>75</v>
      </c>
      <c r="I744" s="3">
        <f>IF(F744="rectangle",B744/C744,"NA")</f>
        <v>2.2556390977443608E-2</v>
      </c>
      <c r="J744" s="2">
        <v>1</v>
      </c>
      <c r="K744" s="15">
        <v>120</v>
      </c>
      <c r="L744" s="15">
        <v>4</v>
      </c>
      <c r="M744" s="16">
        <v>8</v>
      </c>
      <c r="N744" s="17">
        <v>15</v>
      </c>
      <c r="O744" s="14">
        <f>N744</f>
        <v>15</v>
      </c>
      <c r="P744" s="4">
        <f>Y744/T744</f>
        <v>99.75</v>
      </c>
      <c r="Q744" s="18">
        <v>30</v>
      </c>
      <c r="R744" s="14">
        <f>Q744</f>
        <v>30</v>
      </c>
      <c r="S744" s="4">
        <f>Z744/U744</f>
        <v>99.75</v>
      </c>
      <c r="T744" s="3">
        <f>ROUND((O744/100)*G744,0)</f>
        <v>60</v>
      </c>
      <c r="U744" s="3">
        <f>ROUND(((R744/100)*G744)/J744,0)</f>
        <v>120</v>
      </c>
      <c r="V744" s="3">
        <f>ROUND(IF(J744&gt;=2,((R744/100)*G744)/J744,0),0)</f>
        <v>0</v>
      </c>
      <c r="W744" s="3">
        <f>ROUND(IF(J744&gt;=3,((R744/100)*G744)/J744,0),0)</f>
        <v>0</v>
      </c>
      <c r="X744" s="3">
        <f>ROUND(IF(J744&gt;=4,((R744/100)*G744)/J744,0),0)</f>
        <v>0</v>
      </c>
      <c r="Y744" s="4">
        <f>G744*N744</f>
        <v>5985</v>
      </c>
      <c r="Z744" s="4">
        <f>(G744*Q744)/J744</f>
        <v>11970</v>
      </c>
      <c r="AA744" s="4">
        <f>IF(J744&gt;=2,(G744*Q744)/J744,0)</f>
        <v>0</v>
      </c>
      <c r="AB744" s="4">
        <f>IF(J744&gt;=3,(G744*Q744)/J744,0)</f>
        <v>0</v>
      </c>
      <c r="AC744" s="4">
        <f>IF(J744&gt;=4,(G744*Q744)/J744,0)</f>
        <v>0</v>
      </c>
      <c r="AD744" s="14">
        <v>100</v>
      </c>
      <c r="AE744" s="14">
        <v>0</v>
      </c>
      <c r="AF744" s="14">
        <v>1</v>
      </c>
      <c r="AG744" s="14">
        <v>100</v>
      </c>
      <c r="AH744" s="14">
        <v>0</v>
      </c>
      <c r="AI744" s="14">
        <v>1</v>
      </c>
      <c r="AJ744" s="14">
        <v>0.5</v>
      </c>
      <c r="AK744" s="14">
        <v>0.5</v>
      </c>
      <c r="AL744" s="14">
        <v>0</v>
      </c>
      <c r="AM744" s="14">
        <v>0</v>
      </c>
      <c r="AN744" s="14">
        <v>0</v>
      </c>
      <c r="AO744" s="14">
        <v>0.01</v>
      </c>
      <c r="AP744" s="14">
        <v>0.01</v>
      </c>
      <c r="AQ744" s="14">
        <v>0</v>
      </c>
      <c r="AR744" s="14">
        <v>0</v>
      </c>
      <c r="AS744" s="14">
        <v>0</v>
      </c>
      <c r="AT744" s="14">
        <v>0</v>
      </c>
      <c r="AU744" s="14">
        <v>0.2</v>
      </c>
      <c r="AV744" s="14">
        <v>0</v>
      </c>
      <c r="AW744" s="14">
        <v>0</v>
      </c>
      <c r="AX744" s="14">
        <v>0</v>
      </c>
      <c r="AY744" s="14">
        <v>0.04</v>
      </c>
      <c r="AZ744" s="14">
        <v>0</v>
      </c>
      <c r="BA744" s="2">
        <v>0.05</v>
      </c>
      <c r="BB744" s="2">
        <v>0.05</v>
      </c>
      <c r="BC744" s="2">
        <v>7.0000000000000007E-2</v>
      </c>
      <c r="BD744" s="2">
        <v>0.05</v>
      </c>
      <c r="BE744" s="2">
        <v>0.02</v>
      </c>
      <c r="BF744" s="2">
        <v>0.02</v>
      </c>
      <c r="BG744" s="2">
        <v>4.4999999999999998E-2</v>
      </c>
      <c r="BH744" s="2">
        <v>0.05</v>
      </c>
      <c r="BI744" s="2">
        <v>7.0000000000000007E-2</v>
      </c>
      <c r="BJ744" s="2">
        <v>0.1</v>
      </c>
      <c r="BK744" s="2">
        <v>0.03</v>
      </c>
      <c r="BL744" s="2">
        <v>0.02</v>
      </c>
      <c r="BM744" s="2">
        <v>0.09</v>
      </c>
      <c r="BN744" s="2">
        <v>0.1</v>
      </c>
      <c r="BO744" s="14">
        <v>0.1</v>
      </c>
      <c r="BP744" s="14">
        <v>0.1</v>
      </c>
      <c r="BQ744" s="14">
        <v>0</v>
      </c>
      <c r="BR744" s="14">
        <v>0</v>
      </c>
      <c r="BS744" s="14">
        <v>0</v>
      </c>
      <c r="BT744" s="19">
        <v>0.01</v>
      </c>
      <c r="BU744" s="14">
        <v>0.5</v>
      </c>
      <c r="BV744" s="6">
        <f>BT744/(BT744+BU744)</f>
        <v>1.9607843137254902E-2</v>
      </c>
      <c r="BW744" s="6">
        <f>SQRT((BT744*BU744)/((BT744+BU744)^2*(BT744+BU744+1)))</f>
        <v>0.11283045836243843</v>
      </c>
      <c r="BX744" s="15">
        <v>0.1</v>
      </c>
      <c r="BY744" s="15">
        <v>0.7</v>
      </c>
      <c r="BZ744" s="15">
        <v>0.1</v>
      </c>
      <c r="CA744" s="15">
        <v>0.1</v>
      </c>
      <c r="CB744" s="20" t="s">
        <v>76</v>
      </c>
      <c r="CC744" s="14">
        <v>600</v>
      </c>
      <c r="CD744" s="14">
        <v>10</v>
      </c>
      <c r="CE744" s="15" t="s">
        <v>74</v>
      </c>
    </row>
    <row r="745" spans="1:83" s="14" customFormat="1" ht="14.25" x14ac:dyDescent="0.2">
      <c r="A745" s="15">
        <f>A744+1</f>
        <v>744</v>
      </c>
      <c r="B745" s="15">
        <v>3</v>
      </c>
      <c r="C745" s="15">
        <v>133</v>
      </c>
      <c r="D745" s="15">
        <v>1</v>
      </c>
      <c r="E745" s="15">
        <v>1</v>
      </c>
      <c r="F745" s="3" t="s">
        <v>68</v>
      </c>
      <c r="G745" s="3">
        <f>IF(F745="rectangle",B745*C745,IF(F745="hook",B745*C745-(D745*E745),IF(F745="eight",B745*C745-2*(D745*E745),IF(F745="tee",B745*C745-2*(D745*E745),IF(F745="cross",B745*C745-4*(D745*E745),"ERROR")))))</f>
        <v>399</v>
      </c>
      <c r="H745" s="3" t="s">
        <v>75</v>
      </c>
      <c r="I745" s="3">
        <f>IF(F745="rectangle",B745/C745,"NA")</f>
        <v>2.2556390977443608E-2</v>
      </c>
      <c r="J745" s="2">
        <v>1</v>
      </c>
      <c r="K745" s="15">
        <v>120</v>
      </c>
      <c r="L745" s="15">
        <v>4</v>
      </c>
      <c r="M745" s="16">
        <v>8</v>
      </c>
      <c r="N745" s="17">
        <v>15</v>
      </c>
      <c r="O745" s="14">
        <f>N745</f>
        <v>15</v>
      </c>
      <c r="P745" s="4">
        <f>Y745/T745</f>
        <v>99.75</v>
      </c>
      <c r="Q745" s="18">
        <v>30</v>
      </c>
      <c r="R745" s="14">
        <f>Q745</f>
        <v>30</v>
      </c>
      <c r="S745" s="4">
        <f>Z745/U745</f>
        <v>99.75</v>
      </c>
      <c r="T745" s="3">
        <f>ROUND((O745/100)*G745,0)</f>
        <v>60</v>
      </c>
      <c r="U745" s="3">
        <f>ROUND(((R745/100)*G745)/J745,0)</f>
        <v>120</v>
      </c>
      <c r="V745" s="3">
        <f>ROUND(IF(J745&gt;=2,((R745/100)*G745)/J745,0),0)</f>
        <v>0</v>
      </c>
      <c r="W745" s="3">
        <f>ROUND(IF(J745&gt;=3,((R745/100)*G745)/J745,0),0)</f>
        <v>0</v>
      </c>
      <c r="X745" s="3">
        <f>ROUND(IF(J745&gt;=4,((R745/100)*G745)/J745,0),0)</f>
        <v>0</v>
      </c>
      <c r="Y745" s="4">
        <f>G745*N745</f>
        <v>5985</v>
      </c>
      <c r="Z745" s="4">
        <f>(G745*Q745)/J745</f>
        <v>11970</v>
      </c>
      <c r="AA745" s="4">
        <f>IF(J745&gt;=2,(G745*Q745)/J745,0)</f>
        <v>0</v>
      </c>
      <c r="AB745" s="4">
        <f>IF(J745&gt;=3,(G745*Q745)/J745,0)</f>
        <v>0</v>
      </c>
      <c r="AC745" s="4">
        <f>IF(J745&gt;=4,(G745*Q745)/J745,0)</f>
        <v>0</v>
      </c>
      <c r="AD745" s="14">
        <v>100</v>
      </c>
      <c r="AE745" s="14">
        <v>0</v>
      </c>
      <c r="AF745" s="14">
        <v>1</v>
      </c>
      <c r="AG745" s="14">
        <v>100</v>
      </c>
      <c r="AH745" s="14">
        <v>0</v>
      </c>
      <c r="AI745" s="14">
        <v>1</v>
      </c>
      <c r="AJ745" s="14">
        <v>0.5</v>
      </c>
      <c r="AK745" s="14">
        <v>0.5</v>
      </c>
      <c r="AL745" s="14">
        <v>0</v>
      </c>
      <c r="AM745" s="14">
        <v>0</v>
      </c>
      <c r="AN745" s="14">
        <v>0</v>
      </c>
      <c r="AO745" s="14">
        <v>0.01</v>
      </c>
      <c r="AP745" s="14">
        <v>0.01</v>
      </c>
      <c r="AQ745" s="14">
        <v>0</v>
      </c>
      <c r="AR745" s="14">
        <v>0</v>
      </c>
      <c r="AS745" s="14">
        <v>0</v>
      </c>
      <c r="AT745" s="14">
        <v>0</v>
      </c>
      <c r="AU745" s="14">
        <v>0.2</v>
      </c>
      <c r="AV745" s="14">
        <v>0</v>
      </c>
      <c r="AW745" s="14">
        <v>0</v>
      </c>
      <c r="AX745" s="14">
        <v>0</v>
      </c>
      <c r="AY745" s="14">
        <v>0.04</v>
      </c>
      <c r="AZ745" s="14">
        <v>0</v>
      </c>
      <c r="BA745" s="2">
        <v>0.05</v>
      </c>
      <c r="BB745" s="2">
        <v>0.05</v>
      </c>
      <c r="BC745" s="2">
        <v>7.0000000000000007E-2</v>
      </c>
      <c r="BD745" s="2">
        <v>0.05</v>
      </c>
      <c r="BE745" s="2">
        <v>0.02</v>
      </c>
      <c r="BF745" s="2">
        <v>0.02</v>
      </c>
      <c r="BG745" s="2">
        <v>4.4999999999999998E-2</v>
      </c>
      <c r="BH745" s="2">
        <v>0.05</v>
      </c>
      <c r="BI745" s="2">
        <v>7.0000000000000007E-2</v>
      </c>
      <c r="BJ745" s="2">
        <v>0.1</v>
      </c>
      <c r="BK745" s="2">
        <v>0.03</v>
      </c>
      <c r="BL745" s="2">
        <v>0.02</v>
      </c>
      <c r="BM745" s="2">
        <v>0.09</v>
      </c>
      <c r="BN745" s="2">
        <v>0.1</v>
      </c>
      <c r="BO745" s="14">
        <v>0.1</v>
      </c>
      <c r="BP745" s="14">
        <v>0.1</v>
      </c>
      <c r="BQ745" s="14">
        <v>0</v>
      </c>
      <c r="BR745" s="14">
        <v>0</v>
      </c>
      <c r="BS745" s="14">
        <v>0</v>
      </c>
      <c r="BT745" s="19">
        <v>0.5</v>
      </c>
      <c r="BU745" s="14">
        <v>0.5</v>
      </c>
      <c r="BV745" s="6">
        <f>BT745/(BT745+BU745)</f>
        <v>0.5</v>
      </c>
      <c r="BW745" s="6">
        <f>SQRT((BT745*BU745)/((BT745+BU745)^2*(BT745+BU745+1)))</f>
        <v>0.35355339059327379</v>
      </c>
      <c r="BX745" s="15">
        <v>0.1</v>
      </c>
      <c r="BY745" s="15">
        <v>0.7</v>
      </c>
      <c r="BZ745" s="15">
        <v>0.1</v>
      </c>
      <c r="CA745" s="15">
        <v>0.1</v>
      </c>
      <c r="CB745" s="20" t="s">
        <v>76</v>
      </c>
      <c r="CC745" s="14">
        <v>600</v>
      </c>
      <c r="CD745" s="14">
        <v>10</v>
      </c>
      <c r="CE745" s="15" t="s">
        <v>74</v>
      </c>
    </row>
    <row r="746" spans="1:83" s="14" customFormat="1" ht="14.25" x14ac:dyDescent="0.2">
      <c r="A746" s="15">
        <f>A745+1</f>
        <v>745</v>
      </c>
      <c r="B746" s="15">
        <v>3</v>
      </c>
      <c r="C746" s="15">
        <v>133</v>
      </c>
      <c r="D746" s="15">
        <v>1</v>
      </c>
      <c r="E746" s="15">
        <v>1</v>
      </c>
      <c r="F746" s="3" t="s">
        <v>68</v>
      </c>
      <c r="G746" s="3">
        <f>IF(F746="rectangle",B746*C746,IF(F746="hook",B746*C746-(D746*E746),IF(F746="eight",B746*C746-2*(D746*E746),IF(F746="tee",B746*C746-2*(D746*E746),IF(F746="cross",B746*C746-4*(D746*E746),"ERROR")))))</f>
        <v>399</v>
      </c>
      <c r="H746" s="3" t="s">
        <v>75</v>
      </c>
      <c r="I746" s="3">
        <f>IF(F746="rectangle",B746/C746,"NA")</f>
        <v>2.2556390977443608E-2</v>
      </c>
      <c r="J746" s="2">
        <v>1</v>
      </c>
      <c r="K746" s="15">
        <v>120</v>
      </c>
      <c r="L746" s="15">
        <v>4</v>
      </c>
      <c r="M746" s="16">
        <v>8</v>
      </c>
      <c r="N746" s="17">
        <v>30</v>
      </c>
      <c r="O746" s="14">
        <f>N746</f>
        <v>30</v>
      </c>
      <c r="P746" s="4">
        <f>Y746/T746</f>
        <v>99.75</v>
      </c>
      <c r="Q746" s="18">
        <v>1</v>
      </c>
      <c r="R746" s="14">
        <f>Q746</f>
        <v>1</v>
      </c>
      <c r="S746" s="4">
        <f>Z746/U746</f>
        <v>99.75</v>
      </c>
      <c r="T746" s="3">
        <f>ROUND((O746/100)*G746,0)</f>
        <v>120</v>
      </c>
      <c r="U746" s="3">
        <f>ROUND(((R746/100)*G746)/J746,0)</f>
        <v>4</v>
      </c>
      <c r="V746" s="3">
        <f>ROUND(IF(J746&gt;=2,((R746/100)*G746)/J746,0),0)</f>
        <v>0</v>
      </c>
      <c r="W746" s="3">
        <f>ROUND(IF(J746&gt;=3,((R746/100)*G746)/J746,0),0)</f>
        <v>0</v>
      </c>
      <c r="X746" s="3">
        <f>ROUND(IF(J746&gt;=4,((R746/100)*G746)/J746,0),0)</f>
        <v>0</v>
      </c>
      <c r="Y746" s="4">
        <f>G746*N746</f>
        <v>11970</v>
      </c>
      <c r="Z746" s="4">
        <f>(G746*Q746)/J746</f>
        <v>399</v>
      </c>
      <c r="AA746" s="4">
        <f>IF(J746&gt;=2,(G746*Q746)/J746,0)</f>
        <v>0</v>
      </c>
      <c r="AB746" s="4">
        <f>IF(J746&gt;=3,(G746*Q746)/J746,0)</f>
        <v>0</v>
      </c>
      <c r="AC746" s="4">
        <f>IF(J746&gt;=4,(G746*Q746)/J746,0)</f>
        <v>0</v>
      </c>
      <c r="AD746" s="14">
        <v>100</v>
      </c>
      <c r="AE746" s="14">
        <v>0</v>
      </c>
      <c r="AF746" s="14">
        <v>1</v>
      </c>
      <c r="AG746" s="14">
        <v>100</v>
      </c>
      <c r="AH746" s="14">
        <v>0</v>
      </c>
      <c r="AI746" s="14">
        <v>1</v>
      </c>
      <c r="AJ746" s="14">
        <v>0.5</v>
      </c>
      <c r="AK746" s="14">
        <v>0.5</v>
      </c>
      <c r="AL746" s="14">
        <v>0</v>
      </c>
      <c r="AM746" s="14">
        <v>0</v>
      </c>
      <c r="AN746" s="14">
        <v>0</v>
      </c>
      <c r="AO746" s="14">
        <v>0.01</v>
      </c>
      <c r="AP746" s="14">
        <v>0.01</v>
      </c>
      <c r="AQ746" s="14">
        <v>0</v>
      </c>
      <c r="AR746" s="14">
        <v>0</v>
      </c>
      <c r="AS746" s="14">
        <v>0</v>
      </c>
      <c r="AT746" s="14">
        <v>0</v>
      </c>
      <c r="AU746" s="14">
        <v>0.2</v>
      </c>
      <c r="AV746" s="14">
        <v>0</v>
      </c>
      <c r="AW746" s="14">
        <v>0</v>
      </c>
      <c r="AX746" s="14">
        <v>0</v>
      </c>
      <c r="AY746" s="14">
        <v>0.04</v>
      </c>
      <c r="AZ746" s="14">
        <v>0</v>
      </c>
      <c r="BA746" s="2">
        <v>0.05</v>
      </c>
      <c r="BB746" s="2">
        <v>0.05</v>
      </c>
      <c r="BC746" s="2">
        <v>7.0000000000000007E-2</v>
      </c>
      <c r="BD746" s="2">
        <v>0.05</v>
      </c>
      <c r="BE746" s="2">
        <v>0.02</v>
      </c>
      <c r="BF746" s="2">
        <v>0.02</v>
      </c>
      <c r="BG746" s="2">
        <v>4.4999999999999998E-2</v>
      </c>
      <c r="BH746" s="2">
        <v>0.05</v>
      </c>
      <c r="BI746" s="2">
        <v>7.0000000000000007E-2</v>
      </c>
      <c r="BJ746" s="2">
        <v>0.1</v>
      </c>
      <c r="BK746" s="2">
        <v>0.03</v>
      </c>
      <c r="BL746" s="2">
        <v>0.02</v>
      </c>
      <c r="BM746" s="2">
        <v>0.09</v>
      </c>
      <c r="BN746" s="2">
        <v>0.1</v>
      </c>
      <c r="BO746" s="14">
        <v>0.1</v>
      </c>
      <c r="BP746" s="14">
        <v>0.1</v>
      </c>
      <c r="BQ746" s="14">
        <v>0</v>
      </c>
      <c r="BR746" s="14">
        <v>0</v>
      </c>
      <c r="BS746" s="14">
        <v>0</v>
      </c>
      <c r="BT746" s="19">
        <v>0.01</v>
      </c>
      <c r="BU746" s="14">
        <v>0.5</v>
      </c>
      <c r="BV746" s="6">
        <f>BT746/(BT746+BU746)</f>
        <v>1.9607843137254902E-2</v>
      </c>
      <c r="BW746" s="6">
        <f>SQRT((BT746*BU746)/((BT746+BU746)^2*(BT746+BU746+1)))</f>
        <v>0.11283045836243843</v>
      </c>
      <c r="BX746" s="15">
        <v>0.25</v>
      </c>
      <c r="BY746" s="15">
        <v>0.25</v>
      </c>
      <c r="BZ746" s="15">
        <v>0.25</v>
      </c>
      <c r="CA746" s="15">
        <v>0.25</v>
      </c>
      <c r="CB746" s="20" t="s">
        <v>47</v>
      </c>
      <c r="CC746" s="14">
        <v>600</v>
      </c>
      <c r="CD746" s="14">
        <v>10</v>
      </c>
      <c r="CE746" s="15" t="s">
        <v>74</v>
      </c>
    </row>
    <row r="747" spans="1:83" s="14" customFormat="1" ht="14.25" x14ac:dyDescent="0.2">
      <c r="A747" s="15">
        <f>A746+1</f>
        <v>746</v>
      </c>
      <c r="B747" s="15">
        <v>3</v>
      </c>
      <c r="C747" s="15">
        <v>133</v>
      </c>
      <c r="D747" s="15">
        <v>1</v>
      </c>
      <c r="E747" s="15">
        <v>1</v>
      </c>
      <c r="F747" s="3" t="s">
        <v>68</v>
      </c>
      <c r="G747" s="3">
        <f>IF(F747="rectangle",B747*C747,IF(F747="hook",B747*C747-(D747*E747),IF(F747="eight",B747*C747-2*(D747*E747),IF(F747="tee",B747*C747-2*(D747*E747),IF(F747="cross",B747*C747-4*(D747*E747),"ERROR")))))</f>
        <v>399</v>
      </c>
      <c r="H747" s="3" t="s">
        <v>75</v>
      </c>
      <c r="I747" s="3">
        <f>IF(F747="rectangle",B747/C747,"NA")</f>
        <v>2.2556390977443608E-2</v>
      </c>
      <c r="J747" s="2">
        <v>1</v>
      </c>
      <c r="K747" s="15">
        <v>120</v>
      </c>
      <c r="L747" s="15">
        <v>4</v>
      </c>
      <c r="M747" s="16">
        <v>8</v>
      </c>
      <c r="N747" s="17">
        <v>30</v>
      </c>
      <c r="O747" s="14">
        <f>N747</f>
        <v>30</v>
      </c>
      <c r="P747" s="4">
        <f>Y747/T747</f>
        <v>99.75</v>
      </c>
      <c r="Q747" s="18">
        <v>1</v>
      </c>
      <c r="R747" s="14">
        <f>Q747</f>
        <v>1</v>
      </c>
      <c r="S747" s="4">
        <f>Z747/U747</f>
        <v>99.75</v>
      </c>
      <c r="T747" s="3">
        <f>ROUND((O747/100)*G747,0)</f>
        <v>120</v>
      </c>
      <c r="U747" s="3">
        <f>ROUND(((R747/100)*G747)/J747,0)</f>
        <v>4</v>
      </c>
      <c r="V747" s="3">
        <f>ROUND(IF(J747&gt;=2,((R747/100)*G747)/J747,0),0)</f>
        <v>0</v>
      </c>
      <c r="W747" s="3">
        <f>ROUND(IF(J747&gt;=3,((R747/100)*G747)/J747,0),0)</f>
        <v>0</v>
      </c>
      <c r="X747" s="3">
        <f>ROUND(IF(J747&gt;=4,((R747/100)*G747)/J747,0),0)</f>
        <v>0</v>
      </c>
      <c r="Y747" s="4">
        <f>G747*N747</f>
        <v>11970</v>
      </c>
      <c r="Z747" s="4">
        <f>(G747*Q747)/J747</f>
        <v>399</v>
      </c>
      <c r="AA747" s="4">
        <f>IF(J747&gt;=2,(G747*Q747)/J747,0)</f>
        <v>0</v>
      </c>
      <c r="AB747" s="4">
        <f>IF(J747&gt;=3,(G747*Q747)/J747,0)</f>
        <v>0</v>
      </c>
      <c r="AC747" s="4">
        <f>IF(J747&gt;=4,(G747*Q747)/J747,0)</f>
        <v>0</v>
      </c>
      <c r="AD747" s="14">
        <v>100</v>
      </c>
      <c r="AE747" s="14">
        <v>0</v>
      </c>
      <c r="AF747" s="14">
        <v>1</v>
      </c>
      <c r="AG747" s="14">
        <v>100</v>
      </c>
      <c r="AH747" s="14">
        <v>0</v>
      </c>
      <c r="AI747" s="14">
        <v>1</v>
      </c>
      <c r="AJ747" s="14">
        <v>0.5</v>
      </c>
      <c r="AK747" s="14">
        <v>0.5</v>
      </c>
      <c r="AL747" s="14">
        <v>0</v>
      </c>
      <c r="AM747" s="14">
        <v>0</v>
      </c>
      <c r="AN747" s="14">
        <v>0</v>
      </c>
      <c r="AO747" s="14">
        <v>0.01</v>
      </c>
      <c r="AP747" s="14">
        <v>0.01</v>
      </c>
      <c r="AQ747" s="14">
        <v>0</v>
      </c>
      <c r="AR747" s="14">
        <v>0</v>
      </c>
      <c r="AS747" s="14">
        <v>0</v>
      </c>
      <c r="AT747" s="14">
        <v>0</v>
      </c>
      <c r="AU747" s="14">
        <v>0.2</v>
      </c>
      <c r="AV747" s="14">
        <v>0</v>
      </c>
      <c r="AW747" s="14">
        <v>0</v>
      </c>
      <c r="AX747" s="14">
        <v>0</v>
      </c>
      <c r="AY747" s="14">
        <v>0.04</v>
      </c>
      <c r="AZ747" s="14">
        <v>0</v>
      </c>
      <c r="BA747" s="2">
        <v>0.05</v>
      </c>
      <c r="BB747" s="2">
        <v>0.05</v>
      </c>
      <c r="BC747" s="2">
        <v>7.0000000000000007E-2</v>
      </c>
      <c r="BD747" s="2">
        <v>0.05</v>
      </c>
      <c r="BE747" s="2">
        <v>0.02</v>
      </c>
      <c r="BF747" s="2">
        <v>0.02</v>
      </c>
      <c r="BG747" s="2">
        <v>4.4999999999999998E-2</v>
      </c>
      <c r="BH747" s="2">
        <v>0.05</v>
      </c>
      <c r="BI747" s="2">
        <v>7.0000000000000007E-2</v>
      </c>
      <c r="BJ747" s="2">
        <v>0.1</v>
      </c>
      <c r="BK747" s="2">
        <v>0.03</v>
      </c>
      <c r="BL747" s="2">
        <v>0.02</v>
      </c>
      <c r="BM747" s="2">
        <v>0.09</v>
      </c>
      <c r="BN747" s="2">
        <v>0.1</v>
      </c>
      <c r="BO747" s="14">
        <v>0.1</v>
      </c>
      <c r="BP747" s="14">
        <v>0.1</v>
      </c>
      <c r="BQ747" s="14">
        <v>0</v>
      </c>
      <c r="BR747" s="14">
        <v>0</v>
      </c>
      <c r="BS747" s="14">
        <v>0</v>
      </c>
      <c r="BT747" s="19">
        <v>0.5</v>
      </c>
      <c r="BU747" s="14">
        <v>0.5</v>
      </c>
      <c r="BV747" s="6">
        <f>BT747/(BT747+BU747)</f>
        <v>0.5</v>
      </c>
      <c r="BW747" s="6">
        <f>SQRT((BT747*BU747)/((BT747+BU747)^2*(BT747+BU747+1)))</f>
        <v>0.35355339059327379</v>
      </c>
      <c r="BX747" s="15">
        <v>0.25</v>
      </c>
      <c r="BY747" s="15">
        <v>0.25</v>
      </c>
      <c r="BZ747" s="15">
        <v>0.25</v>
      </c>
      <c r="CA747" s="15">
        <v>0.25</v>
      </c>
      <c r="CB747" s="20" t="s">
        <v>47</v>
      </c>
      <c r="CC747" s="14">
        <v>600</v>
      </c>
      <c r="CD747" s="14">
        <v>10</v>
      </c>
      <c r="CE747" s="15" t="s">
        <v>74</v>
      </c>
    </row>
    <row r="748" spans="1:83" s="14" customFormat="1" ht="14.25" x14ac:dyDescent="0.2">
      <c r="A748" s="15">
        <f>A747+1</f>
        <v>747</v>
      </c>
      <c r="B748" s="15">
        <v>3</v>
      </c>
      <c r="C748" s="15">
        <v>133</v>
      </c>
      <c r="D748" s="15">
        <v>1</v>
      </c>
      <c r="E748" s="15">
        <v>1</v>
      </c>
      <c r="F748" s="3" t="s">
        <v>68</v>
      </c>
      <c r="G748" s="3">
        <f>IF(F748="rectangle",B748*C748,IF(F748="hook",B748*C748-(D748*E748),IF(F748="eight",B748*C748-2*(D748*E748),IF(F748="tee",B748*C748-2*(D748*E748),IF(F748="cross",B748*C748-4*(D748*E748),"ERROR")))))</f>
        <v>399</v>
      </c>
      <c r="H748" s="3" t="s">
        <v>75</v>
      </c>
      <c r="I748" s="3">
        <f>IF(F748="rectangle",B748/C748,"NA")</f>
        <v>2.2556390977443608E-2</v>
      </c>
      <c r="J748" s="2">
        <v>1</v>
      </c>
      <c r="K748" s="15">
        <v>120</v>
      </c>
      <c r="L748" s="15">
        <v>4</v>
      </c>
      <c r="M748" s="16">
        <v>8</v>
      </c>
      <c r="N748" s="17">
        <v>30</v>
      </c>
      <c r="O748" s="14">
        <f>N748</f>
        <v>30</v>
      </c>
      <c r="P748" s="4">
        <f>Y748/T748</f>
        <v>99.75</v>
      </c>
      <c r="Q748" s="18">
        <v>1</v>
      </c>
      <c r="R748" s="14">
        <f>Q748</f>
        <v>1</v>
      </c>
      <c r="S748" s="4">
        <f>Z748/U748</f>
        <v>99.75</v>
      </c>
      <c r="T748" s="3">
        <f>ROUND((O748/100)*G748,0)</f>
        <v>120</v>
      </c>
      <c r="U748" s="3">
        <f>ROUND(((R748/100)*G748)/J748,0)</f>
        <v>4</v>
      </c>
      <c r="V748" s="3">
        <f>ROUND(IF(J748&gt;=2,((R748/100)*G748)/J748,0),0)</f>
        <v>0</v>
      </c>
      <c r="W748" s="3">
        <f>ROUND(IF(J748&gt;=3,((R748/100)*G748)/J748,0),0)</f>
        <v>0</v>
      </c>
      <c r="X748" s="3">
        <f>ROUND(IF(J748&gt;=4,((R748/100)*G748)/J748,0),0)</f>
        <v>0</v>
      </c>
      <c r="Y748" s="4">
        <f>G748*N748</f>
        <v>11970</v>
      </c>
      <c r="Z748" s="4">
        <f>(G748*Q748)/J748</f>
        <v>399</v>
      </c>
      <c r="AA748" s="4">
        <f>IF(J748&gt;=2,(G748*Q748)/J748,0)</f>
        <v>0</v>
      </c>
      <c r="AB748" s="4">
        <f>IF(J748&gt;=3,(G748*Q748)/J748,0)</f>
        <v>0</v>
      </c>
      <c r="AC748" s="4">
        <f>IF(J748&gt;=4,(G748*Q748)/J748,0)</f>
        <v>0</v>
      </c>
      <c r="AD748" s="14">
        <v>100</v>
      </c>
      <c r="AE748" s="14">
        <v>0</v>
      </c>
      <c r="AF748" s="14">
        <v>1</v>
      </c>
      <c r="AG748" s="14">
        <v>100</v>
      </c>
      <c r="AH748" s="14">
        <v>0</v>
      </c>
      <c r="AI748" s="14">
        <v>1</v>
      </c>
      <c r="AJ748" s="14">
        <v>0.5</v>
      </c>
      <c r="AK748" s="14">
        <v>0.5</v>
      </c>
      <c r="AL748" s="14">
        <v>0</v>
      </c>
      <c r="AM748" s="14">
        <v>0</v>
      </c>
      <c r="AN748" s="14">
        <v>0</v>
      </c>
      <c r="AO748" s="14">
        <v>0.01</v>
      </c>
      <c r="AP748" s="14">
        <v>0.01</v>
      </c>
      <c r="AQ748" s="14">
        <v>0</v>
      </c>
      <c r="AR748" s="14">
        <v>0</v>
      </c>
      <c r="AS748" s="14">
        <v>0</v>
      </c>
      <c r="AT748" s="14">
        <v>0</v>
      </c>
      <c r="AU748" s="14">
        <v>0.2</v>
      </c>
      <c r="AV748" s="14">
        <v>0</v>
      </c>
      <c r="AW748" s="14">
        <v>0</v>
      </c>
      <c r="AX748" s="14">
        <v>0</v>
      </c>
      <c r="AY748" s="14">
        <v>0.04</v>
      </c>
      <c r="AZ748" s="14">
        <v>0</v>
      </c>
      <c r="BA748" s="2">
        <v>0.05</v>
      </c>
      <c r="BB748" s="2">
        <v>0.05</v>
      </c>
      <c r="BC748" s="2">
        <v>7.0000000000000007E-2</v>
      </c>
      <c r="BD748" s="2">
        <v>0.05</v>
      </c>
      <c r="BE748" s="2">
        <v>0.02</v>
      </c>
      <c r="BF748" s="2">
        <v>0.02</v>
      </c>
      <c r="BG748" s="2">
        <v>4.4999999999999998E-2</v>
      </c>
      <c r="BH748" s="2">
        <v>0.05</v>
      </c>
      <c r="BI748" s="2">
        <v>7.0000000000000007E-2</v>
      </c>
      <c r="BJ748" s="2">
        <v>0.1</v>
      </c>
      <c r="BK748" s="2">
        <v>0.03</v>
      </c>
      <c r="BL748" s="2">
        <v>0.02</v>
      </c>
      <c r="BM748" s="2">
        <v>0.09</v>
      </c>
      <c r="BN748" s="2">
        <v>0.1</v>
      </c>
      <c r="BO748" s="14">
        <v>0.1</v>
      </c>
      <c r="BP748" s="14">
        <v>0.1</v>
      </c>
      <c r="BQ748" s="14">
        <v>0</v>
      </c>
      <c r="BR748" s="14">
        <v>0</v>
      </c>
      <c r="BS748" s="14">
        <v>0</v>
      </c>
      <c r="BT748" s="19">
        <v>0.01</v>
      </c>
      <c r="BU748" s="14">
        <v>0.5</v>
      </c>
      <c r="BV748" s="6">
        <f>BT748/(BT748+BU748)</f>
        <v>1.9607843137254902E-2</v>
      </c>
      <c r="BW748" s="6">
        <f>SQRT((BT748*BU748)/((BT748+BU748)^2*(BT748+BU748+1)))</f>
        <v>0.11283045836243843</v>
      </c>
      <c r="BX748" s="15">
        <v>0.1</v>
      </c>
      <c r="BY748" s="15">
        <v>0.1</v>
      </c>
      <c r="BZ748" s="15">
        <v>0.1</v>
      </c>
      <c r="CA748" s="15">
        <v>0.7</v>
      </c>
      <c r="CB748" s="20" t="s">
        <v>89</v>
      </c>
      <c r="CC748" s="14">
        <v>600</v>
      </c>
      <c r="CD748" s="14">
        <v>10</v>
      </c>
      <c r="CE748" s="15" t="s">
        <v>74</v>
      </c>
    </row>
    <row r="749" spans="1:83" s="14" customFormat="1" ht="14.25" x14ac:dyDescent="0.2">
      <c r="A749" s="15">
        <f>A748+1</f>
        <v>748</v>
      </c>
      <c r="B749" s="15">
        <v>3</v>
      </c>
      <c r="C749" s="15">
        <v>133</v>
      </c>
      <c r="D749" s="15">
        <v>1</v>
      </c>
      <c r="E749" s="15">
        <v>1</v>
      </c>
      <c r="F749" s="3" t="s">
        <v>68</v>
      </c>
      <c r="G749" s="3">
        <f>IF(F749="rectangle",B749*C749,IF(F749="hook",B749*C749-(D749*E749),IF(F749="eight",B749*C749-2*(D749*E749),IF(F749="tee",B749*C749-2*(D749*E749),IF(F749="cross",B749*C749-4*(D749*E749),"ERROR")))))</f>
        <v>399</v>
      </c>
      <c r="H749" s="3" t="s">
        <v>75</v>
      </c>
      <c r="I749" s="3">
        <f>IF(F749="rectangle",B749/C749,"NA")</f>
        <v>2.2556390977443608E-2</v>
      </c>
      <c r="J749" s="2">
        <v>1</v>
      </c>
      <c r="K749" s="15">
        <v>120</v>
      </c>
      <c r="L749" s="15">
        <v>4</v>
      </c>
      <c r="M749" s="16">
        <v>8</v>
      </c>
      <c r="N749" s="17">
        <v>30</v>
      </c>
      <c r="O749" s="14">
        <f>N749</f>
        <v>30</v>
      </c>
      <c r="P749" s="4">
        <f>Y749/T749</f>
        <v>99.75</v>
      </c>
      <c r="Q749" s="18">
        <v>1</v>
      </c>
      <c r="R749" s="14">
        <f>Q749</f>
        <v>1</v>
      </c>
      <c r="S749" s="4">
        <f>Z749/U749</f>
        <v>99.75</v>
      </c>
      <c r="T749" s="3">
        <f>ROUND((O749/100)*G749,0)</f>
        <v>120</v>
      </c>
      <c r="U749" s="3">
        <f>ROUND(((R749/100)*G749)/J749,0)</f>
        <v>4</v>
      </c>
      <c r="V749" s="3">
        <f>ROUND(IF(J749&gt;=2,((R749/100)*G749)/J749,0),0)</f>
        <v>0</v>
      </c>
      <c r="W749" s="3">
        <f>ROUND(IF(J749&gt;=3,((R749/100)*G749)/J749,0),0)</f>
        <v>0</v>
      </c>
      <c r="X749" s="3">
        <f>ROUND(IF(J749&gt;=4,((R749/100)*G749)/J749,0),0)</f>
        <v>0</v>
      </c>
      <c r="Y749" s="4">
        <f>G749*N749</f>
        <v>11970</v>
      </c>
      <c r="Z749" s="4">
        <f>(G749*Q749)/J749</f>
        <v>399</v>
      </c>
      <c r="AA749" s="4">
        <f>IF(J749&gt;=2,(G749*Q749)/J749,0)</f>
        <v>0</v>
      </c>
      <c r="AB749" s="4">
        <f>IF(J749&gt;=3,(G749*Q749)/J749,0)</f>
        <v>0</v>
      </c>
      <c r="AC749" s="4">
        <f>IF(J749&gt;=4,(G749*Q749)/J749,0)</f>
        <v>0</v>
      </c>
      <c r="AD749" s="14">
        <v>100</v>
      </c>
      <c r="AE749" s="14">
        <v>0</v>
      </c>
      <c r="AF749" s="14">
        <v>1</v>
      </c>
      <c r="AG749" s="14">
        <v>100</v>
      </c>
      <c r="AH749" s="14">
        <v>0</v>
      </c>
      <c r="AI749" s="14">
        <v>1</v>
      </c>
      <c r="AJ749" s="14">
        <v>0.5</v>
      </c>
      <c r="AK749" s="14">
        <v>0.5</v>
      </c>
      <c r="AL749" s="14">
        <v>0</v>
      </c>
      <c r="AM749" s="14">
        <v>0</v>
      </c>
      <c r="AN749" s="14">
        <v>0</v>
      </c>
      <c r="AO749" s="14">
        <v>0.01</v>
      </c>
      <c r="AP749" s="14">
        <v>0.01</v>
      </c>
      <c r="AQ749" s="14">
        <v>0</v>
      </c>
      <c r="AR749" s="14">
        <v>0</v>
      </c>
      <c r="AS749" s="14">
        <v>0</v>
      </c>
      <c r="AT749" s="14">
        <v>0</v>
      </c>
      <c r="AU749" s="14">
        <v>0.2</v>
      </c>
      <c r="AV749" s="14">
        <v>0</v>
      </c>
      <c r="AW749" s="14">
        <v>0</v>
      </c>
      <c r="AX749" s="14">
        <v>0</v>
      </c>
      <c r="AY749" s="14">
        <v>0.04</v>
      </c>
      <c r="AZ749" s="14">
        <v>0</v>
      </c>
      <c r="BA749" s="2">
        <v>0.05</v>
      </c>
      <c r="BB749" s="2">
        <v>0.05</v>
      </c>
      <c r="BC749" s="2">
        <v>7.0000000000000007E-2</v>
      </c>
      <c r="BD749" s="2">
        <v>0.05</v>
      </c>
      <c r="BE749" s="2">
        <v>0.02</v>
      </c>
      <c r="BF749" s="2">
        <v>0.02</v>
      </c>
      <c r="BG749" s="2">
        <v>4.4999999999999998E-2</v>
      </c>
      <c r="BH749" s="2">
        <v>0.05</v>
      </c>
      <c r="BI749" s="2">
        <v>7.0000000000000007E-2</v>
      </c>
      <c r="BJ749" s="2">
        <v>0.1</v>
      </c>
      <c r="BK749" s="2">
        <v>0.03</v>
      </c>
      <c r="BL749" s="2">
        <v>0.02</v>
      </c>
      <c r="BM749" s="2">
        <v>0.09</v>
      </c>
      <c r="BN749" s="2">
        <v>0.1</v>
      </c>
      <c r="BO749" s="14">
        <v>0.1</v>
      </c>
      <c r="BP749" s="14">
        <v>0.1</v>
      </c>
      <c r="BQ749" s="14">
        <v>0</v>
      </c>
      <c r="BR749" s="14">
        <v>0</v>
      </c>
      <c r="BS749" s="14">
        <v>0</v>
      </c>
      <c r="BT749" s="19">
        <v>0.5</v>
      </c>
      <c r="BU749" s="14">
        <v>0.5</v>
      </c>
      <c r="BV749" s="6">
        <f>BT749/(BT749+BU749)</f>
        <v>0.5</v>
      </c>
      <c r="BW749" s="6">
        <f>SQRT((BT749*BU749)/((BT749+BU749)^2*(BT749+BU749+1)))</f>
        <v>0.35355339059327379</v>
      </c>
      <c r="BX749" s="15">
        <v>0.1</v>
      </c>
      <c r="BY749" s="15">
        <v>0.1</v>
      </c>
      <c r="BZ749" s="15">
        <v>0.1</v>
      </c>
      <c r="CA749" s="15">
        <v>0.7</v>
      </c>
      <c r="CB749" s="20" t="s">
        <v>89</v>
      </c>
      <c r="CC749" s="14">
        <v>600</v>
      </c>
      <c r="CD749" s="14">
        <v>10</v>
      </c>
      <c r="CE749" s="15" t="s">
        <v>74</v>
      </c>
    </row>
    <row r="750" spans="1:83" s="14" customFormat="1" ht="14.25" x14ac:dyDescent="0.2">
      <c r="A750" s="15">
        <f>A749+1</f>
        <v>749</v>
      </c>
      <c r="B750" s="15">
        <v>3</v>
      </c>
      <c r="C750" s="15">
        <v>133</v>
      </c>
      <c r="D750" s="15">
        <v>1</v>
      </c>
      <c r="E750" s="15">
        <v>1</v>
      </c>
      <c r="F750" s="3" t="s">
        <v>68</v>
      </c>
      <c r="G750" s="3">
        <f>IF(F750="rectangle",B750*C750,IF(F750="hook",B750*C750-(D750*E750),IF(F750="eight",B750*C750-2*(D750*E750),IF(F750="tee",B750*C750-2*(D750*E750),IF(F750="cross",B750*C750-4*(D750*E750),"ERROR")))))</f>
        <v>399</v>
      </c>
      <c r="H750" s="3" t="s">
        <v>75</v>
      </c>
      <c r="I750" s="3">
        <f>IF(F750="rectangle",B750/C750,"NA")</f>
        <v>2.2556390977443608E-2</v>
      </c>
      <c r="J750" s="2">
        <v>1</v>
      </c>
      <c r="K750" s="15">
        <v>120</v>
      </c>
      <c r="L750" s="15">
        <v>4</v>
      </c>
      <c r="M750" s="16">
        <v>8</v>
      </c>
      <c r="N750" s="17">
        <v>30</v>
      </c>
      <c r="O750" s="14">
        <f>N750</f>
        <v>30</v>
      </c>
      <c r="P750" s="4">
        <f>Y750/T750</f>
        <v>99.75</v>
      </c>
      <c r="Q750" s="18">
        <v>1</v>
      </c>
      <c r="R750" s="14">
        <f>Q750</f>
        <v>1</v>
      </c>
      <c r="S750" s="4">
        <f>Z750/U750</f>
        <v>99.75</v>
      </c>
      <c r="T750" s="3">
        <f>ROUND((O750/100)*G750,0)</f>
        <v>120</v>
      </c>
      <c r="U750" s="3">
        <f>ROUND(((R750/100)*G750)/J750,0)</f>
        <v>4</v>
      </c>
      <c r="V750" s="3">
        <f>ROUND(IF(J750&gt;=2,((R750/100)*G750)/J750,0),0)</f>
        <v>0</v>
      </c>
      <c r="W750" s="3">
        <f>ROUND(IF(J750&gt;=3,((R750/100)*G750)/J750,0),0)</f>
        <v>0</v>
      </c>
      <c r="X750" s="3">
        <f>ROUND(IF(J750&gt;=4,((R750/100)*G750)/J750,0),0)</f>
        <v>0</v>
      </c>
      <c r="Y750" s="4">
        <f>G750*N750</f>
        <v>11970</v>
      </c>
      <c r="Z750" s="4">
        <f>(G750*Q750)/J750</f>
        <v>399</v>
      </c>
      <c r="AA750" s="4">
        <f>IF(J750&gt;=2,(G750*Q750)/J750,0)</f>
        <v>0</v>
      </c>
      <c r="AB750" s="4">
        <f>IF(J750&gt;=3,(G750*Q750)/J750,0)</f>
        <v>0</v>
      </c>
      <c r="AC750" s="4">
        <f>IF(J750&gt;=4,(G750*Q750)/J750,0)</f>
        <v>0</v>
      </c>
      <c r="AD750" s="14">
        <v>100</v>
      </c>
      <c r="AE750" s="14">
        <v>0</v>
      </c>
      <c r="AF750" s="14">
        <v>1</v>
      </c>
      <c r="AG750" s="14">
        <v>100</v>
      </c>
      <c r="AH750" s="14">
        <v>0</v>
      </c>
      <c r="AI750" s="14">
        <v>1</v>
      </c>
      <c r="AJ750" s="14">
        <v>0.5</v>
      </c>
      <c r="AK750" s="14">
        <v>0.5</v>
      </c>
      <c r="AL750" s="14">
        <v>0</v>
      </c>
      <c r="AM750" s="14">
        <v>0</v>
      </c>
      <c r="AN750" s="14">
        <v>0</v>
      </c>
      <c r="AO750" s="14">
        <v>0.01</v>
      </c>
      <c r="AP750" s="14">
        <v>0.01</v>
      </c>
      <c r="AQ750" s="14">
        <v>0</v>
      </c>
      <c r="AR750" s="14">
        <v>0</v>
      </c>
      <c r="AS750" s="14">
        <v>0</v>
      </c>
      <c r="AT750" s="14">
        <v>0</v>
      </c>
      <c r="AU750" s="14">
        <v>0.2</v>
      </c>
      <c r="AV750" s="14">
        <v>0</v>
      </c>
      <c r="AW750" s="14">
        <v>0</v>
      </c>
      <c r="AX750" s="14">
        <v>0</v>
      </c>
      <c r="AY750" s="14">
        <v>0.04</v>
      </c>
      <c r="AZ750" s="14">
        <v>0</v>
      </c>
      <c r="BA750" s="2">
        <v>0.05</v>
      </c>
      <c r="BB750" s="2">
        <v>0.05</v>
      </c>
      <c r="BC750" s="2">
        <v>7.0000000000000007E-2</v>
      </c>
      <c r="BD750" s="2">
        <v>0.05</v>
      </c>
      <c r="BE750" s="2">
        <v>0.02</v>
      </c>
      <c r="BF750" s="2">
        <v>0.02</v>
      </c>
      <c r="BG750" s="2">
        <v>4.4999999999999998E-2</v>
      </c>
      <c r="BH750" s="2">
        <v>0.05</v>
      </c>
      <c r="BI750" s="2">
        <v>7.0000000000000007E-2</v>
      </c>
      <c r="BJ750" s="2">
        <v>0.1</v>
      </c>
      <c r="BK750" s="2">
        <v>0.03</v>
      </c>
      <c r="BL750" s="2">
        <v>0.02</v>
      </c>
      <c r="BM750" s="2">
        <v>0.09</v>
      </c>
      <c r="BN750" s="2">
        <v>0.1</v>
      </c>
      <c r="BO750" s="14">
        <v>0.1</v>
      </c>
      <c r="BP750" s="14">
        <v>0.1</v>
      </c>
      <c r="BQ750" s="14">
        <v>0</v>
      </c>
      <c r="BR750" s="14">
        <v>0</v>
      </c>
      <c r="BS750" s="14">
        <v>0</v>
      </c>
      <c r="BT750" s="19">
        <v>0.01</v>
      </c>
      <c r="BU750" s="14">
        <v>0.5</v>
      </c>
      <c r="BV750" s="6">
        <f>BT750/(BT750+BU750)</f>
        <v>1.9607843137254902E-2</v>
      </c>
      <c r="BW750" s="6">
        <f>SQRT((BT750*BU750)/((BT750+BU750)^2*(BT750+BU750+1)))</f>
        <v>0.11283045836243843</v>
      </c>
      <c r="BX750" s="15">
        <v>0.1</v>
      </c>
      <c r="BY750" s="15">
        <v>0.7</v>
      </c>
      <c r="BZ750" s="15">
        <v>0.1</v>
      </c>
      <c r="CA750" s="15">
        <v>0.1</v>
      </c>
      <c r="CB750" s="20" t="s">
        <v>76</v>
      </c>
      <c r="CC750" s="14">
        <v>600</v>
      </c>
      <c r="CD750" s="14">
        <v>10</v>
      </c>
      <c r="CE750" s="15" t="s">
        <v>73</v>
      </c>
    </row>
    <row r="751" spans="1:83" s="14" customFormat="1" ht="14.25" x14ac:dyDescent="0.2">
      <c r="A751" s="15">
        <f>A750+1</f>
        <v>750</v>
      </c>
      <c r="B751" s="15">
        <v>3</v>
      </c>
      <c r="C751" s="15">
        <v>133</v>
      </c>
      <c r="D751" s="15">
        <v>1</v>
      </c>
      <c r="E751" s="15">
        <v>1</v>
      </c>
      <c r="F751" s="3" t="s">
        <v>68</v>
      </c>
      <c r="G751" s="3">
        <f>IF(F751="rectangle",B751*C751,IF(F751="hook",B751*C751-(D751*E751),IF(F751="eight",B751*C751-2*(D751*E751),IF(F751="tee",B751*C751-2*(D751*E751),IF(F751="cross",B751*C751-4*(D751*E751),"ERROR")))))</f>
        <v>399</v>
      </c>
      <c r="H751" s="3" t="s">
        <v>75</v>
      </c>
      <c r="I751" s="3">
        <f>IF(F751="rectangle",B751/C751,"NA")</f>
        <v>2.2556390977443608E-2</v>
      </c>
      <c r="J751" s="2">
        <v>1</v>
      </c>
      <c r="K751" s="15">
        <v>120</v>
      </c>
      <c r="L751" s="15">
        <v>4</v>
      </c>
      <c r="M751" s="16">
        <v>8</v>
      </c>
      <c r="N751" s="17">
        <v>30</v>
      </c>
      <c r="O751" s="14">
        <f>N751</f>
        <v>30</v>
      </c>
      <c r="P751" s="4">
        <f>Y751/T751</f>
        <v>99.75</v>
      </c>
      <c r="Q751" s="18">
        <v>1</v>
      </c>
      <c r="R751" s="14">
        <f>Q751</f>
        <v>1</v>
      </c>
      <c r="S751" s="4">
        <f>Z751/U751</f>
        <v>99.75</v>
      </c>
      <c r="T751" s="3">
        <f>ROUND((O751/100)*G751,0)</f>
        <v>120</v>
      </c>
      <c r="U751" s="3">
        <f>ROUND(((R751/100)*G751)/J751,0)</f>
        <v>4</v>
      </c>
      <c r="V751" s="3">
        <f>ROUND(IF(J751&gt;=2,((R751/100)*G751)/J751,0),0)</f>
        <v>0</v>
      </c>
      <c r="W751" s="3">
        <f>ROUND(IF(J751&gt;=3,((R751/100)*G751)/J751,0),0)</f>
        <v>0</v>
      </c>
      <c r="X751" s="3">
        <f>ROUND(IF(J751&gt;=4,((R751/100)*G751)/J751,0),0)</f>
        <v>0</v>
      </c>
      <c r="Y751" s="4">
        <f>G751*N751</f>
        <v>11970</v>
      </c>
      <c r="Z751" s="4">
        <f>(G751*Q751)/J751</f>
        <v>399</v>
      </c>
      <c r="AA751" s="4">
        <f>IF(J751&gt;=2,(G751*Q751)/J751,0)</f>
        <v>0</v>
      </c>
      <c r="AB751" s="4">
        <f>IF(J751&gt;=3,(G751*Q751)/J751,0)</f>
        <v>0</v>
      </c>
      <c r="AC751" s="4">
        <f>IF(J751&gt;=4,(G751*Q751)/J751,0)</f>
        <v>0</v>
      </c>
      <c r="AD751" s="14">
        <v>100</v>
      </c>
      <c r="AE751" s="14">
        <v>0</v>
      </c>
      <c r="AF751" s="14">
        <v>1</v>
      </c>
      <c r="AG751" s="14">
        <v>100</v>
      </c>
      <c r="AH751" s="14">
        <v>0</v>
      </c>
      <c r="AI751" s="14">
        <v>1</v>
      </c>
      <c r="AJ751" s="14">
        <v>0.5</v>
      </c>
      <c r="AK751" s="14">
        <v>0.5</v>
      </c>
      <c r="AL751" s="14">
        <v>0</v>
      </c>
      <c r="AM751" s="14">
        <v>0</v>
      </c>
      <c r="AN751" s="14">
        <v>0</v>
      </c>
      <c r="AO751" s="14">
        <v>0.01</v>
      </c>
      <c r="AP751" s="14">
        <v>0.01</v>
      </c>
      <c r="AQ751" s="14">
        <v>0</v>
      </c>
      <c r="AR751" s="14">
        <v>0</v>
      </c>
      <c r="AS751" s="14">
        <v>0</v>
      </c>
      <c r="AT751" s="14">
        <v>0</v>
      </c>
      <c r="AU751" s="14">
        <v>0.2</v>
      </c>
      <c r="AV751" s="14">
        <v>0</v>
      </c>
      <c r="AW751" s="14">
        <v>0</v>
      </c>
      <c r="AX751" s="14">
        <v>0</v>
      </c>
      <c r="AY751" s="14">
        <v>0.04</v>
      </c>
      <c r="AZ751" s="14">
        <v>0</v>
      </c>
      <c r="BA751" s="2">
        <v>0.05</v>
      </c>
      <c r="BB751" s="2">
        <v>0.05</v>
      </c>
      <c r="BC751" s="2">
        <v>7.0000000000000007E-2</v>
      </c>
      <c r="BD751" s="2">
        <v>0.05</v>
      </c>
      <c r="BE751" s="2">
        <v>0.02</v>
      </c>
      <c r="BF751" s="2">
        <v>0.02</v>
      </c>
      <c r="BG751" s="2">
        <v>4.4999999999999998E-2</v>
      </c>
      <c r="BH751" s="2">
        <v>0.05</v>
      </c>
      <c r="BI751" s="2">
        <v>7.0000000000000007E-2</v>
      </c>
      <c r="BJ751" s="2">
        <v>0.1</v>
      </c>
      <c r="BK751" s="2">
        <v>0.03</v>
      </c>
      <c r="BL751" s="2">
        <v>0.02</v>
      </c>
      <c r="BM751" s="2">
        <v>0.09</v>
      </c>
      <c r="BN751" s="2">
        <v>0.1</v>
      </c>
      <c r="BO751" s="14">
        <v>0.1</v>
      </c>
      <c r="BP751" s="14">
        <v>0.1</v>
      </c>
      <c r="BQ751" s="14">
        <v>0</v>
      </c>
      <c r="BR751" s="14">
        <v>0</v>
      </c>
      <c r="BS751" s="14">
        <v>0</v>
      </c>
      <c r="BT751" s="19">
        <v>0.5</v>
      </c>
      <c r="BU751" s="14">
        <v>0.5</v>
      </c>
      <c r="BV751" s="6">
        <f>BT751/(BT751+BU751)</f>
        <v>0.5</v>
      </c>
      <c r="BW751" s="6">
        <f>SQRT((BT751*BU751)/((BT751+BU751)^2*(BT751+BU751+1)))</f>
        <v>0.35355339059327379</v>
      </c>
      <c r="BX751" s="15">
        <v>0.1</v>
      </c>
      <c r="BY751" s="15">
        <v>0.7</v>
      </c>
      <c r="BZ751" s="15">
        <v>0.1</v>
      </c>
      <c r="CA751" s="15">
        <v>0.1</v>
      </c>
      <c r="CB751" s="20" t="s">
        <v>76</v>
      </c>
      <c r="CC751" s="14">
        <v>600</v>
      </c>
      <c r="CD751" s="14">
        <v>10</v>
      </c>
      <c r="CE751" s="15" t="s">
        <v>73</v>
      </c>
    </row>
    <row r="752" spans="1:83" s="14" customFormat="1" ht="14.25" x14ac:dyDescent="0.2">
      <c r="A752" s="15">
        <f>A751+1</f>
        <v>751</v>
      </c>
      <c r="B752" s="15">
        <v>3</v>
      </c>
      <c r="C752" s="15">
        <v>133</v>
      </c>
      <c r="D752" s="15">
        <v>1</v>
      </c>
      <c r="E752" s="15">
        <v>1</v>
      </c>
      <c r="F752" s="3" t="s">
        <v>68</v>
      </c>
      <c r="G752" s="3">
        <f>IF(F752="rectangle",B752*C752,IF(F752="hook",B752*C752-(D752*E752),IF(F752="eight",B752*C752-2*(D752*E752),IF(F752="tee",B752*C752-2*(D752*E752),IF(F752="cross",B752*C752-4*(D752*E752),"ERROR")))))</f>
        <v>399</v>
      </c>
      <c r="H752" s="3" t="s">
        <v>75</v>
      </c>
      <c r="I752" s="3">
        <f>IF(F752="rectangle",B752/C752,"NA")</f>
        <v>2.2556390977443608E-2</v>
      </c>
      <c r="J752" s="2">
        <v>1</v>
      </c>
      <c r="K752" s="15">
        <v>120</v>
      </c>
      <c r="L752" s="15">
        <v>4</v>
      </c>
      <c r="M752" s="16">
        <v>8</v>
      </c>
      <c r="N752" s="17">
        <v>30</v>
      </c>
      <c r="O752" s="14">
        <f>N752</f>
        <v>30</v>
      </c>
      <c r="P752" s="4">
        <f>Y752/T752</f>
        <v>99.75</v>
      </c>
      <c r="Q752" s="18">
        <v>5</v>
      </c>
      <c r="R752" s="14">
        <f>Q752</f>
        <v>5</v>
      </c>
      <c r="S752" s="4">
        <f>Z752/U752</f>
        <v>99.75</v>
      </c>
      <c r="T752" s="3">
        <f>ROUND((O752/100)*G752,0)</f>
        <v>120</v>
      </c>
      <c r="U752" s="3">
        <f>ROUND(((R752/100)*G752)/J752,0)</f>
        <v>20</v>
      </c>
      <c r="V752" s="3">
        <f>ROUND(IF(J752&gt;=2,((R752/100)*G752)/J752,0),0)</f>
        <v>0</v>
      </c>
      <c r="W752" s="3">
        <f>ROUND(IF(J752&gt;=3,((R752/100)*G752)/J752,0),0)</f>
        <v>0</v>
      </c>
      <c r="X752" s="3">
        <f>ROUND(IF(J752&gt;=4,((R752/100)*G752)/J752,0),0)</f>
        <v>0</v>
      </c>
      <c r="Y752" s="4">
        <f>G752*N752</f>
        <v>11970</v>
      </c>
      <c r="Z752" s="4">
        <f>(G752*Q752)/J752</f>
        <v>1995</v>
      </c>
      <c r="AA752" s="4">
        <f>IF(J752&gt;=2,(G752*Q752)/J752,0)</f>
        <v>0</v>
      </c>
      <c r="AB752" s="4">
        <f>IF(J752&gt;=3,(G752*Q752)/J752,0)</f>
        <v>0</v>
      </c>
      <c r="AC752" s="4">
        <f>IF(J752&gt;=4,(G752*Q752)/J752,0)</f>
        <v>0</v>
      </c>
      <c r="AD752" s="14">
        <v>100</v>
      </c>
      <c r="AE752" s="14">
        <v>0</v>
      </c>
      <c r="AF752" s="14">
        <v>1</v>
      </c>
      <c r="AG752" s="14">
        <v>100</v>
      </c>
      <c r="AH752" s="14">
        <v>0</v>
      </c>
      <c r="AI752" s="14">
        <v>1</v>
      </c>
      <c r="AJ752" s="14">
        <v>0.5</v>
      </c>
      <c r="AK752" s="14">
        <v>0.5</v>
      </c>
      <c r="AL752" s="14">
        <v>0</v>
      </c>
      <c r="AM752" s="14">
        <v>0</v>
      </c>
      <c r="AN752" s="14">
        <v>0</v>
      </c>
      <c r="AO752" s="14">
        <v>0.01</v>
      </c>
      <c r="AP752" s="14">
        <v>0.01</v>
      </c>
      <c r="AQ752" s="14">
        <v>0</v>
      </c>
      <c r="AR752" s="14">
        <v>0</v>
      </c>
      <c r="AS752" s="14">
        <v>0</v>
      </c>
      <c r="AT752" s="14">
        <v>0</v>
      </c>
      <c r="AU752" s="14">
        <v>0.2</v>
      </c>
      <c r="AV752" s="14">
        <v>0</v>
      </c>
      <c r="AW752" s="14">
        <v>0</v>
      </c>
      <c r="AX752" s="14">
        <v>0</v>
      </c>
      <c r="AY752" s="14">
        <v>0.04</v>
      </c>
      <c r="AZ752" s="14">
        <v>0</v>
      </c>
      <c r="BA752" s="2">
        <v>0.05</v>
      </c>
      <c r="BB752" s="2">
        <v>0.05</v>
      </c>
      <c r="BC752" s="2">
        <v>7.0000000000000007E-2</v>
      </c>
      <c r="BD752" s="2">
        <v>0.05</v>
      </c>
      <c r="BE752" s="2">
        <v>0.02</v>
      </c>
      <c r="BF752" s="2">
        <v>0.02</v>
      </c>
      <c r="BG752" s="2">
        <v>4.4999999999999998E-2</v>
      </c>
      <c r="BH752" s="2">
        <v>0.05</v>
      </c>
      <c r="BI752" s="2">
        <v>7.0000000000000007E-2</v>
      </c>
      <c r="BJ752" s="2">
        <v>0.1</v>
      </c>
      <c r="BK752" s="2">
        <v>0.03</v>
      </c>
      <c r="BL752" s="2">
        <v>0.02</v>
      </c>
      <c r="BM752" s="2">
        <v>0.09</v>
      </c>
      <c r="BN752" s="2">
        <v>0.1</v>
      </c>
      <c r="BO752" s="14">
        <v>0.1</v>
      </c>
      <c r="BP752" s="14">
        <v>0.1</v>
      </c>
      <c r="BQ752" s="14">
        <v>0</v>
      </c>
      <c r="BR752" s="14">
        <v>0</v>
      </c>
      <c r="BS752" s="14">
        <v>0</v>
      </c>
      <c r="BT752" s="19">
        <v>0.01</v>
      </c>
      <c r="BU752" s="14">
        <v>0.5</v>
      </c>
      <c r="BV752" s="6">
        <f>BT752/(BT752+BU752)</f>
        <v>1.9607843137254902E-2</v>
      </c>
      <c r="BW752" s="6">
        <f>SQRT((BT752*BU752)/((BT752+BU752)^2*(BT752+BU752+1)))</f>
        <v>0.11283045836243843</v>
      </c>
      <c r="BX752" s="15">
        <v>0.25</v>
      </c>
      <c r="BY752" s="15">
        <v>0.25</v>
      </c>
      <c r="BZ752" s="15">
        <v>0.25</v>
      </c>
      <c r="CA752" s="15">
        <v>0.25</v>
      </c>
      <c r="CB752" s="20" t="s">
        <v>47</v>
      </c>
      <c r="CC752" s="14">
        <v>600</v>
      </c>
      <c r="CD752" s="14">
        <v>10</v>
      </c>
      <c r="CE752" s="15" t="s">
        <v>73</v>
      </c>
    </row>
    <row r="753" spans="1:83" s="14" customFormat="1" ht="14.25" x14ac:dyDescent="0.2">
      <c r="A753" s="15">
        <f>A752+1</f>
        <v>752</v>
      </c>
      <c r="B753" s="15">
        <v>3</v>
      </c>
      <c r="C753" s="15">
        <v>133</v>
      </c>
      <c r="D753" s="15">
        <v>1</v>
      </c>
      <c r="E753" s="15">
        <v>1</v>
      </c>
      <c r="F753" s="3" t="s">
        <v>68</v>
      </c>
      <c r="G753" s="3">
        <f>IF(F753="rectangle",B753*C753,IF(F753="hook",B753*C753-(D753*E753),IF(F753="eight",B753*C753-2*(D753*E753),IF(F753="tee",B753*C753-2*(D753*E753),IF(F753="cross",B753*C753-4*(D753*E753),"ERROR")))))</f>
        <v>399</v>
      </c>
      <c r="H753" s="3" t="s">
        <v>75</v>
      </c>
      <c r="I753" s="3">
        <f>IF(F753="rectangle",B753/C753,"NA")</f>
        <v>2.2556390977443608E-2</v>
      </c>
      <c r="J753" s="2">
        <v>1</v>
      </c>
      <c r="K753" s="15">
        <v>120</v>
      </c>
      <c r="L753" s="15">
        <v>4</v>
      </c>
      <c r="M753" s="16">
        <v>8</v>
      </c>
      <c r="N753" s="17">
        <v>30</v>
      </c>
      <c r="O753" s="14">
        <f>N753</f>
        <v>30</v>
      </c>
      <c r="P753" s="4">
        <f>Y753/T753</f>
        <v>99.75</v>
      </c>
      <c r="Q753" s="18">
        <v>5</v>
      </c>
      <c r="R753" s="14">
        <f>Q753</f>
        <v>5</v>
      </c>
      <c r="S753" s="4">
        <f>Z753/U753</f>
        <v>99.75</v>
      </c>
      <c r="T753" s="3">
        <f>ROUND((O753/100)*G753,0)</f>
        <v>120</v>
      </c>
      <c r="U753" s="3">
        <f>ROUND(((R753/100)*G753)/J753,0)</f>
        <v>20</v>
      </c>
      <c r="V753" s="3">
        <f>ROUND(IF(J753&gt;=2,((R753/100)*G753)/J753,0),0)</f>
        <v>0</v>
      </c>
      <c r="W753" s="3">
        <f>ROUND(IF(J753&gt;=3,((R753/100)*G753)/J753,0),0)</f>
        <v>0</v>
      </c>
      <c r="X753" s="3">
        <f>ROUND(IF(J753&gt;=4,((R753/100)*G753)/J753,0),0)</f>
        <v>0</v>
      </c>
      <c r="Y753" s="4">
        <f>G753*N753</f>
        <v>11970</v>
      </c>
      <c r="Z753" s="4">
        <f>(G753*Q753)/J753</f>
        <v>1995</v>
      </c>
      <c r="AA753" s="4">
        <f>IF(J753&gt;=2,(G753*Q753)/J753,0)</f>
        <v>0</v>
      </c>
      <c r="AB753" s="4">
        <f>IF(J753&gt;=3,(G753*Q753)/J753,0)</f>
        <v>0</v>
      </c>
      <c r="AC753" s="4">
        <f>IF(J753&gt;=4,(G753*Q753)/J753,0)</f>
        <v>0</v>
      </c>
      <c r="AD753" s="14">
        <v>100</v>
      </c>
      <c r="AE753" s="14">
        <v>0</v>
      </c>
      <c r="AF753" s="14">
        <v>1</v>
      </c>
      <c r="AG753" s="14">
        <v>100</v>
      </c>
      <c r="AH753" s="14">
        <v>0</v>
      </c>
      <c r="AI753" s="14">
        <v>1</v>
      </c>
      <c r="AJ753" s="14">
        <v>0.5</v>
      </c>
      <c r="AK753" s="14">
        <v>0.5</v>
      </c>
      <c r="AL753" s="14">
        <v>0</v>
      </c>
      <c r="AM753" s="14">
        <v>0</v>
      </c>
      <c r="AN753" s="14">
        <v>0</v>
      </c>
      <c r="AO753" s="14">
        <v>0.01</v>
      </c>
      <c r="AP753" s="14">
        <v>0.01</v>
      </c>
      <c r="AQ753" s="14">
        <v>0</v>
      </c>
      <c r="AR753" s="14">
        <v>0</v>
      </c>
      <c r="AS753" s="14">
        <v>0</v>
      </c>
      <c r="AT753" s="14">
        <v>0</v>
      </c>
      <c r="AU753" s="14">
        <v>0.2</v>
      </c>
      <c r="AV753" s="14">
        <v>0</v>
      </c>
      <c r="AW753" s="14">
        <v>0</v>
      </c>
      <c r="AX753" s="14">
        <v>0</v>
      </c>
      <c r="AY753" s="14">
        <v>0.04</v>
      </c>
      <c r="AZ753" s="14">
        <v>0</v>
      </c>
      <c r="BA753" s="2">
        <v>0.05</v>
      </c>
      <c r="BB753" s="2">
        <v>0.05</v>
      </c>
      <c r="BC753" s="2">
        <v>7.0000000000000007E-2</v>
      </c>
      <c r="BD753" s="2">
        <v>0.05</v>
      </c>
      <c r="BE753" s="2">
        <v>0.02</v>
      </c>
      <c r="BF753" s="2">
        <v>0.02</v>
      </c>
      <c r="BG753" s="2">
        <v>4.4999999999999998E-2</v>
      </c>
      <c r="BH753" s="2">
        <v>0.05</v>
      </c>
      <c r="BI753" s="2">
        <v>7.0000000000000007E-2</v>
      </c>
      <c r="BJ753" s="2">
        <v>0.1</v>
      </c>
      <c r="BK753" s="2">
        <v>0.03</v>
      </c>
      <c r="BL753" s="2">
        <v>0.02</v>
      </c>
      <c r="BM753" s="2">
        <v>0.09</v>
      </c>
      <c r="BN753" s="2">
        <v>0.1</v>
      </c>
      <c r="BO753" s="14">
        <v>0.1</v>
      </c>
      <c r="BP753" s="14">
        <v>0.1</v>
      </c>
      <c r="BQ753" s="14">
        <v>0</v>
      </c>
      <c r="BR753" s="14">
        <v>0</v>
      </c>
      <c r="BS753" s="14">
        <v>0</v>
      </c>
      <c r="BT753" s="19">
        <v>0.5</v>
      </c>
      <c r="BU753" s="14">
        <v>0.5</v>
      </c>
      <c r="BV753" s="6">
        <f>BT753/(BT753+BU753)</f>
        <v>0.5</v>
      </c>
      <c r="BW753" s="6">
        <f>SQRT((BT753*BU753)/((BT753+BU753)^2*(BT753+BU753+1)))</f>
        <v>0.35355339059327379</v>
      </c>
      <c r="BX753" s="15">
        <v>0.25</v>
      </c>
      <c r="BY753" s="15">
        <v>0.25</v>
      </c>
      <c r="BZ753" s="15">
        <v>0.25</v>
      </c>
      <c r="CA753" s="15">
        <v>0.25</v>
      </c>
      <c r="CB753" s="20" t="s">
        <v>47</v>
      </c>
      <c r="CC753" s="14">
        <v>600</v>
      </c>
      <c r="CD753" s="14">
        <v>10</v>
      </c>
      <c r="CE753" s="15" t="s">
        <v>73</v>
      </c>
    </row>
    <row r="754" spans="1:83" s="14" customFormat="1" ht="14.25" x14ac:dyDescent="0.2">
      <c r="A754" s="15">
        <f>A753+1</f>
        <v>753</v>
      </c>
      <c r="B754" s="15">
        <v>3</v>
      </c>
      <c r="C754" s="15">
        <v>133</v>
      </c>
      <c r="D754" s="15">
        <v>1</v>
      </c>
      <c r="E754" s="15">
        <v>1</v>
      </c>
      <c r="F754" s="3" t="s">
        <v>68</v>
      </c>
      <c r="G754" s="3">
        <f>IF(F754="rectangle",B754*C754,IF(F754="hook",B754*C754-(D754*E754),IF(F754="eight",B754*C754-2*(D754*E754),IF(F754="tee",B754*C754-2*(D754*E754),IF(F754="cross",B754*C754-4*(D754*E754),"ERROR")))))</f>
        <v>399</v>
      </c>
      <c r="H754" s="3" t="s">
        <v>75</v>
      </c>
      <c r="I754" s="3">
        <f>IF(F754="rectangle",B754/C754,"NA")</f>
        <v>2.2556390977443608E-2</v>
      </c>
      <c r="J754" s="2">
        <v>1</v>
      </c>
      <c r="K754" s="15">
        <v>120</v>
      </c>
      <c r="L754" s="15">
        <v>4</v>
      </c>
      <c r="M754" s="16">
        <v>8</v>
      </c>
      <c r="N754" s="17">
        <v>30</v>
      </c>
      <c r="O754" s="14">
        <f>N754</f>
        <v>30</v>
      </c>
      <c r="P754" s="4">
        <f>Y754/T754</f>
        <v>99.75</v>
      </c>
      <c r="Q754" s="18">
        <v>5</v>
      </c>
      <c r="R754" s="14">
        <f>Q754</f>
        <v>5</v>
      </c>
      <c r="S754" s="4">
        <f>Z754/U754</f>
        <v>99.75</v>
      </c>
      <c r="T754" s="3">
        <f>ROUND((O754/100)*G754,0)</f>
        <v>120</v>
      </c>
      <c r="U754" s="3">
        <f>ROUND(((R754/100)*G754)/J754,0)</f>
        <v>20</v>
      </c>
      <c r="V754" s="3">
        <f>ROUND(IF(J754&gt;=2,((R754/100)*G754)/J754,0),0)</f>
        <v>0</v>
      </c>
      <c r="W754" s="3">
        <f>ROUND(IF(J754&gt;=3,((R754/100)*G754)/J754,0),0)</f>
        <v>0</v>
      </c>
      <c r="X754" s="3">
        <f>ROUND(IF(J754&gt;=4,((R754/100)*G754)/J754,0),0)</f>
        <v>0</v>
      </c>
      <c r="Y754" s="4">
        <f>G754*N754</f>
        <v>11970</v>
      </c>
      <c r="Z754" s="4">
        <f>(G754*Q754)/J754</f>
        <v>1995</v>
      </c>
      <c r="AA754" s="4">
        <f>IF(J754&gt;=2,(G754*Q754)/J754,0)</f>
        <v>0</v>
      </c>
      <c r="AB754" s="4">
        <f>IF(J754&gt;=3,(G754*Q754)/J754,0)</f>
        <v>0</v>
      </c>
      <c r="AC754" s="4">
        <f>IF(J754&gt;=4,(G754*Q754)/J754,0)</f>
        <v>0</v>
      </c>
      <c r="AD754" s="14">
        <v>100</v>
      </c>
      <c r="AE754" s="14">
        <v>0</v>
      </c>
      <c r="AF754" s="14">
        <v>1</v>
      </c>
      <c r="AG754" s="14">
        <v>100</v>
      </c>
      <c r="AH754" s="14">
        <v>0</v>
      </c>
      <c r="AI754" s="14">
        <v>1</v>
      </c>
      <c r="AJ754" s="14">
        <v>0.5</v>
      </c>
      <c r="AK754" s="14">
        <v>0.5</v>
      </c>
      <c r="AL754" s="14">
        <v>0</v>
      </c>
      <c r="AM754" s="14">
        <v>0</v>
      </c>
      <c r="AN754" s="14">
        <v>0</v>
      </c>
      <c r="AO754" s="14">
        <v>0.01</v>
      </c>
      <c r="AP754" s="14">
        <v>0.01</v>
      </c>
      <c r="AQ754" s="14">
        <v>0</v>
      </c>
      <c r="AR754" s="14">
        <v>0</v>
      </c>
      <c r="AS754" s="14">
        <v>0</v>
      </c>
      <c r="AT754" s="14">
        <v>0</v>
      </c>
      <c r="AU754" s="14">
        <v>0.2</v>
      </c>
      <c r="AV754" s="14">
        <v>0</v>
      </c>
      <c r="AW754" s="14">
        <v>0</v>
      </c>
      <c r="AX754" s="14">
        <v>0</v>
      </c>
      <c r="AY754" s="14">
        <v>0.04</v>
      </c>
      <c r="AZ754" s="14">
        <v>0</v>
      </c>
      <c r="BA754" s="2">
        <v>0.05</v>
      </c>
      <c r="BB754" s="2">
        <v>0.05</v>
      </c>
      <c r="BC754" s="2">
        <v>7.0000000000000007E-2</v>
      </c>
      <c r="BD754" s="2">
        <v>0.05</v>
      </c>
      <c r="BE754" s="2">
        <v>0.02</v>
      </c>
      <c r="BF754" s="2">
        <v>0.02</v>
      </c>
      <c r="BG754" s="2">
        <v>4.4999999999999998E-2</v>
      </c>
      <c r="BH754" s="2">
        <v>0.05</v>
      </c>
      <c r="BI754" s="2">
        <v>7.0000000000000007E-2</v>
      </c>
      <c r="BJ754" s="2">
        <v>0.1</v>
      </c>
      <c r="BK754" s="2">
        <v>0.03</v>
      </c>
      <c r="BL754" s="2">
        <v>0.02</v>
      </c>
      <c r="BM754" s="2">
        <v>0.09</v>
      </c>
      <c r="BN754" s="2">
        <v>0.1</v>
      </c>
      <c r="BO754" s="14">
        <v>0.1</v>
      </c>
      <c r="BP754" s="14">
        <v>0.1</v>
      </c>
      <c r="BQ754" s="14">
        <v>0</v>
      </c>
      <c r="BR754" s="14">
        <v>0</v>
      </c>
      <c r="BS754" s="14">
        <v>0</v>
      </c>
      <c r="BT754" s="19">
        <v>0.01</v>
      </c>
      <c r="BU754" s="14">
        <v>0.5</v>
      </c>
      <c r="BV754" s="6">
        <f>BT754/(BT754+BU754)</f>
        <v>1.9607843137254902E-2</v>
      </c>
      <c r="BW754" s="6">
        <f>SQRT((BT754*BU754)/((BT754+BU754)^2*(BT754+BU754+1)))</f>
        <v>0.11283045836243843</v>
      </c>
      <c r="BX754" s="15">
        <v>0.1</v>
      </c>
      <c r="BY754" s="15">
        <v>0.1</v>
      </c>
      <c r="BZ754" s="15">
        <v>0.1</v>
      </c>
      <c r="CA754" s="15">
        <v>0.7</v>
      </c>
      <c r="CB754" s="20" t="s">
        <v>89</v>
      </c>
      <c r="CC754" s="14">
        <v>600</v>
      </c>
      <c r="CD754" s="14">
        <v>10</v>
      </c>
      <c r="CE754" s="15" t="s">
        <v>73</v>
      </c>
    </row>
    <row r="755" spans="1:83" s="14" customFormat="1" ht="14.25" x14ac:dyDescent="0.2">
      <c r="A755" s="15">
        <f>A754+1</f>
        <v>754</v>
      </c>
      <c r="B755" s="15">
        <v>3</v>
      </c>
      <c r="C755" s="15">
        <v>133</v>
      </c>
      <c r="D755" s="15">
        <v>1</v>
      </c>
      <c r="E755" s="15">
        <v>1</v>
      </c>
      <c r="F755" s="3" t="s">
        <v>68</v>
      </c>
      <c r="G755" s="3">
        <f>IF(F755="rectangle",B755*C755,IF(F755="hook",B755*C755-(D755*E755),IF(F755="eight",B755*C755-2*(D755*E755),IF(F755="tee",B755*C755-2*(D755*E755),IF(F755="cross",B755*C755-4*(D755*E755),"ERROR")))))</f>
        <v>399</v>
      </c>
      <c r="H755" s="3" t="s">
        <v>75</v>
      </c>
      <c r="I755" s="3">
        <f>IF(F755="rectangle",B755/C755,"NA")</f>
        <v>2.2556390977443608E-2</v>
      </c>
      <c r="J755" s="2">
        <v>1</v>
      </c>
      <c r="K755" s="15">
        <v>120</v>
      </c>
      <c r="L755" s="15">
        <v>4</v>
      </c>
      <c r="M755" s="16">
        <v>8</v>
      </c>
      <c r="N755" s="17">
        <v>30</v>
      </c>
      <c r="O755" s="14">
        <f>N755</f>
        <v>30</v>
      </c>
      <c r="P755" s="4">
        <f>Y755/T755</f>
        <v>99.75</v>
      </c>
      <c r="Q755" s="18">
        <v>5</v>
      </c>
      <c r="R755" s="14">
        <f>Q755</f>
        <v>5</v>
      </c>
      <c r="S755" s="4">
        <f>Z755/U755</f>
        <v>99.75</v>
      </c>
      <c r="T755" s="3">
        <f>ROUND((O755/100)*G755,0)</f>
        <v>120</v>
      </c>
      <c r="U755" s="3">
        <f>ROUND(((R755/100)*G755)/J755,0)</f>
        <v>20</v>
      </c>
      <c r="V755" s="3">
        <f>ROUND(IF(J755&gt;=2,((R755/100)*G755)/J755,0),0)</f>
        <v>0</v>
      </c>
      <c r="W755" s="3">
        <f>ROUND(IF(J755&gt;=3,((R755/100)*G755)/J755,0),0)</f>
        <v>0</v>
      </c>
      <c r="X755" s="3">
        <f>ROUND(IF(J755&gt;=4,((R755/100)*G755)/J755,0),0)</f>
        <v>0</v>
      </c>
      <c r="Y755" s="4">
        <f>G755*N755</f>
        <v>11970</v>
      </c>
      <c r="Z755" s="4">
        <f>(G755*Q755)/J755</f>
        <v>1995</v>
      </c>
      <c r="AA755" s="4">
        <f>IF(J755&gt;=2,(G755*Q755)/J755,0)</f>
        <v>0</v>
      </c>
      <c r="AB755" s="4">
        <f>IF(J755&gt;=3,(G755*Q755)/J755,0)</f>
        <v>0</v>
      </c>
      <c r="AC755" s="4">
        <f>IF(J755&gt;=4,(G755*Q755)/J755,0)</f>
        <v>0</v>
      </c>
      <c r="AD755" s="14">
        <v>100</v>
      </c>
      <c r="AE755" s="14">
        <v>0</v>
      </c>
      <c r="AF755" s="14">
        <v>1</v>
      </c>
      <c r="AG755" s="14">
        <v>100</v>
      </c>
      <c r="AH755" s="14">
        <v>0</v>
      </c>
      <c r="AI755" s="14">
        <v>1</v>
      </c>
      <c r="AJ755" s="14">
        <v>0.5</v>
      </c>
      <c r="AK755" s="14">
        <v>0.5</v>
      </c>
      <c r="AL755" s="14">
        <v>0</v>
      </c>
      <c r="AM755" s="14">
        <v>0</v>
      </c>
      <c r="AN755" s="14">
        <v>0</v>
      </c>
      <c r="AO755" s="14">
        <v>0.01</v>
      </c>
      <c r="AP755" s="14">
        <v>0.01</v>
      </c>
      <c r="AQ755" s="14">
        <v>0</v>
      </c>
      <c r="AR755" s="14">
        <v>0</v>
      </c>
      <c r="AS755" s="14">
        <v>0</v>
      </c>
      <c r="AT755" s="14">
        <v>0</v>
      </c>
      <c r="AU755" s="14">
        <v>0.2</v>
      </c>
      <c r="AV755" s="14">
        <v>0</v>
      </c>
      <c r="AW755" s="14">
        <v>0</v>
      </c>
      <c r="AX755" s="14">
        <v>0</v>
      </c>
      <c r="AY755" s="14">
        <v>0.04</v>
      </c>
      <c r="AZ755" s="14">
        <v>0</v>
      </c>
      <c r="BA755" s="2">
        <v>0.05</v>
      </c>
      <c r="BB755" s="2">
        <v>0.05</v>
      </c>
      <c r="BC755" s="2">
        <v>7.0000000000000007E-2</v>
      </c>
      <c r="BD755" s="2">
        <v>0.05</v>
      </c>
      <c r="BE755" s="2">
        <v>0.02</v>
      </c>
      <c r="BF755" s="2">
        <v>0.02</v>
      </c>
      <c r="BG755" s="2">
        <v>4.4999999999999998E-2</v>
      </c>
      <c r="BH755" s="2">
        <v>0.05</v>
      </c>
      <c r="BI755" s="2">
        <v>7.0000000000000007E-2</v>
      </c>
      <c r="BJ755" s="2">
        <v>0.1</v>
      </c>
      <c r="BK755" s="2">
        <v>0.03</v>
      </c>
      <c r="BL755" s="2">
        <v>0.02</v>
      </c>
      <c r="BM755" s="2">
        <v>0.09</v>
      </c>
      <c r="BN755" s="2">
        <v>0.1</v>
      </c>
      <c r="BO755" s="14">
        <v>0.1</v>
      </c>
      <c r="BP755" s="14">
        <v>0.1</v>
      </c>
      <c r="BQ755" s="14">
        <v>0</v>
      </c>
      <c r="BR755" s="14">
        <v>0</v>
      </c>
      <c r="BS755" s="14">
        <v>0</v>
      </c>
      <c r="BT755" s="19">
        <v>0.5</v>
      </c>
      <c r="BU755" s="14">
        <v>0.5</v>
      </c>
      <c r="BV755" s="6">
        <f>BT755/(BT755+BU755)</f>
        <v>0.5</v>
      </c>
      <c r="BW755" s="6">
        <f>SQRT((BT755*BU755)/((BT755+BU755)^2*(BT755+BU755+1)))</f>
        <v>0.35355339059327379</v>
      </c>
      <c r="BX755" s="15">
        <v>0.1</v>
      </c>
      <c r="BY755" s="15">
        <v>0.1</v>
      </c>
      <c r="BZ755" s="15">
        <v>0.1</v>
      </c>
      <c r="CA755" s="15">
        <v>0.7</v>
      </c>
      <c r="CB755" s="20" t="s">
        <v>89</v>
      </c>
      <c r="CC755" s="14">
        <v>600</v>
      </c>
      <c r="CD755" s="14">
        <v>10</v>
      </c>
      <c r="CE755" s="15" t="s">
        <v>73</v>
      </c>
    </row>
    <row r="756" spans="1:83" s="14" customFormat="1" ht="14.25" x14ac:dyDescent="0.2">
      <c r="A756" s="15">
        <f>A755+1</f>
        <v>755</v>
      </c>
      <c r="B756" s="15">
        <v>3</v>
      </c>
      <c r="C756" s="15">
        <v>133</v>
      </c>
      <c r="D756" s="15">
        <v>1</v>
      </c>
      <c r="E756" s="15">
        <v>1</v>
      </c>
      <c r="F756" s="3" t="s">
        <v>68</v>
      </c>
      <c r="G756" s="3">
        <f>IF(F756="rectangle",B756*C756,IF(F756="hook",B756*C756-(D756*E756),IF(F756="eight",B756*C756-2*(D756*E756),IF(F756="tee",B756*C756-2*(D756*E756),IF(F756="cross",B756*C756-4*(D756*E756),"ERROR")))))</f>
        <v>399</v>
      </c>
      <c r="H756" s="3" t="s">
        <v>75</v>
      </c>
      <c r="I756" s="3">
        <f>IF(F756="rectangle",B756/C756,"NA")</f>
        <v>2.2556390977443608E-2</v>
      </c>
      <c r="J756" s="2">
        <v>1</v>
      </c>
      <c r="K756" s="15">
        <v>120</v>
      </c>
      <c r="L756" s="15">
        <v>4</v>
      </c>
      <c r="M756" s="16">
        <v>8</v>
      </c>
      <c r="N756" s="17">
        <v>30</v>
      </c>
      <c r="O756" s="14">
        <f>N756</f>
        <v>30</v>
      </c>
      <c r="P756" s="4">
        <f>Y756/T756</f>
        <v>99.75</v>
      </c>
      <c r="Q756" s="18">
        <v>5</v>
      </c>
      <c r="R756" s="14">
        <f>Q756</f>
        <v>5</v>
      </c>
      <c r="S756" s="4">
        <f>Z756/U756</f>
        <v>99.75</v>
      </c>
      <c r="T756" s="3">
        <f>ROUND((O756/100)*G756,0)</f>
        <v>120</v>
      </c>
      <c r="U756" s="3">
        <f>ROUND(((R756/100)*G756)/J756,0)</f>
        <v>20</v>
      </c>
      <c r="V756" s="3">
        <f>ROUND(IF(J756&gt;=2,((R756/100)*G756)/J756,0),0)</f>
        <v>0</v>
      </c>
      <c r="W756" s="3">
        <f>ROUND(IF(J756&gt;=3,((R756/100)*G756)/J756,0),0)</f>
        <v>0</v>
      </c>
      <c r="X756" s="3">
        <f>ROUND(IF(J756&gt;=4,((R756/100)*G756)/J756,0),0)</f>
        <v>0</v>
      </c>
      <c r="Y756" s="4">
        <f>G756*N756</f>
        <v>11970</v>
      </c>
      <c r="Z756" s="4">
        <f>(G756*Q756)/J756</f>
        <v>1995</v>
      </c>
      <c r="AA756" s="4">
        <f>IF(J756&gt;=2,(G756*Q756)/J756,0)</f>
        <v>0</v>
      </c>
      <c r="AB756" s="4">
        <f>IF(J756&gt;=3,(G756*Q756)/J756,0)</f>
        <v>0</v>
      </c>
      <c r="AC756" s="4">
        <f>IF(J756&gt;=4,(G756*Q756)/J756,0)</f>
        <v>0</v>
      </c>
      <c r="AD756" s="14">
        <v>100</v>
      </c>
      <c r="AE756" s="14">
        <v>0</v>
      </c>
      <c r="AF756" s="14">
        <v>1</v>
      </c>
      <c r="AG756" s="14">
        <v>100</v>
      </c>
      <c r="AH756" s="14">
        <v>0</v>
      </c>
      <c r="AI756" s="14">
        <v>1</v>
      </c>
      <c r="AJ756" s="14">
        <v>0.5</v>
      </c>
      <c r="AK756" s="14">
        <v>0.5</v>
      </c>
      <c r="AL756" s="14">
        <v>0</v>
      </c>
      <c r="AM756" s="14">
        <v>0</v>
      </c>
      <c r="AN756" s="14">
        <v>0</v>
      </c>
      <c r="AO756" s="14">
        <v>0.01</v>
      </c>
      <c r="AP756" s="14">
        <v>0.01</v>
      </c>
      <c r="AQ756" s="14">
        <v>0</v>
      </c>
      <c r="AR756" s="14">
        <v>0</v>
      </c>
      <c r="AS756" s="14">
        <v>0</v>
      </c>
      <c r="AT756" s="14">
        <v>0</v>
      </c>
      <c r="AU756" s="14">
        <v>0.2</v>
      </c>
      <c r="AV756" s="14">
        <v>0</v>
      </c>
      <c r="AW756" s="14">
        <v>0</v>
      </c>
      <c r="AX756" s="14">
        <v>0</v>
      </c>
      <c r="AY756" s="14">
        <v>0.04</v>
      </c>
      <c r="AZ756" s="14">
        <v>0</v>
      </c>
      <c r="BA756" s="2">
        <v>0.05</v>
      </c>
      <c r="BB756" s="2">
        <v>0.05</v>
      </c>
      <c r="BC756" s="2">
        <v>7.0000000000000007E-2</v>
      </c>
      <c r="BD756" s="2">
        <v>0.05</v>
      </c>
      <c r="BE756" s="2">
        <v>0.02</v>
      </c>
      <c r="BF756" s="2">
        <v>0.02</v>
      </c>
      <c r="BG756" s="2">
        <v>4.4999999999999998E-2</v>
      </c>
      <c r="BH756" s="2">
        <v>0.05</v>
      </c>
      <c r="BI756" s="2">
        <v>7.0000000000000007E-2</v>
      </c>
      <c r="BJ756" s="2">
        <v>0.1</v>
      </c>
      <c r="BK756" s="2">
        <v>0.03</v>
      </c>
      <c r="BL756" s="2">
        <v>0.02</v>
      </c>
      <c r="BM756" s="2">
        <v>0.09</v>
      </c>
      <c r="BN756" s="2">
        <v>0.1</v>
      </c>
      <c r="BO756" s="14">
        <v>0.1</v>
      </c>
      <c r="BP756" s="14">
        <v>0.1</v>
      </c>
      <c r="BQ756" s="14">
        <v>0</v>
      </c>
      <c r="BR756" s="14">
        <v>0</v>
      </c>
      <c r="BS756" s="14">
        <v>0</v>
      </c>
      <c r="BT756" s="19">
        <v>0.01</v>
      </c>
      <c r="BU756" s="14">
        <v>0.5</v>
      </c>
      <c r="BV756" s="6">
        <f>BT756/(BT756+BU756)</f>
        <v>1.9607843137254902E-2</v>
      </c>
      <c r="BW756" s="6">
        <f>SQRT((BT756*BU756)/((BT756+BU756)^2*(BT756+BU756+1)))</f>
        <v>0.11283045836243843</v>
      </c>
      <c r="BX756" s="15">
        <v>0.1</v>
      </c>
      <c r="BY756" s="15">
        <v>0.7</v>
      </c>
      <c r="BZ756" s="15">
        <v>0.1</v>
      </c>
      <c r="CA756" s="15">
        <v>0.1</v>
      </c>
      <c r="CB756" s="20" t="s">
        <v>76</v>
      </c>
      <c r="CC756" s="14">
        <v>600</v>
      </c>
      <c r="CD756" s="14">
        <v>10</v>
      </c>
      <c r="CE756" s="15" t="s">
        <v>74</v>
      </c>
    </row>
    <row r="757" spans="1:83" s="14" customFormat="1" ht="14.25" x14ac:dyDescent="0.2">
      <c r="A757" s="15">
        <f>A756+1</f>
        <v>756</v>
      </c>
      <c r="B757" s="15">
        <v>3</v>
      </c>
      <c r="C757" s="15">
        <v>133</v>
      </c>
      <c r="D757" s="15">
        <v>1</v>
      </c>
      <c r="E757" s="15">
        <v>1</v>
      </c>
      <c r="F757" s="3" t="s">
        <v>68</v>
      </c>
      <c r="G757" s="3">
        <f>IF(F757="rectangle",B757*C757,IF(F757="hook",B757*C757-(D757*E757),IF(F757="eight",B757*C757-2*(D757*E757),IF(F757="tee",B757*C757-2*(D757*E757),IF(F757="cross",B757*C757-4*(D757*E757),"ERROR")))))</f>
        <v>399</v>
      </c>
      <c r="H757" s="3" t="s">
        <v>75</v>
      </c>
      <c r="I757" s="3">
        <f>IF(F757="rectangle",B757/C757,"NA")</f>
        <v>2.2556390977443608E-2</v>
      </c>
      <c r="J757" s="2">
        <v>1</v>
      </c>
      <c r="K757" s="15">
        <v>120</v>
      </c>
      <c r="L757" s="15">
        <v>4</v>
      </c>
      <c r="M757" s="16">
        <v>8</v>
      </c>
      <c r="N757" s="17">
        <v>30</v>
      </c>
      <c r="O757" s="14">
        <f>N757</f>
        <v>30</v>
      </c>
      <c r="P757" s="4">
        <f>Y757/T757</f>
        <v>99.75</v>
      </c>
      <c r="Q757" s="18">
        <v>5</v>
      </c>
      <c r="R757" s="14">
        <f>Q757</f>
        <v>5</v>
      </c>
      <c r="S757" s="4">
        <f>Z757/U757</f>
        <v>99.75</v>
      </c>
      <c r="T757" s="3">
        <f>ROUND((O757/100)*G757,0)</f>
        <v>120</v>
      </c>
      <c r="U757" s="3">
        <f>ROUND(((R757/100)*G757)/J757,0)</f>
        <v>20</v>
      </c>
      <c r="V757" s="3">
        <f>ROUND(IF(J757&gt;=2,((R757/100)*G757)/J757,0),0)</f>
        <v>0</v>
      </c>
      <c r="W757" s="3">
        <f>ROUND(IF(J757&gt;=3,((R757/100)*G757)/J757,0),0)</f>
        <v>0</v>
      </c>
      <c r="X757" s="3">
        <f>ROUND(IF(J757&gt;=4,((R757/100)*G757)/J757,0),0)</f>
        <v>0</v>
      </c>
      <c r="Y757" s="4">
        <f>G757*N757</f>
        <v>11970</v>
      </c>
      <c r="Z757" s="4">
        <f>(G757*Q757)/J757</f>
        <v>1995</v>
      </c>
      <c r="AA757" s="4">
        <f>IF(J757&gt;=2,(G757*Q757)/J757,0)</f>
        <v>0</v>
      </c>
      <c r="AB757" s="4">
        <f>IF(J757&gt;=3,(G757*Q757)/J757,0)</f>
        <v>0</v>
      </c>
      <c r="AC757" s="4">
        <f>IF(J757&gt;=4,(G757*Q757)/J757,0)</f>
        <v>0</v>
      </c>
      <c r="AD757" s="14">
        <v>100</v>
      </c>
      <c r="AE757" s="14">
        <v>0</v>
      </c>
      <c r="AF757" s="14">
        <v>1</v>
      </c>
      <c r="AG757" s="14">
        <v>100</v>
      </c>
      <c r="AH757" s="14">
        <v>0</v>
      </c>
      <c r="AI757" s="14">
        <v>1</v>
      </c>
      <c r="AJ757" s="14">
        <v>0.5</v>
      </c>
      <c r="AK757" s="14">
        <v>0.5</v>
      </c>
      <c r="AL757" s="14">
        <v>0</v>
      </c>
      <c r="AM757" s="14">
        <v>0</v>
      </c>
      <c r="AN757" s="14">
        <v>0</v>
      </c>
      <c r="AO757" s="14">
        <v>0.01</v>
      </c>
      <c r="AP757" s="14">
        <v>0.01</v>
      </c>
      <c r="AQ757" s="14">
        <v>0</v>
      </c>
      <c r="AR757" s="14">
        <v>0</v>
      </c>
      <c r="AS757" s="14">
        <v>0</v>
      </c>
      <c r="AT757" s="14">
        <v>0</v>
      </c>
      <c r="AU757" s="14">
        <v>0.2</v>
      </c>
      <c r="AV757" s="14">
        <v>0</v>
      </c>
      <c r="AW757" s="14">
        <v>0</v>
      </c>
      <c r="AX757" s="14">
        <v>0</v>
      </c>
      <c r="AY757" s="14">
        <v>0.04</v>
      </c>
      <c r="AZ757" s="14">
        <v>0</v>
      </c>
      <c r="BA757" s="2">
        <v>0.05</v>
      </c>
      <c r="BB757" s="2">
        <v>0.05</v>
      </c>
      <c r="BC757" s="2">
        <v>7.0000000000000007E-2</v>
      </c>
      <c r="BD757" s="2">
        <v>0.05</v>
      </c>
      <c r="BE757" s="2">
        <v>0.02</v>
      </c>
      <c r="BF757" s="2">
        <v>0.02</v>
      </c>
      <c r="BG757" s="2">
        <v>4.4999999999999998E-2</v>
      </c>
      <c r="BH757" s="2">
        <v>0.05</v>
      </c>
      <c r="BI757" s="2">
        <v>7.0000000000000007E-2</v>
      </c>
      <c r="BJ757" s="2">
        <v>0.1</v>
      </c>
      <c r="BK757" s="2">
        <v>0.03</v>
      </c>
      <c r="BL757" s="2">
        <v>0.02</v>
      </c>
      <c r="BM757" s="2">
        <v>0.09</v>
      </c>
      <c r="BN757" s="2">
        <v>0.1</v>
      </c>
      <c r="BO757" s="14">
        <v>0.1</v>
      </c>
      <c r="BP757" s="14">
        <v>0.1</v>
      </c>
      <c r="BQ757" s="14">
        <v>0</v>
      </c>
      <c r="BR757" s="14">
        <v>0</v>
      </c>
      <c r="BS757" s="14">
        <v>0</v>
      </c>
      <c r="BT757" s="19">
        <v>0.5</v>
      </c>
      <c r="BU757" s="14">
        <v>0.5</v>
      </c>
      <c r="BV757" s="6">
        <f>BT757/(BT757+BU757)</f>
        <v>0.5</v>
      </c>
      <c r="BW757" s="6">
        <f>SQRT((BT757*BU757)/((BT757+BU757)^2*(BT757+BU757+1)))</f>
        <v>0.35355339059327379</v>
      </c>
      <c r="BX757" s="15">
        <v>0.1</v>
      </c>
      <c r="BY757" s="15">
        <v>0.7</v>
      </c>
      <c r="BZ757" s="15">
        <v>0.1</v>
      </c>
      <c r="CA757" s="15">
        <v>0.1</v>
      </c>
      <c r="CB757" s="20" t="s">
        <v>76</v>
      </c>
      <c r="CC757" s="14">
        <v>600</v>
      </c>
      <c r="CD757" s="14">
        <v>10</v>
      </c>
      <c r="CE757" s="15" t="s">
        <v>74</v>
      </c>
    </row>
    <row r="758" spans="1:83" s="14" customFormat="1" ht="14.25" x14ac:dyDescent="0.2">
      <c r="A758" s="15">
        <f>A757+1</f>
        <v>757</v>
      </c>
      <c r="B758" s="15">
        <v>3</v>
      </c>
      <c r="C758" s="15">
        <v>133</v>
      </c>
      <c r="D758" s="15">
        <v>1</v>
      </c>
      <c r="E758" s="15">
        <v>1</v>
      </c>
      <c r="F758" s="3" t="s">
        <v>68</v>
      </c>
      <c r="G758" s="3">
        <f>IF(F758="rectangle",B758*C758,IF(F758="hook",B758*C758-(D758*E758),IF(F758="eight",B758*C758-2*(D758*E758),IF(F758="tee",B758*C758-2*(D758*E758),IF(F758="cross",B758*C758-4*(D758*E758),"ERROR")))))</f>
        <v>399</v>
      </c>
      <c r="H758" s="3" t="s">
        <v>75</v>
      </c>
      <c r="I758" s="3">
        <f>IF(F758="rectangle",B758/C758,"NA")</f>
        <v>2.2556390977443608E-2</v>
      </c>
      <c r="J758" s="2">
        <v>1</v>
      </c>
      <c r="K758" s="15">
        <v>120</v>
      </c>
      <c r="L758" s="15">
        <v>4</v>
      </c>
      <c r="M758" s="16">
        <v>8</v>
      </c>
      <c r="N758" s="17">
        <v>30</v>
      </c>
      <c r="O758" s="14">
        <f>N758</f>
        <v>30</v>
      </c>
      <c r="P758" s="4">
        <f>Y758/T758</f>
        <v>99.75</v>
      </c>
      <c r="Q758" s="18">
        <v>15</v>
      </c>
      <c r="R758" s="14">
        <f>Q758</f>
        <v>15</v>
      </c>
      <c r="S758" s="4">
        <f>Z758/U758</f>
        <v>99.75</v>
      </c>
      <c r="T758" s="3">
        <f>ROUND((O758/100)*G758,0)</f>
        <v>120</v>
      </c>
      <c r="U758" s="3">
        <f>ROUND(((R758/100)*G758)/J758,0)</f>
        <v>60</v>
      </c>
      <c r="V758" s="3">
        <f>ROUND(IF(J758&gt;=2,((R758/100)*G758)/J758,0),0)</f>
        <v>0</v>
      </c>
      <c r="W758" s="3">
        <f>ROUND(IF(J758&gt;=3,((R758/100)*G758)/J758,0),0)</f>
        <v>0</v>
      </c>
      <c r="X758" s="3">
        <f>ROUND(IF(J758&gt;=4,((R758/100)*G758)/J758,0),0)</f>
        <v>0</v>
      </c>
      <c r="Y758" s="4">
        <f>G758*N758</f>
        <v>11970</v>
      </c>
      <c r="Z758" s="4">
        <f>(G758*Q758)/J758</f>
        <v>5985</v>
      </c>
      <c r="AA758" s="4">
        <f>IF(J758&gt;=2,(G758*Q758)/J758,0)</f>
        <v>0</v>
      </c>
      <c r="AB758" s="4">
        <f>IF(J758&gt;=3,(G758*Q758)/J758,0)</f>
        <v>0</v>
      </c>
      <c r="AC758" s="4">
        <f>IF(J758&gt;=4,(G758*Q758)/J758,0)</f>
        <v>0</v>
      </c>
      <c r="AD758" s="14">
        <v>100</v>
      </c>
      <c r="AE758" s="14">
        <v>0</v>
      </c>
      <c r="AF758" s="14">
        <v>1</v>
      </c>
      <c r="AG758" s="14">
        <v>100</v>
      </c>
      <c r="AH758" s="14">
        <v>0</v>
      </c>
      <c r="AI758" s="14">
        <v>1</v>
      </c>
      <c r="AJ758" s="14">
        <v>0.5</v>
      </c>
      <c r="AK758" s="14">
        <v>0.5</v>
      </c>
      <c r="AL758" s="14">
        <v>0</v>
      </c>
      <c r="AM758" s="14">
        <v>0</v>
      </c>
      <c r="AN758" s="14">
        <v>0</v>
      </c>
      <c r="AO758" s="14">
        <v>0.01</v>
      </c>
      <c r="AP758" s="14">
        <v>0.01</v>
      </c>
      <c r="AQ758" s="14">
        <v>0</v>
      </c>
      <c r="AR758" s="14">
        <v>0</v>
      </c>
      <c r="AS758" s="14">
        <v>0</v>
      </c>
      <c r="AT758" s="14">
        <v>0</v>
      </c>
      <c r="AU758" s="14">
        <v>0.2</v>
      </c>
      <c r="AV758" s="14">
        <v>0</v>
      </c>
      <c r="AW758" s="14">
        <v>0</v>
      </c>
      <c r="AX758" s="14">
        <v>0</v>
      </c>
      <c r="AY758" s="14">
        <v>0.04</v>
      </c>
      <c r="AZ758" s="14">
        <v>0</v>
      </c>
      <c r="BA758" s="2">
        <v>0.05</v>
      </c>
      <c r="BB758" s="2">
        <v>0.05</v>
      </c>
      <c r="BC758" s="2">
        <v>7.0000000000000007E-2</v>
      </c>
      <c r="BD758" s="2">
        <v>0.05</v>
      </c>
      <c r="BE758" s="2">
        <v>0.02</v>
      </c>
      <c r="BF758" s="2">
        <v>0.02</v>
      </c>
      <c r="BG758" s="2">
        <v>4.4999999999999998E-2</v>
      </c>
      <c r="BH758" s="2">
        <v>0.05</v>
      </c>
      <c r="BI758" s="2">
        <v>7.0000000000000007E-2</v>
      </c>
      <c r="BJ758" s="2">
        <v>0.1</v>
      </c>
      <c r="BK758" s="2">
        <v>0.03</v>
      </c>
      <c r="BL758" s="2">
        <v>0.02</v>
      </c>
      <c r="BM758" s="2">
        <v>0.09</v>
      </c>
      <c r="BN758" s="2">
        <v>0.1</v>
      </c>
      <c r="BO758" s="14">
        <v>0.1</v>
      </c>
      <c r="BP758" s="14">
        <v>0.1</v>
      </c>
      <c r="BQ758" s="14">
        <v>0</v>
      </c>
      <c r="BR758" s="14">
        <v>0</v>
      </c>
      <c r="BS758" s="14">
        <v>0</v>
      </c>
      <c r="BT758" s="19">
        <v>0.01</v>
      </c>
      <c r="BU758" s="14">
        <v>0.5</v>
      </c>
      <c r="BV758" s="6">
        <f>BT758/(BT758+BU758)</f>
        <v>1.9607843137254902E-2</v>
      </c>
      <c r="BW758" s="6">
        <f>SQRT((BT758*BU758)/((BT758+BU758)^2*(BT758+BU758+1)))</f>
        <v>0.11283045836243843</v>
      </c>
      <c r="BX758" s="15">
        <v>0.25</v>
      </c>
      <c r="BY758" s="15">
        <v>0.25</v>
      </c>
      <c r="BZ758" s="15">
        <v>0.25</v>
      </c>
      <c r="CA758" s="15">
        <v>0.25</v>
      </c>
      <c r="CB758" s="20" t="s">
        <v>47</v>
      </c>
      <c r="CC758" s="14">
        <v>600</v>
      </c>
      <c r="CD758" s="14">
        <v>10</v>
      </c>
      <c r="CE758" s="15" t="s">
        <v>74</v>
      </c>
    </row>
    <row r="759" spans="1:83" s="14" customFormat="1" ht="14.25" x14ac:dyDescent="0.2">
      <c r="A759" s="15">
        <f>A758+1</f>
        <v>758</v>
      </c>
      <c r="B759" s="15">
        <v>3</v>
      </c>
      <c r="C759" s="15">
        <v>133</v>
      </c>
      <c r="D759" s="15">
        <v>1</v>
      </c>
      <c r="E759" s="15">
        <v>1</v>
      </c>
      <c r="F759" s="3" t="s">
        <v>68</v>
      </c>
      <c r="G759" s="3">
        <f>IF(F759="rectangle",B759*C759,IF(F759="hook",B759*C759-(D759*E759),IF(F759="eight",B759*C759-2*(D759*E759),IF(F759="tee",B759*C759-2*(D759*E759),IF(F759="cross",B759*C759-4*(D759*E759),"ERROR")))))</f>
        <v>399</v>
      </c>
      <c r="H759" s="3" t="s">
        <v>75</v>
      </c>
      <c r="I759" s="3">
        <f>IF(F759="rectangle",B759/C759,"NA")</f>
        <v>2.2556390977443608E-2</v>
      </c>
      <c r="J759" s="2">
        <v>1</v>
      </c>
      <c r="K759" s="15">
        <v>120</v>
      </c>
      <c r="L759" s="15">
        <v>4</v>
      </c>
      <c r="M759" s="16">
        <v>8</v>
      </c>
      <c r="N759" s="17">
        <v>30</v>
      </c>
      <c r="O759" s="14">
        <f>N759</f>
        <v>30</v>
      </c>
      <c r="P759" s="4">
        <f>Y759/T759</f>
        <v>99.75</v>
      </c>
      <c r="Q759" s="18">
        <v>15</v>
      </c>
      <c r="R759" s="14">
        <f>Q759</f>
        <v>15</v>
      </c>
      <c r="S759" s="4">
        <f>Z759/U759</f>
        <v>99.75</v>
      </c>
      <c r="T759" s="3">
        <f>ROUND((O759/100)*G759,0)</f>
        <v>120</v>
      </c>
      <c r="U759" s="3">
        <f>ROUND(((R759/100)*G759)/J759,0)</f>
        <v>60</v>
      </c>
      <c r="V759" s="3">
        <f>ROUND(IF(J759&gt;=2,((R759/100)*G759)/J759,0),0)</f>
        <v>0</v>
      </c>
      <c r="W759" s="3">
        <f>ROUND(IF(J759&gt;=3,((R759/100)*G759)/J759,0),0)</f>
        <v>0</v>
      </c>
      <c r="X759" s="3">
        <f>ROUND(IF(J759&gt;=4,((R759/100)*G759)/J759,0),0)</f>
        <v>0</v>
      </c>
      <c r="Y759" s="4">
        <f>G759*N759</f>
        <v>11970</v>
      </c>
      <c r="Z759" s="4">
        <f>(G759*Q759)/J759</f>
        <v>5985</v>
      </c>
      <c r="AA759" s="4">
        <f>IF(J759&gt;=2,(G759*Q759)/J759,0)</f>
        <v>0</v>
      </c>
      <c r="AB759" s="4">
        <f>IF(J759&gt;=3,(G759*Q759)/J759,0)</f>
        <v>0</v>
      </c>
      <c r="AC759" s="4">
        <f>IF(J759&gt;=4,(G759*Q759)/J759,0)</f>
        <v>0</v>
      </c>
      <c r="AD759" s="14">
        <v>100</v>
      </c>
      <c r="AE759" s="14">
        <v>0</v>
      </c>
      <c r="AF759" s="14">
        <v>1</v>
      </c>
      <c r="AG759" s="14">
        <v>100</v>
      </c>
      <c r="AH759" s="14">
        <v>0</v>
      </c>
      <c r="AI759" s="14">
        <v>1</v>
      </c>
      <c r="AJ759" s="14">
        <v>0.5</v>
      </c>
      <c r="AK759" s="14">
        <v>0.5</v>
      </c>
      <c r="AL759" s="14">
        <v>0</v>
      </c>
      <c r="AM759" s="14">
        <v>0</v>
      </c>
      <c r="AN759" s="14">
        <v>0</v>
      </c>
      <c r="AO759" s="14">
        <v>0.01</v>
      </c>
      <c r="AP759" s="14">
        <v>0.01</v>
      </c>
      <c r="AQ759" s="14">
        <v>0</v>
      </c>
      <c r="AR759" s="14">
        <v>0</v>
      </c>
      <c r="AS759" s="14">
        <v>0</v>
      </c>
      <c r="AT759" s="14">
        <v>0</v>
      </c>
      <c r="AU759" s="14">
        <v>0.2</v>
      </c>
      <c r="AV759" s="14">
        <v>0</v>
      </c>
      <c r="AW759" s="14">
        <v>0</v>
      </c>
      <c r="AX759" s="14">
        <v>0</v>
      </c>
      <c r="AY759" s="14">
        <v>0.04</v>
      </c>
      <c r="AZ759" s="14">
        <v>0</v>
      </c>
      <c r="BA759" s="2">
        <v>0.05</v>
      </c>
      <c r="BB759" s="2">
        <v>0.05</v>
      </c>
      <c r="BC759" s="2">
        <v>7.0000000000000007E-2</v>
      </c>
      <c r="BD759" s="2">
        <v>0.05</v>
      </c>
      <c r="BE759" s="2">
        <v>0.02</v>
      </c>
      <c r="BF759" s="2">
        <v>0.02</v>
      </c>
      <c r="BG759" s="2">
        <v>4.4999999999999998E-2</v>
      </c>
      <c r="BH759" s="2">
        <v>0.05</v>
      </c>
      <c r="BI759" s="2">
        <v>7.0000000000000007E-2</v>
      </c>
      <c r="BJ759" s="2">
        <v>0.1</v>
      </c>
      <c r="BK759" s="2">
        <v>0.03</v>
      </c>
      <c r="BL759" s="2">
        <v>0.02</v>
      </c>
      <c r="BM759" s="2">
        <v>0.09</v>
      </c>
      <c r="BN759" s="2">
        <v>0.1</v>
      </c>
      <c r="BO759" s="14">
        <v>0.1</v>
      </c>
      <c r="BP759" s="14">
        <v>0.1</v>
      </c>
      <c r="BQ759" s="14">
        <v>0</v>
      </c>
      <c r="BR759" s="14">
        <v>0</v>
      </c>
      <c r="BS759" s="14">
        <v>0</v>
      </c>
      <c r="BT759" s="19">
        <v>0.5</v>
      </c>
      <c r="BU759" s="14">
        <v>0.5</v>
      </c>
      <c r="BV759" s="6">
        <f>BT759/(BT759+BU759)</f>
        <v>0.5</v>
      </c>
      <c r="BW759" s="6">
        <f>SQRT((BT759*BU759)/((BT759+BU759)^2*(BT759+BU759+1)))</f>
        <v>0.35355339059327379</v>
      </c>
      <c r="BX759" s="15">
        <v>0.25</v>
      </c>
      <c r="BY759" s="15">
        <v>0.25</v>
      </c>
      <c r="BZ759" s="15">
        <v>0.25</v>
      </c>
      <c r="CA759" s="15">
        <v>0.25</v>
      </c>
      <c r="CB759" s="20" t="s">
        <v>47</v>
      </c>
      <c r="CC759" s="14">
        <v>600</v>
      </c>
      <c r="CD759" s="14">
        <v>10</v>
      </c>
      <c r="CE759" s="15" t="s">
        <v>74</v>
      </c>
    </row>
    <row r="760" spans="1:83" s="14" customFormat="1" ht="14.25" x14ac:dyDescent="0.2">
      <c r="A760" s="15">
        <f>A759+1</f>
        <v>759</v>
      </c>
      <c r="B760" s="15">
        <v>3</v>
      </c>
      <c r="C760" s="15">
        <v>133</v>
      </c>
      <c r="D760" s="15">
        <v>1</v>
      </c>
      <c r="E760" s="15">
        <v>1</v>
      </c>
      <c r="F760" s="3" t="s">
        <v>68</v>
      </c>
      <c r="G760" s="3">
        <f>IF(F760="rectangle",B760*C760,IF(F760="hook",B760*C760-(D760*E760),IF(F760="eight",B760*C760-2*(D760*E760),IF(F760="tee",B760*C760-2*(D760*E760),IF(F760="cross",B760*C760-4*(D760*E760),"ERROR")))))</f>
        <v>399</v>
      </c>
      <c r="H760" s="3" t="s">
        <v>75</v>
      </c>
      <c r="I760" s="3">
        <f>IF(F760="rectangle",B760/C760,"NA")</f>
        <v>2.2556390977443608E-2</v>
      </c>
      <c r="J760" s="2">
        <v>1</v>
      </c>
      <c r="K760" s="15">
        <v>120</v>
      </c>
      <c r="L760" s="15">
        <v>4</v>
      </c>
      <c r="M760" s="16">
        <v>8</v>
      </c>
      <c r="N760" s="17">
        <v>30</v>
      </c>
      <c r="O760" s="14">
        <f>N760</f>
        <v>30</v>
      </c>
      <c r="P760" s="4">
        <f>Y760/T760</f>
        <v>99.75</v>
      </c>
      <c r="Q760" s="18">
        <v>15</v>
      </c>
      <c r="R760" s="14">
        <f>Q760</f>
        <v>15</v>
      </c>
      <c r="S760" s="4">
        <f>Z760/U760</f>
        <v>99.75</v>
      </c>
      <c r="T760" s="3">
        <f>ROUND((O760/100)*G760,0)</f>
        <v>120</v>
      </c>
      <c r="U760" s="3">
        <f>ROUND(((R760/100)*G760)/J760,0)</f>
        <v>60</v>
      </c>
      <c r="V760" s="3">
        <f>ROUND(IF(J760&gt;=2,((R760/100)*G760)/J760,0),0)</f>
        <v>0</v>
      </c>
      <c r="W760" s="3">
        <f>ROUND(IF(J760&gt;=3,((R760/100)*G760)/J760,0),0)</f>
        <v>0</v>
      </c>
      <c r="X760" s="3">
        <f>ROUND(IF(J760&gt;=4,((R760/100)*G760)/J760,0),0)</f>
        <v>0</v>
      </c>
      <c r="Y760" s="4">
        <f>G760*N760</f>
        <v>11970</v>
      </c>
      <c r="Z760" s="4">
        <f>(G760*Q760)/J760</f>
        <v>5985</v>
      </c>
      <c r="AA760" s="4">
        <f>IF(J760&gt;=2,(G760*Q760)/J760,0)</f>
        <v>0</v>
      </c>
      <c r="AB760" s="4">
        <f>IF(J760&gt;=3,(G760*Q760)/J760,0)</f>
        <v>0</v>
      </c>
      <c r="AC760" s="4">
        <f>IF(J760&gt;=4,(G760*Q760)/J760,0)</f>
        <v>0</v>
      </c>
      <c r="AD760" s="14">
        <v>100</v>
      </c>
      <c r="AE760" s="14">
        <v>0</v>
      </c>
      <c r="AF760" s="14">
        <v>1</v>
      </c>
      <c r="AG760" s="14">
        <v>100</v>
      </c>
      <c r="AH760" s="14">
        <v>0</v>
      </c>
      <c r="AI760" s="14">
        <v>1</v>
      </c>
      <c r="AJ760" s="14">
        <v>0.5</v>
      </c>
      <c r="AK760" s="14">
        <v>0.5</v>
      </c>
      <c r="AL760" s="14">
        <v>0</v>
      </c>
      <c r="AM760" s="14">
        <v>0</v>
      </c>
      <c r="AN760" s="14">
        <v>0</v>
      </c>
      <c r="AO760" s="14">
        <v>0.01</v>
      </c>
      <c r="AP760" s="14">
        <v>0.01</v>
      </c>
      <c r="AQ760" s="14">
        <v>0</v>
      </c>
      <c r="AR760" s="14">
        <v>0</v>
      </c>
      <c r="AS760" s="14">
        <v>0</v>
      </c>
      <c r="AT760" s="14">
        <v>0</v>
      </c>
      <c r="AU760" s="14">
        <v>0.2</v>
      </c>
      <c r="AV760" s="14">
        <v>0</v>
      </c>
      <c r="AW760" s="14">
        <v>0</v>
      </c>
      <c r="AX760" s="14">
        <v>0</v>
      </c>
      <c r="AY760" s="14">
        <v>0.04</v>
      </c>
      <c r="AZ760" s="14">
        <v>0</v>
      </c>
      <c r="BA760" s="2">
        <v>0.05</v>
      </c>
      <c r="BB760" s="2">
        <v>0.05</v>
      </c>
      <c r="BC760" s="2">
        <v>7.0000000000000007E-2</v>
      </c>
      <c r="BD760" s="2">
        <v>0.05</v>
      </c>
      <c r="BE760" s="2">
        <v>0.02</v>
      </c>
      <c r="BF760" s="2">
        <v>0.02</v>
      </c>
      <c r="BG760" s="2">
        <v>4.4999999999999998E-2</v>
      </c>
      <c r="BH760" s="2">
        <v>0.05</v>
      </c>
      <c r="BI760" s="2">
        <v>7.0000000000000007E-2</v>
      </c>
      <c r="BJ760" s="2">
        <v>0.1</v>
      </c>
      <c r="BK760" s="2">
        <v>0.03</v>
      </c>
      <c r="BL760" s="2">
        <v>0.02</v>
      </c>
      <c r="BM760" s="2">
        <v>0.09</v>
      </c>
      <c r="BN760" s="2">
        <v>0.1</v>
      </c>
      <c r="BO760" s="14">
        <v>0.1</v>
      </c>
      <c r="BP760" s="14">
        <v>0.1</v>
      </c>
      <c r="BQ760" s="14">
        <v>0</v>
      </c>
      <c r="BR760" s="14">
        <v>0</v>
      </c>
      <c r="BS760" s="14">
        <v>0</v>
      </c>
      <c r="BT760" s="19">
        <v>0.01</v>
      </c>
      <c r="BU760" s="14">
        <v>0.5</v>
      </c>
      <c r="BV760" s="6">
        <f>BT760/(BT760+BU760)</f>
        <v>1.9607843137254902E-2</v>
      </c>
      <c r="BW760" s="6">
        <f>SQRT((BT760*BU760)/((BT760+BU760)^2*(BT760+BU760+1)))</f>
        <v>0.11283045836243843</v>
      </c>
      <c r="BX760" s="15">
        <v>0.1</v>
      </c>
      <c r="BY760" s="15">
        <v>0.1</v>
      </c>
      <c r="BZ760" s="15">
        <v>0.1</v>
      </c>
      <c r="CA760" s="15">
        <v>0.7</v>
      </c>
      <c r="CB760" s="20" t="s">
        <v>89</v>
      </c>
      <c r="CC760" s="14">
        <v>600</v>
      </c>
      <c r="CD760" s="14">
        <v>10</v>
      </c>
      <c r="CE760" s="15" t="s">
        <v>74</v>
      </c>
    </row>
    <row r="761" spans="1:83" s="14" customFormat="1" ht="14.25" x14ac:dyDescent="0.2">
      <c r="A761" s="15">
        <f>A760+1</f>
        <v>760</v>
      </c>
      <c r="B761" s="15">
        <v>3</v>
      </c>
      <c r="C761" s="15">
        <v>133</v>
      </c>
      <c r="D761" s="15">
        <v>1</v>
      </c>
      <c r="E761" s="15">
        <v>1</v>
      </c>
      <c r="F761" s="3" t="s">
        <v>68</v>
      </c>
      <c r="G761" s="3">
        <f>IF(F761="rectangle",B761*C761,IF(F761="hook",B761*C761-(D761*E761),IF(F761="eight",B761*C761-2*(D761*E761),IF(F761="tee",B761*C761-2*(D761*E761),IF(F761="cross",B761*C761-4*(D761*E761),"ERROR")))))</f>
        <v>399</v>
      </c>
      <c r="H761" s="3" t="s">
        <v>75</v>
      </c>
      <c r="I761" s="3">
        <f>IF(F761="rectangle",B761/C761,"NA")</f>
        <v>2.2556390977443608E-2</v>
      </c>
      <c r="J761" s="2">
        <v>1</v>
      </c>
      <c r="K761" s="15">
        <v>120</v>
      </c>
      <c r="L761" s="15">
        <v>4</v>
      </c>
      <c r="M761" s="16">
        <v>8</v>
      </c>
      <c r="N761" s="17">
        <v>30</v>
      </c>
      <c r="O761" s="14">
        <f>N761</f>
        <v>30</v>
      </c>
      <c r="P761" s="4">
        <f>Y761/T761</f>
        <v>99.75</v>
      </c>
      <c r="Q761" s="18">
        <v>15</v>
      </c>
      <c r="R761" s="14">
        <f>Q761</f>
        <v>15</v>
      </c>
      <c r="S761" s="4">
        <f>Z761/U761</f>
        <v>99.75</v>
      </c>
      <c r="T761" s="3">
        <f>ROUND((O761/100)*G761,0)</f>
        <v>120</v>
      </c>
      <c r="U761" s="3">
        <f>ROUND(((R761/100)*G761)/J761,0)</f>
        <v>60</v>
      </c>
      <c r="V761" s="3">
        <f>ROUND(IF(J761&gt;=2,((R761/100)*G761)/J761,0),0)</f>
        <v>0</v>
      </c>
      <c r="W761" s="3">
        <f>ROUND(IF(J761&gt;=3,((R761/100)*G761)/J761,0),0)</f>
        <v>0</v>
      </c>
      <c r="X761" s="3">
        <f>ROUND(IF(J761&gt;=4,((R761/100)*G761)/J761,0),0)</f>
        <v>0</v>
      </c>
      <c r="Y761" s="4">
        <f>G761*N761</f>
        <v>11970</v>
      </c>
      <c r="Z761" s="4">
        <f>(G761*Q761)/J761</f>
        <v>5985</v>
      </c>
      <c r="AA761" s="4">
        <f>IF(J761&gt;=2,(G761*Q761)/J761,0)</f>
        <v>0</v>
      </c>
      <c r="AB761" s="4">
        <f>IF(J761&gt;=3,(G761*Q761)/J761,0)</f>
        <v>0</v>
      </c>
      <c r="AC761" s="4">
        <f>IF(J761&gt;=4,(G761*Q761)/J761,0)</f>
        <v>0</v>
      </c>
      <c r="AD761" s="14">
        <v>100</v>
      </c>
      <c r="AE761" s="14">
        <v>0</v>
      </c>
      <c r="AF761" s="14">
        <v>1</v>
      </c>
      <c r="AG761" s="14">
        <v>100</v>
      </c>
      <c r="AH761" s="14">
        <v>0</v>
      </c>
      <c r="AI761" s="14">
        <v>1</v>
      </c>
      <c r="AJ761" s="14">
        <v>0.5</v>
      </c>
      <c r="AK761" s="14">
        <v>0.5</v>
      </c>
      <c r="AL761" s="14">
        <v>0</v>
      </c>
      <c r="AM761" s="14">
        <v>0</v>
      </c>
      <c r="AN761" s="14">
        <v>0</v>
      </c>
      <c r="AO761" s="14">
        <v>0.01</v>
      </c>
      <c r="AP761" s="14">
        <v>0.01</v>
      </c>
      <c r="AQ761" s="14">
        <v>0</v>
      </c>
      <c r="AR761" s="14">
        <v>0</v>
      </c>
      <c r="AS761" s="14">
        <v>0</v>
      </c>
      <c r="AT761" s="14">
        <v>0</v>
      </c>
      <c r="AU761" s="14">
        <v>0.2</v>
      </c>
      <c r="AV761" s="14">
        <v>0</v>
      </c>
      <c r="AW761" s="14">
        <v>0</v>
      </c>
      <c r="AX761" s="14">
        <v>0</v>
      </c>
      <c r="AY761" s="14">
        <v>0.04</v>
      </c>
      <c r="AZ761" s="14">
        <v>0</v>
      </c>
      <c r="BA761" s="2">
        <v>0.05</v>
      </c>
      <c r="BB761" s="2">
        <v>0.05</v>
      </c>
      <c r="BC761" s="2">
        <v>7.0000000000000007E-2</v>
      </c>
      <c r="BD761" s="2">
        <v>0.05</v>
      </c>
      <c r="BE761" s="2">
        <v>0.02</v>
      </c>
      <c r="BF761" s="2">
        <v>0.02</v>
      </c>
      <c r="BG761" s="2">
        <v>4.4999999999999998E-2</v>
      </c>
      <c r="BH761" s="2">
        <v>0.05</v>
      </c>
      <c r="BI761" s="2">
        <v>7.0000000000000007E-2</v>
      </c>
      <c r="BJ761" s="2">
        <v>0.1</v>
      </c>
      <c r="BK761" s="2">
        <v>0.03</v>
      </c>
      <c r="BL761" s="2">
        <v>0.02</v>
      </c>
      <c r="BM761" s="2">
        <v>0.09</v>
      </c>
      <c r="BN761" s="2">
        <v>0.1</v>
      </c>
      <c r="BO761" s="14">
        <v>0.1</v>
      </c>
      <c r="BP761" s="14">
        <v>0.1</v>
      </c>
      <c r="BQ761" s="14">
        <v>0</v>
      </c>
      <c r="BR761" s="14">
        <v>0</v>
      </c>
      <c r="BS761" s="14">
        <v>0</v>
      </c>
      <c r="BT761" s="19">
        <v>0.5</v>
      </c>
      <c r="BU761" s="14">
        <v>0.5</v>
      </c>
      <c r="BV761" s="6">
        <f>BT761/(BT761+BU761)</f>
        <v>0.5</v>
      </c>
      <c r="BW761" s="6">
        <f>SQRT((BT761*BU761)/((BT761+BU761)^2*(BT761+BU761+1)))</f>
        <v>0.35355339059327379</v>
      </c>
      <c r="BX761" s="15">
        <v>0.1</v>
      </c>
      <c r="BY761" s="15">
        <v>0.1</v>
      </c>
      <c r="BZ761" s="15">
        <v>0.1</v>
      </c>
      <c r="CA761" s="15">
        <v>0.7</v>
      </c>
      <c r="CB761" s="20" t="s">
        <v>89</v>
      </c>
      <c r="CC761" s="14">
        <v>600</v>
      </c>
      <c r="CD761" s="14">
        <v>10</v>
      </c>
      <c r="CE761" s="15" t="s">
        <v>74</v>
      </c>
    </row>
    <row r="762" spans="1:83" s="14" customFormat="1" ht="14.25" x14ac:dyDescent="0.2">
      <c r="A762" s="15">
        <f>A761+1</f>
        <v>761</v>
      </c>
      <c r="B762" s="15">
        <v>3</v>
      </c>
      <c r="C762" s="15">
        <v>133</v>
      </c>
      <c r="D762" s="15">
        <v>1</v>
      </c>
      <c r="E762" s="15">
        <v>1</v>
      </c>
      <c r="F762" s="3" t="s">
        <v>68</v>
      </c>
      <c r="G762" s="3">
        <f>IF(F762="rectangle",B762*C762,IF(F762="hook",B762*C762-(D762*E762),IF(F762="eight",B762*C762-2*(D762*E762),IF(F762="tee",B762*C762-2*(D762*E762),IF(F762="cross",B762*C762-4*(D762*E762),"ERROR")))))</f>
        <v>399</v>
      </c>
      <c r="H762" s="3" t="s">
        <v>75</v>
      </c>
      <c r="I762" s="3">
        <f>IF(F762="rectangle",B762/C762,"NA")</f>
        <v>2.2556390977443608E-2</v>
      </c>
      <c r="J762" s="2">
        <v>1</v>
      </c>
      <c r="K762" s="15">
        <v>120</v>
      </c>
      <c r="L762" s="15">
        <v>4</v>
      </c>
      <c r="M762" s="16">
        <v>8</v>
      </c>
      <c r="N762" s="17">
        <v>30</v>
      </c>
      <c r="O762" s="14">
        <f>N762</f>
        <v>30</v>
      </c>
      <c r="P762" s="4">
        <f>Y762/T762</f>
        <v>99.75</v>
      </c>
      <c r="Q762" s="18">
        <v>15</v>
      </c>
      <c r="R762" s="14">
        <f>Q762</f>
        <v>15</v>
      </c>
      <c r="S762" s="4">
        <f>Z762/U762</f>
        <v>99.75</v>
      </c>
      <c r="T762" s="3">
        <f>ROUND((O762/100)*G762,0)</f>
        <v>120</v>
      </c>
      <c r="U762" s="3">
        <f>ROUND(((R762/100)*G762)/J762,0)</f>
        <v>60</v>
      </c>
      <c r="V762" s="3">
        <f>ROUND(IF(J762&gt;=2,((R762/100)*G762)/J762,0),0)</f>
        <v>0</v>
      </c>
      <c r="W762" s="3">
        <f>ROUND(IF(J762&gt;=3,((R762/100)*G762)/J762,0),0)</f>
        <v>0</v>
      </c>
      <c r="X762" s="3">
        <f>ROUND(IF(J762&gt;=4,((R762/100)*G762)/J762,0),0)</f>
        <v>0</v>
      </c>
      <c r="Y762" s="4">
        <f>G762*N762</f>
        <v>11970</v>
      </c>
      <c r="Z762" s="4">
        <f>(G762*Q762)/J762</f>
        <v>5985</v>
      </c>
      <c r="AA762" s="4">
        <f>IF(J762&gt;=2,(G762*Q762)/J762,0)</f>
        <v>0</v>
      </c>
      <c r="AB762" s="4">
        <f>IF(J762&gt;=3,(G762*Q762)/J762,0)</f>
        <v>0</v>
      </c>
      <c r="AC762" s="4">
        <f>IF(J762&gt;=4,(G762*Q762)/J762,0)</f>
        <v>0</v>
      </c>
      <c r="AD762" s="14">
        <v>100</v>
      </c>
      <c r="AE762" s="14">
        <v>0</v>
      </c>
      <c r="AF762" s="14">
        <v>1</v>
      </c>
      <c r="AG762" s="14">
        <v>100</v>
      </c>
      <c r="AH762" s="14">
        <v>0</v>
      </c>
      <c r="AI762" s="14">
        <v>1</v>
      </c>
      <c r="AJ762" s="14">
        <v>0.5</v>
      </c>
      <c r="AK762" s="14">
        <v>0.5</v>
      </c>
      <c r="AL762" s="14">
        <v>0</v>
      </c>
      <c r="AM762" s="14">
        <v>0</v>
      </c>
      <c r="AN762" s="14">
        <v>0</v>
      </c>
      <c r="AO762" s="14">
        <v>0.01</v>
      </c>
      <c r="AP762" s="14">
        <v>0.01</v>
      </c>
      <c r="AQ762" s="14">
        <v>0</v>
      </c>
      <c r="AR762" s="14">
        <v>0</v>
      </c>
      <c r="AS762" s="14">
        <v>0</v>
      </c>
      <c r="AT762" s="14">
        <v>0</v>
      </c>
      <c r="AU762" s="14">
        <v>0.2</v>
      </c>
      <c r="AV762" s="14">
        <v>0</v>
      </c>
      <c r="AW762" s="14">
        <v>0</v>
      </c>
      <c r="AX762" s="14">
        <v>0</v>
      </c>
      <c r="AY762" s="14">
        <v>0.04</v>
      </c>
      <c r="AZ762" s="14">
        <v>0</v>
      </c>
      <c r="BA762" s="2">
        <v>0.05</v>
      </c>
      <c r="BB762" s="2">
        <v>0.05</v>
      </c>
      <c r="BC762" s="2">
        <v>7.0000000000000007E-2</v>
      </c>
      <c r="BD762" s="2">
        <v>0.05</v>
      </c>
      <c r="BE762" s="2">
        <v>0.02</v>
      </c>
      <c r="BF762" s="2">
        <v>0.02</v>
      </c>
      <c r="BG762" s="2">
        <v>4.4999999999999998E-2</v>
      </c>
      <c r="BH762" s="2">
        <v>0.05</v>
      </c>
      <c r="BI762" s="2">
        <v>7.0000000000000007E-2</v>
      </c>
      <c r="BJ762" s="2">
        <v>0.1</v>
      </c>
      <c r="BK762" s="2">
        <v>0.03</v>
      </c>
      <c r="BL762" s="2">
        <v>0.02</v>
      </c>
      <c r="BM762" s="2">
        <v>0.09</v>
      </c>
      <c r="BN762" s="2">
        <v>0.1</v>
      </c>
      <c r="BO762" s="14">
        <v>0.1</v>
      </c>
      <c r="BP762" s="14">
        <v>0.1</v>
      </c>
      <c r="BQ762" s="14">
        <v>0</v>
      </c>
      <c r="BR762" s="14">
        <v>0</v>
      </c>
      <c r="BS762" s="14">
        <v>0</v>
      </c>
      <c r="BT762" s="19">
        <v>0.01</v>
      </c>
      <c r="BU762" s="14">
        <v>0.5</v>
      </c>
      <c r="BV762" s="6">
        <f>BT762/(BT762+BU762)</f>
        <v>1.9607843137254902E-2</v>
      </c>
      <c r="BW762" s="6">
        <f>SQRT((BT762*BU762)/((BT762+BU762)^2*(BT762+BU762+1)))</f>
        <v>0.11283045836243843</v>
      </c>
      <c r="BX762" s="15">
        <v>0.1</v>
      </c>
      <c r="BY762" s="15">
        <v>0.7</v>
      </c>
      <c r="BZ762" s="15">
        <v>0.1</v>
      </c>
      <c r="CA762" s="15">
        <v>0.1</v>
      </c>
      <c r="CB762" s="20" t="s">
        <v>76</v>
      </c>
      <c r="CC762" s="14">
        <v>600</v>
      </c>
      <c r="CD762" s="14">
        <v>10</v>
      </c>
      <c r="CE762" s="15" t="s">
        <v>73</v>
      </c>
    </row>
    <row r="763" spans="1:83" s="14" customFormat="1" ht="14.25" x14ac:dyDescent="0.2">
      <c r="A763" s="15">
        <f>A762+1</f>
        <v>762</v>
      </c>
      <c r="B763" s="15">
        <v>3</v>
      </c>
      <c r="C763" s="15">
        <v>133</v>
      </c>
      <c r="D763" s="15">
        <v>1</v>
      </c>
      <c r="E763" s="15">
        <v>1</v>
      </c>
      <c r="F763" s="3" t="s">
        <v>68</v>
      </c>
      <c r="G763" s="3">
        <f>IF(F763="rectangle",B763*C763,IF(F763="hook",B763*C763-(D763*E763),IF(F763="eight",B763*C763-2*(D763*E763),IF(F763="tee",B763*C763-2*(D763*E763),IF(F763="cross",B763*C763-4*(D763*E763),"ERROR")))))</f>
        <v>399</v>
      </c>
      <c r="H763" s="3" t="s">
        <v>75</v>
      </c>
      <c r="I763" s="3">
        <f>IF(F763="rectangle",B763/C763,"NA")</f>
        <v>2.2556390977443608E-2</v>
      </c>
      <c r="J763" s="2">
        <v>1</v>
      </c>
      <c r="K763" s="15">
        <v>120</v>
      </c>
      <c r="L763" s="15">
        <v>4</v>
      </c>
      <c r="M763" s="16">
        <v>8</v>
      </c>
      <c r="N763" s="17">
        <v>30</v>
      </c>
      <c r="O763" s="14">
        <f>N763</f>
        <v>30</v>
      </c>
      <c r="P763" s="4">
        <f>Y763/T763</f>
        <v>99.75</v>
      </c>
      <c r="Q763" s="18">
        <v>15</v>
      </c>
      <c r="R763" s="14">
        <f>Q763</f>
        <v>15</v>
      </c>
      <c r="S763" s="4">
        <f>Z763/U763</f>
        <v>99.75</v>
      </c>
      <c r="T763" s="3">
        <f>ROUND((O763/100)*G763,0)</f>
        <v>120</v>
      </c>
      <c r="U763" s="3">
        <f>ROUND(((R763/100)*G763)/J763,0)</f>
        <v>60</v>
      </c>
      <c r="V763" s="3">
        <f>ROUND(IF(J763&gt;=2,((R763/100)*G763)/J763,0),0)</f>
        <v>0</v>
      </c>
      <c r="W763" s="3">
        <f>ROUND(IF(J763&gt;=3,((R763/100)*G763)/J763,0),0)</f>
        <v>0</v>
      </c>
      <c r="X763" s="3">
        <f>ROUND(IF(J763&gt;=4,((R763/100)*G763)/J763,0),0)</f>
        <v>0</v>
      </c>
      <c r="Y763" s="4">
        <f>G763*N763</f>
        <v>11970</v>
      </c>
      <c r="Z763" s="4">
        <f>(G763*Q763)/J763</f>
        <v>5985</v>
      </c>
      <c r="AA763" s="4">
        <f>IF(J763&gt;=2,(G763*Q763)/J763,0)</f>
        <v>0</v>
      </c>
      <c r="AB763" s="4">
        <f>IF(J763&gt;=3,(G763*Q763)/J763,0)</f>
        <v>0</v>
      </c>
      <c r="AC763" s="4">
        <f>IF(J763&gt;=4,(G763*Q763)/J763,0)</f>
        <v>0</v>
      </c>
      <c r="AD763" s="14">
        <v>100</v>
      </c>
      <c r="AE763" s="14">
        <v>0</v>
      </c>
      <c r="AF763" s="14">
        <v>1</v>
      </c>
      <c r="AG763" s="14">
        <v>100</v>
      </c>
      <c r="AH763" s="14">
        <v>0</v>
      </c>
      <c r="AI763" s="14">
        <v>1</v>
      </c>
      <c r="AJ763" s="14">
        <v>0.5</v>
      </c>
      <c r="AK763" s="14">
        <v>0.5</v>
      </c>
      <c r="AL763" s="14">
        <v>0</v>
      </c>
      <c r="AM763" s="14">
        <v>0</v>
      </c>
      <c r="AN763" s="14">
        <v>0</v>
      </c>
      <c r="AO763" s="14">
        <v>0.01</v>
      </c>
      <c r="AP763" s="14">
        <v>0.01</v>
      </c>
      <c r="AQ763" s="14">
        <v>0</v>
      </c>
      <c r="AR763" s="14">
        <v>0</v>
      </c>
      <c r="AS763" s="14">
        <v>0</v>
      </c>
      <c r="AT763" s="14">
        <v>0</v>
      </c>
      <c r="AU763" s="14">
        <v>0.2</v>
      </c>
      <c r="AV763" s="14">
        <v>0</v>
      </c>
      <c r="AW763" s="14">
        <v>0</v>
      </c>
      <c r="AX763" s="14">
        <v>0</v>
      </c>
      <c r="AY763" s="14">
        <v>0.04</v>
      </c>
      <c r="AZ763" s="14">
        <v>0</v>
      </c>
      <c r="BA763" s="2">
        <v>0.05</v>
      </c>
      <c r="BB763" s="2">
        <v>0.05</v>
      </c>
      <c r="BC763" s="2">
        <v>7.0000000000000007E-2</v>
      </c>
      <c r="BD763" s="2">
        <v>0.05</v>
      </c>
      <c r="BE763" s="2">
        <v>0.02</v>
      </c>
      <c r="BF763" s="2">
        <v>0.02</v>
      </c>
      <c r="BG763" s="2">
        <v>4.4999999999999998E-2</v>
      </c>
      <c r="BH763" s="2">
        <v>0.05</v>
      </c>
      <c r="BI763" s="2">
        <v>7.0000000000000007E-2</v>
      </c>
      <c r="BJ763" s="2">
        <v>0.1</v>
      </c>
      <c r="BK763" s="2">
        <v>0.03</v>
      </c>
      <c r="BL763" s="2">
        <v>0.02</v>
      </c>
      <c r="BM763" s="2">
        <v>0.09</v>
      </c>
      <c r="BN763" s="2">
        <v>0.1</v>
      </c>
      <c r="BO763" s="14">
        <v>0.1</v>
      </c>
      <c r="BP763" s="14">
        <v>0.1</v>
      </c>
      <c r="BQ763" s="14">
        <v>0</v>
      </c>
      <c r="BR763" s="14">
        <v>0</v>
      </c>
      <c r="BS763" s="14">
        <v>0</v>
      </c>
      <c r="BT763" s="19">
        <v>0.5</v>
      </c>
      <c r="BU763" s="14">
        <v>0.5</v>
      </c>
      <c r="BV763" s="6">
        <f>BT763/(BT763+BU763)</f>
        <v>0.5</v>
      </c>
      <c r="BW763" s="6">
        <f>SQRT((BT763*BU763)/((BT763+BU763)^2*(BT763+BU763+1)))</f>
        <v>0.35355339059327379</v>
      </c>
      <c r="BX763" s="15">
        <v>0.1</v>
      </c>
      <c r="BY763" s="15">
        <v>0.7</v>
      </c>
      <c r="BZ763" s="15">
        <v>0.1</v>
      </c>
      <c r="CA763" s="15">
        <v>0.1</v>
      </c>
      <c r="CB763" s="20" t="s">
        <v>76</v>
      </c>
      <c r="CC763" s="14">
        <v>600</v>
      </c>
      <c r="CD763" s="14">
        <v>10</v>
      </c>
      <c r="CE763" s="15" t="s">
        <v>73</v>
      </c>
    </row>
    <row r="764" spans="1:83" s="14" customFormat="1" ht="14.25" x14ac:dyDescent="0.2">
      <c r="A764" s="15">
        <f>A763+1</f>
        <v>763</v>
      </c>
      <c r="B764" s="15">
        <v>3</v>
      </c>
      <c r="C764" s="15">
        <v>133</v>
      </c>
      <c r="D764" s="15">
        <v>1</v>
      </c>
      <c r="E764" s="15">
        <v>1</v>
      </c>
      <c r="F764" s="3" t="s">
        <v>68</v>
      </c>
      <c r="G764" s="3">
        <f>IF(F764="rectangle",B764*C764,IF(F764="hook",B764*C764-(D764*E764),IF(F764="eight",B764*C764-2*(D764*E764),IF(F764="tee",B764*C764-2*(D764*E764),IF(F764="cross",B764*C764-4*(D764*E764),"ERROR")))))</f>
        <v>399</v>
      </c>
      <c r="H764" s="3" t="s">
        <v>75</v>
      </c>
      <c r="I764" s="3">
        <f>IF(F764="rectangle",B764/C764,"NA")</f>
        <v>2.2556390977443608E-2</v>
      </c>
      <c r="J764" s="2">
        <v>1</v>
      </c>
      <c r="K764" s="15">
        <v>120</v>
      </c>
      <c r="L764" s="15">
        <v>4</v>
      </c>
      <c r="M764" s="16">
        <v>8</v>
      </c>
      <c r="N764" s="17">
        <v>30</v>
      </c>
      <c r="O764" s="14">
        <f>N764</f>
        <v>30</v>
      </c>
      <c r="P764" s="4">
        <f>Y764/T764</f>
        <v>99.75</v>
      </c>
      <c r="Q764" s="18">
        <v>30</v>
      </c>
      <c r="R764" s="14">
        <f>Q764</f>
        <v>30</v>
      </c>
      <c r="S764" s="4">
        <f>Z764/U764</f>
        <v>99.75</v>
      </c>
      <c r="T764" s="3">
        <f>ROUND((O764/100)*G764,0)</f>
        <v>120</v>
      </c>
      <c r="U764" s="3">
        <f>ROUND(((R764/100)*G764)/J764,0)</f>
        <v>120</v>
      </c>
      <c r="V764" s="3">
        <f>ROUND(IF(J764&gt;=2,((R764/100)*G764)/J764,0),0)</f>
        <v>0</v>
      </c>
      <c r="W764" s="3">
        <f>ROUND(IF(J764&gt;=3,((R764/100)*G764)/J764,0),0)</f>
        <v>0</v>
      </c>
      <c r="X764" s="3">
        <f>ROUND(IF(J764&gt;=4,((R764/100)*G764)/J764,0),0)</f>
        <v>0</v>
      </c>
      <c r="Y764" s="4">
        <f>G764*N764</f>
        <v>11970</v>
      </c>
      <c r="Z764" s="4">
        <f>(G764*Q764)/J764</f>
        <v>11970</v>
      </c>
      <c r="AA764" s="4">
        <f>IF(J764&gt;=2,(G764*Q764)/J764,0)</f>
        <v>0</v>
      </c>
      <c r="AB764" s="4">
        <f>IF(J764&gt;=3,(G764*Q764)/J764,0)</f>
        <v>0</v>
      </c>
      <c r="AC764" s="4">
        <f>IF(J764&gt;=4,(G764*Q764)/J764,0)</f>
        <v>0</v>
      </c>
      <c r="AD764" s="14">
        <v>100</v>
      </c>
      <c r="AE764" s="14">
        <v>0</v>
      </c>
      <c r="AF764" s="14">
        <v>1</v>
      </c>
      <c r="AG764" s="14">
        <v>100</v>
      </c>
      <c r="AH764" s="14">
        <v>0</v>
      </c>
      <c r="AI764" s="14">
        <v>1</v>
      </c>
      <c r="AJ764" s="14">
        <v>0.5</v>
      </c>
      <c r="AK764" s="14">
        <v>0.5</v>
      </c>
      <c r="AL764" s="14">
        <v>0</v>
      </c>
      <c r="AM764" s="14">
        <v>0</v>
      </c>
      <c r="AN764" s="14">
        <v>0</v>
      </c>
      <c r="AO764" s="14">
        <v>0.01</v>
      </c>
      <c r="AP764" s="14">
        <v>0.01</v>
      </c>
      <c r="AQ764" s="14">
        <v>0</v>
      </c>
      <c r="AR764" s="14">
        <v>0</v>
      </c>
      <c r="AS764" s="14">
        <v>0</v>
      </c>
      <c r="AT764" s="14">
        <v>0</v>
      </c>
      <c r="AU764" s="14">
        <v>0.2</v>
      </c>
      <c r="AV764" s="14">
        <v>0</v>
      </c>
      <c r="AW764" s="14">
        <v>0</v>
      </c>
      <c r="AX764" s="14">
        <v>0</v>
      </c>
      <c r="AY764" s="14">
        <v>0.04</v>
      </c>
      <c r="AZ764" s="14">
        <v>0</v>
      </c>
      <c r="BA764" s="2">
        <v>0.05</v>
      </c>
      <c r="BB764" s="2">
        <v>0.05</v>
      </c>
      <c r="BC764" s="2">
        <v>7.0000000000000007E-2</v>
      </c>
      <c r="BD764" s="2">
        <v>0.05</v>
      </c>
      <c r="BE764" s="2">
        <v>0.02</v>
      </c>
      <c r="BF764" s="2">
        <v>0.02</v>
      </c>
      <c r="BG764" s="2">
        <v>4.4999999999999998E-2</v>
      </c>
      <c r="BH764" s="2">
        <v>0.05</v>
      </c>
      <c r="BI764" s="2">
        <v>7.0000000000000007E-2</v>
      </c>
      <c r="BJ764" s="2">
        <v>0.1</v>
      </c>
      <c r="BK764" s="2">
        <v>0.03</v>
      </c>
      <c r="BL764" s="2">
        <v>0.02</v>
      </c>
      <c r="BM764" s="2">
        <v>0.09</v>
      </c>
      <c r="BN764" s="2">
        <v>0.1</v>
      </c>
      <c r="BO764" s="14">
        <v>0.1</v>
      </c>
      <c r="BP764" s="14">
        <v>0.1</v>
      </c>
      <c r="BQ764" s="14">
        <v>0</v>
      </c>
      <c r="BR764" s="14">
        <v>0</v>
      </c>
      <c r="BS764" s="14">
        <v>0</v>
      </c>
      <c r="BT764" s="19">
        <v>0.01</v>
      </c>
      <c r="BU764" s="14">
        <v>0.5</v>
      </c>
      <c r="BV764" s="6">
        <f>BT764/(BT764+BU764)</f>
        <v>1.9607843137254902E-2</v>
      </c>
      <c r="BW764" s="6">
        <f>SQRT((BT764*BU764)/((BT764+BU764)^2*(BT764+BU764+1)))</f>
        <v>0.11283045836243843</v>
      </c>
      <c r="BX764" s="15">
        <v>0.25</v>
      </c>
      <c r="BY764" s="15">
        <v>0.25</v>
      </c>
      <c r="BZ764" s="15">
        <v>0.25</v>
      </c>
      <c r="CA764" s="15">
        <v>0.25</v>
      </c>
      <c r="CB764" s="20" t="s">
        <v>47</v>
      </c>
      <c r="CC764" s="14">
        <v>600</v>
      </c>
      <c r="CD764" s="14">
        <v>10</v>
      </c>
      <c r="CE764" s="15" t="s">
        <v>73</v>
      </c>
    </row>
    <row r="765" spans="1:83" s="14" customFormat="1" ht="14.25" x14ac:dyDescent="0.2">
      <c r="A765" s="15">
        <f>A764+1</f>
        <v>764</v>
      </c>
      <c r="B765" s="15">
        <v>3</v>
      </c>
      <c r="C765" s="15">
        <v>133</v>
      </c>
      <c r="D765" s="15">
        <v>1</v>
      </c>
      <c r="E765" s="15">
        <v>1</v>
      </c>
      <c r="F765" s="3" t="s">
        <v>68</v>
      </c>
      <c r="G765" s="3">
        <f>IF(F765="rectangle",B765*C765,IF(F765="hook",B765*C765-(D765*E765),IF(F765="eight",B765*C765-2*(D765*E765),IF(F765="tee",B765*C765-2*(D765*E765),IF(F765="cross",B765*C765-4*(D765*E765),"ERROR")))))</f>
        <v>399</v>
      </c>
      <c r="H765" s="3" t="s">
        <v>75</v>
      </c>
      <c r="I765" s="3">
        <f>IF(F765="rectangle",B765/C765,"NA")</f>
        <v>2.2556390977443608E-2</v>
      </c>
      <c r="J765" s="2">
        <v>1</v>
      </c>
      <c r="K765" s="15">
        <v>120</v>
      </c>
      <c r="L765" s="15">
        <v>4</v>
      </c>
      <c r="M765" s="16">
        <v>8</v>
      </c>
      <c r="N765" s="17">
        <v>30</v>
      </c>
      <c r="O765" s="14">
        <f>N765</f>
        <v>30</v>
      </c>
      <c r="P765" s="4">
        <f>Y765/T765</f>
        <v>99.75</v>
      </c>
      <c r="Q765" s="18">
        <v>30</v>
      </c>
      <c r="R765" s="14">
        <f>Q765</f>
        <v>30</v>
      </c>
      <c r="S765" s="4">
        <f>Z765/U765</f>
        <v>99.75</v>
      </c>
      <c r="T765" s="3">
        <f>ROUND((O765/100)*G765,0)</f>
        <v>120</v>
      </c>
      <c r="U765" s="3">
        <f>ROUND(((R765/100)*G765)/J765,0)</f>
        <v>120</v>
      </c>
      <c r="V765" s="3">
        <f>ROUND(IF(J765&gt;=2,((R765/100)*G765)/J765,0),0)</f>
        <v>0</v>
      </c>
      <c r="W765" s="3">
        <f>ROUND(IF(J765&gt;=3,((R765/100)*G765)/J765,0),0)</f>
        <v>0</v>
      </c>
      <c r="X765" s="3">
        <f>ROUND(IF(J765&gt;=4,((R765/100)*G765)/J765,0),0)</f>
        <v>0</v>
      </c>
      <c r="Y765" s="4">
        <f>G765*N765</f>
        <v>11970</v>
      </c>
      <c r="Z765" s="4">
        <f>(G765*Q765)/J765</f>
        <v>11970</v>
      </c>
      <c r="AA765" s="4">
        <f>IF(J765&gt;=2,(G765*Q765)/J765,0)</f>
        <v>0</v>
      </c>
      <c r="AB765" s="4">
        <f>IF(J765&gt;=3,(G765*Q765)/J765,0)</f>
        <v>0</v>
      </c>
      <c r="AC765" s="4">
        <f>IF(J765&gt;=4,(G765*Q765)/J765,0)</f>
        <v>0</v>
      </c>
      <c r="AD765" s="14">
        <v>100</v>
      </c>
      <c r="AE765" s="14">
        <v>0</v>
      </c>
      <c r="AF765" s="14">
        <v>1</v>
      </c>
      <c r="AG765" s="14">
        <v>100</v>
      </c>
      <c r="AH765" s="14">
        <v>0</v>
      </c>
      <c r="AI765" s="14">
        <v>1</v>
      </c>
      <c r="AJ765" s="14">
        <v>0.5</v>
      </c>
      <c r="AK765" s="14">
        <v>0.5</v>
      </c>
      <c r="AL765" s="14">
        <v>0</v>
      </c>
      <c r="AM765" s="14">
        <v>0</v>
      </c>
      <c r="AN765" s="14">
        <v>0</v>
      </c>
      <c r="AO765" s="14">
        <v>0.01</v>
      </c>
      <c r="AP765" s="14">
        <v>0.01</v>
      </c>
      <c r="AQ765" s="14">
        <v>0</v>
      </c>
      <c r="AR765" s="14">
        <v>0</v>
      </c>
      <c r="AS765" s="14">
        <v>0</v>
      </c>
      <c r="AT765" s="14">
        <v>0</v>
      </c>
      <c r="AU765" s="14">
        <v>0.2</v>
      </c>
      <c r="AV765" s="14">
        <v>0</v>
      </c>
      <c r="AW765" s="14">
        <v>0</v>
      </c>
      <c r="AX765" s="14">
        <v>0</v>
      </c>
      <c r="AY765" s="14">
        <v>0.04</v>
      </c>
      <c r="AZ765" s="14">
        <v>0</v>
      </c>
      <c r="BA765" s="2">
        <v>0.05</v>
      </c>
      <c r="BB765" s="2">
        <v>0.05</v>
      </c>
      <c r="BC765" s="2">
        <v>7.0000000000000007E-2</v>
      </c>
      <c r="BD765" s="2">
        <v>0.05</v>
      </c>
      <c r="BE765" s="2">
        <v>0.02</v>
      </c>
      <c r="BF765" s="2">
        <v>0.02</v>
      </c>
      <c r="BG765" s="2">
        <v>4.4999999999999998E-2</v>
      </c>
      <c r="BH765" s="2">
        <v>0.05</v>
      </c>
      <c r="BI765" s="2">
        <v>7.0000000000000007E-2</v>
      </c>
      <c r="BJ765" s="2">
        <v>0.1</v>
      </c>
      <c r="BK765" s="2">
        <v>0.03</v>
      </c>
      <c r="BL765" s="2">
        <v>0.02</v>
      </c>
      <c r="BM765" s="2">
        <v>0.09</v>
      </c>
      <c r="BN765" s="2">
        <v>0.1</v>
      </c>
      <c r="BO765" s="14">
        <v>0.1</v>
      </c>
      <c r="BP765" s="14">
        <v>0.1</v>
      </c>
      <c r="BQ765" s="14">
        <v>0</v>
      </c>
      <c r="BR765" s="14">
        <v>0</v>
      </c>
      <c r="BS765" s="14">
        <v>0</v>
      </c>
      <c r="BT765" s="19">
        <v>0.5</v>
      </c>
      <c r="BU765" s="14">
        <v>0.5</v>
      </c>
      <c r="BV765" s="6">
        <f>BT765/(BT765+BU765)</f>
        <v>0.5</v>
      </c>
      <c r="BW765" s="6">
        <f>SQRT((BT765*BU765)/((BT765+BU765)^2*(BT765+BU765+1)))</f>
        <v>0.35355339059327379</v>
      </c>
      <c r="BX765" s="15">
        <v>0.25</v>
      </c>
      <c r="BY765" s="15">
        <v>0.25</v>
      </c>
      <c r="BZ765" s="15">
        <v>0.25</v>
      </c>
      <c r="CA765" s="15">
        <v>0.25</v>
      </c>
      <c r="CB765" s="20" t="s">
        <v>47</v>
      </c>
      <c r="CC765" s="14">
        <v>600</v>
      </c>
      <c r="CD765" s="14">
        <v>10</v>
      </c>
      <c r="CE765" s="15" t="s">
        <v>73</v>
      </c>
    </row>
    <row r="766" spans="1:83" s="14" customFormat="1" ht="14.25" x14ac:dyDescent="0.2">
      <c r="A766" s="15">
        <f>A765+1</f>
        <v>765</v>
      </c>
      <c r="B766" s="15">
        <v>3</v>
      </c>
      <c r="C766" s="15">
        <v>133</v>
      </c>
      <c r="D766" s="15">
        <v>1</v>
      </c>
      <c r="E766" s="15">
        <v>1</v>
      </c>
      <c r="F766" s="3" t="s">
        <v>68</v>
      </c>
      <c r="G766" s="3">
        <f>IF(F766="rectangle",B766*C766,IF(F766="hook",B766*C766-(D766*E766),IF(F766="eight",B766*C766-2*(D766*E766),IF(F766="tee",B766*C766-2*(D766*E766),IF(F766="cross",B766*C766-4*(D766*E766),"ERROR")))))</f>
        <v>399</v>
      </c>
      <c r="H766" s="3" t="s">
        <v>75</v>
      </c>
      <c r="I766" s="3">
        <f>IF(F766="rectangle",B766/C766,"NA")</f>
        <v>2.2556390977443608E-2</v>
      </c>
      <c r="J766" s="2">
        <v>1</v>
      </c>
      <c r="K766" s="15">
        <v>120</v>
      </c>
      <c r="L766" s="15">
        <v>4</v>
      </c>
      <c r="M766" s="16">
        <v>8</v>
      </c>
      <c r="N766" s="17">
        <v>30</v>
      </c>
      <c r="O766" s="14">
        <f>N766</f>
        <v>30</v>
      </c>
      <c r="P766" s="4">
        <f>Y766/T766</f>
        <v>99.75</v>
      </c>
      <c r="Q766" s="18">
        <v>30</v>
      </c>
      <c r="R766" s="14">
        <f>Q766</f>
        <v>30</v>
      </c>
      <c r="S766" s="4">
        <f>Z766/U766</f>
        <v>99.75</v>
      </c>
      <c r="T766" s="3">
        <f>ROUND((O766/100)*G766,0)</f>
        <v>120</v>
      </c>
      <c r="U766" s="3">
        <f>ROUND(((R766/100)*G766)/J766,0)</f>
        <v>120</v>
      </c>
      <c r="V766" s="3">
        <f>ROUND(IF(J766&gt;=2,((R766/100)*G766)/J766,0),0)</f>
        <v>0</v>
      </c>
      <c r="W766" s="3">
        <f>ROUND(IF(J766&gt;=3,((R766/100)*G766)/J766,0),0)</f>
        <v>0</v>
      </c>
      <c r="X766" s="3">
        <f>ROUND(IF(J766&gt;=4,((R766/100)*G766)/J766,0),0)</f>
        <v>0</v>
      </c>
      <c r="Y766" s="4">
        <f>G766*N766</f>
        <v>11970</v>
      </c>
      <c r="Z766" s="4">
        <f>(G766*Q766)/J766</f>
        <v>11970</v>
      </c>
      <c r="AA766" s="4">
        <f>IF(J766&gt;=2,(G766*Q766)/J766,0)</f>
        <v>0</v>
      </c>
      <c r="AB766" s="4">
        <f>IF(J766&gt;=3,(G766*Q766)/J766,0)</f>
        <v>0</v>
      </c>
      <c r="AC766" s="4">
        <f>IF(J766&gt;=4,(G766*Q766)/J766,0)</f>
        <v>0</v>
      </c>
      <c r="AD766" s="14">
        <v>100</v>
      </c>
      <c r="AE766" s="14">
        <v>0</v>
      </c>
      <c r="AF766" s="14">
        <v>1</v>
      </c>
      <c r="AG766" s="14">
        <v>100</v>
      </c>
      <c r="AH766" s="14">
        <v>0</v>
      </c>
      <c r="AI766" s="14">
        <v>1</v>
      </c>
      <c r="AJ766" s="14">
        <v>0.5</v>
      </c>
      <c r="AK766" s="14">
        <v>0.5</v>
      </c>
      <c r="AL766" s="14">
        <v>0</v>
      </c>
      <c r="AM766" s="14">
        <v>0</v>
      </c>
      <c r="AN766" s="14">
        <v>0</v>
      </c>
      <c r="AO766" s="14">
        <v>0.01</v>
      </c>
      <c r="AP766" s="14">
        <v>0.01</v>
      </c>
      <c r="AQ766" s="14">
        <v>0</v>
      </c>
      <c r="AR766" s="14">
        <v>0</v>
      </c>
      <c r="AS766" s="14">
        <v>0</v>
      </c>
      <c r="AT766" s="14">
        <v>0</v>
      </c>
      <c r="AU766" s="14">
        <v>0.2</v>
      </c>
      <c r="AV766" s="14">
        <v>0</v>
      </c>
      <c r="AW766" s="14">
        <v>0</v>
      </c>
      <c r="AX766" s="14">
        <v>0</v>
      </c>
      <c r="AY766" s="14">
        <v>0.04</v>
      </c>
      <c r="AZ766" s="14">
        <v>0</v>
      </c>
      <c r="BA766" s="2">
        <v>0.05</v>
      </c>
      <c r="BB766" s="2">
        <v>0.05</v>
      </c>
      <c r="BC766" s="2">
        <v>7.0000000000000007E-2</v>
      </c>
      <c r="BD766" s="2">
        <v>0.05</v>
      </c>
      <c r="BE766" s="2">
        <v>0.02</v>
      </c>
      <c r="BF766" s="2">
        <v>0.02</v>
      </c>
      <c r="BG766" s="2">
        <v>4.4999999999999998E-2</v>
      </c>
      <c r="BH766" s="2">
        <v>0.05</v>
      </c>
      <c r="BI766" s="2">
        <v>7.0000000000000007E-2</v>
      </c>
      <c r="BJ766" s="2">
        <v>0.1</v>
      </c>
      <c r="BK766" s="2">
        <v>0.03</v>
      </c>
      <c r="BL766" s="2">
        <v>0.02</v>
      </c>
      <c r="BM766" s="2">
        <v>0.09</v>
      </c>
      <c r="BN766" s="2">
        <v>0.1</v>
      </c>
      <c r="BO766" s="14">
        <v>0.1</v>
      </c>
      <c r="BP766" s="14">
        <v>0.1</v>
      </c>
      <c r="BQ766" s="14">
        <v>0</v>
      </c>
      <c r="BR766" s="14">
        <v>0</v>
      </c>
      <c r="BS766" s="14">
        <v>0</v>
      </c>
      <c r="BT766" s="19">
        <v>0.01</v>
      </c>
      <c r="BU766" s="14">
        <v>0.5</v>
      </c>
      <c r="BV766" s="6">
        <f>BT766/(BT766+BU766)</f>
        <v>1.9607843137254902E-2</v>
      </c>
      <c r="BW766" s="6">
        <f>SQRT((BT766*BU766)/((BT766+BU766)^2*(BT766+BU766+1)))</f>
        <v>0.11283045836243843</v>
      </c>
      <c r="BX766" s="15">
        <v>0.1</v>
      </c>
      <c r="BY766" s="15">
        <v>0.1</v>
      </c>
      <c r="BZ766" s="15">
        <v>0.1</v>
      </c>
      <c r="CA766" s="15">
        <v>0.7</v>
      </c>
      <c r="CB766" s="20" t="s">
        <v>89</v>
      </c>
      <c r="CC766" s="14">
        <v>600</v>
      </c>
      <c r="CD766" s="14">
        <v>10</v>
      </c>
      <c r="CE766" s="15" t="s">
        <v>73</v>
      </c>
    </row>
    <row r="767" spans="1:83" s="14" customFormat="1" ht="14.25" x14ac:dyDescent="0.2">
      <c r="A767" s="15">
        <f>A766+1</f>
        <v>766</v>
      </c>
      <c r="B767" s="15">
        <v>3</v>
      </c>
      <c r="C767" s="15">
        <v>133</v>
      </c>
      <c r="D767" s="15">
        <v>1</v>
      </c>
      <c r="E767" s="15">
        <v>1</v>
      </c>
      <c r="F767" s="3" t="s">
        <v>68</v>
      </c>
      <c r="G767" s="3">
        <f>IF(F767="rectangle",B767*C767,IF(F767="hook",B767*C767-(D767*E767),IF(F767="eight",B767*C767-2*(D767*E767),IF(F767="tee",B767*C767-2*(D767*E767),IF(F767="cross",B767*C767-4*(D767*E767),"ERROR")))))</f>
        <v>399</v>
      </c>
      <c r="H767" s="3" t="s">
        <v>75</v>
      </c>
      <c r="I767" s="3">
        <f>IF(F767="rectangle",B767/C767,"NA")</f>
        <v>2.2556390977443608E-2</v>
      </c>
      <c r="J767" s="2">
        <v>1</v>
      </c>
      <c r="K767" s="15">
        <v>120</v>
      </c>
      <c r="L767" s="15">
        <v>4</v>
      </c>
      <c r="M767" s="16">
        <v>8</v>
      </c>
      <c r="N767" s="17">
        <v>30</v>
      </c>
      <c r="O767" s="14">
        <f>N767</f>
        <v>30</v>
      </c>
      <c r="P767" s="4">
        <f>Y767/T767</f>
        <v>99.75</v>
      </c>
      <c r="Q767" s="18">
        <v>30</v>
      </c>
      <c r="R767" s="14">
        <f>Q767</f>
        <v>30</v>
      </c>
      <c r="S767" s="4">
        <f>Z767/U767</f>
        <v>99.75</v>
      </c>
      <c r="T767" s="3">
        <f>ROUND((O767/100)*G767,0)</f>
        <v>120</v>
      </c>
      <c r="U767" s="3">
        <f>ROUND(((R767/100)*G767)/J767,0)</f>
        <v>120</v>
      </c>
      <c r="V767" s="3">
        <f>ROUND(IF(J767&gt;=2,((R767/100)*G767)/J767,0),0)</f>
        <v>0</v>
      </c>
      <c r="W767" s="3">
        <f>ROUND(IF(J767&gt;=3,((R767/100)*G767)/J767,0),0)</f>
        <v>0</v>
      </c>
      <c r="X767" s="3">
        <f>ROUND(IF(J767&gt;=4,((R767/100)*G767)/J767,0),0)</f>
        <v>0</v>
      </c>
      <c r="Y767" s="4">
        <f>G767*N767</f>
        <v>11970</v>
      </c>
      <c r="Z767" s="4">
        <f>(G767*Q767)/J767</f>
        <v>11970</v>
      </c>
      <c r="AA767" s="4">
        <f>IF(J767&gt;=2,(G767*Q767)/J767,0)</f>
        <v>0</v>
      </c>
      <c r="AB767" s="4">
        <f>IF(J767&gt;=3,(G767*Q767)/J767,0)</f>
        <v>0</v>
      </c>
      <c r="AC767" s="4">
        <f>IF(J767&gt;=4,(G767*Q767)/J767,0)</f>
        <v>0</v>
      </c>
      <c r="AD767" s="14">
        <v>100</v>
      </c>
      <c r="AE767" s="14">
        <v>0</v>
      </c>
      <c r="AF767" s="14">
        <v>1</v>
      </c>
      <c r="AG767" s="14">
        <v>100</v>
      </c>
      <c r="AH767" s="14">
        <v>0</v>
      </c>
      <c r="AI767" s="14">
        <v>1</v>
      </c>
      <c r="AJ767" s="14">
        <v>0.5</v>
      </c>
      <c r="AK767" s="14">
        <v>0.5</v>
      </c>
      <c r="AL767" s="14">
        <v>0</v>
      </c>
      <c r="AM767" s="14">
        <v>0</v>
      </c>
      <c r="AN767" s="14">
        <v>0</v>
      </c>
      <c r="AO767" s="14">
        <v>0.01</v>
      </c>
      <c r="AP767" s="14">
        <v>0.01</v>
      </c>
      <c r="AQ767" s="14">
        <v>0</v>
      </c>
      <c r="AR767" s="14">
        <v>0</v>
      </c>
      <c r="AS767" s="14">
        <v>0</v>
      </c>
      <c r="AT767" s="14">
        <v>0</v>
      </c>
      <c r="AU767" s="14">
        <v>0.2</v>
      </c>
      <c r="AV767" s="14">
        <v>0</v>
      </c>
      <c r="AW767" s="14">
        <v>0</v>
      </c>
      <c r="AX767" s="14">
        <v>0</v>
      </c>
      <c r="AY767" s="14">
        <v>0.04</v>
      </c>
      <c r="AZ767" s="14">
        <v>0</v>
      </c>
      <c r="BA767" s="2">
        <v>0.05</v>
      </c>
      <c r="BB767" s="2">
        <v>0.05</v>
      </c>
      <c r="BC767" s="2">
        <v>7.0000000000000007E-2</v>
      </c>
      <c r="BD767" s="2">
        <v>0.05</v>
      </c>
      <c r="BE767" s="2">
        <v>0.02</v>
      </c>
      <c r="BF767" s="2">
        <v>0.02</v>
      </c>
      <c r="BG767" s="2">
        <v>4.4999999999999998E-2</v>
      </c>
      <c r="BH767" s="2">
        <v>0.05</v>
      </c>
      <c r="BI767" s="2">
        <v>7.0000000000000007E-2</v>
      </c>
      <c r="BJ767" s="2">
        <v>0.1</v>
      </c>
      <c r="BK767" s="2">
        <v>0.03</v>
      </c>
      <c r="BL767" s="2">
        <v>0.02</v>
      </c>
      <c r="BM767" s="2">
        <v>0.09</v>
      </c>
      <c r="BN767" s="2">
        <v>0.1</v>
      </c>
      <c r="BO767" s="14">
        <v>0.1</v>
      </c>
      <c r="BP767" s="14">
        <v>0.1</v>
      </c>
      <c r="BQ767" s="14">
        <v>0</v>
      </c>
      <c r="BR767" s="14">
        <v>0</v>
      </c>
      <c r="BS767" s="14">
        <v>0</v>
      </c>
      <c r="BT767" s="19">
        <v>0.5</v>
      </c>
      <c r="BU767" s="14">
        <v>0.5</v>
      </c>
      <c r="BV767" s="6">
        <f>BT767/(BT767+BU767)</f>
        <v>0.5</v>
      </c>
      <c r="BW767" s="6">
        <f>SQRT((BT767*BU767)/((BT767+BU767)^2*(BT767+BU767+1)))</f>
        <v>0.35355339059327379</v>
      </c>
      <c r="BX767" s="15">
        <v>0.1</v>
      </c>
      <c r="BY767" s="15">
        <v>0.1</v>
      </c>
      <c r="BZ767" s="15">
        <v>0.1</v>
      </c>
      <c r="CA767" s="15">
        <v>0.7</v>
      </c>
      <c r="CB767" s="20" t="s">
        <v>89</v>
      </c>
      <c r="CC767" s="14">
        <v>600</v>
      </c>
      <c r="CD767" s="14">
        <v>10</v>
      </c>
      <c r="CE767" s="15" t="s">
        <v>73</v>
      </c>
    </row>
    <row r="768" spans="1:83" s="14" customFormat="1" ht="14.25" x14ac:dyDescent="0.2">
      <c r="A768" s="15">
        <f>A767+1</f>
        <v>767</v>
      </c>
      <c r="B768" s="15">
        <v>3</v>
      </c>
      <c r="C768" s="15">
        <v>133</v>
      </c>
      <c r="D768" s="15">
        <v>1</v>
      </c>
      <c r="E768" s="15">
        <v>1</v>
      </c>
      <c r="F768" s="3" t="s">
        <v>68</v>
      </c>
      <c r="G768" s="3">
        <f>IF(F768="rectangle",B768*C768,IF(F768="hook",B768*C768-(D768*E768),IF(F768="eight",B768*C768-2*(D768*E768),IF(F768="tee",B768*C768-2*(D768*E768),IF(F768="cross",B768*C768-4*(D768*E768),"ERROR")))))</f>
        <v>399</v>
      </c>
      <c r="H768" s="3" t="s">
        <v>75</v>
      </c>
      <c r="I768" s="3">
        <f>IF(F768="rectangle",B768/C768,"NA")</f>
        <v>2.2556390977443608E-2</v>
      </c>
      <c r="J768" s="2">
        <v>1</v>
      </c>
      <c r="K768" s="15">
        <v>120</v>
      </c>
      <c r="L768" s="15">
        <v>4</v>
      </c>
      <c r="M768" s="16">
        <v>8</v>
      </c>
      <c r="N768" s="17">
        <v>30</v>
      </c>
      <c r="O768" s="14">
        <f>N768</f>
        <v>30</v>
      </c>
      <c r="P768" s="4">
        <f>Y768/T768</f>
        <v>99.75</v>
      </c>
      <c r="Q768" s="18">
        <v>30</v>
      </c>
      <c r="R768" s="14">
        <f>Q768</f>
        <v>30</v>
      </c>
      <c r="S768" s="4">
        <f>Z768/U768</f>
        <v>99.75</v>
      </c>
      <c r="T768" s="3">
        <f>ROUND((O768/100)*G768,0)</f>
        <v>120</v>
      </c>
      <c r="U768" s="3">
        <f>ROUND(((R768/100)*G768)/J768,0)</f>
        <v>120</v>
      </c>
      <c r="V768" s="3">
        <f>ROUND(IF(J768&gt;=2,((R768/100)*G768)/J768,0),0)</f>
        <v>0</v>
      </c>
      <c r="W768" s="3">
        <f>ROUND(IF(J768&gt;=3,((R768/100)*G768)/J768,0),0)</f>
        <v>0</v>
      </c>
      <c r="X768" s="3">
        <f>ROUND(IF(J768&gt;=4,((R768/100)*G768)/J768,0),0)</f>
        <v>0</v>
      </c>
      <c r="Y768" s="4">
        <f>G768*N768</f>
        <v>11970</v>
      </c>
      <c r="Z768" s="4">
        <f>(G768*Q768)/J768</f>
        <v>11970</v>
      </c>
      <c r="AA768" s="4">
        <f>IF(J768&gt;=2,(G768*Q768)/J768,0)</f>
        <v>0</v>
      </c>
      <c r="AB768" s="4">
        <f>IF(J768&gt;=3,(G768*Q768)/J768,0)</f>
        <v>0</v>
      </c>
      <c r="AC768" s="4">
        <f>IF(J768&gt;=4,(G768*Q768)/J768,0)</f>
        <v>0</v>
      </c>
      <c r="AD768" s="14">
        <v>100</v>
      </c>
      <c r="AE768" s="14">
        <v>0</v>
      </c>
      <c r="AF768" s="14">
        <v>1</v>
      </c>
      <c r="AG768" s="14">
        <v>100</v>
      </c>
      <c r="AH768" s="14">
        <v>0</v>
      </c>
      <c r="AI768" s="14">
        <v>1</v>
      </c>
      <c r="AJ768" s="14">
        <v>0.5</v>
      </c>
      <c r="AK768" s="14">
        <v>0.5</v>
      </c>
      <c r="AL768" s="14">
        <v>0</v>
      </c>
      <c r="AM768" s="14">
        <v>0</v>
      </c>
      <c r="AN768" s="14">
        <v>0</v>
      </c>
      <c r="AO768" s="14">
        <v>0.01</v>
      </c>
      <c r="AP768" s="14">
        <v>0.01</v>
      </c>
      <c r="AQ768" s="14">
        <v>0</v>
      </c>
      <c r="AR768" s="14">
        <v>0</v>
      </c>
      <c r="AS768" s="14">
        <v>0</v>
      </c>
      <c r="AT768" s="14">
        <v>0</v>
      </c>
      <c r="AU768" s="14">
        <v>0.2</v>
      </c>
      <c r="AV768" s="14">
        <v>0</v>
      </c>
      <c r="AW768" s="14">
        <v>0</v>
      </c>
      <c r="AX768" s="14">
        <v>0</v>
      </c>
      <c r="AY768" s="14">
        <v>0.04</v>
      </c>
      <c r="AZ768" s="14">
        <v>0</v>
      </c>
      <c r="BA768" s="2">
        <v>0.05</v>
      </c>
      <c r="BB768" s="2">
        <v>0.05</v>
      </c>
      <c r="BC768" s="2">
        <v>7.0000000000000007E-2</v>
      </c>
      <c r="BD768" s="2">
        <v>0.05</v>
      </c>
      <c r="BE768" s="2">
        <v>0.02</v>
      </c>
      <c r="BF768" s="2">
        <v>0.02</v>
      </c>
      <c r="BG768" s="2">
        <v>4.4999999999999998E-2</v>
      </c>
      <c r="BH768" s="2">
        <v>0.05</v>
      </c>
      <c r="BI768" s="2">
        <v>7.0000000000000007E-2</v>
      </c>
      <c r="BJ768" s="2">
        <v>0.1</v>
      </c>
      <c r="BK768" s="2">
        <v>0.03</v>
      </c>
      <c r="BL768" s="2">
        <v>0.02</v>
      </c>
      <c r="BM768" s="2">
        <v>0.09</v>
      </c>
      <c r="BN768" s="2">
        <v>0.1</v>
      </c>
      <c r="BO768" s="14">
        <v>0.1</v>
      </c>
      <c r="BP768" s="14">
        <v>0.1</v>
      </c>
      <c r="BQ768" s="14">
        <v>0</v>
      </c>
      <c r="BR768" s="14">
        <v>0</v>
      </c>
      <c r="BS768" s="14">
        <v>0</v>
      </c>
      <c r="BT768" s="19">
        <v>0.01</v>
      </c>
      <c r="BU768" s="14">
        <v>0.5</v>
      </c>
      <c r="BV768" s="6">
        <f>BT768/(BT768+BU768)</f>
        <v>1.9607843137254902E-2</v>
      </c>
      <c r="BW768" s="6">
        <f>SQRT((BT768*BU768)/((BT768+BU768)^2*(BT768+BU768+1)))</f>
        <v>0.11283045836243843</v>
      </c>
      <c r="BX768" s="15">
        <v>0.1</v>
      </c>
      <c r="BY768" s="15">
        <v>0.7</v>
      </c>
      <c r="BZ768" s="15">
        <v>0.1</v>
      </c>
      <c r="CA768" s="15">
        <v>0.1</v>
      </c>
      <c r="CB768" s="20" t="s">
        <v>76</v>
      </c>
      <c r="CC768" s="14">
        <v>600</v>
      </c>
      <c r="CD768" s="14">
        <v>10</v>
      </c>
      <c r="CE768" s="15" t="s">
        <v>74</v>
      </c>
    </row>
    <row r="769" spans="1:83" s="14" customFormat="1" ht="14.25" x14ac:dyDescent="0.2">
      <c r="A769" s="15">
        <f>A768+1</f>
        <v>768</v>
      </c>
      <c r="B769" s="15">
        <v>3</v>
      </c>
      <c r="C769" s="15">
        <v>133</v>
      </c>
      <c r="D769" s="15">
        <v>1</v>
      </c>
      <c r="E769" s="15">
        <v>1</v>
      </c>
      <c r="F769" s="3" t="s">
        <v>68</v>
      </c>
      <c r="G769" s="3">
        <f>IF(F769="rectangle",B769*C769,IF(F769="hook",B769*C769-(D769*E769),IF(F769="eight",B769*C769-2*(D769*E769),IF(F769="tee",B769*C769-2*(D769*E769),IF(F769="cross",B769*C769-4*(D769*E769),"ERROR")))))</f>
        <v>399</v>
      </c>
      <c r="H769" s="3" t="s">
        <v>75</v>
      </c>
      <c r="I769" s="3">
        <f>IF(F769="rectangle",B769/C769,"NA")</f>
        <v>2.2556390977443608E-2</v>
      </c>
      <c r="J769" s="2">
        <v>1</v>
      </c>
      <c r="K769" s="15">
        <v>120</v>
      </c>
      <c r="L769" s="15">
        <v>4</v>
      </c>
      <c r="M769" s="16">
        <v>8</v>
      </c>
      <c r="N769" s="17">
        <v>30</v>
      </c>
      <c r="O769" s="14">
        <f>N769</f>
        <v>30</v>
      </c>
      <c r="P769" s="4">
        <f>Y769/T769</f>
        <v>99.75</v>
      </c>
      <c r="Q769" s="18">
        <v>30</v>
      </c>
      <c r="R769" s="14">
        <f>Q769</f>
        <v>30</v>
      </c>
      <c r="S769" s="4">
        <f>Z769/U769</f>
        <v>99.75</v>
      </c>
      <c r="T769" s="3">
        <f>ROUND((O769/100)*G769,0)</f>
        <v>120</v>
      </c>
      <c r="U769" s="3">
        <f>ROUND(((R769/100)*G769)/J769,0)</f>
        <v>120</v>
      </c>
      <c r="V769" s="3">
        <f>ROUND(IF(J769&gt;=2,((R769/100)*G769)/J769,0),0)</f>
        <v>0</v>
      </c>
      <c r="W769" s="3">
        <f>ROUND(IF(J769&gt;=3,((R769/100)*G769)/J769,0),0)</f>
        <v>0</v>
      </c>
      <c r="X769" s="3">
        <f>ROUND(IF(J769&gt;=4,((R769/100)*G769)/J769,0),0)</f>
        <v>0</v>
      </c>
      <c r="Y769" s="4">
        <f>G769*N769</f>
        <v>11970</v>
      </c>
      <c r="Z769" s="4">
        <f>(G769*Q769)/J769</f>
        <v>11970</v>
      </c>
      <c r="AA769" s="4">
        <f>IF(J769&gt;=2,(G769*Q769)/J769,0)</f>
        <v>0</v>
      </c>
      <c r="AB769" s="4">
        <f>IF(J769&gt;=3,(G769*Q769)/J769,0)</f>
        <v>0</v>
      </c>
      <c r="AC769" s="4">
        <f>IF(J769&gt;=4,(G769*Q769)/J769,0)</f>
        <v>0</v>
      </c>
      <c r="AD769" s="14">
        <v>100</v>
      </c>
      <c r="AE769" s="14">
        <v>0</v>
      </c>
      <c r="AF769" s="14">
        <v>1</v>
      </c>
      <c r="AG769" s="14">
        <v>100</v>
      </c>
      <c r="AH769" s="14">
        <v>0</v>
      </c>
      <c r="AI769" s="14">
        <v>1</v>
      </c>
      <c r="AJ769" s="14">
        <v>0.5</v>
      </c>
      <c r="AK769" s="14">
        <v>0.5</v>
      </c>
      <c r="AL769" s="14">
        <v>0</v>
      </c>
      <c r="AM769" s="14">
        <v>0</v>
      </c>
      <c r="AN769" s="14">
        <v>0</v>
      </c>
      <c r="AO769" s="14">
        <v>0.01</v>
      </c>
      <c r="AP769" s="14">
        <v>0.01</v>
      </c>
      <c r="AQ769" s="14">
        <v>0</v>
      </c>
      <c r="AR769" s="14">
        <v>0</v>
      </c>
      <c r="AS769" s="14">
        <v>0</v>
      </c>
      <c r="AT769" s="14">
        <v>0</v>
      </c>
      <c r="AU769" s="14">
        <v>0.2</v>
      </c>
      <c r="AV769" s="14">
        <v>0</v>
      </c>
      <c r="AW769" s="14">
        <v>0</v>
      </c>
      <c r="AX769" s="14">
        <v>0</v>
      </c>
      <c r="AY769" s="14">
        <v>0.04</v>
      </c>
      <c r="AZ769" s="14">
        <v>0</v>
      </c>
      <c r="BA769" s="2">
        <v>0.05</v>
      </c>
      <c r="BB769" s="2">
        <v>0.05</v>
      </c>
      <c r="BC769" s="2">
        <v>7.0000000000000007E-2</v>
      </c>
      <c r="BD769" s="2">
        <v>0.05</v>
      </c>
      <c r="BE769" s="2">
        <v>0.02</v>
      </c>
      <c r="BF769" s="2">
        <v>0.02</v>
      </c>
      <c r="BG769" s="2">
        <v>4.4999999999999998E-2</v>
      </c>
      <c r="BH769" s="2">
        <v>0.05</v>
      </c>
      <c r="BI769" s="2">
        <v>7.0000000000000007E-2</v>
      </c>
      <c r="BJ769" s="2">
        <v>0.1</v>
      </c>
      <c r="BK769" s="2">
        <v>0.03</v>
      </c>
      <c r="BL769" s="2">
        <v>0.02</v>
      </c>
      <c r="BM769" s="2">
        <v>0.09</v>
      </c>
      <c r="BN769" s="2">
        <v>0.1</v>
      </c>
      <c r="BO769" s="14">
        <v>0.1</v>
      </c>
      <c r="BP769" s="14">
        <v>0.1</v>
      </c>
      <c r="BQ769" s="14">
        <v>0</v>
      </c>
      <c r="BR769" s="14">
        <v>0</v>
      </c>
      <c r="BS769" s="14">
        <v>0</v>
      </c>
      <c r="BT769" s="19">
        <v>0.5</v>
      </c>
      <c r="BU769" s="14">
        <v>0.5</v>
      </c>
      <c r="BV769" s="6">
        <f>BT769/(BT769+BU769)</f>
        <v>0.5</v>
      </c>
      <c r="BW769" s="6">
        <f>SQRT((BT769*BU769)/((BT769+BU769)^2*(BT769+BU769+1)))</f>
        <v>0.35355339059327379</v>
      </c>
      <c r="BX769" s="15">
        <v>0.1</v>
      </c>
      <c r="BY769" s="15">
        <v>0.7</v>
      </c>
      <c r="BZ769" s="15">
        <v>0.1</v>
      </c>
      <c r="CA769" s="15">
        <v>0.1</v>
      </c>
      <c r="CB769" s="20" t="s">
        <v>76</v>
      </c>
      <c r="CC769" s="14">
        <v>600</v>
      </c>
      <c r="CD769" s="14">
        <v>10</v>
      </c>
      <c r="CE769" s="15" t="s">
        <v>74</v>
      </c>
    </row>
    <row r="770" spans="1:83" s="14" customFormat="1" ht="14.25" x14ac:dyDescent="0.2">
      <c r="A770" s="15">
        <f>A769+1</f>
        <v>769</v>
      </c>
      <c r="B770" s="15">
        <v>3</v>
      </c>
      <c r="C770" s="15">
        <v>133</v>
      </c>
      <c r="D770" s="15">
        <v>1</v>
      </c>
      <c r="E770" s="15">
        <v>1</v>
      </c>
      <c r="F770" s="3" t="s">
        <v>68</v>
      </c>
      <c r="G770" s="3">
        <f>IF(F770="rectangle",B770*C770,IF(F770="hook",B770*C770-(D770*E770),IF(F770="eight",B770*C770-2*(D770*E770),IF(F770="tee",B770*C770-2*(D770*E770),IF(F770="cross",B770*C770-4*(D770*E770),"ERROR")))))</f>
        <v>399</v>
      </c>
      <c r="H770" s="3" t="s">
        <v>75</v>
      </c>
      <c r="I770" s="3">
        <f>IF(F770="rectangle",B770/C770,"NA")</f>
        <v>2.2556390977443608E-2</v>
      </c>
      <c r="J770" s="2">
        <v>1</v>
      </c>
      <c r="K770" s="15">
        <v>120</v>
      </c>
      <c r="L770" s="15">
        <v>4</v>
      </c>
      <c r="M770" s="16">
        <v>9</v>
      </c>
      <c r="N770" s="17">
        <v>1</v>
      </c>
      <c r="O770" s="14">
        <f>N770</f>
        <v>1</v>
      </c>
      <c r="P770" s="4">
        <f>Y770/T770</f>
        <v>99.75</v>
      </c>
      <c r="Q770" s="18">
        <v>1</v>
      </c>
      <c r="R770" s="14">
        <f>Q770</f>
        <v>1</v>
      </c>
      <c r="S770" s="4">
        <f>Z770/U770</f>
        <v>99.75</v>
      </c>
      <c r="T770" s="3">
        <f>ROUND((O770/100)*G770,0)</f>
        <v>4</v>
      </c>
      <c r="U770" s="3">
        <f>ROUND(((R770/100)*G770)/J770,0)</f>
        <v>4</v>
      </c>
      <c r="V770" s="3">
        <f>ROUND(IF(J770&gt;=2,((R770/100)*G770)/J770,0),0)</f>
        <v>0</v>
      </c>
      <c r="W770" s="3">
        <f>ROUND(IF(J770&gt;=3,((R770/100)*G770)/J770,0),0)</f>
        <v>0</v>
      </c>
      <c r="X770" s="3">
        <f>ROUND(IF(J770&gt;=4,((R770/100)*G770)/J770,0),0)</f>
        <v>0</v>
      </c>
      <c r="Y770" s="4">
        <f>G770*N770</f>
        <v>399</v>
      </c>
      <c r="Z770" s="4">
        <f>(G770*Q770)/J770</f>
        <v>399</v>
      </c>
      <c r="AA770" s="4">
        <f>IF(J770&gt;=2,(G770*Q770)/J770,0)</f>
        <v>0</v>
      </c>
      <c r="AB770" s="4">
        <f>IF(J770&gt;=3,(G770*Q770)/J770,0)</f>
        <v>0</v>
      </c>
      <c r="AC770" s="4">
        <f>IF(J770&gt;=4,(G770*Q770)/J770,0)</f>
        <v>0</v>
      </c>
      <c r="AD770" s="14">
        <v>100</v>
      </c>
      <c r="AE770" s="14">
        <v>0</v>
      </c>
      <c r="AF770" s="14">
        <v>1</v>
      </c>
      <c r="AG770" s="14">
        <v>100</v>
      </c>
      <c r="AH770" s="14">
        <v>0</v>
      </c>
      <c r="AI770" s="14">
        <v>1</v>
      </c>
      <c r="AJ770" s="14">
        <v>0.5</v>
      </c>
      <c r="AK770" s="14">
        <v>0.5</v>
      </c>
      <c r="AL770" s="14">
        <v>0</v>
      </c>
      <c r="AM770" s="14">
        <v>0</v>
      </c>
      <c r="AN770" s="14">
        <v>0</v>
      </c>
      <c r="AO770" s="14">
        <v>0.01</v>
      </c>
      <c r="AP770" s="14">
        <v>0.01</v>
      </c>
      <c r="AQ770" s="14">
        <v>0</v>
      </c>
      <c r="AR770" s="14">
        <v>0</v>
      </c>
      <c r="AS770" s="14">
        <v>0</v>
      </c>
      <c r="AT770" s="14">
        <v>0</v>
      </c>
      <c r="AU770" s="14">
        <v>0.2</v>
      </c>
      <c r="AV770" s="14">
        <v>0</v>
      </c>
      <c r="AW770" s="14">
        <v>0</v>
      </c>
      <c r="AX770" s="14">
        <v>0</v>
      </c>
      <c r="AY770" s="14">
        <v>0.04</v>
      </c>
      <c r="AZ770" s="14">
        <v>0</v>
      </c>
      <c r="BA770" s="2">
        <v>0.05</v>
      </c>
      <c r="BB770" s="2">
        <v>0.05</v>
      </c>
      <c r="BC770" s="2">
        <v>7.0000000000000007E-2</v>
      </c>
      <c r="BD770" s="2">
        <v>0.05</v>
      </c>
      <c r="BE770" s="2">
        <v>0.02</v>
      </c>
      <c r="BF770" s="2">
        <v>0.02</v>
      </c>
      <c r="BG770" s="2">
        <v>4.4999999999999998E-2</v>
      </c>
      <c r="BH770" s="2">
        <v>0.05</v>
      </c>
      <c r="BI770" s="2">
        <v>7.0000000000000007E-2</v>
      </c>
      <c r="BJ770" s="2">
        <v>0.1</v>
      </c>
      <c r="BK770" s="2">
        <v>0.03</v>
      </c>
      <c r="BL770" s="2">
        <v>0.02</v>
      </c>
      <c r="BM770" s="2">
        <v>0.09</v>
      </c>
      <c r="BN770" s="2">
        <v>0.1</v>
      </c>
      <c r="BO770" s="14">
        <v>0.1</v>
      </c>
      <c r="BP770" s="14">
        <v>0.1</v>
      </c>
      <c r="BQ770" s="14">
        <v>0</v>
      </c>
      <c r="BR770" s="14">
        <v>0</v>
      </c>
      <c r="BS770" s="14">
        <v>0</v>
      </c>
      <c r="BT770" s="19">
        <v>0.01</v>
      </c>
      <c r="BU770" s="14">
        <v>0.5</v>
      </c>
      <c r="BV770" s="6">
        <f>BT770/(BT770+BU770)</f>
        <v>1.9607843137254902E-2</v>
      </c>
      <c r="BW770" s="6">
        <f>SQRT((BT770*BU770)/((BT770+BU770)^2*(BT770+BU770+1)))</f>
        <v>0.11283045836243843</v>
      </c>
      <c r="BX770" s="15">
        <v>0.25</v>
      </c>
      <c r="BY770" s="15">
        <v>0.25</v>
      </c>
      <c r="BZ770" s="15">
        <v>0.25</v>
      </c>
      <c r="CA770" s="15">
        <v>0.25</v>
      </c>
      <c r="CB770" s="20" t="s">
        <v>47</v>
      </c>
      <c r="CC770" s="14">
        <v>600</v>
      </c>
      <c r="CD770" s="14">
        <v>10</v>
      </c>
      <c r="CE770" s="15" t="s">
        <v>74</v>
      </c>
    </row>
    <row r="771" spans="1:83" s="14" customFormat="1" ht="14.25" x14ac:dyDescent="0.2">
      <c r="A771" s="15">
        <f>A770+1</f>
        <v>770</v>
      </c>
      <c r="B771" s="15">
        <v>3</v>
      </c>
      <c r="C771" s="15">
        <v>133</v>
      </c>
      <c r="D771" s="15">
        <v>1</v>
      </c>
      <c r="E771" s="15">
        <v>1</v>
      </c>
      <c r="F771" s="3" t="s">
        <v>68</v>
      </c>
      <c r="G771" s="3">
        <f>IF(F771="rectangle",B771*C771,IF(F771="hook",B771*C771-(D771*E771),IF(F771="eight",B771*C771-2*(D771*E771),IF(F771="tee",B771*C771-2*(D771*E771),IF(F771="cross",B771*C771-4*(D771*E771),"ERROR")))))</f>
        <v>399</v>
      </c>
      <c r="H771" s="3" t="s">
        <v>75</v>
      </c>
      <c r="I771" s="3">
        <f>IF(F771="rectangle",B771/C771,"NA")</f>
        <v>2.2556390977443608E-2</v>
      </c>
      <c r="J771" s="2">
        <v>1</v>
      </c>
      <c r="K771" s="15">
        <v>120</v>
      </c>
      <c r="L771" s="15">
        <v>4</v>
      </c>
      <c r="M771" s="16">
        <v>9</v>
      </c>
      <c r="N771" s="17">
        <v>1</v>
      </c>
      <c r="O771" s="14">
        <f>N771</f>
        <v>1</v>
      </c>
      <c r="P771" s="4">
        <f>Y771/T771</f>
        <v>99.75</v>
      </c>
      <c r="Q771" s="18">
        <v>1</v>
      </c>
      <c r="R771" s="14">
        <f>Q771</f>
        <v>1</v>
      </c>
      <c r="S771" s="4">
        <f>Z771/U771</f>
        <v>99.75</v>
      </c>
      <c r="T771" s="3">
        <f>ROUND((O771/100)*G771,0)</f>
        <v>4</v>
      </c>
      <c r="U771" s="3">
        <f>ROUND(((R771/100)*G771)/J771,0)</f>
        <v>4</v>
      </c>
      <c r="V771" s="3">
        <f>ROUND(IF(J771&gt;=2,((R771/100)*G771)/J771,0),0)</f>
        <v>0</v>
      </c>
      <c r="W771" s="3">
        <f>ROUND(IF(J771&gt;=3,((R771/100)*G771)/J771,0),0)</f>
        <v>0</v>
      </c>
      <c r="X771" s="3">
        <f>ROUND(IF(J771&gt;=4,((R771/100)*G771)/J771,0),0)</f>
        <v>0</v>
      </c>
      <c r="Y771" s="4">
        <f>G771*N771</f>
        <v>399</v>
      </c>
      <c r="Z771" s="4">
        <f>(G771*Q771)/J771</f>
        <v>399</v>
      </c>
      <c r="AA771" s="4">
        <f>IF(J771&gt;=2,(G771*Q771)/J771,0)</f>
        <v>0</v>
      </c>
      <c r="AB771" s="4">
        <f>IF(J771&gt;=3,(G771*Q771)/J771,0)</f>
        <v>0</v>
      </c>
      <c r="AC771" s="4">
        <f>IF(J771&gt;=4,(G771*Q771)/J771,0)</f>
        <v>0</v>
      </c>
      <c r="AD771" s="14">
        <v>100</v>
      </c>
      <c r="AE771" s="14">
        <v>0</v>
      </c>
      <c r="AF771" s="14">
        <v>1</v>
      </c>
      <c r="AG771" s="14">
        <v>100</v>
      </c>
      <c r="AH771" s="14">
        <v>0</v>
      </c>
      <c r="AI771" s="14">
        <v>1</v>
      </c>
      <c r="AJ771" s="14">
        <v>0.5</v>
      </c>
      <c r="AK771" s="14">
        <v>0.5</v>
      </c>
      <c r="AL771" s="14">
        <v>0</v>
      </c>
      <c r="AM771" s="14">
        <v>0</v>
      </c>
      <c r="AN771" s="14">
        <v>0</v>
      </c>
      <c r="AO771" s="14">
        <v>0.01</v>
      </c>
      <c r="AP771" s="14">
        <v>0.01</v>
      </c>
      <c r="AQ771" s="14">
        <v>0</v>
      </c>
      <c r="AR771" s="14">
        <v>0</v>
      </c>
      <c r="AS771" s="14">
        <v>0</v>
      </c>
      <c r="AT771" s="14">
        <v>0</v>
      </c>
      <c r="AU771" s="14">
        <v>0.2</v>
      </c>
      <c r="AV771" s="14">
        <v>0</v>
      </c>
      <c r="AW771" s="14">
        <v>0</v>
      </c>
      <c r="AX771" s="14">
        <v>0</v>
      </c>
      <c r="AY771" s="14">
        <v>0.04</v>
      </c>
      <c r="AZ771" s="14">
        <v>0</v>
      </c>
      <c r="BA771" s="2">
        <v>0.05</v>
      </c>
      <c r="BB771" s="2">
        <v>0.05</v>
      </c>
      <c r="BC771" s="2">
        <v>7.0000000000000007E-2</v>
      </c>
      <c r="BD771" s="2">
        <v>0.05</v>
      </c>
      <c r="BE771" s="2">
        <v>0.02</v>
      </c>
      <c r="BF771" s="2">
        <v>0.02</v>
      </c>
      <c r="BG771" s="2">
        <v>4.4999999999999998E-2</v>
      </c>
      <c r="BH771" s="2">
        <v>0.05</v>
      </c>
      <c r="BI771" s="2">
        <v>7.0000000000000007E-2</v>
      </c>
      <c r="BJ771" s="2">
        <v>0.1</v>
      </c>
      <c r="BK771" s="2">
        <v>0.03</v>
      </c>
      <c r="BL771" s="2">
        <v>0.02</v>
      </c>
      <c r="BM771" s="2">
        <v>0.09</v>
      </c>
      <c r="BN771" s="2">
        <v>0.1</v>
      </c>
      <c r="BO771" s="14">
        <v>0.1</v>
      </c>
      <c r="BP771" s="14">
        <v>0.1</v>
      </c>
      <c r="BQ771" s="14">
        <v>0</v>
      </c>
      <c r="BR771" s="14">
        <v>0</v>
      </c>
      <c r="BS771" s="14">
        <v>0</v>
      </c>
      <c r="BT771" s="19">
        <v>0.5</v>
      </c>
      <c r="BU771" s="14">
        <v>0.5</v>
      </c>
      <c r="BV771" s="6">
        <f>BT771/(BT771+BU771)</f>
        <v>0.5</v>
      </c>
      <c r="BW771" s="6">
        <f>SQRT((BT771*BU771)/((BT771+BU771)^2*(BT771+BU771+1)))</f>
        <v>0.35355339059327379</v>
      </c>
      <c r="BX771" s="15">
        <v>0.25</v>
      </c>
      <c r="BY771" s="15">
        <v>0.25</v>
      </c>
      <c r="BZ771" s="15">
        <v>0.25</v>
      </c>
      <c r="CA771" s="15">
        <v>0.25</v>
      </c>
      <c r="CB771" s="20" t="s">
        <v>47</v>
      </c>
      <c r="CC771" s="14">
        <v>600</v>
      </c>
      <c r="CD771" s="14">
        <v>10</v>
      </c>
      <c r="CE771" s="15" t="s">
        <v>74</v>
      </c>
    </row>
    <row r="772" spans="1:83" s="14" customFormat="1" ht="14.25" x14ac:dyDescent="0.2">
      <c r="A772" s="15">
        <f>A771+1</f>
        <v>771</v>
      </c>
      <c r="B772" s="15">
        <v>3</v>
      </c>
      <c r="C772" s="15">
        <v>133</v>
      </c>
      <c r="D772" s="15">
        <v>1</v>
      </c>
      <c r="E772" s="15">
        <v>1</v>
      </c>
      <c r="F772" s="3" t="s">
        <v>68</v>
      </c>
      <c r="G772" s="3">
        <f>IF(F772="rectangle",B772*C772,IF(F772="hook",B772*C772-(D772*E772),IF(F772="eight",B772*C772-2*(D772*E772),IF(F772="tee",B772*C772-2*(D772*E772),IF(F772="cross",B772*C772-4*(D772*E772),"ERROR")))))</f>
        <v>399</v>
      </c>
      <c r="H772" s="3" t="s">
        <v>75</v>
      </c>
      <c r="I772" s="3">
        <f>IF(F772="rectangle",B772/C772,"NA")</f>
        <v>2.2556390977443608E-2</v>
      </c>
      <c r="J772" s="2">
        <v>1</v>
      </c>
      <c r="K772" s="15">
        <v>120</v>
      </c>
      <c r="L772" s="15">
        <v>4</v>
      </c>
      <c r="M772" s="16">
        <v>9</v>
      </c>
      <c r="N772" s="17">
        <v>1</v>
      </c>
      <c r="O772" s="14">
        <f>N772</f>
        <v>1</v>
      </c>
      <c r="P772" s="4">
        <f>Y772/T772</f>
        <v>99.75</v>
      </c>
      <c r="Q772" s="18">
        <v>1</v>
      </c>
      <c r="R772" s="14">
        <f>Q772</f>
        <v>1</v>
      </c>
      <c r="S772" s="4">
        <f>Z772/U772</f>
        <v>99.75</v>
      </c>
      <c r="T772" s="3">
        <f>ROUND((O772/100)*G772,0)</f>
        <v>4</v>
      </c>
      <c r="U772" s="3">
        <f>ROUND(((R772/100)*G772)/J772,0)</f>
        <v>4</v>
      </c>
      <c r="V772" s="3">
        <f>ROUND(IF(J772&gt;=2,((R772/100)*G772)/J772,0),0)</f>
        <v>0</v>
      </c>
      <c r="W772" s="3">
        <f>ROUND(IF(J772&gt;=3,((R772/100)*G772)/J772,0),0)</f>
        <v>0</v>
      </c>
      <c r="X772" s="3">
        <f>ROUND(IF(J772&gt;=4,((R772/100)*G772)/J772,0),0)</f>
        <v>0</v>
      </c>
      <c r="Y772" s="4">
        <f>G772*N772</f>
        <v>399</v>
      </c>
      <c r="Z772" s="4">
        <f>(G772*Q772)/J772</f>
        <v>399</v>
      </c>
      <c r="AA772" s="4">
        <f>IF(J772&gt;=2,(G772*Q772)/J772,0)</f>
        <v>0</v>
      </c>
      <c r="AB772" s="4">
        <f>IF(J772&gt;=3,(G772*Q772)/J772,0)</f>
        <v>0</v>
      </c>
      <c r="AC772" s="4">
        <f>IF(J772&gt;=4,(G772*Q772)/J772,0)</f>
        <v>0</v>
      </c>
      <c r="AD772" s="14">
        <v>100</v>
      </c>
      <c r="AE772" s="14">
        <v>0</v>
      </c>
      <c r="AF772" s="14">
        <v>1</v>
      </c>
      <c r="AG772" s="14">
        <v>100</v>
      </c>
      <c r="AH772" s="14">
        <v>0</v>
      </c>
      <c r="AI772" s="14">
        <v>1</v>
      </c>
      <c r="AJ772" s="14">
        <v>0.5</v>
      </c>
      <c r="AK772" s="14">
        <v>0.5</v>
      </c>
      <c r="AL772" s="14">
        <v>0</v>
      </c>
      <c r="AM772" s="14">
        <v>0</v>
      </c>
      <c r="AN772" s="14">
        <v>0</v>
      </c>
      <c r="AO772" s="14">
        <v>0.01</v>
      </c>
      <c r="AP772" s="14">
        <v>0.01</v>
      </c>
      <c r="AQ772" s="14">
        <v>0</v>
      </c>
      <c r="AR772" s="14">
        <v>0</v>
      </c>
      <c r="AS772" s="14">
        <v>0</v>
      </c>
      <c r="AT772" s="14">
        <v>0</v>
      </c>
      <c r="AU772" s="14">
        <v>0.2</v>
      </c>
      <c r="AV772" s="14">
        <v>0</v>
      </c>
      <c r="AW772" s="14">
        <v>0</v>
      </c>
      <c r="AX772" s="14">
        <v>0</v>
      </c>
      <c r="AY772" s="14">
        <v>0.04</v>
      </c>
      <c r="AZ772" s="14">
        <v>0</v>
      </c>
      <c r="BA772" s="2">
        <v>0.05</v>
      </c>
      <c r="BB772" s="2">
        <v>0.05</v>
      </c>
      <c r="BC772" s="2">
        <v>7.0000000000000007E-2</v>
      </c>
      <c r="BD772" s="2">
        <v>0.05</v>
      </c>
      <c r="BE772" s="2">
        <v>0.02</v>
      </c>
      <c r="BF772" s="2">
        <v>0.02</v>
      </c>
      <c r="BG772" s="2">
        <v>4.4999999999999998E-2</v>
      </c>
      <c r="BH772" s="2">
        <v>0.05</v>
      </c>
      <c r="BI772" s="2">
        <v>7.0000000000000007E-2</v>
      </c>
      <c r="BJ772" s="2">
        <v>0.1</v>
      </c>
      <c r="BK772" s="2">
        <v>0.03</v>
      </c>
      <c r="BL772" s="2">
        <v>0.02</v>
      </c>
      <c r="BM772" s="2">
        <v>0.09</v>
      </c>
      <c r="BN772" s="2">
        <v>0.1</v>
      </c>
      <c r="BO772" s="14">
        <v>0.1</v>
      </c>
      <c r="BP772" s="14">
        <v>0.1</v>
      </c>
      <c r="BQ772" s="14">
        <v>0</v>
      </c>
      <c r="BR772" s="14">
        <v>0</v>
      </c>
      <c r="BS772" s="14">
        <v>0</v>
      </c>
      <c r="BT772" s="19">
        <v>0.01</v>
      </c>
      <c r="BU772" s="14">
        <v>0.5</v>
      </c>
      <c r="BV772" s="6">
        <f>BT772/(BT772+BU772)</f>
        <v>1.9607843137254902E-2</v>
      </c>
      <c r="BW772" s="6">
        <f>SQRT((BT772*BU772)/((BT772+BU772)^2*(BT772+BU772+1)))</f>
        <v>0.11283045836243843</v>
      </c>
      <c r="BX772" s="15">
        <v>0.1</v>
      </c>
      <c r="BY772" s="15">
        <v>0.1</v>
      </c>
      <c r="BZ772" s="15">
        <v>0.1</v>
      </c>
      <c r="CA772" s="15">
        <v>0.7</v>
      </c>
      <c r="CB772" s="20" t="s">
        <v>89</v>
      </c>
      <c r="CC772" s="14">
        <v>600</v>
      </c>
      <c r="CD772" s="14">
        <v>10</v>
      </c>
      <c r="CE772" s="15" t="s">
        <v>74</v>
      </c>
    </row>
    <row r="773" spans="1:83" s="14" customFormat="1" ht="14.25" x14ac:dyDescent="0.2">
      <c r="A773" s="15">
        <f>A772+1</f>
        <v>772</v>
      </c>
      <c r="B773" s="15">
        <v>3</v>
      </c>
      <c r="C773" s="15">
        <v>133</v>
      </c>
      <c r="D773" s="15">
        <v>1</v>
      </c>
      <c r="E773" s="15">
        <v>1</v>
      </c>
      <c r="F773" s="3" t="s">
        <v>68</v>
      </c>
      <c r="G773" s="3">
        <f>IF(F773="rectangle",B773*C773,IF(F773="hook",B773*C773-(D773*E773),IF(F773="eight",B773*C773-2*(D773*E773),IF(F773="tee",B773*C773-2*(D773*E773),IF(F773="cross",B773*C773-4*(D773*E773),"ERROR")))))</f>
        <v>399</v>
      </c>
      <c r="H773" s="3" t="s">
        <v>75</v>
      </c>
      <c r="I773" s="3">
        <f>IF(F773="rectangle",B773/C773,"NA")</f>
        <v>2.2556390977443608E-2</v>
      </c>
      <c r="J773" s="2">
        <v>1</v>
      </c>
      <c r="K773" s="15">
        <v>120</v>
      </c>
      <c r="L773" s="15">
        <v>4</v>
      </c>
      <c r="M773" s="16">
        <v>9</v>
      </c>
      <c r="N773" s="17">
        <v>1</v>
      </c>
      <c r="O773" s="14">
        <f>N773</f>
        <v>1</v>
      </c>
      <c r="P773" s="4">
        <f>Y773/T773</f>
        <v>99.75</v>
      </c>
      <c r="Q773" s="18">
        <v>1</v>
      </c>
      <c r="R773" s="14">
        <f>Q773</f>
        <v>1</v>
      </c>
      <c r="S773" s="4">
        <f>Z773/U773</f>
        <v>99.75</v>
      </c>
      <c r="T773" s="3">
        <f>ROUND((O773/100)*G773,0)</f>
        <v>4</v>
      </c>
      <c r="U773" s="3">
        <f>ROUND(((R773/100)*G773)/J773,0)</f>
        <v>4</v>
      </c>
      <c r="V773" s="3">
        <f>ROUND(IF(J773&gt;=2,((R773/100)*G773)/J773,0),0)</f>
        <v>0</v>
      </c>
      <c r="W773" s="3">
        <f>ROUND(IF(J773&gt;=3,((R773/100)*G773)/J773,0),0)</f>
        <v>0</v>
      </c>
      <c r="X773" s="3">
        <f>ROUND(IF(J773&gt;=4,((R773/100)*G773)/J773,0),0)</f>
        <v>0</v>
      </c>
      <c r="Y773" s="4">
        <f>G773*N773</f>
        <v>399</v>
      </c>
      <c r="Z773" s="4">
        <f>(G773*Q773)/J773</f>
        <v>399</v>
      </c>
      <c r="AA773" s="4">
        <f>IF(J773&gt;=2,(G773*Q773)/J773,0)</f>
        <v>0</v>
      </c>
      <c r="AB773" s="4">
        <f>IF(J773&gt;=3,(G773*Q773)/J773,0)</f>
        <v>0</v>
      </c>
      <c r="AC773" s="4">
        <f>IF(J773&gt;=4,(G773*Q773)/J773,0)</f>
        <v>0</v>
      </c>
      <c r="AD773" s="14">
        <v>100</v>
      </c>
      <c r="AE773" s="14">
        <v>0</v>
      </c>
      <c r="AF773" s="14">
        <v>1</v>
      </c>
      <c r="AG773" s="14">
        <v>100</v>
      </c>
      <c r="AH773" s="14">
        <v>0</v>
      </c>
      <c r="AI773" s="14">
        <v>1</v>
      </c>
      <c r="AJ773" s="14">
        <v>0.5</v>
      </c>
      <c r="AK773" s="14">
        <v>0.5</v>
      </c>
      <c r="AL773" s="14">
        <v>0</v>
      </c>
      <c r="AM773" s="14">
        <v>0</v>
      </c>
      <c r="AN773" s="14">
        <v>0</v>
      </c>
      <c r="AO773" s="14">
        <v>0.01</v>
      </c>
      <c r="AP773" s="14">
        <v>0.01</v>
      </c>
      <c r="AQ773" s="14">
        <v>0</v>
      </c>
      <c r="AR773" s="14">
        <v>0</v>
      </c>
      <c r="AS773" s="14">
        <v>0</v>
      </c>
      <c r="AT773" s="14">
        <v>0</v>
      </c>
      <c r="AU773" s="14">
        <v>0.2</v>
      </c>
      <c r="AV773" s="14">
        <v>0</v>
      </c>
      <c r="AW773" s="14">
        <v>0</v>
      </c>
      <c r="AX773" s="14">
        <v>0</v>
      </c>
      <c r="AY773" s="14">
        <v>0.04</v>
      </c>
      <c r="AZ773" s="14">
        <v>0</v>
      </c>
      <c r="BA773" s="2">
        <v>0.05</v>
      </c>
      <c r="BB773" s="2">
        <v>0.05</v>
      </c>
      <c r="BC773" s="2">
        <v>7.0000000000000007E-2</v>
      </c>
      <c r="BD773" s="2">
        <v>0.05</v>
      </c>
      <c r="BE773" s="2">
        <v>0.02</v>
      </c>
      <c r="BF773" s="2">
        <v>0.02</v>
      </c>
      <c r="BG773" s="2">
        <v>4.4999999999999998E-2</v>
      </c>
      <c r="BH773" s="2">
        <v>0.05</v>
      </c>
      <c r="BI773" s="2">
        <v>7.0000000000000007E-2</v>
      </c>
      <c r="BJ773" s="2">
        <v>0.1</v>
      </c>
      <c r="BK773" s="2">
        <v>0.03</v>
      </c>
      <c r="BL773" s="2">
        <v>0.02</v>
      </c>
      <c r="BM773" s="2">
        <v>0.09</v>
      </c>
      <c r="BN773" s="2">
        <v>0.1</v>
      </c>
      <c r="BO773" s="14">
        <v>0.1</v>
      </c>
      <c r="BP773" s="14">
        <v>0.1</v>
      </c>
      <c r="BQ773" s="14">
        <v>0</v>
      </c>
      <c r="BR773" s="14">
        <v>0</v>
      </c>
      <c r="BS773" s="14">
        <v>0</v>
      </c>
      <c r="BT773" s="19">
        <v>0.5</v>
      </c>
      <c r="BU773" s="14">
        <v>0.5</v>
      </c>
      <c r="BV773" s="6">
        <f>BT773/(BT773+BU773)</f>
        <v>0.5</v>
      </c>
      <c r="BW773" s="6">
        <f>SQRT((BT773*BU773)/((BT773+BU773)^2*(BT773+BU773+1)))</f>
        <v>0.35355339059327379</v>
      </c>
      <c r="BX773" s="15">
        <v>0.1</v>
      </c>
      <c r="BY773" s="15">
        <v>0.1</v>
      </c>
      <c r="BZ773" s="15">
        <v>0.1</v>
      </c>
      <c r="CA773" s="15">
        <v>0.7</v>
      </c>
      <c r="CB773" s="20" t="s">
        <v>89</v>
      </c>
      <c r="CC773" s="14">
        <v>600</v>
      </c>
      <c r="CD773" s="14">
        <v>10</v>
      </c>
      <c r="CE773" s="15" t="s">
        <v>74</v>
      </c>
    </row>
    <row r="774" spans="1:83" s="14" customFormat="1" ht="14.25" x14ac:dyDescent="0.2">
      <c r="A774" s="15">
        <f>A773+1</f>
        <v>773</v>
      </c>
      <c r="B774" s="15">
        <v>3</v>
      </c>
      <c r="C774" s="15">
        <v>133</v>
      </c>
      <c r="D774" s="15">
        <v>1</v>
      </c>
      <c r="E774" s="15">
        <v>1</v>
      </c>
      <c r="F774" s="3" t="s">
        <v>68</v>
      </c>
      <c r="G774" s="3">
        <f>IF(F774="rectangle",B774*C774,IF(F774="hook",B774*C774-(D774*E774),IF(F774="eight",B774*C774-2*(D774*E774),IF(F774="tee",B774*C774-2*(D774*E774),IF(F774="cross",B774*C774-4*(D774*E774),"ERROR")))))</f>
        <v>399</v>
      </c>
      <c r="H774" s="3" t="s">
        <v>75</v>
      </c>
      <c r="I774" s="3">
        <f>IF(F774="rectangle",B774/C774,"NA")</f>
        <v>2.2556390977443608E-2</v>
      </c>
      <c r="J774" s="2">
        <v>1</v>
      </c>
      <c r="K774" s="15">
        <v>120</v>
      </c>
      <c r="L774" s="15">
        <v>4</v>
      </c>
      <c r="M774" s="16">
        <v>9</v>
      </c>
      <c r="N774" s="17">
        <v>1</v>
      </c>
      <c r="O774" s="14">
        <f>N774</f>
        <v>1</v>
      </c>
      <c r="P774" s="4">
        <f>Y774/T774</f>
        <v>99.75</v>
      </c>
      <c r="Q774" s="18">
        <v>1</v>
      </c>
      <c r="R774" s="14">
        <f>Q774</f>
        <v>1</v>
      </c>
      <c r="S774" s="4">
        <f>Z774/U774</f>
        <v>99.75</v>
      </c>
      <c r="T774" s="3">
        <f>ROUND((O774/100)*G774,0)</f>
        <v>4</v>
      </c>
      <c r="U774" s="3">
        <f>ROUND(((R774/100)*G774)/J774,0)</f>
        <v>4</v>
      </c>
      <c r="V774" s="3">
        <f>ROUND(IF(J774&gt;=2,((R774/100)*G774)/J774,0),0)</f>
        <v>0</v>
      </c>
      <c r="W774" s="3">
        <f>ROUND(IF(J774&gt;=3,((R774/100)*G774)/J774,0),0)</f>
        <v>0</v>
      </c>
      <c r="X774" s="3">
        <f>ROUND(IF(J774&gt;=4,((R774/100)*G774)/J774,0),0)</f>
        <v>0</v>
      </c>
      <c r="Y774" s="4">
        <f>G774*N774</f>
        <v>399</v>
      </c>
      <c r="Z774" s="4">
        <f>(G774*Q774)/J774</f>
        <v>399</v>
      </c>
      <c r="AA774" s="4">
        <f>IF(J774&gt;=2,(G774*Q774)/J774,0)</f>
        <v>0</v>
      </c>
      <c r="AB774" s="4">
        <f>IF(J774&gt;=3,(G774*Q774)/J774,0)</f>
        <v>0</v>
      </c>
      <c r="AC774" s="4">
        <f>IF(J774&gt;=4,(G774*Q774)/J774,0)</f>
        <v>0</v>
      </c>
      <c r="AD774" s="14">
        <v>100</v>
      </c>
      <c r="AE774" s="14">
        <v>0</v>
      </c>
      <c r="AF774" s="14">
        <v>1</v>
      </c>
      <c r="AG774" s="14">
        <v>100</v>
      </c>
      <c r="AH774" s="14">
        <v>0</v>
      </c>
      <c r="AI774" s="14">
        <v>1</v>
      </c>
      <c r="AJ774" s="14">
        <v>0.5</v>
      </c>
      <c r="AK774" s="14">
        <v>0.5</v>
      </c>
      <c r="AL774" s="14">
        <v>0</v>
      </c>
      <c r="AM774" s="14">
        <v>0</v>
      </c>
      <c r="AN774" s="14">
        <v>0</v>
      </c>
      <c r="AO774" s="14">
        <v>0.01</v>
      </c>
      <c r="AP774" s="14">
        <v>0.01</v>
      </c>
      <c r="AQ774" s="14">
        <v>0</v>
      </c>
      <c r="AR774" s="14">
        <v>0</v>
      </c>
      <c r="AS774" s="14">
        <v>0</v>
      </c>
      <c r="AT774" s="14">
        <v>0</v>
      </c>
      <c r="AU774" s="14">
        <v>0.2</v>
      </c>
      <c r="AV774" s="14">
        <v>0</v>
      </c>
      <c r="AW774" s="14">
        <v>0</v>
      </c>
      <c r="AX774" s="14">
        <v>0</v>
      </c>
      <c r="AY774" s="14">
        <v>0.04</v>
      </c>
      <c r="AZ774" s="14">
        <v>0</v>
      </c>
      <c r="BA774" s="2">
        <v>0.05</v>
      </c>
      <c r="BB774" s="2">
        <v>0.05</v>
      </c>
      <c r="BC774" s="2">
        <v>7.0000000000000007E-2</v>
      </c>
      <c r="BD774" s="2">
        <v>0.05</v>
      </c>
      <c r="BE774" s="2">
        <v>0.02</v>
      </c>
      <c r="BF774" s="2">
        <v>0.02</v>
      </c>
      <c r="BG774" s="2">
        <v>4.4999999999999998E-2</v>
      </c>
      <c r="BH774" s="2">
        <v>0.05</v>
      </c>
      <c r="BI774" s="2">
        <v>7.0000000000000007E-2</v>
      </c>
      <c r="BJ774" s="2">
        <v>0.1</v>
      </c>
      <c r="BK774" s="2">
        <v>0.03</v>
      </c>
      <c r="BL774" s="2">
        <v>0.02</v>
      </c>
      <c r="BM774" s="2">
        <v>0.09</v>
      </c>
      <c r="BN774" s="2">
        <v>0.1</v>
      </c>
      <c r="BO774" s="14">
        <v>0.1</v>
      </c>
      <c r="BP774" s="14">
        <v>0.1</v>
      </c>
      <c r="BQ774" s="14">
        <v>0</v>
      </c>
      <c r="BR774" s="14">
        <v>0</v>
      </c>
      <c r="BS774" s="14">
        <v>0</v>
      </c>
      <c r="BT774" s="19">
        <v>0.01</v>
      </c>
      <c r="BU774" s="14">
        <v>0.5</v>
      </c>
      <c r="BV774" s="6">
        <f>BT774/(BT774+BU774)</f>
        <v>1.9607843137254902E-2</v>
      </c>
      <c r="BW774" s="6">
        <f>SQRT((BT774*BU774)/((BT774+BU774)^2*(BT774+BU774+1)))</f>
        <v>0.11283045836243843</v>
      </c>
      <c r="BX774" s="15">
        <v>0.1</v>
      </c>
      <c r="BY774" s="15">
        <v>0.7</v>
      </c>
      <c r="BZ774" s="15">
        <v>0.1</v>
      </c>
      <c r="CA774" s="15">
        <v>0.1</v>
      </c>
      <c r="CB774" s="20" t="s">
        <v>76</v>
      </c>
      <c r="CC774" s="14">
        <v>600</v>
      </c>
      <c r="CD774" s="14">
        <v>10</v>
      </c>
      <c r="CE774" s="15" t="s">
        <v>73</v>
      </c>
    </row>
    <row r="775" spans="1:83" s="14" customFormat="1" ht="14.25" x14ac:dyDescent="0.2">
      <c r="A775" s="15">
        <f>A774+1</f>
        <v>774</v>
      </c>
      <c r="B775" s="15">
        <v>3</v>
      </c>
      <c r="C775" s="15">
        <v>133</v>
      </c>
      <c r="D775" s="15">
        <v>1</v>
      </c>
      <c r="E775" s="15">
        <v>1</v>
      </c>
      <c r="F775" s="3" t="s">
        <v>68</v>
      </c>
      <c r="G775" s="3">
        <f>IF(F775="rectangle",B775*C775,IF(F775="hook",B775*C775-(D775*E775),IF(F775="eight",B775*C775-2*(D775*E775),IF(F775="tee",B775*C775-2*(D775*E775),IF(F775="cross",B775*C775-4*(D775*E775),"ERROR")))))</f>
        <v>399</v>
      </c>
      <c r="H775" s="3" t="s">
        <v>75</v>
      </c>
      <c r="I775" s="3">
        <f>IF(F775="rectangle",B775/C775,"NA")</f>
        <v>2.2556390977443608E-2</v>
      </c>
      <c r="J775" s="2">
        <v>1</v>
      </c>
      <c r="K775" s="15">
        <v>120</v>
      </c>
      <c r="L775" s="15">
        <v>4</v>
      </c>
      <c r="M775" s="16">
        <v>9</v>
      </c>
      <c r="N775" s="17">
        <v>1</v>
      </c>
      <c r="O775" s="14">
        <f>N775</f>
        <v>1</v>
      </c>
      <c r="P775" s="4">
        <f>Y775/T775</f>
        <v>99.75</v>
      </c>
      <c r="Q775" s="18">
        <v>1</v>
      </c>
      <c r="R775" s="14">
        <f>Q775</f>
        <v>1</v>
      </c>
      <c r="S775" s="4">
        <f>Z775/U775</f>
        <v>99.75</v>
      </c>
      <c r="T775" s="3">
        <f>ROUND((O775/100)*G775,0)</f>
        <v>4</v>
      </c>
      <c r="U775" s="3">
        <f>ROUND(((R775/100)*G775)/J775,0)</f>
        <v>4</v>
      </c>
      <c r="V775" s="3">
        <f>ROUND(IF(J775&gt;=2,((R775/100)*G775)/J775,0),0)</f>
        <v>0</v>
      </c>
      <c r="W775" s="3">
        <f>ROUND(IF(J775&gt;=3,((R775/100)*G775)/J775,0),0)</f>
        <v>0</v>
      </c>
      <c r="X775" s="3">
        <f>ROUND(IF(J775&gt;=4,((R775/100)*G775)/J775,0),0)</f>
        <v>0</v>
      </c>
      <c r="Y775" s="4">
        <f>G775*N775</f>
        <v>399</v>
      </c>
      <c r="Z775" s="4">
        <f>(G775*Q775)/J775</f>
        <v>399</v>
      </c>
      <c r="AA775" s="4">
        <f>IF(J775&gt;=2,(G775*Q775)/J775,0)</f>
        <v>0</v>
      </c>
      <c r="AB775" s="4">
        <f>IF(J775&gt;=3,(G775*Q775)/J775,0)</f>
        <v>0</v>
      </c>
      <c r="AC775" s="4">
        <f>IF(J775&gt;=4,(G775*Q775)/J775,0)</f>
        <v>0</v>
      </c>
      <c r="AD775" s="14">
        <v>100</v>
      </c>
      <c r="AE775" s="14">
        <v>0</v>
      </c>
      <c r="AF775" s="14">
        <v>1</v>
      </c>
      <c r="AG775" s="14">
        <v>100</v>
      </c>
      <c r="AH775" s="14">
        <v>0</v>
      </c>
      <c r="AI775" s="14">
        <v>1</v>
      </c>
      <c r="AJ775" s="14">
        <v>0.5</v>
      </c>
      <c r="AK775" s="14">
        <v>0.5</v>
      </c>
      <c r="AL775" s="14">
        <v>0</v>
      </c>
      <c r="AM775" s="14">
        <v>0</v>
      </c>
      <c r="AN775" s="14">
        <v>0</v>
      </c>
      <c r="AO775" s="14">
        <v>0.01</v>
      </c>
      <c r="AP775" s="14">
        <v>0.01</v>
      </c>
      <c r="AQ775" s="14">
        <v>0</v>
      </c>
      <c r="AR775" s="14">
        <v>0</v>
      </c>
      <c r="AS775" s="14">
        <v>0</v>
      </c>
      <c r="AT775" s="14">
        <v>0</v>
      </c>
      <c r="AU775" s="14">
        <v>0.2</v>
      </c>
      <c r="AV775" s="14">
        <v>0</v>
      </c>
      <c r="AW775" s="14">
        <v>0</v>
      </c>
      <c r="AX775" s="14">
        <v>0</v>
      </c>
      <c r="AY775" s="14">
        <v>0.04</v>
      </c>
      <c r="AZ775" s="14">
        <v>0</v>
      </c>
      <c r="BA775" s="2">
        <v>0.05</v>
      </c>
      <c r="BB775" s="2">
        <v>0.05</v>
      </c>
      <c r="BC775" s="2">
        <v>7.0000000000000007E-2</v>
      </c>
      <c r="BD775" s="2">
        <v>0.05</v>
      </c>
      <c r="BE775" s="2">
        <v>0.02</v>
      </c>
      <c r="BF775" s="2">
        <v>0.02</v>
      </c>
      <c r="BG775" s="2">
        <v>4.4999999999999998E-2</v>
      </c>
      <c r="BH775" s="2">
        <v>0.05</v>
      </c>
      <c r="BI775" s="2">
        <v>7.0000000000000007E-2</v>
      </c>
      <c r="BJ775" s="2">
        <v>0.1</v>
      </c>
      <c r="BK775" s="2">
        <v>0.03</v>
      </c>
      <c r="BL775" s="2">
        <v>0.02</v>
      </c>
      <c r="BM775" s="2">
        <v>0.09</v>
      </c>
      <c r="BN775" s="2">
        <v>0.1</v>
      </c>
      <c r="BO775" s="14">
        <v>0.1</v>
      </c>
      <c r="BP775" s="14">
        <v>0.1</v>
      </c>
      <c r="BQ775" s="14">
        <v>0</v>
      </c>
      <c r="BR775" s="14">
        <v>0</v>
      </c>
      <c r="BS775" s="14">
        <v>0</v>
      </c>
      <c r="BT775" s="19">
        <v>0.5</v>
      </c>
      <c r="BU775" s="14">
        <v>0.5</v>
      </c>
      <c r="BV775" s="6">
        <f>BT775/(BT775+BU775)</f>
        <v>0.5</v>
      </c>
      <c r="BW775" s="6">
        <f>SQRT((BT775*BU775)/((BT775+BU775)^2*(BT775+BU775+1)))</f>
        <v>0.35355339059327379</v>
      </c>
      <c r="BX775" s="15">
        <v>0.1</v>
      </c>
      <c r="BY775" s="15">
        <v>0.7</v>
      </c>
      <c r="BZ775" s="15">
        <v>0.1</v>
      </c>
      <c r="CA775" s="15">
        <v>0.1</v>
      </c>
      <c r="CB775" s="20" t="s">
        <v>76</v>
      </c>
      <c r="CC775" s="14">
        <v>600</v>
      </c>
      <c r="CD775" s="14">
        <v>10</v>
      </c>
      <c r="CE775" s="15" t="s">
        <v>73</v>
      </c>
    </row>
    <row r="776" spans="1:83" s="14" customFormat="1" ht="14.25" x14ac:dyDescent="0.2">
      <c r="A776" s="15">
        <f>A775+1</f>
        <v>775</v>
      </c>
      <c r="B776" s="15">
        <v>3</v>
      </c>
      <c r="C776" s="15">
        <v>133</v>
      </c>
      <c r="D776" s="15">
        <v>1</v>
      </c>
      <c r="E776" s="15">
        <v>1</v>
      </c>
      <c r="F776" s="3" t="s">
        <v>68</v>
      </c>
      <c r="G776" s="3">
        <f>IF(F776="rectangle",B776*C776,IF(F776="hook",B776*C776-(D776*E776),IF(F776="eight",B776*C776-2*(D776*E776),IF(F776="tee",B776*C776-2*(D776*E776),IF(F776="cross",B776*C776-4*(D776*E776),"ERROR")))))</f>
        <v>399</v>
      </c>
      <c r="H776" s="3" t="s">
        <v>75</v>
      </c>
      <c r="I776" s="3">
        <f>IF(F776="rectangle",B776/C776,"NA")</f>
        <v>2.2556390977443608E-2</v>
      </c>
      <c r="J776" s="2">
        <v>1</v>
      </c>
      <c r="K776" s="15">
        <v>120</v>
      </c>
      <c r="L776" s="15">
        <v>4</v>
      </c>
      <c r="M776" s="16">
        <v>9</v>
      </c>
      <c r="N776" s="17">
        <v>1</v>
      </c>
      <c r="O776" s="14">
        <f>N776</f>
        <v>1</v>
      </c>
      <c r="P776" s="4">
        <f>Y776/T776</f>
        <v>99.75</v>
      </c>
      <c r="Q776" s="18">
        <v>5</v>
      </c>
      <c r="R776" s="14">
        <f>Q776</f>
        <v>5</v>
      </c>
      <c r="S776" s="4">
        <f>Z776/U776</f>
        <v>99.75</v>
      </c>
      <c r="T776" s="3">
        <f>ROUND((O776/100)*G776,0)</f>
        <v>4</v>
      </c>
      <c r="U776" s="3">
        <f>ROUND(((R776/100)*G776)/J776,0)</f>
        <v>20</v>
      </c>
      <c r="V776" s="3">
        <f>ROUND(IF(J776&gt;=2,((R776/100)*G776)/J776,0),0)</f>
        <v>0</v>
      </c>
      <c r="W776" s="3">
        <f>ROUND(IF(J776&gt;=3,((R776/100)*G776)/J776,0),0)</f>
        <v>0</v>
      </c>
      <c r="X776" s="3">
        <f>ROUND(IF(J776&gt;=4,((R776/100)*G776)/J776,0),0)</f>
        <v>0</v>
      </c>
      <c r="Y776" s="4">
        <f>G776*N776</f>
        <v>399</v>
      </c>
      <c r="Z776" s="4">
        <f>(G776*Q776)/J776</f>
        <v>1995</v>
      </c>
      <c r="AA776" s="4">
        <f>IF(J776&gt;=2,(G776*Q776)/J776,0)</f>
        <v>0</v>
      </c>
      <c r="AB776" s="4">
        <f>IF(J776&gt;=3,(G776*Q776)/J776,0)</f>
        <v>0</v>
      </c>
      <c r="AC776" s="4">
        <f>IF(J776&gt;=4,(G776*Q776)/J776,0)</f>
        <v>0</v>
      </c>
      <c r="AD776" s="14">
        <v>100</v>
      </c>
      <c r="AE776" s="14">
        <v>0</v>
      </c>
      <c r="AF776" s="14">
        <v>1</v>
      </c>
      <c r="AG776" s="14">
        <v>100</v>
      </c>
      <c r="AH776" s="14">
        <v>0</v>
      </c>
      <c r="AI776" s="14">
        <v>1</v>
      </c>
      <c r="AJ776" s="14">
        <v>0.5</v>
      </c>
      <c r="AK776" s="14">
        <v>0.5</v>
      </c>
      <c r="AL776" s="14">
        <v>0</v>
      </c>
      <c r="AM776" s="14">
        <v>0</v>
      </c>
      <c r="AN776" s="14">
        <v>0</v>
      </c>
      <c r="AO776" s="14">
        <v>0.01</v>
      </c>
      <c r="AP776" s="14">
        <v>0.01</v>
      </c>
      <c r="AQ776" s="14">
        <v>0</v>
      </c>
      <c r="AR776" s="14">
        <v>0</v>
      </c>
      <c r="AS776" s="14">
        <v>0</v>
      </c>
      <c r="AT776" s="14">
        <v>0</v>
      </c>
      <c r="AU776" s="14">
        <v>0.2</v>
      </c>
      <c r="AV776" s="14">
        <v>0</v>
      </c>
      <c r="AW776" s="14">
        <v>0</v>
      </c>
      <c r="AX776" s="14">
        <v>0</v>
      </c>
      <c r="AY776" s="14">
        <v>0.04</v>
      </c>
      <c r="AZ776" s="14">
        <v>0</v>
      </c>
      <c r="BA776" s="2">
        <v>0.05</v>
      </c>
      <c r="BB776" s="2">
        <v>0.05</v>
      </c>
      <c r="BC776" s="2">
        <v>7.0000000000000007E-2</v>
      </c>
      <c r="BD776" s="2">
        <v>0.05</v>
      </c>
      <c r="BE776" s="2">
        <v>0.02</v>
      </c>
      <c r="BF776" s="2">
        <v>0.02</v>
      </c>
      <c r="BG776" s="2">
        <v>4.4999999999999998E-2</v>
      </c>
      <c r="BH776" s="2">
        <v>0.05</v>
      </c>
      <c r="BI776" s="2">
        <v>7.0000000000000007E-2</v>
      </c>
      <c r="BJ776" s="2">
        <v>0.1</v>
      </c>
      <c r="BK776" s="2">
        <v>0.03</v>
      </c>
      <c r="BL776" s="2">
        <v>0.02</v>
      </c>
      <c r="BM776" s="2">
        <v>0.09</v>
      </c>
      <c r="BN776" s="2">
        <v>0.1</v>
      </c>
      <c r="BO776" s="14">
        <v>0.1</v>
      </c>
      <c r="BP776" s="14">
        <v>0.1</v>
      </c>
      <c r="BQ776" s="14">
        <v>0</v>
      </c>
      <c r="BR776" s="14">
        <v>0</v>
      </c>
      <c r="BS776" s="14">
        <v>0</v>
      </c>
      <c r="BT776" s="19">
        <v>0.01</v>
      </c>
      <c r="BU776" s="14">
        <v>0.5</v>
      </c>
      <c r="BV776" s="6">
        <f>BT776/(BT776+BU776)</f>
        <v>1.9607843137254902E-2</v>
      </c>
      <c r="BW776" s="6">
        <f>SQRT((BT776*BU776)/((BT776+BU776)^2*(BT776+BU776+1)))</f>
        <v>0.11283045836243843</v>
      </c>
      <c r="BX776" s="15">
        <v>0.25</v>
      </c>
      <c r="BY776" s="15">
        <v>0.25</v>
      </c>
      <c r="BZ776" s="15">
        <v>0.25</v>
      </c>
      <c r="CA776" s="15">
        <v>0.25</v>
      </c>
      <c r="CB776" s="20" t="s">
        <v>47</v>
      </c>
      <c r="CC776" s="14">
        <v>600</v>
      </c>
      <c r="CD776" s="14">
        <v>10</v>
      </c>
      <c r="CE776" s="15" t="s">
        <v>73</v>
      </c>
    </row>
    <row r="777" spans="1:83" s="14" customFormat="1" ht="14.25" x14ac:dyDescent="0.2">
      <c r="A777" s="15">
        <f>A776+1</f>
        <v>776</v>
      </c>
      <c r="B777" s="15">
        <v>3</v>
      </c>
      <c r="C777" s="15">
        <v>133</v>
      </c>
      <c r="D777" s="15">
        <v>1</v>
      </c>
      <c r="E777" s="15">
        <v>1</v>
      </c>
      <c r="F777" s="3" t="s">
        <v>68</v>
      </c>
      <c r="G777" s="3">
        <f>IF(F777="rectangle",B777*C777,IF(F777="hook",B777*C777-(D777*E777),IF(F777="eight",B777*C777-2*(D777*E777),IF(F777="tee",B777*C777-2*(D777*E777),IF(F777="cross",B777*C777-4*(D777*E777),"ERROR")))))</f>
        <v>399</v>
      </c>
      <c r="H777" s="3" t="s">
        <v>75</v>
      </c>
      <c r="I777" s="3">
        <f>IF(F777="rectangle",B777/C777,"NA")</f>
        <v>2.2556390977443608E-2</v>
      </c>
      <c r="J777" s="2">
        <v>1</v>
      </c>
      <c r="K777" s="15">
        <v>120</v>
      </c>
      <c r="L777" s="15">
        <v>4</v>
      </c>
      <c r="M777" s="16">
        <v>9</v>
      </c>
      <c r="N777" s="17">
        <v>1</v>
      </c>
      <c r="O777" s="14">
        <f>N777</f>
        <v>1</v>
      </c>
      <c r="P777" s="4">
        <f>Y777/T777</f>
        <v>99.75</v>
      </c>
      <c r="Q777" s="18">
        <v>5</v>
      </c>
      <c r="R777" s="14">
        <f>Q777</f>
        <v>5</v>
      </c>
      <c r="S777" s="4">
        <f>Z777/U777</f>
        <v>99.75</v>
      </c>
      <c r="T777" s="3">
        <f>ROUND((O777/100)*G777,0)</f>
        <v>4</v>
      </c>
      <c r="U777" s="3">
        <f>ROUND(((R777/100)*G777)/J777,0)</f>
        <v>20</v>
      </c>
      <c r="V777" s="3">
        <f>ROUND(IF(J777&gt;=2,((R777/100)*G777)/J777,0),0)</f>
        <v>0</v>
      </c>
      <c r="W777" s="3">
        <f>ROUND(IF(J777&gt;=3,((R777/100)*G777)/J777,0),0)</f>
        <v>0</v>
      </c>
      <c r="X777" s="3">
        <f>ROUND(IF(J777&gt;=4,((R777/100)*G777)/J777,0),0)</f>
        <v>0</v>
      </c>
      <c r="Y777" s="4">
        <f>G777*N777</f>
        <v>399</v>
      </c>
      <c r="Z777" s="4">
        <f>(G777*Q777)/J777</f>
        <v>1995</v>
      </c>
      <c r="AA777" s="4">
        <f>IF(J777&gt;=2,(G777*Q777)/J777,0)</f>
        <v>0</v>
      </c>
      <c r="AB777" s="4">
        <f>IF(J777&gt;=3,(G777*Q777)/J777,0)</f>
        <v>0</v>
      </c>
      <c r="AC777" s="4">
        <f>IF(J777&gt;=4,(G777*Q777)/J777,0)</f>
        <v>0</v>
      </c>
      <c r="AD777" s="14">
        <v>100</v>
      </c>
      <c r="AE777" s="14">
        <v>0</v>
      </c>
      <c r="AF777" s="14">
        <v>1</v>
      </c>
      <c r="AG777" s="14">
        <v>100</v>
      </c>
      <c r="AH777" s="14">
        <v>0</v>
      </c>
      <c r="AI777" s="14">
        <v>1</v>
      </c>
      <c r="AJ777" s="14">
        <v>0.5</v>
      </c>
      <c r="AK777" s="14">
        <v>0.5</v>
      </c>
      <c r="AL777" s="14">
        <v>0</v>
      </c>
      <c r="AM777" s="14">
        <v>0</v>
      </c>
      <c r="AN777" s="14">
        <v>0</v>
      </c>
      <c r="AO777" s="14">
        <v>0.01</v>
      </c>
      <c r="AP777" s="14">
        <v>0.01</v>
      </c>
      <c r="AQ777" s="14">
        <v>0</v>
      </c>
      <c r="AR777" s="14">
        <v>0</v>
      </c>
      <c r="AS777" s="14">
        <v>0</v>
      </c>
      <c r="AT777" s="14">
        <v>0</v>
      </c>
      <c r="AU777" s="14">
        <v>0.2</v>
      </c>
      <c r="AV777" s="14">
        <v>0</v>
      </c>
      <c r="AW777" s="14">
        <v>0</v>
      </c>
      <c r="AX777" s="14">
        <v>0</v>
      </c>
      <c r="AY777" s="14">
        <v>0.04</v>
      </c>
      <c r="AZ777" s="14">
        <v>0</v>
      </c>
      <c r="BA777" s="2">
        <v>0.05</v>
      </c>
      <c r="BB777" s="2">
        <v>0.05</v>
      </c>
      <c r="BC777" s="2">
        <v>7.0000000000000007E-2</v>
      </c>
      <c r="BD777" s="2">
        <v>0.05</v>
      </c>
      <c r="BE777" s="2">
        <v>0.02</v>
      </c>
      <c r="BF777" s="2">
        <v>0.02</v>
      </c>
      <c r="BG777" s="2">
        <v>4.4999999999999998E-2</v>
      </c>
      <c r="BH777" s="2">
        <v>0.05</v>
      </c>
      <c r="BI777" s="2">
        <v>7.0000000000000007E-2</v>
      </c>
      <c r="BJ777" s="2">
        <v>0.1</v>
      </c>
      <c r="BK777" s="2">
        <v>0.03</v>
      </c>
      <c r="BL777" s="2">
        <v>0.02</v>
      </c>
      <c r="BM777" s="2">
        <v>0.09</v>
      </c>
      <c r="BN777" s="2">
        <v>0.1</v>
      </c>
      <c r="BO777" s="14">
        <v>0.1</v>
      </c>
      <c r="BP777" s="14">
        <v>0.1</v>
      </c>
      <c r="BQ777" s="14">
        <v>0</v>
      </c>
      <c r="BR777" s="14">
        <v>0</v>
      </c>
      <c r="BS777" s="14">
        <v>0</v>
      </c>
      <c r="BT777" s="19">
        <v>0.5</v>
      </c>
      <c r="BU777" s="14">
        <v>0.5</v>
      </c>
      <c r="BV777" s="6">
        <f>BT777/(BT777+BU777)</f>
        <v>0.5</v>
      </c>
      <c r="BW777" s="6">
        <f>SQRT((BT777*BU777)/((BT777+BU777)^2*(BT777+BU777+1)))</f>
        <v>0.35355339059327379</v>
      </c>
      <c r="BX777" s="15">
        <v>0.25</v>
      </c>
      <c r="BY777" s="15">
        <v>0.25</v>
      </c>
      <c r="BZ777" s="15">
        <v>0.25</v>
      </c>
      <c r="CA777" s="15">
        <v>0.25</v>
      </c>
      <c r="CB777" s="20" t="s">
        <v>47</v>
      </c>
      <c r="CC777" s="14">
        <v>600</v>
      </c>
      <c r="CD777" s="14">
        <v>10</v>
      </c>
      <c r="CE777" s="15" t="s">
        <v>73</v>
      </c>
    </row>
    <row r="778" spans="1:83" s="14" customFormat="1" ht="14.25" x14ac:dyDescent="0.2">
      <c r="A778" s="15">
        <f>A777+1</f>
        <v>777</v>
      </c>
      <c r="B778" s="15">
        <v>3</v>
      </c>
      <c r="C778" s="15">
        <v>133</v>
      </c>
      <c r="D778" s="15">
        <v>1</v>
      </c>
      <c r="E778" s="15">
        <v>1</v>
      </c>
      <c r="F778" s="3" t="s">
        <v>68</v>
      </c>
      <c r="G778" s="3">
        <f>IF(F778="rectangle",B778*C778,IF(F778="hook",B778*C778-(D778*E778),IF(F778="eight",B778*C778-2*(D778*E778),IF(F778="tee",B778*C778-2*(D778*E778),IF(F778="cross",B778*C778-4*(D778*E778),"ERROR")))))</f>
        <v>399</v>
      </c>
      <c r="H778" s="3" t="s">
        <v>75</v>
      </c>
      <c r="I778" s="3">
        <f>IF(F778="rectangle",B778/C778,"NA")</f>
        <v>2.2556390977443608E-2</v>
      </c>
      <c r="J778" s="2">
        <v>1</v>
      </c>
      <c r="K778" s="15">
        <v>120</v>
      </c>
      <c r="L778" s="15">
        <v>4</v>
      </c>
      <c r="M778" s="16">
        <v>9</v>
      </c>
      <c r="N778" s="17">
        <v>1</v>
      </c>
      <c r="O778" s="14">
        <f>N778</f>
        <v>1</v>
      </c>
      <c r="P778" s="4">
        <f>Y778/T778</f>
        <v>99.75</v>
      </c>
      <c r="Q778" s="18">
        <v>5</v>
      </c>
      <c r="R778" s="14">
        <f>Q778</f>
        <v>5</v>
      </c>
      <c r="S778" s="4">
        <f>Z778/U778</f>
        <v>99.75</v>
      </c>
      <c r="T778" s="3">
        <f>ROUND((O778/100)*G778,0)</f>
        <v>4</v>
      </c>
      <c r="U778" s="3">
        <f>ROUND(((R778/100)*G778)/J778,0)</f>
        <v>20</v>
      </c>
      <c r="V778" s="3">
        <f>ROUND(IF(J778&gt;=2,((R778/100)*G778)/J778,0),0)</f>
        <v>0</v>
      </c>
      <c r="W778" s="3">
        <f>ROUND(IF(J778&gt;=3,((R778/100)*G778)/J778,0),0)</f>
        <v>0</v>
      </c>
      <c r="X778" s="3">
        <f>ROUND(IF(J778&gt;=4,((R778/100)*G778)/J778,0),0)</f>
        <v>0</v>
      </c>
      <c r="Y778" s="4">
        <f>G778*N778</f>
        <v>399</v>
      </c>
      <c r="Z778" s="4">
        <f>(G778*Q778)/J778</f>
        <v>1995</v>
      </c>
      <c r="AA778" s="4">
        <f>IF(J778&gt;=2,(G778*Q778)/J778,0)</f>
        <v>0</v>
      </c>
      <c r="AB778" s="4">
        <f>IF(J778&gt;=3,(G778*Q778)/J778,0)</f>
        <v>0</v>
      </c>
      <c r="AC778" s="4">
        <f>IF(J778&gt;=4,(G778*Q778)/J778,0)</f>
        <v>0</v>
      </c>
      <c r="AD778" s="14">
        <v>100</v>
      </c>
      <c r="AE778" s="14">
        <v>0</v>
      </c>
      <c r="AF778" s="14">
        <v>1</v>
      </c>
      <c r="AG778" s="14">
        <v>100</v>
      </c>
      <c r="AH778" s="14">
        <v>0</v>
      </c>
      <c r="AI778" s="14">
        <v>1</v>
      </c>
      <c r="AJ778" s="14">
        <v>0.5</v>
      </c>
      <c r="AK778" s="14">
        <v>0.5</v>
      </c>
      <c r="AL778" s="14">
        <v>0</v>
      </c>
      <c r="AM778" s="14">
        <v>0</v>
      </c>
      <c r="AN778" s="14">
        <v>0</v>
      </c>
      <c r="AO778" s="14">
        <v>0.01</v>
      </c>
      <c r="AP778" s="14">
        <v>0.01</v>
      </c>
      <c r="AQ778" s="14">
        <v>0</v>
      </c>
      <c r="AR778" s="14">
        <v>0</v>
      </c>
      <c r="AS778" s="14">
        <v>0</v>
      </c>
      <c r="AT778" s="14">
        <v>0</v>
      </c>
      <c r="AU778" s="14">
        <v>0.2</v>
      </c>
      <c r="AV778" s="14">
        <v>0</v>
      </c>
      <c r="AW778" s="14">
        <v>0</v>
      </c>
      <c r="AX778" s="14">
        <v>0</v>
      </c>
      <c r="AY778" s="14">
        <v>0.04</v>
      </c>
      <c r="AZ778" s="14">
        <v>0</v>
      </c>
      <c r="BA778" s="2">
        <v>0.05</v>
      </c>
      <c r="BB778" s="2">
        <v>0.05</v>
      </c>
      <c r="BC778" s="2">
        <v>7.0000000000000007E-2</v>
      </c>
      <c r="BD778" s="2">
        <v>0.05</v>
      </c>
      <c r="BE778" s="2">
        <v>0.02</v>
      </c>
      <c r="BF778" s="2">
        <v>0.02</v>
      </c>
      <c r="BG778" s="2">
        <v>4.4999999999999998E-2</v>
      </c>
      <c r="BH778" s="2">
        <v>0.05</v>
      </c>
      <c r="BI778" s="2">
        <v>7.0000000000000007E-2</v>
      </c>
      <c r="BJ778" s="2">
        <v>0.1</v>
      </c>
      <c r="BK778" s="2">
        <v>0.03</v>
      </c>
      <c r="BL778" s="2">
        <v>0.02</v>
      </c>
      <c r="BM778" s="2">
        <v>0.09</v>
      </c>
      <c r="BN778" s="2">
        <v>0.1</v>
      </c>
      <c r="BO778" s="14">
        <v>0.1</v>
      </c>
      <c r="BP778" s="14">
        <v>0.1</v>
      </c>
      <c r="BQ778" s="14">
        <v>0</v>
      </c>
      <c r="BR778" s="14">
        <v>0</v>
      </c>
      <c r="BS778" s="14">
        <v>0</v>
      </c>
      <c r="BT778" s="19">
        <v>0.01</v>
      </c>
      <c r="BU778" s="14">
        <v>0.5</v>
      </c>
      <c r="BV778" s="6">
        <f>BT778/(BT778+BU778)</f>
        <v>1.9607843137254902E-2</v>
      </c>
      <c r="BW778" s="6">
        <f>SQRT((BT778*BU778)/((BT778+BU778)^2*(BT778+BU778+1)))</f>
        <v>0.11283045836243843</v>
      </c>
      <c r="BX778" s="15">
        <v>0.1</v>
      </c>
      <c r="BY778" s="15">
        <v>0.1</v>
      </c>
      <c r="BZ778" s="15">
        <v>0.1</v>
      </c>
      <c r="CA778" s="15">
        <v>0.7</v>
      </c>
      <c r="CB778" s="20" t="s">
        <v>89</v>
      </c>
      <c r="CC778" s="14">
        <v>600</v>
      </c>
      <c r="CD778" s="14">
        <v>10</v>
      </c>
      <c r="CE778" s="15" t="s">
        <v>73</v>
      </c>
    </row>
    <row r="779" spans="1:83" s="14" customFormat="1" ht="14.25" x14ac:dyDescent="0.2">
      <c r="A779" s="15">
        <f>A778+1</f>
        <v>778</v>
      </c>
      <c r="B779" s="15">
        <v>3</v>
      </c>
      <c r="C779" s="15">
        <v>133</v>
      </c>
      <c r="D779" s="15">
        <v>1</v>
      </c>
      <c r="E779" s="15">
        <v>1</v>
      </c>
      <c r="F779" s="3" t="s">
        <v>68</v>
      </c>
      <c r="G779" s="3">
        <f>IF(F779="rectangle",B779*C779,IF(F779="hook",B779*C779-(D779*E779),IF(F779="eight",B779*C779-2*(D779*E779),IF(F779="tee",B779*C779-2*(D779*E779),IF(F779="cross",B779*C779-4*(D779*E779),"ERROR")))))</f>
        <v>399</v>
      </c>
      <c r="H779" s="3" t="s">
        <v>75</v>
      </c>
      <c r="I779" s="3">
        <f>IF(F779="rectangle",B779/C779,"NA")</f>
        <v>2.2556390977443608E-2</v>
      </c>
      <c r="J779" s="2">
        <v>1</v>
      </c>
      <c r="K779" s="15">
        <v>120</v>
      </c>
      <c r="L779" s="15">
        <v>4</v>
      </c>
      <c r="M779" s="16">
        <v>9</v>
      </c>
      <c r="N779" s="17">
        <v>1</v>
      </c>
      <c r="O779" s="14">
        <f>N779</f>
        <v>1</v>
      </c>
      <c r="P779" s="4">
        <f>Y779/T779</f>
        <v>99.75</v>
      </c>
      <c r="Q779" s="18">
        <v>5</v>
      </c>
      <c r="R779" s="14">
        <f>Q779</f>
        <v>5</v>
      </c>
      <c r="S779" s="4">
        <f>Z779/U779</f>
        <v>99.75</v>
      </c>
      <c r="T779" s="3">
        <f>ROUND((O779/100)*G779,0)</f>
        <v>4</v>
      </c>
      <c r="U779" s="3">
        <f>ROUND(((R779/100)*G779)/J779,0)</f>
        <v>20</v>
      </c>
      <c r="V779" s="3">
        <f>ROUND(IF(J779&gt;=2,((R779/100)*G779)/J779,0),0)</f>
        <v>0</v>
      </c>
      <c r="W779" s="3">
        <f>ROUND(IF(J779&gt;=3,((R779/100)*G779)/J779,0),0)</f>
        <v>0</v>
      </c>
      <c r="X779" s="3">
        <f>ROUND(IF(J779&gt;=4,((R779/100)*G779)/J779,0),0)</f>
        <v>0</v>
      </c>
      <c r="Y779" s="4">
        <f>G779*N779</f>
        <v>399</v>
      </c>
      <c r="Z779" s="4">
        <f>(G779*Q779)/J779</f>
        <v>1995</v>
      </c>
      <c r="AA779" s="4">
        <f>IF(J779&gt;=2,(G779*Q779)/J779,0)</f>
        <v>0</v>
      </c>
      <c r="AB779" s="4">
        <f>IF(J779&gt;=3,(G779*Q779)/J779,0)</f>
        <v>0</v>
      </c>
      <c r="AC779" s="4">
        <f>IF(J779&gt;=4,(G779*Q779)/J779,0)</f>
        <v>0</v>
      </c>
      <c r="AD779" s="14">
        <v>100</v>
      </c>
      <c r="AE779" s="14">
        <v>0</v>
      </c>
      <c r="AF779" s="14">
        <v>1</v>
      </c>
      <c r="AG779" s="14">
        <v>100</v>
      </c>
      <c r="AH779" s="14">
        <v>0</v>
      </c>
      <c r="AI779" s="14">
        <v>1</v>
      </c>
      <c r="AJ779" s="14">
        <v>0.5</v>
      </c>
      <c r="AK779" s="14">
        <v>0.5</v>
      </c>
      <c r="AL779" s="14">
        <v>0</v>
      </c>
      <c r="AM779" s="14">
        <v>0</v>
      </c>
      <c r="AN779" s="14">
        <v>0</v>
      </c>
      <c r="AO779" s="14">
        <v>0.01</v>
      </c>
      <c r="AP779" s="14">
        <v>0.01</v>
      </c>
      <c r="AQ779" s="14">
        <v>0</v>
      </c>
      <c r="AR779" s="14">
        <v>0</v>
      </c>
      <c r="AS779" s="14">
        <v>0</v>
      </c>
      <c r="AT779" s="14">
        <v>0</v>
      </c>
      <c r="AU779" s="14">
        <v>0.2</v>
      </c>
      <c r="AV779" s="14">
        <v>0</v>
      </c>
      <c r="AW779" s="14">
        <v>0</v>
      </c>
      <c r="AX779" s="14">
        <v>0</v>
      </c>
      <c r="AY779" s="14">
        <v>0.04</v>
      </c>
      <c r="AZ779" s="14">
        <v>0</v>
      </c>
      <c r="BA779" s="2">
        <v>0.05</v>
      </c>
      <c r="BB779" s="2">
        <v>0.05</v>
      </c>
      <c r="BC779" s="2">
        <v>7.0000000000000007E-2</v>
      </c>
      <c r="BD779" s="2">
        <v>0.05</v>
      </c>
      <c r="BE779" s="2">
        <v>0.02</v>
      </c>
      <c r="BF779" s="2">
        <v>0.02</v>
      </c>
      <c r="BG779" s="2">
        <v>4.4999999999999998E-2</v>
      </c>
      <c r="BH779" s="2">
        <v>0.05</v>
      </c>
      <c r="BI779" s="2">
        <v>7.0000000000000007E-2</v>
      </c>
      <c r="BJ779" s="2">
        <v>0.1</v>
      </c>
      <c r="BK779" s="2">
        <v>0.03</v>
      </c>
      <c r="BL779" s="2">
        <v>0.02</v>
      </c>
      <c r="BM779" s="2">
        <v>0.09</v>
      </c>
      <c r="BN779" s="2">
        <v>0.1</v>
      </c>
      <c r="BO779" s="14">
        <v>0.1</v>
      </c>
      <c r="BP779" s="14">
        <v>0.1</v>
      </c>
      <c r="BQ779" s="14">
        <v>0</v>
      </c>
      <c r="BR779" s="14">
        <v>0</v>
      </c>
      <c r="BS779" s="14">
        <v>0</v>
      </c>
      <c r="BT779" s="19">
        <v>0.5</v>
      </c>
      <c r="BU779" s="14">
        <v>0.5</v>
      </c>
      <c r="BV779" s="6">
        <f>BT779/(BT779+BU779)</f>
        <v>0.5</v>
      </c>
      <c r="BW779" s="6">
        <f>SQRT((BT779*BU779)/((BT779+BU779)^2*(BT779+BU779+1)))</f>
        <v>0.35355339059327379</v>
      </c>
      <c r="BX779" s="15">
        <v>0.1</v>
      </c>
      <c r="BY779" s="15">
        <v>0.1</v>
      </c>
      <c r="BZ779" s="15">
        <v>0.1</v>
      </c>
      <c r="CA779" s="15">
        <v>0.7</v>
      </c>
      <c r="CB779" s="20" t="s">
        <v>89</v>
      </c>
      <c r="CC779" s="14">
        <v>600</v>
      </c>
      <c r="CD779" s="14">
        <v>10</v>
      </c>
      <c r="CE779" s="15" t="s">
        <v>73</v>
      </c>
    </row>
    <row r="780" spans="1:83" s="14" customFormat="1" ht="14.25" x14ac:dyDescent="0.2">
      <c r="A780" s="15">
        <f>A779+1</f>
        <v>779</v>
      </c>
      <c r="B780" s="15">
        <v>3</v>
      </c>
      <c r="C780" s="15">
        <v>133</v>
      </c>
      <c r="D780" s="15">
        <v>1</v>
      </c>
      <c r="E780" s="15">
        <v>1</v>
      </c>
      <c r="F780" s="3" t="s">
        <v>68</v>
      </c>
      <c r="G780" s="3">
        <f>IF(F780="rectangle",B780*C780,IF(F780="hook",B780*C780-(D780*E780),IF(F780="eight",B780*C780-2*(D780*E780),IF(F780="tee",B780*C780-2*(D780*E780),IF(F780="cross",B780*C780-4*(D780*E780),"ERROR")))))</f>
        <v>399</v>
      </c>
      <c r="H780" s="3" t="s">
        <v>75</v>
      </c>
      <c r="I780" s="3">
        <f>IF(F780="rectangle",B780/C780,"NA")</f>
        <v>2.2556390977443608E-2</v>
      </c>
      <c r="J780" s="2">
        <v>1</v>
      </c>
      <c r="K780" s="15">
        <v>120</v>
      </c>
      <c r="L780" s="15">
        <v>4</v>
      </c>
      <c r="M780" s="16">
        <v>9</v>
      </c>
      <c r="N780" s="17">
        <v>1</v>
      </c>
      <c r="O780" s="14">
        <f>N780</f>
        <v>1</v>
      </c>
      <c r="P780" s="4">
        <f>Y780/T780</f>
        <v>99.75</v>
      </c>
      <c r="Q780" s="18">
        <v>5</v>
      </c>
      <c r="R780" s="14">
        <f>Q780</f>
        <v>5</v>
      </c>
      <c r="S780" s="4">
        <f>Z780/U780</f>
        <v>99.75</v>
      </c>
      <c r="T780" s="3">
        <f>ROUND((O780/100)*G780,0)</f>
        <v>4</v>
      </c>
      <c r="U780" s="3">
        <f>ROUND(((R780/100)*G780)/J780,0)</f>
        <v>20</v>
      </c>
      <c r="V780" s="3">
        <f>ROUND(IF(J780&gt;=2,((R780/100)*G780)/J780,0),0)</f>
        <v>0</v>
      </c>
      <c r="W780" s="3">
        <f>ROUND(IF(J780&gt;=3,((R780/100)*G780)/J780,0),0)</f>
        <v>0</v>
      </c>
      <c r="X780" s="3">
        <f>ROUND(IF(J780&gt;=4,((R780/100)*G780)/J780,0),0)</f>
        <v>0</v>
      </c>
      <c r="Y780" s="4">
        <f>G780*N780</f>
        <v>399</v>
      </c>
      <c r="Z780" s="4">
        <f>(G780*Q780)/J780</f>
        <v>1995</v>
      </c>
      <c r="AA780" s="4">
        <f>IF(J780&gt;=2,(G780*Q780)/J780,0)</f>
        <v>0</v>
      </c>
      <c r="AB780" s="4">
        <f>IF(J780&gt;=3,(G780*Q780)/J780,0)</f>
        <v>0</v>
      </c>
      <c r="AC780" s="4">
        <f>IF(J780&gt;=4,(G780*Q780)/J780,0)</f>
        <v>0</v>
      </c>
      <c r="AD780" s="14">
        <v>100</v>
      </c>
      <c r="AE780" s="14">
        <v>0</v>
      </c>
      <c r="AF780" s="14">
        <v>1</v>
      </c>
      <c r="AG780" s="14">
        <v>100</v>
      </c>
      <c r="AH780" s="14">
        <v>0</v>
      </c>
      <c r="AI780" s="14">
        <v>1</v>
      </c>
      <c r="AJ780" s="14">
        <v>0.5</v>
      </c>
      <c r="AK780" s="14">
        <v>0.5</v>
      </c>
      <c r="AL780" s="14">
        <v>0</v>
      </c>
      <c r="AM780" s="14">
        <v>0</v>
      </c>
      <c r="AN780" s="14">
        <v>0</v>
      </c>
      <c r="AO780" s="14">
        <v>0.01</v>
      </c>
      <c r="AP780" s="14">
        <v>0.01</v>
      </c>
      <c r="AQ780" s="14">
        <v>0</v>
      </c>
      <c r="AR780" s="14">
        <v>0</v>
      </c>
      <c r="AS780" s="14">
        <v>0</v>
      </c>
      <c r="AT780" s="14">
        <v>0</v>
      </c>
      <c r="AU780" s="14">
        <v>0.2</v>
      </c>
      <c r="AV780" s="14">
        <v>0</v>
      </c>
      <c r="AW780" s="14">
        <v>0</v>
      </c>
      <c r="AX780" s="14">
        <v>0</v>
      </c>
      <c r="AY780" s="14">
        <v>0.04</v>
      </c>
      <c r="AZ780" s="14">
        <v>0</v>
      </c>
      <c r="BA780" s="2">
        <v>0.05</v>
      </c>
      <c r="BB780" s="2">
        <v>0.05</v>
      </c>
      <c r="BC780" s="2">
        <v>7.0000000000000007E-2</v>
      </c>
      <c r="BD780" s="2">
        <v>0.05</v>
      </c>
      <c r="BE780" s="2">
        <v>0.02</v>
      </c>
      <c r="BF780" s="2">
        <v>0.02</v>
      </c>
      <c r="BG780" s="2">
        <v>4.4999999999999998E-2</v>
      </c>
      <c r="BH780" s="2">
        <v>0.05</v>
      </c>
      <c r="BI780" s="2">
        <v>7.0000000000000007E-2</v>
      </c>
      <c r="BJ780" s="2">
        <v>0.1</v>
      </c>
      <c r="BK780" s="2">
        <v>0.03</v>
      </c>
      <c r="BL780" s="2">
        <v>0.02</v>
      </c>
      <c r="BM780" s="2">
        <v>0.09</v>
      </c>
      <c r="BN780" s="2">
        <v>0.1</v>
      </c>
      <c r="BO780" s="14">
        <v>0.1</v>
      </c>
      <c r="BP780" s="14">
        <v>0.1</v>
      </c>
      <c r="BQ780" s="14">
        <v>0</v>
      </c>
      <c r="BR780" s="14">
        <v>0</v>
      </c>
      <c r="BS780" s="14">
        <v>0</v>
      </c>
      <c r="BT780" s="19">
        <v>0.01</v>
      </c>
      <c r="BU780" s="14">
        <v>0.5</v>
      </c>
      <c r="BV780" s="6">
        <f>BT780/(BT780+BU780)</f>
        <v>1.9607843137254902E-2</v>
      </c>
      <c r="BW780" s="6">
        <f>SQRT((BT780*BU780)/((BT780+BU780)^2*(BT780+BU780+1)))</f>
        <v>0.11283045836243843</v>
      </c>
      <c r="BX780" s="15">
        <v>0.1</v>
      </c>
      <c r="BY780" s="15">
        <v>0.7</v>
      </c>
      <c r="BZ780" s="15">
        <v>0.1</v>
      </c>
      <c r="CA780" s="15">
        <v>0.1</v>
      </c>
      <c r="CB780" s="20" t="s">
        <v>76</v>
      </c>
      <c r="CC780" s="14">
        <v>600</v>
      </c>
      <c r="CD780" s="14">
        <v>10</v>
      </c>
      <c r="CE780" s="15" t="s">
        <v>74</v>
      </c>
    </row>
    <row r="781" spans="1:83" s="14" customFormat="1" ht="14.25" x14ac:dyDescent="0.2">
      <c r="A781" s="15">
        <f>A780+1</f>
        <v>780</v>
      </c>
      <c r="B781" s="15">
        <v>3</v>
      </c>
      <c r="C781" s="15">
        <v>133</v>
      </c>
      <c r="D781" s="15">
        <v>1</v>
      </c>
      <c r="E781" s="15">
        <v>1</v>
      </c>
      <c r="F781" s="3" t="s">
        <v>68</v>
      </c>
      <c r="G781" s="3">
        <f>IF(F781="rectangle",B781*C781,IF(F781="hook",B781*C781-(D781*E781),IF(F781="eight",B781*C781-2*(D781*E781),IF(F781="tee",B781*C781-2*(D781*E781),IF(F781="cross",B781*C781-4*(D781*E781),"ERROR")))))</f>
        <v>399</v>
      </c>
      <c r="H781" s="3" t="s">
        <v>75</v>
      </c>
      <c r="I781" s="3">
        <f>IF(F781="rectangle",B781/C781,"NA")</f>
        <v>2.2556390977443608E-2</v>
      </c>
      <c r="J781" s="2">
        <v>1</v>
      </c>
      <c r="K781" s="15">
        <v>120</v>
      </c>
      <c r="L781" s="15">
        <v>4</v>
      </c>
      <c r="M781" s="16">
        <v>9</v>
      </c>
      <c r="N781" s="17">
        <v>1</v>
      </c>
      <c r="O781" s="14">
        <f>N781</f>
        <v>1</v>
      </c>
      <c r="P781" s="4">
        <f>Y781/T781</f>
        <v>99.75</v>
      </c>
      <c r="Q781" s="18">
        <v>5</v>
      </c>
      <c r="R781" s="14">
        <f>Q781</f>
        <v>5</v>
      </c>
      <c r="S781" s="4">
        <f>Z781/U781</f>
        <v>99.75</v>
      </c>
      <c r="T781" s="3">
        <f>ROUND((O781/100)*G781,0)</f>
        <v>4</v>
      </c>
      <c r="U781" s="3">
        <f>ROUND(((R781/100)*G781)/J781,0)</f>
        <v>20</v>
      </c>
      <c r="V781" s="3">
        <f>ROUND(IF(J781&gt;=2,((R781/100)*G781)/J781,0),0)</f>
        <v>0</v>
      </c>
      <c r="W781" s="3">
        <f>ROUND(IF(J781&gt;=3,((R781/100)*G781)/J781,0),0)</f>
        <v>0</v>
      </c>
      <c r="X781" s="3">
        <f>ROUND(IF(J781&gt;=4,((R781/100)*G781)/J781,0),0)</f>
        <v>0</v>
      </c>
      <c r="Y781" s="4">
        <f>G781*N781</f>
        <v>399</v>
      </c>
      <c r="Z781" s="4">
        <f>(G781*Q781)/J781</f>
        <v>1995</v>
      </c>
      <c r="AA781" s="4">
        <f>IF(J781&gt;=2,(G781*Q781)/J781,0)</f>
        <v>0</v>
      </c>
      <c r="AB781" s="4">
        <f>IF(J781&gt;=3,(G781*Q781)/J781,0)</f>
        <v>0</v>
      </c>
      <c r="AC781" s="4">
        <f>IF(J781&gt;=4,(G781*Q781)/J781,0)</f>
        <v>0</v>
      </c>
      <c r="AD781" s="14">
        <v>100</v>
      </c>
      <c r="AE781" s="14">
        <v>0</v>
      </c>
      <c r="AF781" s="14">
        <v>1</v>
      </c>
      <c r="AG781" s="14">
        <v>100</v>
      </c>
      <c r="AH781" s="14">
        <v>0</v>
      </c>
      <c r="AI781" s="14">
        <v>1</v>
      </c>
      <c r="AJ781" s="14">
        <v>0.5</v>
      </c>
      <c r="AK781" s="14">
        <v>0.5</v>
      </c>
      <c r="AL781" s="14">
        <v>0</v>
      </c>
      <c r="AM781" s="14">
        <v>0</v>
      </c>
      <c r="AN781" s="14">
        <v>0</v>
      </c>
      <c r="AO781" s="14">
        <v>0.01</v>
      </c>
      <c r="AP781" s="14">
        <v>0.01</v>
      </c>
      <c r="AQ781" s="14">
        <v>0</v>
      </c>
      <c r="AR781" s="14">
        <v>0</v>
      </c>
      <c r="AS781" s="14">
        <v>0</v>
      </c>
      <c r="AT781" s="14">
        <v>0</v>
      </c>
      <c r="AU781" s="14">
        <v>0.2</v>
      </c>
      <c r="AV781" s="14">
        <v>0</v>
      </c>
      <c r="AW781" s="14">
        <v>0</v>
      </c>
      <c r="AX781" s="14">
        <v>0</v>
      </c>
      <c r="AY781" s="14">
        <v>0.04</v>
      </c>
      <c r="AZ781" s="14">
        <v>0</v>
      </c>
      <c r="BA781" s="2">
        <v>0.05</v>
      </c>
      <c r="BB781" s="2">
        <v>0.05</v>
      </c>
      <c r="BC781" s="2">
        <v>7.0000000000000007E-2</v>
      </c>
      <c r="BD781" s="2">
        <v>0.05</v>
      </c>
      <c r="BE781" s="2">
        <v>0.02</v>
      </c>
      <c r="BF781" s="2">
        <v>0.02</v>
      </c>
      <c r="BG781" s="2">
        <v>4.4999999999999998E-2</v>
      </c>
      <c r="BH781" s="2">
        <v>0.05</v>
      </c>
      <c r="BI781" s="2">
        <v>7.0000000000000007E-2</v>
      </c>
      <c r="BJ781" s="2">
        <v>0.1</v>
      </c>
      <c r="BK781" s="2">
        <v>0.03</v>
      </c>
      <c r="BL781" s="2">
        <v>0.02</v>
      </c>
      <c r="BM781" s="2">
        <v>0.09</v>
      </c>
      <c r="BN781" s="2">
        <v>0.1</v>
      </c>
      <c r="BO781" s="14">
        <v>0.1</v>
      </c>
      <c r="BP781" s="14">
        <v>0.1</v>
      </c>
      <c r="BQ781" s="14">
        <v>0</v>
      </c>
      <c r="BR781" s="14">
        <v>0</v>
      </c>
      <c r="BS781" s="14">
        <v>0</v>
      </c>
      <c r="BT781" s="19">
        <v>0.5</v>
      </c>
      <c r="BU781" s="14">
        <v>0.5</v>
      </c>
      <c r="BV781" s="6">
        <f>BT781/(BT781+BU781)</f>
        <v>0.5</v>
      </c>
      <c r="BW781" s="6">
        <f>SQRT((BT781*BU781)/((BT781+BU781)^2*(BT781+BU781+1)))</f>
        <v>0.35355339059327379</v>
      </c>
      <c r="BX781" s="15">
        <v>0.1</v>
      </c>
      <c r="BY781" s="15">
        <v>0.7</v>
      </c>
      <c r="BZ781" s="15">
        <v>0.1</v>
      </c>
      <c r="CA781" s="15">
        <v>0.1</v>
      </c>
      <c r="CB781" s="20" t="s">
        <v>76</v>
      </c>
      <c r="CC781" s="14">
        <v>600</v>
      </c>
      <c r="CD781" s="14">
        <v>10</v>
      </c>
      <c r="CE781" s="15" t="s">
        <v>74</v>
      </c>
    </row>
    <row r="782" spans="1:83" s="14" customFormat="1" ht="14.25" x14ac:dyDescent="0.2">
      <c r="A782" s="15">
        <f>A781+1</f>
        <v>781</v>
      </c>
      <c r="B782" s="15">
        <v>3</v>
      </c>
      <c r="C782" s="15">
        <v>133</v>
      </c>
      <c r="D782" s="15">
        <v>1</v>
      </c>
      <c r="E782" s="15">
        <v>1</v>
      </c>
      <c r="F782" s="3" t="s">
        <v>68</v>
      </c>
      <c r="G782" s="3">
        <f>IF(F782="rectangle",B782*C782,IF(F782="hook",B782*C782-(D782*E782),IF(F782="eight",B782*C782-2*(D782*E782),IF(F782="tee",B782*C782-2*(D782*E782),IF(F782="cross",B782*C782-4*(D782*E782),"ERROR")))))</f>
        <v>399</v>
      </c>
      <c r="H782" s="3" t="s">
        <v>75</v>
      </c>
      <c r="I782" s="3">
        <f>IF(F782="rectangle",B782/C782,"NA")</f>
        <v>2.2556390977443608E-2</v>
      </c>
      <c r="J782" s="2">
        <v>1</v>
      </c>
      <c r="K782" s="15">
        <v>120</v>
      </c>
      <c r="L782" s="15">
        <v>4</v>
      </c>
      <c r="M782" s="16">
        <v>9</v>
      </c>
      <c r="N782" s="17">
        <v>1</v>
      </c>
      <c r="O782" s="14">
        <f>N782</f>
        <v>1</v>
      </c>
      <c r="P782" s="4">
        <f>Y782/T782</f>
        <v>99.75</v>
      </c>
      <c r="Q782" s="18">
        <v>15</v>
      </c>
      <c r="R782" s="14">
        <f>Q782</f>
        <v>15</v>
      </c>
      <c r="S782" s="4">
        <f>Z782/U782</f>
        <v>99.75</v>
      </c>
      <c r="T782" s="3">
        <f>ROUND((O782/100)*G782,0)</f>
        <v>4</v>
      </c>
      <c r="U782" s="3">
        <f>ROUND(((R782/100)*G782)/J782,0)</f>
        <v>60</v>
      </c>
      <c r="V782" s="3">
        <f>ROUND(IF(J782&gt;=2,((R782/100)*G782)/J782,0),0)</f>
        <v>0</v>
      </c>
      <c r="W782" s="3">
        <f>ROUND(IF(J782&gt;=3,((R782/100)*G782)/J782,0),0)</f>
        <v>0</v>
      </c>
      <c r="X782" s="3">
        <f>ROUND(IF(J782&gt;=4,((R782/100)*G782)/J782,0),0)</f>
        <v>0</v>
      </c>
      <c r="Y782" s="4">
        <f>G782*N782</f>
        <v>399</v>
      </c>
      <c r="Z782" s="4">
        <f>(G782*Q782)/J782</f>
        <v>5985</v>
      </c>
      <c r="AA782" s="4">
        <f>IF(J782&gt;=2,(G782*Q782)/J782,0)</f>
        <v>0</v>
      </c>
      <c r="AB782" s="4">
        <f>IF(J782&gt;=3,(G782*Q782)/J782,0)</f>
        <v>0</v>
      </c>
      <c r="AC782" s="4">
        <f>IF(J782&gt;=4,(G782*Q782)/J782,0)</f>
        <v>0</v>
      </c>
      <c r="AD782" s="14">
        <v>100</v>
      </c>
      <c r="AE782" s="14">
        <v>0</v>
      </c>
      <c r="AF782" s="14">
        <v>1</v>
      </c>
      <c r="AG782" s="14">
        <v>100</v>
      </c>
      <c r="AH782" s="14">
        <v>0</v>
      </c>
      <c r="AI782" s="14">
        <v>1</v>
      </c>
      <c r="AJ782" s="14">
        <v>0.5</v>
      </c>
      <c r="AK782" s="14">
        <v>0.5</v>
      </c>
      <c r="AL782" s="14">
        <v>0</v>
      </c>
      <c r="AM782" s="14">
        <v>0</v>
      </c>
      <c r="AN782" s="14">
        <v>0</v>
      </c>
      <c r="AO782" s="14">
        <v>0.01</v>
      </c>
      <c r="AP782" s="14">
        <v>0.01</v>
      </c>
      <c r="AQ782" s="14">
        <v>0</v>
      </c>
      <c r="AR782" s="14">
        <v>0</v>
      </c>
      <c r="AS782" s="14">
        <v>0</v>
      </c>
      <c r="AT782" s="14">
        <v>0</v>
      </c>
      <c r="AU782" s="14">
        <v>0.2</v>
      </c>
      <c r="AV782" s="14">
        <v>0</v>
      </c>
      <c r="AW782" s="14">
        <v>0</v>
      </c>
      <c r="AX782" s="14">
        <v>0</v>
      </c>
      <c r="AY782" s="14">
        <v>0.04</v>
      </c>
      <c r="AZ782" s="14">
        <v>0</v>
      </c>
      <c r="BA782" s="2">
        <v>0.05</v>
      </c>
      <c r="BB782" s="2">
        <v>0.05</v>
      </c>
      <c r="BC782" s="2">
        <v>7.0000000000000007E-2</v>
      </c>
      <c r="BD782" s="2">
        <v>0.05</v>
      </c>
      <c r="BE782" s="2">
        <v>0.02</v>
      </c>
      <c r="BF782" s="2">
        <v>0.02</v>
      </c>
      <c r="BG782" s="2">
        <v>4.4999999999999998E-2</v>
      </c>
      <c r="BH782" s="2">
        <v>0.05</v>
      </c>
      <c r="BI782" s="2">
        <v>7.0000000000000007E-2</v>
      </c>
      <c r="BJ782" s="2">
        <v>0.1</v>
      </c>
      <c r="BK782" s="2">
        <v>0.03</v>
      </c>
      <c r="BL782" s="2">
        <v>0.02</v>
      </c>
      <c r="BM782" s="2">
        <v>0.09</v>
      </c>
      <c r="BN782" s="2">
        <v>0.1</v>
      </c>
      <c r="BO782" s="14">
        <v>0.1</v>
      </c>
      <c r="BP782" s="14">
        <v>0.1</v>
      </c>
      <c r="BQ782" s="14">
        <v>0</v>
      </c>
      <c r="BR782" s="14">
        <v>0</v>
      </c>
      <c r="BS782" s="14">
        <v>0</v>
      </c>
      <c r="BT782" s="19">
        <v>0.01</v>
      </c>
      <c r="BU782" s="14">
        <v>0.5</v>
      </c>
      <c r="BV782" s="6">
        <f>BT782/(BT782+BU782)</f>
        <v>1.9607843137254902E-2</v>
      </c>
      <c r="BW782" s="6">
        <f>SQRT((BT782*BU782)/((BT782+BU782)^2*(BT782+BU782+1)))</f>
        <v>0.11283045836243843</v>
      </c>
      <c r="BX782" s="15">
        <v>0.25</v>
      </c>
      <c r="BY782" s="15">
        <v>0.25</v>
      </c>
      <c r="BZ782" s="15">
        <v>0.25</v>
      </c>
      <c r="CA782" s="15">
        <v>0.25</v>
      </c>
      <c r="CB782" s="20" t="s">
        <v>47</v>
      </c>
      <c r="CC782" s="14">
        <v>600</v>
      </c>
      <c r="CD782" s="14">
        <v>10</v>
      </c>
      <c r="CE782" s="15" t="s">
        <v>74</v>
      </c>
    </row>
    <row r="783" spans="1:83" s="14" customFormat="1" ht="14.25" x14ac:dyDescent="0.2">
      <c r="A783" s="15">
        <f>A782+1</f>
        <v>782</v>
      </c>
      <c r="B783" s="15">
        <v>3</v>
      </c>
      <c r="C783" s="15">
        <v>133</v>
      </c>
      <c r="D783" s="15">
        <v>1</v>
      </c>
      <c r="E783" s="15">
        <v>1</v>
      </c>
      <c r="F783" s="3" t="s">
        <v>68</v>
      </c>
      <c r="G783" s="3">
        <f>IF(F783="rectangle",B783*C783,IF(F783="hook",B783*C783-(D783*E783),IF(F783="eight",B783*C783-2*(D783*E783),IF(F783="tee",B783*C783-2*(D783*E783),IF(F783="cross",B783*C783-4*(D783*E783),"ERROR")))))</f>
        <v>399</v>
      </c>
      <c r="H783" s="3" t="s">
        <v>75</v>
      </c>
      <c r="I783" s="3">
        <f>IF(F783="rectangle",B783/C783,"NA")</f>
        <v>2.2556390977443608E-2</v>
      </c>
      <c r="J783" s="2">
        <v>1</v>
      </c>
      <c r="K783" s="15">
        <v>120</v>
      </c>
      <c r="L783" s="15">
        <v>4</v>
      </c>
      <c r="M783" s="16">
        <v>9</v>
      </c>
      <c r="N783" s="17">
        <v>1</v>
      </c>
      <c r="O783" s="14">
        <f>N783</f>
        <v>1</v>
      </c>
      <c r="P783" s="4">
        <f>Y783/T783</f>
        <v>99.75</v>
      </c>
      <c r="Q783" s="18">
        <v>15</v>
      </c>
      <c r="R783" s="14">
        <f>Q783</f>
        <v>15</v>
      </c>
      <c r="S783" s="4">
        <f>Z783/U783</f>
        <v>99.75</v>
      </c>
      <c r="T783" s="3">
        <f>ROUND((O783/100)*G783,0)</f>
        <v>4</v>
      </c>
      <c r="U783" s="3">
        <f>ROUND(((R783/100)*G783)/J783,0)</f>
        <v>60</v>
      </c>
      <c r="V783" s="3">
        <f>ROUND(IF(J783&gt;=2,((R783/100)*G783)/J783,0),0)</f>
        <v>0</v>
      </c>
      <c r="W783" s="3">
        <f>ROUND(IF(J783&gt;=3,((R783/100)*G783)/J783,0),0)</f>
        <v>0</v>
      </c>
      <c r="X783" s="3">
        <f>ROUND(IF(J783&gt;=4,((R783/100)*G783)/J783,0),0)</f>
        <v>0</v>
      </c>
      <c r="Y783" s="4">
        <f>G783*N783</f>
        <v>399</v>
      </c>
      <c r="Z783" s="4">
        <f>(G783*Q783)/J783</f>
        <v>5985</v>
      </c>
      <c r="AA783" s="4">
        <f>IF(J783&gt;=2,(G783*Q783)/J783,0)</f>
        <v>0</v>
      </c>
      <c r="AB783" s="4">
        <f>IF(J783&gt;=3,(G783*Q783)/J783,0)</f>
        <v>0</v>
      </c>
      <c r="AC783" s="4">
        <f>IF(J783&gt;=4,(G783*Q783)/J783,0)</f>
        <v>0</v>
      </c>
      <c r="AD783" s="14">
        <v>100</v>
      </c>
      <c r="AE783" s="14">
        <v>0</v>
      </c>
      <c r="AF783" s="14">
        <v>1</v>
      </c>
      <c r="AG783" s="14">
        <v>100</v>
      </c>
      <c r="AH783" s="14">
        <v>0</v>
      </c>
      <c r="AI783" s="14">
        <v>1</v>
      </c>
      <c r="AJ783" s="14">
        <v>0.5</v>
      </c>
      <c r="AK783" s="14">
        <v>0.5</v>
      </c>
      <c r="AL783" s="14">
        <v>0</v>
      </c>
      <c r="AM783" s="14">
        <v>0</v>
      </c>
      <c r="AN783" s="14">
        <v>0</v>
      </c>
      <c r="AO783" s="14">
        <v>0.01</v>
      </c>
      <c r="AP783" s="14">
        <v>0.01</v>
      </c>
      <c r="AQ783" s="14">
        <v>0</v>
      </c>
      <c r="AR783" s="14">
        <v>0</v>
      </c>
      <c r="AS783" s="14">
        <v>0</v>
      </c>
      <c r="AT783" s="14">
        <v>0</v>
      </c>
      <c r="AU783" s="14">
        <v>0.2</v>
      </c>
      <c r="AV783" s="14">
        <v>0</v>
      </c>
      <c r="AW783" s="14">
        <v>0</v>
      </c>
      <c r="AX783" s="14">
        <v>0</v>
      </c>
      <c r="AY783" s="14">
        <v>0.04</v>
      </c>
      <c r="AZ783" s="14">
        <v>0</v>
      </c>
      <c r="BA783" s="2">
        <v>0.05</v>
      </c>
      <c r="BB783" s="2">
        <v>0.05</v>
      </c>
      <c r="BC783" s="2">
        <v>7.0000000000000007E-2</v>
      </c>
      <c r="BD783" s="2">
        <v>0.05</v>
      </c>
      <c r="BE783" s="2">
        <v>0.02</v>
      </c>
      <c r="BF783" s="2">
        <v>0.02</v>
      </c>
      <c r="BG783" s="2">
        <v>4.4999999999999998E-2</v>
      </c>
      <c r="BH783" s="2">
        <v>0.05</v>
      </c>
      <c r="BI783" s="2">
        <v>7.0000000000000007E-2</v>
      </c>
      <c r="BJ783" s="2">
        <v>0.1</v>
      </c>
      <c r="BK783" s="2">
        <v>0.03</v>
      </c>
      <c r="BL783" s="2">
        <v>0.02</v>
      </c>
      <c r="BM783" s="2">
        <v>0.09</v>
      </c>
      <c r="BN783" s="2">
        <v>0.1</v>
      </c>
      <c r="BO783" s="14">
        <v>0.1</v>
      </c>
      <c r="BP783" s="14">
        <v>0.1</v>
      </c>
      <c r="BQ783" s="14">
        <v>0</v>
      </c>
      <c r="BR783" s="14">
        <v>0</v>
      </c>
      <c r="BS783" s="14">
        <v>0</v>
      </c>
      <c r="BT783" s="19">
        <v>0.5</v>
      </c>
      <c r="BU783" s="14">
        <v>0.5</v>
      </c>
      <c r="BV783" s="6">
        <f>BT783/(BT783+BU783)</f>
        <v>0.5</v>
      </c>
      <c r="BW783" s="6">
        <f>SQRT((BT783*BU783)/((BT783+BU783)^2*(BT783+BU783+1)))</f>
        <v>0.35355339059327379</v>
      </c>
      <c r="BX783" s="15">
        <v>0.25</v>
      </c>
      <c r="BY783" s="15">
        <v>0.25</v>
      </c>
      <c r="BZ783" s="15">
        <v>0.25</v>
      </c>
      <c r="CA783" s="15">
        <v>0.25</v>
      </c>
      <c r="CB783" s="20" t="s">
        <v>47</v>
      </c>
      <c r="CC783" s="14">
        <v>600</v>
      </c>
      <c r="CD783" s="14">
        <v>10</v>
      </c>
      <c r="CE783" s="15" t="s">
        <v>74</v>
      </c>
    </row>
    <row r="784" spans="1:83" s="14" customFormat="1" ht="14.25" x14ac:dyDescent="0.2">
      <c r="A784" s="15">
        <f>A783+1</f>
        <v>783</v>
      </c>
      <c r="B784" s="15">
        <v>3</v>
      </c>
      <c r="C784" s="15">
        <v>133</v>
      </c>
      <c r="D784" s="15">
        <v>1</v>
      </c>
      <c r="E784" s="15">
        <v>1</v>
      </c>
      <c r="F784" s="3" t="s">
        <v>68</v>
      </c>
      <c r="G784" s="3">
        <f>IF(F784="rectangle",B784*C784,IF(F784="hook",B784*C784-(D784*E784),IF(F784="eight",B784*C784-2*(D784*E784),IF(F784="tee",B784*C784-2*(D784*E784),IF(F784="cross",B784*C784-4*(D784*E784),"ERROR")))))</f>
        <v>399</v>
      </c>
      <c r="H784" s="3" t="s">
        <v>75</v>
      </c>
      <c r="I784" s="3">
        <f>IF(F784="rectangle",B784/C784,"NA")</f>
        <v>2.2556390977443608E-2</v>
      </c>
      <c r="J784" s="2">
        <v>1</v>
      </c>
      <c r="K784" s="15">
        <v>120</v>
      </c>
      <c r="L784" s="15">
        <v>4</v>
      </c>
      <c r="M784" s="16">
        <v>9</v>
      </c>
      <c r="N784" s="17">
        <v>1</v>
      </c>
      <c r="O784" s="14">
        <f>N784</f>
        <v>1</v>
      </c>
      <c r="P784" s="4">
        <f>Y784/T784</f>
        <v>99.75</v>
      </c>
      <c r="Q784" s="18">
        <v>15</v>
      </c>
      <c r="R784" s="14">
        <f>Q784</f>
        <v>15</v>
      </c>
      <c r="S784" s="4">
        <f>Z784/U784</f>
        <v>99.75</v>
      </c>
      <c r="T784" s="3">
        <f>ROUND((O784/100)*G784,0)</f>
        <v>4</v>
      </c>
      <c r="U784" s="3">
        <f>ROUND(((R784/100)*G784)/J784,0)</f>
        <v>60</v>
      </c>
      <c r="V784" s="3">
        <f>ROUND(IF(J784&gt;=2,((R784/100)*G784)/J784,0),0)</f>
        <v>0</v>
      </c>
      <c r="W784" s="3">
        <f>ROUND(IF(J784&gt;=3,((R784/100)*G784)/J784,0),0)</f>
        <v>0</v>
      </c>
      <c r="X784" s="3">
        <f>ROUND(IF(J784&gt;=4,((R784/100)*G784)/J784,0),0)</f>
        <v>0</v>
      </c>
      <c r="Y784" s="4">
        <f>G784*N784</f>
        <v>399</v>
      </c>
      <c r="Z784" s="4">
        <f>(G784*Q784)/J784</f>
        <v>5985</v>
      </c>
      <c r="AA784" s="4">
        <f>IF(J784&gt;=2,(G784*Q784)/J784,0)</f>
        <v>0</v>
      </c>
      <c r="AB784" s="4">
        <f>IF(J784&gt;=3,(G784*Q784)/J784,0)</f>
        <v>0</v>
      </c>
      <c r="AC784" s="4">
        <f>IF(J784&gt;=4,(G784*Q784)/J784,0)</f>
        <v>0</v>
      </c>
      <c r="AD784" s="14">
        <v>100</v>
      </c>
      <c r="AE784" s="14">
        <v>0</v>
      </c>
      <c r="AF784" s="14">
        <v>1</v>
      </c>
      <c r="AG784" s="14">
        <v>100</v>
      </c>
      <c r="AH784" s="14">
        <v>0</v>
      </c>
      <c r="AI784" s="14">
        <v>1</v>
      </c>
      <c r="AJ784" s="14">
        <v>0.5</v>
      </c>
      <c r="AK784" s="14">
        <v>0.5</v>
      </c>
      <c r="AL784" s="14">
        <v>0</v>
      </c>
      <c r="AM784" s="14">
        <v>0</v>
      </c>
      <c r="AN784" s="14">
        <v>0</v>
      </c>
      <c r="AO784" s="14">
        <v>0.01</v>
      </c>
      <c r="AP784" s="14">
        <v>0.01</v>
      </c>
      <c r="AQ784" s="14">
        <v>0</v>
      </c>
      <c r="AR784" s="14">
        <v>0</v>
      </c>
      <c r="AS784" s="14">
        <v>0</v>
      </c>
      <c r="AT784" s="14">
        <v>0</v>
      </c>
      <c r="AU784" s="14">
        <v>0.2</v>
      </c>
      <c r="AV784" s="14">
        <v>0</v>
      </c>
      <c r="AW784" s="14">
        <v>0</v>
      </c>
      <c r="AX784" s="14">
        <v>0</v>
      </c>
      <c r="AY784" s="14">
        <v>0.04</v>
      </c>
      <c r="AZ784" s="14">
        <v>0</v>
      </c>
      <c r="BA784" s="2">
        <v>0.05</v>
      </c>
      <c r="BB784" s="2">
        <v>0.05</v>
      </c>
      <c r="BC784" s="2">
        <v>7.0000000000000007E-2</v>
      </c>
      <c r="BD784" s="2">
        <v>0.05</v>
      </c>
      <c r="BE784" s="2">
        <v>0.02</v>
      </c>
      <c r="BF784" s="2">
        <v>0.02</v>
      </c>
      <c r="BG784" s="2">
        <v>4.4999999999999998E-2</v>
      </c>
      <c r="BH784" s="2">
        <v>0.05</v>
      </c>
      <c r="BI784" s="2">
        <v>7.0000000000000007E-2</v>
      </c>
      <c r="BJ784" s="2">
        <v>0.1</v>
      </c>
      <c r="BK784" s="2">
        <v>0.03</v>
      </c>
      <c r="BL784" s="2">
        <v>0.02</v>
      </c>
      <c r="BM784" s="2">
        <v>0.09</v>
      </c>
      <c r="BN784" s="2">
        <v>0.1</v>
      </c>
      <c r="BO784" s="14">
        <v>0.1</v>
      </c>
      <c r="BP784" s="14">
        <v>0.1</v>
      </c>
      <c r="BQ784" s="14">
        <v>0</v>
      </c>
      <c r="BR784" s="14">
        <v>0</v>
      </c>
      <c r="BS784" s="14">
        <v>0</v>
      </c>
      <c r="BT784" s="19">
        <v>0.01</v>
      </c>
      <c r="BU784" s="14">
        <v>0.5</v>
      </c>
      <c r="BV784" s="6">
        <f>BT784/(BT784+BU784)</f>
        <v>1.9607843137254902E-2</v>
      </c>
      <c r="BW784" s="6">
        <f>SQRT((BT784*BU784)/((BT784+BU784)^2*(BT784+BU784+1)))</f>
        <v>0.11283045836243843</v>
      </c>
      <c r="BX784" s="15">
        <v>0.1</v>
      </c>
      <c r="BY784" s="15">
        <v>0.1</v>
      </c>
      <c r="BZ784" s="15">
        <v>0.1</v>
      </c>
      <c r="CA784" s="15">
        <v>0.7</v>
      </c>
      <c r="CB784" s="20" t="s">
        <v>89</v>
      </c>
      <c r="CC784" s="14">
        <v>600</v>
      </c>
      <c r="CD784" s="14">
        <v>10</v>
      </c>
      <c r="CE784" s="15" t="s">
        <v>74</v>
      </c>
    </row>
    <row r="785" spans="1:83" s="14" customFormat="1" ht="14.25" x14ac:dyDescent="0.2">
      <c r="A785" s="15">
        <f>A784+1</f>
        <v>784</v>
      </c>
      <c r="B785" s="15">
        <v>3</v>
      </c>
      <c r="C785" s="15">
        <v>133</v>
      </c>
      <c r="D785" s="15">
        <v>1</v>
      </c>
      <c r="E785" s="15">
        <v>1</v>
      </c>
      <c r="F785" s="3" t="s">
        <v>68</v>
      </c>
      <c r="G785" s="3">
        <f>IF(F785="rectangle",B785*C785,IF(F785="hook",B785*C785-(D785*E785),IF(F785="eight",B785*C785-2*(D785*E785),IF(F785="tee",B785*C785-2*(D785*E785),IF(F785="cross",B785*C785-4*(D785*E785),"ERROR")))))</f>
        <v>399</v>
      </c>
      <c r="H785" s="3" t="s">
        <v>75</v>
      </c>
      <c r="I785" s="3">
        <f>IF(F785="rectangle",B785/C785,"NA")</f>
        <v>2.2556390977443608E-2</v>
      </c>
      <c r="J785" s="2">
        <v>1</v>
      </c>
      <c r="K785" s="15">
        <v>120</v>
      </c>
      <c r="L785" s="15">
        <v>4</v>
      </c>
      <c r="M785" s="16">
        <v>9</v>
      </c>
      <c r="N785" s="17">
        <v>1</v>
      </c>
      <c r="O785" s="14">
        <f>N785</f>
        <v>1</v>
      </c>
      <c r="P785" s="4">
        <f>Y785/T785</f>
        <v>99.75</v>
      </c>
      <c r="Q785" s="18">
        <v>15</v>
      </c>
      <c r="R785" s="14">
        <f>Q785</f>
        <v>15</v>
      </c>
      <c r="S785" s="4">
        <f>Z785/U785</f>
        <v>99.75</v>
      </c>
      <c r="T785" s="3">
        <f>ROUND((O785/100)*G785,0)</f>
        <v>4</v>
      </c>
      <c r="U785" s="3">
        <f>ROUND(((R785/100)*G785)/J785,0)</f>
        <v>60</v>
      </c>
      <c r="V785" s="3">
        <f>ROUND(IF(J785&gt;=2,((R785/100)*G785)/J785,0),0)</f>
        <v>0</v>
      </c>
      <c r="W785" s="3">
        <f>ROUND(IF(J785&gt;=3,((R785/100)*G785)/J785,0),0)</f>
        <v>0</v>
      </c>
      <c r="X785" s="3">
        <f>ROUND(IF(J785&gt;=4,((R785/100)*G785)/J785,0),0)</f>
        <v>0</v>
      </c>
      <c r="Y785" s="4">
        <f>G785*N785</f>
        <v>399</v>
      </c>
      <c r="Z785" s="4">
        <f>(G785*Q785)/J785</f>
        <v>5985</v>
      </c>
      <c r="AA785" s="4">
        <f>IF(J785&gt;=2,(G785*Q785)/J785,0)</f>
        <v>0</v>
      </c>
      <c r="AB785" s="4">
        <f>IF(J785&gt;=3,(G785*Q785)/J785,0)</f>
        <v>0</v>
      </c>
      <c r="AC785" s="4">
        <f>IF(J785&gt;=4,(G785*Q785)/J785,0)</f>
        <v>0</v>
      </c>
      <c r="AD785" s="14">
        <v>100</v>
      </c>
      <c r="AE785" s="14">
        <v>0</v>
      </c>
      <c r="AF785" s="14">
        <v>1</v>
      </c>
      <c r="AG785" s="14">
        <v>100</v>
      </c>
      <c r="AH785" s="14">
        <v>0</v>
      </c>
      <c r="AI785" s="14">
        <v>1</v>
      </c>
      <c r="AJ785" s="14">
        <v>0.5</v>
      </c>
      <c r="AK785" s="14">
        <v>0.5</v>
      </c>
      <c r="AL785" s="14">
        <v>0</v>
      </c>
      <c r="AM785" s="14">
        <v>0</v>
      </c>
      <c r="AN785" s="14">
        <v>0</v>
      </c>
      <c r="AO785" s="14">
        <v>0.01</v>
      </c>
      <c r="AP785" s="14">
        <v>0.01</v>
      </c>
      <c r="AQ785" s="14">
        <v>0</v>
      </c>
      <c r="AR785" s="14">
        <v>0</v>
      </c>
      <c r="AS785" s="14">
        <v>0</v>
      </c>
      <c r="AT785" s="14">
        <v>0</v>
      </c>
      <c r="AU785" s="14">
        <v>0.2</v>
      </c>
      <c r="AV785" s="14">
        <v>0</v>
      </c>
      <c r="AW785" s="14">
        <v>0</v>
      </c>
      <c r="AX785" s="14">
        <v>0</v>
      </c>
      <c r="AY785" s="14">
        <v>0.04</v>
      </c>
      <c r="AZ785" s="14">
        <v>0</v>
      </c>
      <c r="BA785" s="2">
        <v>0.05</v>
      </c>
      <c r="BB785" s="2">
        <v>0.05</v>
      </c>
      <c r="BC785" s="2">
        <v>7.0000000000000007E-2</v>
      </c>
      <c r="BD785" s="2">
        <v>0.05</v>
      </c>
      <c r="BE785" s="2">
        <v>0.02</v>
      </c>
      <c r="BF785" s="2">
        <v>0.02</v>
      </c>
      <c r="BG785" s="2">
        <v>4.4999999999999998E-2</v>
      </c>
      <c r="BH785" s="2">
        <v>0.05</v>
      </c>
      <c r="BI785" s="2">
        <v>7.0000000000000007E-2</v>
      </c>
      <c r="BJ785" s="2">
        <v>0.1</v>
      </c>
      <c r="BK785" s="2">
        <v>0.03</v>
      </c>
      <c r="BL785" s="2">
        <v>0.02</v>
      </c>
      <c r="BM785" s="2">
        <v>0.09</v>
      </c>
      <c r="BN785" s="2">
        <v>0.1</v>
      </c>
      <c r="BO785" s="14">
        <v>0.1</v>
      </c>
      <c r="BP785" s="14">
        <v>0.1</v>
      </c>
      <c r="BQ785" s="14">
        <v>0</v>
      </c>
      <c r="BR785" s="14">
        <v>0</v>
      </c>
      <c r="BS785" s="14">
        <v>0</v>
      </c>
      <c r="BT785" s="19">
        <v>0.5</v>
      </c>
      <c r="BU785" s="14">
        <v>0.5</v>
      </c>
      <c r="BV785" s="6">
        <f>BT785/(BT785+BU785)</f>
        <v>0.5</v>
      </c>
      <c r="BW785" s="6">
        <f>SQRT((BT785*BU785)/((BT785+BU785)^2*(BT785+BU785+1)))</f>
        <v>0.35355339059327379</v>
      </c>
      <c r="BX785" s="15">
        <v>0.1</v>
      </c>
      <c r="BY785" s="15">
        <v>0.1</v>
      </c>
      <c r="BZ785" s="15">
        <v>0.1</v>
      </c>
      <c r="CA785" s="15">
        <v>0.7</v>
      </c>
      <c r="CB785" s="20" t="s">
        <v>89</v>
      </c>
      <c r="CC785" s="14">
        <v>600</v>
      </c>
      <c r="CD785" s="14">
        <v>10</v>
      </c>
      <c r="CE785" s="15" t="s">
        <v>74</v>
      </c>
    </row>
    <row r="786" spans="1:83" s="14" customFormat="1" ht="14.25" x14ac:dyDescent="0.2">
      <c r="A786" s="15">
        <f>A785+1</f>
        <v>785</v>
      </c>
      <c r="B786" s="15">
        <v>3</v>
      </c>
      <c r="C786" s="15">
        <v>133</v>
      </c>
      <c r="D786" s="15">
        <v>1</v>
      </c>
      <c r="E786" s="15">
        <v>1</v>
      </c>
      <c r="F786" s="3" t="s">
        <v>68</v>
      </c>
      <c r="G786" s="3">
        <f>IF(F786="rectangle",B786*C786,IF(F786="hook",B786*C786-(D786*E786),IF(F786="eight",B786*C786-2*(D786*E786),IF(F786="tee",B786*C786-2*(D786*E786),IF(F786="cross",B786*C786-4*(D786*E786),"ERROR")))))</f>
        <v>399</v>
      </c>
      <c r="H786" s="3" t="s">
        <v>75</v>
      </c>
      <c r="I786" s="3">
        <f>IF(F786="rectangle",B786/C786,"NA")</f>
        <v>2.2556390977443608E-2</v>
      </c>
      <c r="J786" s="2">
        <v>1</v>
      </c>
      <c r="K786" s="15">
        <v>120</v>
      </c>
      <c r="L786" s="15">
        <v>4</v>
      </c>
      <c r="M786" s="16">
        <v>9</v>
      </c>
      <c r="N786" s="17">
        <v>1</v>
      </c>
      <c r="O786" s="14">
        <f>N786</f>
        <v>1</v>
      </c>
      <c r="P786" s="4">
        <f>Y786/T786</f>
        <v>99.75</v>
      </c>
      <c r="Q786" s="18">
        <v>15</v>
      </c>
      <c r="R786" s="14">
        <f>Q786</f>
        <v>15</v>
      </c>
      <c r="S786" s="4">
        <f>Z786/U786</f>
        <v>99.75</v>
      </c>
      <c r="T786" s="3">
        <f>ROUND((O786/100)*G786,0)</f>
        <v>4</v>
      </c>
      <c r="U786" s="3">
        <f>ROUND(((R786/100)*G786)/J786,0)</f>
        <v>60</v>
      </c>
      <c r="V786" s="3">
        <f>ROUND(IF(J786&gt;=2,((R786/100)*G786)/J786,0),0)</f>
        <v>0</v>
      </c>
      <c r="W786" s="3">
        <f>ROUND(IF(J786&gt;=3,((R786/100)*G786)/J786,0),0)</f>
        <v>0</v>
      </c>
      <c r="X786" s="3">
        <f>ROUND(IF(J786&gt;=4,((R786/100)*G786)/J786,0),0)</f>
        <v>0</v>
      </c>
      <c r="Y786" s="4">
        <f>G786*N786</f>
        <v>399</v>
      </c>
      <c r="Z786" s="4">
        <f>(G786*Q786)/J786</f>
        <v>5985</v>
      </c>
      <c r="AA786" s="4">
        <f>IF(J786&gt;=2,(G786*Q786)/J786,0)</f>
        <v>0</v>
      </c>
      <c r="AB786" s="4">
        <f>IF(J786&gt;=3,(G786*Q786)/J786,0)</f>
        <v>0</v>
      </c>
      <c r="AC786" s="4">
        <f>IF(J786&gt;=4,(G786*Q786)/J786,0)</f>
        <v>0</v>
      </c>
      <c r="AD786" s="14">
        <v>100</v>
      </c>
      <c r="AE786" s="14">
        <v>0</v>
      </c>
      <c r="AF786" s="14">
        <v>1</v>
      </c>
      <c r="AG786" s="14">
        <v>100</v>
      </c>
      <c r="AH786" s="14">
        <v>0</v>
      </c>
      <c r="AI786" s="14">
        <v>1</v>
      </c>
      <c r="AJ786" s="14">
        <v>0.5</v>
      </c>
      <c r="AK786" s="14">
        <v>0.5</v>
      </c>
      <c r="AL786" s="14">
        <v>0</v>
      </c>
      <c r="AM786" s="14">
        <v>0</v>
      </c>
      <c r="AN786" s="14">
        <v>0</v>
      </c>
      <c r="AO786" s="14">
        <v>0.01</v>
      </c>
      <c r="AP786" s="14">
        <v>0.01</v>
      </c>
      <c r="AQ786" s="14">
        <v>0</v>
      </c>
      <c r="AR786" s="14">
        <v>0</v>
      </c>
      <c r="AS786" s="14">
        <v>0</v>
      </c>
      <c r="AT786" s="14">
        <v>0</v>
      </c>
      <c r="AU786" s="14">
        <v>0.2</v>
      </c>
      <c r="AV786" s="14">
        <v>0</v>
      </c>
      <c r="AW786" s="14">
        <v>0</v>
      </c>
      <c r="AX786" s="14">
        <v>0</v>
      </c>
      <c r="AY786" s="14">
        <v>0.04</v>
      </c>
      <c r="AZ786" s="14">
        <v>0</v>
      </c>
      <c r="BA786" s="2">
        <v>0.05</v>
      </c>
      <c r="BB786" s="2">
        <v>0.05</v>
      </c>
      <c r="BC786" s="2">
        <v>7.0000000000000007E-2</v>
      </c>
      <c r="BD786" s="2">
        <v>0.05</v>
      </c>
      <c r="BE786" s="2">
        <v>0.02</v>
      </c>
      <c r="BF786" s="2">
        <v>0.02</v>
      </c>
      <c r="BG786" s="2">
        <v>4.4999999999999998E-2</v>
      </c>
      <c r="BH786" s="2">
        <v>0.05</v>
      </c>
      <c r="BI786" s="2">
        <v>7.0000000000000007E-2</v>
      </c>
      <c r="BJ786" s="2">
        <v>0.1</v>
      </c>
      <c r="BK786" s="2">
        <v>0.03</v>
      </c>
      <c r="BL786" s="2">
        <v>0.02</v>
      </c>
      <c r="BM786" s="2">
        <v>0.09</v>
      </c>
      <c r="BN786" s="2">
        <v>0.1</v>
      </c>
      <c r="BO786" s="14">
        <v>0.1</v>
      </c>
      <c r="BP786" s="14">
        <v>0.1</v>
      </c>
      <c r="BQ786" s="14">
        <v>0</v>
      </c>
      <c r="BR786" s="14">
        <v>0</v>
      </c>
      <c r="BS786" s="14">
        <v>0</v>
      </c>
      <c r="BT786" s="19">
        <v>0.01</v>
      </c>
      <c r="BU786" s="14">
        <v>0.5</v>
      </c>
      <c r="BV786" s="6">
        <f>BT786/(BT786+BU786)</f>
        <v>1.9607843137254902E-2</v>
      </c>
      <c r="BW786" s="6">
        <f>SQRT((BT786*BU786)/((BT786+BU786)^2*(BT786+BU786+1)))</f>
        <v>0.11283045836243843</v>
      </c>
      <c r="BX786" s="15">
        <v>0.1</v>
      </c>
      <c r="BY786" s="15">
        <v>0.7</v>
      </c>
      <c r="BZ786" s="15">
        <v>0.1</v>
      </c>
      <c r="CA786" s="15">
        <v>0.1</v>
      </c>
      <c r="CB786" s="20" t="s">
        <v>76</v>
      </c>
      <c r="CC786" s="14">
        <v>600</v>
      </c>
      <c r="CD786" s="14">
        <v>10</v>
      </c>
      <c r="CE786" s="15" t="s">
        <v>73</v>
      </c>
    </row>
    <row r="787" spans="1:83" s="14" customFormat="1" ht="14.25" x14ac:dyDescent="0.2">
      <c r="A787" s="15">
        <f>A786+1</f>
        <v>786</v>
      </c>
      <c r="B787" s="15">
        <v>3</v>
      </c>
      <c r="C787" s="15">
        <v>133</v>
      </c>
      <c r="D787" s="15">
        <v>1</v>
      </c>
      <c r="E787" s="15">
        <v>1</v>
      </c>
      <c r="F787" s="3" t="s">
        <v>68</v>
      </c>
      <c r="G787" s="3">
        <f>IF(F787="rectangle",B787*C787,IF(F787="hook",B787*C787-(D787*E787),IF(F787="eight",B787*C787-2*(D787*E787),IF(F787="tee",B787*C787-2*(D787*E787),IF(F787="cross",B787*C787-4*(D787*E787),"ERROR")))))</f>
        <v>399</v>
      </c>
      <c r="H787" s="3" t="s">
        <v>75</v>
      </c>
      <c r="I787" s="3">
        <f>IF(F787="rectangle",B787/C787,"NA")</f>
        <v>2.2556390977443608E-2</v>
      </c>
      <c r="J787" s="2">
        <v>1</v>
      </c>
      <c r="K787" s="15">
        <v>120</v>
      </c>
      <c r="L787" s="15">
        <v>4</v>
      </c>
      <c r="M787" s="16">
        <v>9</v>
      </c>
      <c r="N787" s="17">
        <v>1</v>
      </c>
      <c r="O787" s="14">
        <f>N787</f>
        <v>1</v>
      </c>
      <c r="P787" s="4">
        <f>Y787/T787</f>
        <v>99.75</v>
      </c>
      <c r="Q787" s="18">
        <v>15</v>
      </c>
      <c r="R787" s="14">
        <f>Q787</f>
        <v>15</v>
      </c>
      <c r="S787" s="4">
        <f>Z787/U787</f>
        <v>99.75</v>
      </c>
      <c r="T787" s="3">
        <f>ROUND((O787/100)*G787,0)</f>
        <v>4</v>
      </c>
      <c r="U787" s="3">
        <f>ROUND(((R787/100)*G787)/J787,0)</f>
        <v>60</v>
      </c>
      <c r="V787" s="3">
        <f>ROUND(IF(J787&gt;=2,((R787/100)*G787)/J787,0),0)</f>
        <v>0</v>
      </c>
      <c r="W787" s="3">
        <f>ROUND(IF(J787&gt;=3,((R787/100)*G787)/J787,0),0)</f>
        <v>0</v>
      </c>
      <c r="X787" s="3">
        <f>ROUND(IF(J787&gt;=4,((R787/100)*G787)/J787,0),0)</f>
        <v>0</v>
      </c>
      <c r="Y787" s="4">
        <f>G787*N787</f>
        <v>399</v>
      </c>
      <c r="Z787" s="4">
        <f>(G787*Q787)/J787</f>
        <v>5985</v>
      </c>
      <c r="AA787" s="4">
        <f>IF(J787&gt;=2,(G787*Q787)/J787,0)</f>
        <v>0</v>
      </c>
      <c r="AB787" s="4">
        <f>IF(J787&gt;=3,(G787*Q787)/J787,0)</f>
        <v>0</v>
      </c>
      <c r="AC787" s="4">
        <f>IF(J787&gt;=4,(G787*Q787)/J787,0)</f>
        <v>0</v>
      </c>
      <c r="AD787" s="14">
        <v>100</v>
      </c>
      <c r="AE787" s="14">
        <v>0</v>
      </c>
      <c r="AF787" s="14">
        <v>1</v>
      </c>
      <c r="AG787" s="14">
        <v>100</v>
      </c>
      <c r="AH787" s="14">
        <v>0</v>
      </c>
      <c r="AI787" s="14">
        <v>1</v>
      </c>
      <c r="AJ787" s="14">
        <v>0.5</v>
      </c>
      <c r="AK787" s="14">
        <v>0.5</v>
      </c>
      <c r="AL787" s="14">
        <v>0</v>
      </c>
      <c r="AM787" s="14">
        <v>0</v>
      </c>
      <c r="AN787" s="14">
        <v>0</v>
      </c>
      <c r="AO787" s="14">
        <v>0.01</v>
      </c>
      <c r="AP787" s="14">
        <v>0.01</v>
      </c>
      <c r="AQ787" s="14">
        <v>0</v>
      </c>
      <c r="AR787" s="14">
        <v>0</v>
      </c>
      <c r="AS787" s="14">
        <v>0</v>
      </c>
      <c r="AT787" s="14">
        <v>0</v>
      </c>
      <c r="AU787" s="14">
        <v>0.2</v>
      </c>
      <c r="AV787" s="14">
        <v>0</v>
      </c>
      <c r="AW787" s="14">
        <v>0</v>
      </c>
      <c r="AX787" s="14">
        <v>0</v>
      </c>
      <c r="AY787" s="14">
        <v>0.04</v>
      </c>
      <c r="AZ787" s="14">
        <v>0</v>
      </c>
      <c r="BA787" s="2">
        <v>0.05</v>
      </c>
      <c r="BB787" s="2">
        <v>0.05</v>
      </c>
      <c r="BC787" s="2">
        <v>7.0000000000000007E-2</v>
      </c>
      <c r="BD787" s="2">
        <v>0.05</v>
      </c>
      <c r="BE787" s="2">
        <v>0.02</v>
      </c>
      <c r="BF787" s="2">
        <v>0.02</v>
      </c>
      <c r="BG787" s="2">
        <v>4.4999999999999998E-2</v>
      </c>
      <c r="BH787" s="2">
        <v>0.05</v>
      </c>
      <c r="BI787" s="2">
        <v>7.0000000000000007E-2</v>
      </c>
      <c r="BJ787" s="2">
        <v>0.1</v>
      </c>
      <c r="BK787" s="2">
        <v>0.03</v>
      </c>
      <c r="BL787" s="2">
        <v>0.02</v>
      </c>
      <c r="BM787" s="2">
        <v>0.09</v>
      </c>
      <c r="BN787" s="2">
        <v>0.1</v>
      </c>
      <c r="BO787" s="14">
        <v>0.1</v>
      </c>
      <c r="BP787" s="14">
        <v>0.1</v>
      </c>
      <c r="BQ787" s="14">
        <v>0</v>
      </c>
      <c r="BR787" s="14">
        <v>0</v>
      </c>
      <c r="BS787" s="14">
        <v>0</v>
      </c>
      <c r="BT787" s="19">
        <v>0.5</v>
      </c>
      <c r="BU787" s="14">
        <v>0.5</v>
      </c>
      <c r="BV787" s="6">
        <f>BT787/(BT787+BU787)</f>
        <v>0.5</v>
      </c>
      <c r="BW787" s="6">
        <f>SQRT((BT787*BU787)/((BT787+BU787)^2*(BT787+BU787+1)))</f>
        <v>0.35355339059327379</v>
      </c>
      <c r="BX787" s="15">
        <v>0.1</v>
      </c>
      <c r="BY787" s="15">
        <v>0.7</v>
      </c>
      <c r="BZ787" s="15">
        <v>0.1</v>
      </c>
      <c r="CA787" s="15">
        <v>0.1</v>
      </c>
      <c r="CB787" s="20" t="s">
        <v>76</v>
      </c>
      <c r="CC787" s="14">
        <v>600</v>
      </c>
      <c r="CD787" s="14">
        <v>10</v>
      </c>
      <c r="CE787" s="15" t="s">
        <v>73</v>
      </c>
    </row>
    <row r="788" spans="1:83" s="14" customFormat="1" ht="14.25" x14ac:dyDescent="0.2">
      <c r="A788" s="15">
        <f>A787+1</f>
        <v>787</v>
      </c>
      <c r="B788" s="15">
        <v>3</v>
      </c>
      <c r="C788" s="15">
        <v>133</v>
      </c>
      <c r="D788" s="15">
        <v>1</v>
      </c>
      <c r="E788" s="15">
        <v>1</v>
      </c>
      <c r="F788" s="3" t="s">
        <v>68</v>
      </c>
      <c r="G788" s="3">
        <f>IF(F788="rectangle",B788*C788,IF(F788="hook",B788*C788-(D788*E788),IF(F788="eight",B788*C788-2*(D788*E788),IF(F788="tee",B788*C788-2*(D788*E788),IF(F788="cross",B788*C788-4*(D788*E788),"ERROR")))))</f>
        <v>399</v>
      </c>
      <c r="H788" s="3" t="s">
        <v>75</v>
      </c>
      <c r="I788" s="3">
        <f>IF(F788="rectangle",B788/C788,"NA")</f>
        <v>2.2556390977443608E-2</v>
      </c>
      <c r="J788" s="2">
        <v>1</v>
      </c>
      <c r="K788" s="15">
        <v>120</v>
      </c>
      <c r="L788" s="15">
        <v>4</v>
      </c>
      <c r="M788" s="16">
        <v>9</v>
      </c>
      <c r="N788" s="17">
        <v>1</v>
      </c>
      <c r="O788" s="14">
        <f>N788</f>
        <v>1</v>
      </c>
      <c r="P788" s="4">
        <f>Y788/T788</f>
        <v>99.75</v>
      </c>
      <c r="Q788" s="18">
        <v>30</v>
      </c>
      <c r="R788" s="14">
        <f>Q788</f>
        <v>30</v>
      </c>
      <c r="S788" s="4">
        <f>Z788/U788</f>
        <v>99.75</v>
      </c>
      <c r="T788" s="3">
        <f>ROUND((O788/100)*G788,0)</f>
        <v>4</v>
      </c>
      <c r="U788" s="3">
        <f>ROUND(((R788/100)*G788)/J788,0)</f>
        <v>120</v>
      </c>
      <c r="V788" s="3">
        <f>ROUND(IF(J788&gt;=2,((R788/100)*G788)/J788,0),0)</f>
        <v>0</v>
      </c>
      <c r="W788" s="3">
        <f>ROUND(IF(J788&gt;=3,((R788/100)*G788)/J788,0),0)</f>
        <v>0</v>
      </c>
      <c r="X788" s="3">
        <f>ROUND(IF(J788&gt;=4,((R788/100)*G788)/J788,0),0)</f>
        <v>0</v>
      </c>
      <c r="Y788" s="4">
        <f>G788*N788</f>
        <v>399</v>
      </c>
      <c r="Z788" s="4">
        <f>(G788*Q788)/J788</f>
        <v>11970</v>
      </c>
      <c r="AA788" s="4">
        <f>IF(J788&gt;=2,(G788*Q788)/J788,0)</f>
        <v>0</v>
      </c>
      <c r="AB788" s="4">
        <f>IF(J788&gt;=3,(G788*Q788)/J788,0)</f>
        <v>0</v>
      </c>
      <c r="AC788" s="4">
        <f>IF(J788&gt;=4,(G788*Q788)/J788,0)</f>
        <v>0</v>
      </c>
      <c r="AD788" s="14">
        <v>100</v>
      </c>
      <c r="AE788" s="14">
        <v>0</v>
      </c>
      <c r="AF788" s="14">
        <v>1</v>
      </c>
      <c r="AG788" s="14">
        <v>100</v>
      </c>
      <c r="AH788" s="14">
        <v>0</v>
      </c>
      <c r="AI788" s="14">
        <v>1</v>
      </c>
      <c r="AJ788" s="14">
        <v>0.5</v>
      </c>
      <c r="AK788" s="14">
        <v>0.5</v>
      </c>
      <c r="AL788" s="14">
        <v>0</v>
      </c>
      <c r="AM788" s="14">
        <v>0</v>
      </c>
      <c r="AN788" s="14">
        <v>0</v>
      </c>
      <c r="AO788" s="14">
        <v>0.01</v>
      </c>
      <c r="AP788" s="14">
        <v>0.01</v>
      </c>
      <c r="AQ788" s="14">
        <v>0</v>
      </c>
      <c r="AR788" s="14">
        <v>0</v>
      </c>
      <c r="AS788" s="14">
        <v>0</v>
      </c>
      <c r="AT788" s="14">
        <v>0</v>
      </c>
      <c r="AU788" s="14">
        <v>0.2</v>
      </c>
      <c r="AV788" s="14">
        <v>0</v>
      </c>
      <c r="AW788" s="14">
        <v>0</v>
      </c>
      <c r="AX788" s="14">
        <v>0</v>
      </c>
      <c r="AY788" s="14">
        <v>0.04</v>
      </c>
      <c r="AZ788" s="14">
        <v>0</v>
      </c>
      <c r="BA788" s="2">
        <v>0.05</v>
      </c>
      <c r="BB788" s="2">
        <v>0.05</v>
      </c>
      <c r="BC788" s="2">
        <v>7.0000000000000007E-2</v>
      </c>
      <c r="BD788" s="2">
        <v>0.05</v>
      </c>
      <c r="BE788" s="2">
        <v>0.02</v>
      </c>
      <c r="BF788" s="2">
        <v>0.02</v>
      </c>
      <c r="BG788" s="2">
        <v>4.4999999999999998E-2</v>
      </c>
      <c r="BH788" s="2">
        <v>0.05</v>
      </c>
      <c r="BI788" s="2">
        <v>7.0000000000000007E-2</v>
      </c>
      <c r="BJ788" s="2">
        <v>0.1</v>
      </c>
      <c r="BK788" s="2">
        <v>0.03</v>
      </c>
      <c r="BL788" s="2">
        <v>0.02</v>
      </c>
      <c r="BM788" s="2">
        <v>0.09</v>
      </c>
      <c r="BN788" s="2">
        <v>0.1</v>
      </c>
      <c r="BO788" s="14">
        <v>0.1</v>
      </c>
      <c r="BP788" s="14">
        <v>0.1</v>
      </c>
      <c r="BQ788" s="14">
        <v>0</v>
      </c>
      <c r="BR788" s="14">
        <v>0</v>
      </c>
      <c r="BS788" s="14">
        <v>0</v>
      </c>
      <c r="BT788" s="19">
        <v>0.01</v>
      </c>
      <c r="BU788" s="14">
        <v>0.5</v>
      </c>
      <c r="BV788" s="6">
        <f>BT788/(BT788+BU788)</f>
        <v>1.9607843137254902E-2</v>
      </c>
      <c r="BW788" s="6">
        <f>SQRT((BT788*BU788)/((BT788+BU788)^2*(BT788+BU788+1)))</f>
        <v>0.11283045836243843</v>
      </c>
      <c r="BX788" s="15">
        <v>0.25</v>
      </c>
      <c r="BY788" s="15">
        <v>0.25</v>
      </c>
      <c r="BZ788" s="15">
        <v>0.25</v>
      </c>
      <c r="CA788" s="15">
        <v>0.25</v>
      </c>
      <c r="CB788" s="20" t="s">
        <v>47</v>
      </c>
      <c r="CC788" s="14">
        <v>600</v>
      </c>
      <c r="CD788" s="14">
        <v>10</v>
      </c>
      <c r="CE788" s="15" t="s">
        <v>73</v>
      </c>
    </row>
    <row r="789" spans="1:83" s="14" customFormat="1" ht="14.25" x14ac:dyDescent="0.2">
      <c r="A789" s="15">
        <f>A788+1</f>
        <v>788</v>
      </c>
      <c r="B789" s="15">
        <v>3</v>
      </c>
      <c r="C789" s="15">
        <v>133</v>
      </c>
      <c r="D789" s="15">
        <v>1</v>
      </c>
      <c r="E789" s="15">
        <v>1</v>
      </c>
      <c r="F789" s="3" t="s">
        <v>68</v>
      </c>
      <c r="G789" s="3">
        <f>IF(F789="rectangle",B789*C789,IF(F789="hook",B789*C789-(D789*E789),IF(F789="eight",B789*C789-2*(D789*E789),IF(F789="tee",B789*C789-2*(D789*E789),IF(F789="cross",B789*C789-4*(D789*E789),"ERROR")))))</f>
        <v>399</v>
      </c>
      <c r="H789" s="3" t="s">
        <v>75</v>
      </c>
      <c r="I789" s="3">
        <f>IF(F789="rectangle",B789/C789,"NA")</f>
        <v>2.2556390977443608E-2</v>
      </c>
      <c r="J789" s="2">
        <v>1</v>
      </c>
      <c r="K789" s="15">
        <v>120</v>
      </c>
      <c r="L789" s="15">
        <v>4</v>
      </c>
      <c r="M789" s="16">
        <v>9</v>
      </c>
      <c r="N789" s="17">
        <v>1</v>
      </c>
      <c r="O789" s="14">
        <f>N789</f>
        <v>1</v>
      </c>
      <c r="P789" s="4">
        <f>Y789/T789</f>
        <v>99.75</v>
      </c>
      <c r="Q789" s="18">
        <v>30</v>
      </c>
      <c r="R789" s="14">
        <f>Q789</f>
        <v>30</v>
      </c>
      <c r="S789" s="4">
        <f>Z789/U789</f>
        <v>99.75</v>
      </c>
      <c r="T789" s="3">
        <f>ROUND((O789/100)*G789,0)</f>
        <v>4</v>
      </c>
      <c r="U789" s="3">
        <f>ROUND(((R789/100)*G789)/J789,0)</f>
        <v>120</v>
      </c>
      <c r="V789" s="3">
        <f>ROUND(IF(J789&gt;=2,((R789/100)*G789)/J789,0),0)</f>
        <v>0</v>
      </c>
      <c r="W789" s="3">
        <f>ROUND(IF(J789&gt;=3,((R789/100)*G789)/J789,0),0)</f>
        <v>0</v>
      </c>
      <c r="X789" s="3">
        <f>ROUND(IF(J789&gt;=4,((R789/100)*G789)/J789,0),0)</f>
        <v>0</v>
      </c>
      <c r="Y789" s="4">
        <f>G789*N789</f>
        <v>399</v>
      </c>
      <c r="Z789" s="4">
        <f>(G789*Q789)/J789</f>
        <v>11970</v>
      </c>
      <c r="AA789" s="4">
        <f>IF(J789&gt;=2,(G789*Q789)/J789,0)</f>
        <v>0</v>
      </c>
      <c r="AB789" s="4">
        <f>IF(J789&gt;=3,(G789*Q789)/J789,0)</f>
        <v>0</v>
      </c>
      <c r="AC789" s="4">
        <f>IF(J789&gt;=4,(G789*Q789)/J789,0)</f>
        <v>0</v>
      </c>
      <c r="AD789" s="14">
        <v>100</v>
      </c>
      <c r="AE789" s="14">
        <v>0</v>
      </c>
      <c r="AF789" s="14">
        <v>1</v>
      </c>
      <c r="AG789" s="14">
        <v>100</v>
      </c>
      <c r="AH789" s="14">
        <v>0</v>
      </c>
      <c r="AI789" s="14">
        <v>1</v>
      </c>
      <c r="AJ789" s="14">
        <v>0.5</v>
      </c>
      <c r="AK789" s="14">
        <v>0.5</v>
      </c>
      <c r="AL789" s="14">
        <v>0</v>
      </c>
      <c r="AM789" s="14">
        <v>0</v>
      </c>
      <c r="AN789" s="14">
        <v>0</v>
      </c>
      <c r="AO789" s="14">
        <v>0.01</v>
      </c>
      <c r="AP789" s="14">
        <v>0.01</v>
      </c>
      <c r="AQ789" s="14">
        <v>0</v>
      </c>
      <c r="AR789" s="14">
        <v>0</v>
      </c>
      <c r="AS789" s="14">
        <v>0</v>
      </c>
      <c r="AT789" s="14">
        <v>0</v>
      </c>
      <c r="AU789" s="14">
        <v>0.2</v>
      </c>
      <c r="AV789" s="14">
        <v>0</v>
      </c>
      <c r="AW789" s="14">
        <v>0</v>
      </c>
      <c r="AX789" s="14">
        <v>0</v>
      </c>
      <c r="AY789" s="14">
        <v>0.04</v>
      </c>
      <c r="AZ789" s="14">
        <v>0</v>
      </c>
      <c r="BA789" s="2">
        <v>0.05</v>
      </c>
      <c r="BB789" s="2">
        <v>0.05</v>
      </c>
      <c r="BC789" s="2">
        <v>7.0000000000000007E-2</v>
      </c>
      <c r="BD789" s="2">
        <v>0.05</v>
      </c>
      <c r="BE789" s="2">
        <v>0.02</v>
      </c>
      <c r="BF789" s="2">
        <v>0.02</v>
      </c>
      <c r="BG789" s="2">
        <v>4.4999999999999998E-2</v>
      </c>
      <c r="BH789" s="2">
        <v>0.05</v>
      </c>
      <c r="BI789" s="2">
        <v>7.0000000000000007E-2</v>
      </c>
      <c r="BJ789" s="2">
        <v>0.1</v>
      </c>
      <c r="BK789" s="2">
        <v>0.03</v>
      </c>
      <c r="BL789" s="2">
        <v>0.02</v>
      </c>
      <c r="BM789" s="2">
        <v>0.09</v>
      </c>
      <c r="BN789" s="2">
        <v>0.1</v>
      </c>
      <c r="BO789" s="14">
        <v>0.1</v>
      </c>
      <c r="BP789" s="14">
        <v>0.1</v>
      </c>
      <c r="BQ789" s="14">
        <v>0</v>
      </c>
      <c r="BR789" s="14">
        <v>0</v>
      </c>
      <c r="BS789" s="14">
        <v>0</v>
      </c>
      <c r="BT789" s="19">
        <v>0.5</v>
      </c>
      <c r="BU789" s="14">
        <v>0.5</v>
      </c>
      <c r="BV789" s="6">
        <f>BT789/(BT789+BU789)</f>
        <v>0.5</v>
      </c>
      <c r="BW789" s="6">
        <f>SQRT((BT789*BU789)/((BT789+BU789)^2*(BT789+BU789+1)))</f>
        <v>0.35355339059327379</v>
      </c>
      <c r="BX789" s="15">
        <v>0.25</v>
      </c>
      <c r="BY789" s="15">
        <v>0.25</v>
      </c>
      <c r="BZ789" s="15">
        <v>0.25</v>
      </c>
      <c r="CA789" s="15">
        <v>0.25</v>
      </c>
      <c r="CB789" s="20" t="s">
        <v>47</v>
      </c>
      <c r="CC789" s="14">
        <v>600</v>
      </c>
      <c r="CD789" s="14">
        <v>10</v>
      </c>
      <c r="CE789" s="15" t="s">
        <v>73</v>
      </c>
    </row>
    <row r="790" spans="1:83" s="14" customFormat="1" ht="14.25" x14ac:dyDescent="0.2">
      <c r="A790" s="15">
        <f>A789+1</f>
        <v>789</v>
      </c>
      <c r="B790" s="15">
        <v>3</v>
      </c>
      <c r="C790" s="15">
        <v>133</v>
      </c>
      <c r="D790" s="15">
        <v>1</v>
      </c>
      <c r="E790" s="15">
        <v>1</v>
      </c>
      <c r="F790" s="3" t="s">
        <v>68</v>
      </c>
      <c r="G790" s="3">
        <f>IF(F790="rectangle",B790*C790,IF(F790="hook",B790*C790-(D790*E790),IF(F790="eight",B790*C790-2*(D790*E790),IF(F790="tee",B790*C790-2*(D790*E790),IF(F790="cross",B790*C790-4*(D790*E790),"ERROR")))))</f>
        <v>399</v>
      </c>
      <c r="H790" s="3" t="s">
        <v>75</v>
      </c>
      <c r="I790" s="3">
        <f>IF(F790="rectangle",B790/C790,"NA")</f>
        <v>2.2556390977443608E-2</v>
      </c>
      <c r="J790" s="2">
        <v>1</v>
      </c>
      <c r="K790" s="15">
        <v>120</v>
      </c>
      <c r="L790" s="15">
        <v>4</v>
      </c>
      <c r="M790" s="16">
        <v>9</v>
      </c>
      <c r="N790" s="17">
        <v>1</v>
      </c>
      <c r="O790" s="14">
        <f>N790</f>
        <v>1</v>
      </c>
      <c r="P790" s="4">
        <f>Y790/T790</f>
        <v>99.75</v>
      </c>
      <c r="Q790" s="18">
        <v>30</v>
      </c>
      <c r="R790" s="14">
        <f>Q790</f>
        <v>30</v>
      </c>
      <c r="S790" s="4">
        <f>Z790/U790</f>
        <v>99.75</v>
      </c>
      <c r="T790" s="3">
        <f>ROUND((O790/100)*G790,0)</f>
        <v>4</v>
      </c>
      <c r="U790" s="3">
        <f>ROUND(((R790/100)*G790)/J790,0)</f>
        <v>120</v>
      </c>
      <c r="V790" s="3">
        <f>ROUND(IF(J790&gt;=2,((R790/100)*G790)/J790,0),0)</f>
        <v>0</v>
      </c>
      <c r="W790" s="3">
        <f>ROUND(IF(J790&gt;=3,((R790/100)*G790)/J790,0),0)</f>
        <v>0</v>
      </c>
      <c r="X790" s="3">
        <f>ROUND(IF(J790&gt;=4,((R790/100)*G790)/J790,0),0)</f>
        <v>0</v>
      </c>
      <c r="Y790" s="4">
        <f>G790*N790</f>
        <v>399</v>
      </c>
      <c r="Z790" s="4">
        <f>(G790*Q790)/J790</f>
        <v>11970</v>
      </c>
      <c r="AA790" s="4">
        <f>IF(J790&gt;=2,(G790*Q790)/J790,0)</f>
        <v>0</v>
      </c>
      <c r="AB790" s="4">
        <f>IF(J790&gt;=3,(G790*Q790)/J790,0)</f>
        <v>0</v>
      </c>
      <c r="AC790" s="4">
        <f>IF(J790&gt;=4,(G790*Q790)/J790,0)</f>
        <v>0</v>
      </c>
      <c r="AD790" s="14">
        <v>100</v>
      </c>
      <c r="AE790" s="14">
        <v>0</v>
      </c>
      <c r="AF790" s="14">
        <v>1</v>
      </c>
      <c r="AG790" s="14">
        <v>100</v>
      </c>
      <c r="AH790" s="14">
        <v>0</v>
      </c>
      <c r="AI790" s="14">
        <v>1</v>
      </c>
      <c r="AJ790" s="14">
        <v>0.5</v>
      </c>
      <c r="AK790" s="14">
        <v>0.5</v>
      </c>
      <c r="AL790" s="14">
        <v>0</v>
      </c>
      <c r="AM790" s="14">
        <v>0</v>
      </c>
      <c r="AN790" s="14">
        <v>0</v>
      </c>
      <c r="AO790" s="14">
        <v>0.01</v>
      </c>
      <c r="AP790" s="14">
        <v>0.01</v>
      </c>
      <c r="AQ790" s="14">
        <v>0</v>
      </c>
      <c r="AR790" s="14">
        <v>0</v>
      </c>
      <c r="AS790" s="14">
        <v>0</v>
      </c>
      <c r="AT790" s="14">
        <v>0</v>
      </c>
      <c r="AU790" s="14">
        <v>0.2</v>
      </c>
      <c r="AV790" s="14">
        <v>0</v>
      </c>
      <c r="AW790" s="14">
        <v>0</v>
      </c>
      <c r="AX790" s="14">
        <v>0</v>
      </c>
      <c r="AY790" s="14">
        <v>0.04</v>
      </c>
      <c r="AZ790" s="14">
        <v>0</v>
      </c>
      <c r="BA790" s="2">
        <v>0.05</v>
      </c>
      <c r="BB790" s="2">
        <v>0.05</v>
      </c>
      <c r="BC790" s="2">
        <v>7.0000000000000007E-2</v>
      </c>
      <c r="BD790" s="2">
        <v>0.05</v>
      </c>
      <c r="BE790" s="2">
        <v>0.02</v>
      </c>
      <c r="BF790" s="2">
        <v>0.02</v>
      </c>
      <c r="BG790" s="2">
        <v>4.4999999999999998E-2</v>
      </c>
      <c r="BH790" s="2">
        <v>0.05</v>
      </c>
      <c r="BI790" s="2">
        <v>7.0000000000000007E-2</v>
      </c>
      <c r="BJ790" s="2">
        <v>0.1</v>
      </c>
      <c r="BK790" s="2">
        <v>0.03</v>
      </c>
      <c r="BL790" s="2">
        <v>0.02</v>
      </c>
      <c r="BM790" s="2">
        <v>0.09</v>
      </c>
      <c r="BN790" s="2">
        <v>0.1</v>
      </c>
      <c r="BO790" s="14">
        <v>0.1</v>
      </c>
      <c r="BP790" s="14">
        <v>0.1</v>
      </c>
      <c r="BQ790" s="14">
        <v>0</v>
      </c>
      <c r="BR790" s="14">
        <v>0</v>
      </c>
      <c r="BS790" s="14">
        <v>0</v>
      </c>
      <c r="BT790" s="19">
        <v>0.01</v>
      </c>
      <c r="BU790" s="14">
        <v>0.5</v>
      </c>
      <c r="BV790" s="6">
        <f>BT790/(BT790+BU790)</f>
        <v>1.9607843137254902E-2</v>
      </c>
      <c r="BW790" s="6">
        <f>SQRT((BT790*BU790)/((BT790+BU790)^2*(BT790+BU790+1)))</f>
        <v>0.11283045836243843</v>
      </c>
      <c r="BX790" s="15">
        <v>0.1</v>
      </c>
      <c r="BY790" s="15">
        <v>0.1</v>
      </c>
      <c r="BZ790" s="15">
        <v>0.1</v>
      </c>
      <c r="CA790" s="15">
        <v>0.7</v>
      </c>
      <c r="CB790" s="20" t="s">
        <v>89</v>
      </c>
      <c r="CC790" s="14">
        <v>600</v>
      </c>
      <c r="CD790" s="14">
        <v>10</v>
      </c>
      <c r="CE790" s="15" t="s">
        <v>73</v>
      </c>
    </row>
    <row r="791" spans="1:83" s="14" customFormat="1" ht="14.25" x14ac:dyDescent="0.2">
      <c r="A791" s="15">
        <f>A790+1</f>
        <v>790</v>
      </c>
      <c r="B791" s="15">
        <v>3</v>
      </c>
      <c r="C791" s="15">
        <v>133</v>
      </c>
      <c r="D791" s="15">
        <v>1</v>
      </c>
      <c r="E791" s="15">
        <v>1</v>
      </c>
      <c r="F791" s="3" t="s">
        <v>68</v>
      </c>
      <c r="G791" s="3">
        <f>IF(F791="rectangle",B791*C791,IF(F791="hook",B791*C791-(D791*E791),IF(F791="eight",B791*C791-2*(D791*E791),IF(F791="tee",B791*C791-2*(D791*E791),IF(F791="cross",B791*C791-4*(D791*E791),"ERROR")))))</f>
        <v>399</v>
      </c>
      <c r="H791" s="3" t="s">
        <v>75</v>
      </c>
      <c r="I791" s="3">
        <f>IF(F791="rectangle",B791/C791,"NA")</f>
        <v>2.2556390977443608E-2</v>
      </c>
      <c r="J791" s="2">
        <v>1</v>
      </c>
      <c r="K791" s="15">
        <v>120</v>
      </c>
      <c r="L791" s="15">
        <v>4</v>
      </c>
      <c r="M791" s="16">
        <v>9</v>
      </c>
      <c r="N791" s="17">
        <v>1</v>
      </c>
      <c r="O791" s="14">
        <f>N791</f>
        <v>1</v>
      </c>
      <c r="P791" s="4">
        <f>Y791/T791</f>
        <v>99.75</v>
      </c>
      <c r="Q791" s="18">
        <v>30</v>
      </c>
      <c r="R791" s="14">
        <f>Q791</f>
        <v>30</v>
      </c>
      <c r="S791" s="4">
        <f>Z791/U791</f>
        <v>99.75</v>
      </c>
      <c r="T791" s="3">
        <f>ROUND((O791/100)*G791,0)</f>
        <v>4</v>
      </c>
      <c r="U791" s="3">
        <f>ROUND(((R791/100)*G791)/J791,0)</f>
        <v>120</v>
      </c>
      <c r="V791" s="3">
        <f>ROUND(IF(J791&gt;=2,((R791/100)*G791)/J791,0),0)</f>
        <v>0</v>
      </c>
      <c r="W791" s="3">
        <f>ROUND(IF(J791&gt;=3,((R791/100)*G791)/J791,0),0)</f>
        <v>0</v>
      </c>
      <c r="X791" s="3">
        <f>ROUND(IF(J791&gt;=4,((R791/100)*G791)/J791,0),0)</f>
        <v>0</v>
      </c>
      <c r="Y791" s="4">
        <f>G791*N791</f>
        <v>399</v>
      </c>
      <c r="Z791" s="4">
        <f>(G791*Q791)/J791</f>
        <v>11970</v>
      </c>
      <c r="AA791" s="4">
        <f>IF(J791&gt;=2,(G791*Q791)/J791,0)</f>
        <v>0</v>
      </c>
      <c r="AB791" s="4">
        <f>IF(J791&gt;=3,(G791*Q791)/J791,0)</f>
        <v>0</v>
      </c>
      <c r="AC791" s="4">
        <f>IF(J791&gt;=4,(G791*Q791)/J791,0)</f>
        <v>0</v>
      </c>
      <c r="AD791" s="14">
        <v>100</v>
      </c>
      <c r="AE791" s="14">
        <v>0</v>
      </c>
      <c r="AF791" s="14">
        <v>1</v>
      </c>
      <c r="AG791" s="14">
        <v>100</v>
      </c>
      <c r="AH791" s="14">
        <v>0</v>
      </c>
      <c r="AI791" s="14">
        <v>1</v>
      </c>
      <c r="AJ791" s="14">
        <v>0.5</v>
      </c>
      <c r="AK791" s="14">
        <v>0.5</v>
      </c>
      <c r="AL791" s="14">
        <v>0</v>
      </c>
      <c r="AM791" s="14">
        <v>0</v>
      </c>
      <c r="AN791" s="14">
        <v>0</v>
      </c>
      <c r="AO791" s="14">
        <v>0.01</v>
      </c>
      <c r="AP791" s="14">
        <v>0.01</v>
      </c>
      <c r="AQ791" s="14">
        <v>0</v>
      </c>
      <c r="AR791" s="14">
        <v>0</v>
      </c>
      <c r="AS791" s="14">
        <v>0</v>
      </c>
      <c r="AT791" s="14">
        <v>0</v>
      </c>
      <c r="AU791" s="14">
        <v>0.2</v>
      </c>
      <c r="AV791" s="14">
        <v>0</v>
      </c>
      <c r="AW791" s="14">
        <v>0</v>
      </c>
      <c r="AX791" s="14">
        <v>0</v>
      </c>
      <c r="AY791" s="14">
        <v>0.04</v>
      </c>
      <c r="AZ791" s="14">
        <v>0</v>
      </c>
      <c r="BA791" s="2">
        <v>0.05</v>
      </c>
      <c r="BB791" s="2">
        <v>0.05</v>
      </c>
      <c r="BC791" s="2">
        <v>7.0000000000000007E-2</v>
      </c>
      <c r="BD791" s="2">
        <v>0.05</v>
      </c>
      <c r="BE791" s="2">
        <v>0.02</v>
      </c>
      <c r="BF791" s="2">
        <v>0.02</v>
      </c>
      <c r="BG791" s="2">
        <v>4.4999999999999998E-2</v>
      </c>
      <c r="BH791" s="2">
        <v>0.05</v>
      </c>
      <c r="BI791" s="2">
        <v>7.0000000000000007E-2</v>
      </c>
      <c r="BJ791" s="2">
        <v>0.1</v>
      </c>
      <c r="BK791" s="2">
        <v>0.03</v>
      </c>
      <c r="BL791" s="2">
        <v>0.02</v>
      </c>
      <c r="BM791" s="2">
        <v>0.09</v>
      </c>
      <c r="BN791" s="2">
        <v>0.1</v>
      </c>
      <c r="BO791" s="14">
        <v>0.1</v>
      </c>
      <c r="BP791" s="14">
        <v>0.1</v>
      </c>
      <c r="BQ791" s="14">
        <v>0</v>
      </c>
      <c r="BR791" s="14">
        <v>0</v>
      </c>
      <c r="BS791" s="14">
        <v>0</v>
      </c>
      <c r="BT791" s="19">
        <v>0.5</v>
      </c>
      <c r="BU791" s="14">
        <v>0.5</v>
      </c>
      <c r="BV791" s="6">
        <f>BT791/(BT791+BU791)</f>
        <v>0.5</v>
      </c>
      <c r="BW791" s="6">
        <f>SQRT((BT791*BU791)/((BT791+BU791)^2*(BT791+BU791+1)))</f>
        <v>0.35355339059327379</v>
      </c>
      <c r="BX791" s="15">
        <v>0.1</v>
      </c>
      <c r="BY791" s="15">
        <v>0.1</v>
      </c>
      <c r="BZ791" s="15">
        <v>0.1</v>
      </c>
      <c r="CA791" s="15">
        <v>0.7</v>
      </c>
      <c r="CB791" s="20" t="s">
        <v>89</v>
      </c>
      <c r="CC791" s="14">
        <v>600</v>
      </c>
      <c r="CD791" s="14">
        <v>10</v>
      </c>
      <c r="CE791" s="15" t="s">
        <v>73</v>
      </c>
    </row>
    <row r="792" spans="1:83" s="14" customFormat="1" ht="14.25" x14ac:dyDescent="0.2">
      <c r="A792" s="15">
        <f>A791+1</f>
        <v>791</v>
      </c>
      <c r="B792" s="15">
        <v>3</v>
      </c>
      <c r="C792" s="15">
        <v>133</v>
      </c>
      <c r="D792" s="15">
        <v>1</v>
      </c>
      <c r="E792" s="15">
        <v>1</v>
      </c>
      <c r="F792" s="3" t="s">
        <v>68</v>
      </c>
      <c r="G792" s="3">
        <f>IF(F792="rectangle",B792*C792,IF(F792="hook",B792*C792-(D792*E792),IF(F792="eight",B792*C792-2*(D792*E792),IF(F792="tee",B792*C792-2*(D792*E792),IF(F792="cross",B792*C792-4*(D792*E792),"ERROR")))))</f>
        <v>399</v>
      </c>
      <c r="H792" s="3" t="s">
        <v>75</v>
      </c>
      <c r="I792" s="3">
        <f>IF(F792="rectangle",B792/C792,"NA")</f>
        <v>2.2556390977443608E-2</v>
      </c>
      <c r="J792" s="2">
        <v>1</v>
      </c>
      <c r="K792" s="15">
        <v>120</v>
      </c>
      <c r="L792" s="15">
        <v>4</v>
      </c>
      <c r="M792" s="16">
        <v>9</v>
      </c>
      <c r="N792" s="17">
        <v>1</v>
      </c>
      <c r="O792" s="14">
        <f>N792</f>
        <v>1</v>
      </c>
      <c r="P792" s="4">
        <f>Y792/T792</f>
        <v>99.75</v>
      </c>
      <c r="Q792" s="18">
        <v>30</v>
      </c>
      <c r="R792" s="14">
        <f>Q792</f>
        <v>30</v>
      </c>
      <c r="S792" s="4">
        <f>Z792/U792</f>
        <v>99.75</v>
      </c>
      <c r="T792" s="3">
        <f>ROUND((O792/100)*G792,0)</f>
        <v>4</v>
      </c>
      <c r="U792" s="3">
        <f>ROUND(((R792/100)*G792)/J792,0)</f>
        <v>120</v>
      </c>
      <c r="V792" s="3">
        <f>ROUND(IF(J792&gt;=2,((R792/100)*G792)/J792,0),0)</f>
        <v>0</v>
      </c>
      <c r="W792" s="3">
        <f>ROUND(IF(J792&gt;=3,((R792/100)*G792)/J792,0),0)</f>
        <v>0</v>
      </c>
      <c r="X792" s="3">
        <f>ROUND(IF(J792&gt;=4,((R792/100)*G792)/J792,0),0)</f>
        <v>0</v>
      </c>
      <c r="Y792" s="4">
        <f>G792*N792</f>
        <v>399</v>
      </c>
      <c r="Z792" s="4">
        <f>(G792*Q792)/J792</f>
        <v>11970</v>
      </c>
      <c r="AA792" s="4">
        <f>IF(J792&gt;=2,(G792*Q792)/J792,0)</f>
        <v>0</v>
      </c>
      <c r="AB792" s="4">
        <f>IF(J792&gt;=3,(G792*Q792)/J792,0)</f>
        <v>0</v>
      </c>
      <c r="AC792" s="4">
        <f>IF(J792&gt;=4,(G792*Q792)/J792,0)</f>
        <v>0</v>
      </c>
      <c r="AD792" s="14">
        <v>100</v>
      </c>
      <c r="AE792" s="14">
        <v>0</v>
      </c>
      <c r="AF792" s="14">
        <v>1</v>
      </c>
      <c r="AG792" s="14">
        <v>100</v>
      </c>
      <c r="AH792" s="14">
        <v>0</v>
      </c>
      <c r="AI792" s="14">
        <v>1</v>
      </c>
      <c r="AJ792" s="14">
        <v>0.5</v>
      </c>
      <c r="AK792" s="14">
        <v>0.5</v>
      </c>
      <c r="AL792" s="14">
        <v>0</v>
      </c>
      <c r="AM792" s="14">
        <v>0</v>
      </c>
      <c r="AN792" s="14">
        <v>0</v>
      </c>
      <c r="AO792" s="14">
        <v>0.01</v>
      </c>
      <c r="AP792" s="14">
        <v>0.01</v>
      </c>
      <c r="AQ792" s="14">
        <v>0</v>
      </c>
      <c r="AR792" s="14">
        <v>0</v>
      </c>
      <c r="AS792" s="14">
        <v>0</v>
      </c>
      <c r="AT792" s="14">
        <v>0</v>
      </c>
      <c r="AU792" s="14">
        <v>0.2</v>
      </c>
      <c r="AV792" s="14">
        <v>0</v>
      </c>
      <c r="AW792" s="14">
        <v>0</v>
      </c>
      <c r="AX792" s="14">
        <v>0</v>
      </c>
      <c r="AY792" s="14">
        <v>0.04</v>
      </c>
      <c r="AZ792" s="14">
        <v>0</v>
      </c>
      <c r="BA792" s="2">
        <v>0.05</v>
      </c>
      <c r="BB792" s="2">
        <v>0.05</v>
      </c>
      <c r="BC792" s="2">
        <v>7.0000000000000007E-2</v>
      </c>
      <c r="BD792" s="2">
        <v>0.05</v>
      </c>
      <c r="BE792" s="2">
        <v>0.02</v>
      </c>
      <c r="BF792" s="2">
        <v>0.02</v>
      </c>
      <c r="BG792" s="2">
        <v>4.4999999999999998E-2</v>
      </c>
      <c r="BH792" s="2">
        <v>0.05</v>
      </c>
      <c r="BI792" s="2">
        <v>7.0000000000000007E-2</v>
      </c>
      <c r="BJ792" s="2">
        <v>0.1</v>
      </c>
      <c r="BK792" s="2">
        <v>0.03</v>
      </c>
      <c r="BL792" s="2">
        <v>0.02</v>
      </c>
      <c r="BM792" s="2">
        <v>0.09</v>
      </c>
      <c r="BN792" s="2">
        <v>0.1</v>
      </c>
      <c r="BO792" s="14">
        <v>0.1</v>
      </c>
      <c r="BP792" s="14">
        <v>0.1</v>
      </c>
      <c r="BQ792" s="14">
        <v>0</v>
      </c>
      <c r="BR792" s="14">
        <v>0</v>
      </c>
      <c r="BS792" s="14">
        <v>0</v>
      </c>
      <c r="BT792" s="19">
        <v>0.01</v>
      </c>
      <c r="BU792" s="14">
        <v>0.5</v>
      </c>
      <c r="BV792" s="6">
        <f>BT792/(BT792+BU792)</f>
        <v>1.9607843137254902E-2</v>
      </c>
      <c r="BW792" s="6">
        <f>SQRT((BT792*BU792)/((BT792+BU792)^2*(BT792+BU792+1)))</f>
        <v>0.11283045836243843</v>
      </c>
      <c r="BX792" s="15">
        <v>0.1</v>
      </c>
      <c r="BY792" s="15">
        <v>0.7</v>
      </c>
      <c r="BZ792" s="15">
        <v>0.1</v>
      </c>
      <c r="CA792" s="15">
        <v>0.1</v>
      </c>
      <c r="CB792" s="20" t="s">
        <v>76</v>
      </c>
      <c r="CC792" s="14">
        <v>600</v>
      </c>
      <c r="CD792" s="14">
        <v>10</v>
      </c>
      <c r="CE792" s="15" t="s">
        <v>74</v>
      </c>
    </row>
    <row r="793" spans="1:83" s="14" customFormat="1" ht="14.25" x14ac:dyDescent="0.2">
      <c r="A793" s="15">
        <f>A792+1</f>
        <v>792</v>
      </c>
      <c r="B793" s="15">
        <v>3</v>
      </c>
      <c r="C793" s="15">
        <v>133</v>
      </c>
      <c r="D793" s="15">
        <v>1</v>
      </c>
      <c r="E793" s="15">
        <v>1</v>
      </c>
      <c r="F793" s="3" t="s">
        <v>68</v>
      </c>
      <c r="G793" s="3">
        <f>IF(F793="rectangle",B793*C793,IF(F793="hook",B793*C793-(D793*E793),IF(F793="eight",B793*C793-2*(D793*E793),IF(F793="tee",B793*C793-2*(D793*E793),IF(F793="cross",B793*C793-4*(D793*E793),"ERROR")))))</f>
        <v>399</v>
      </c>
      <c r="H793" s="3" t="s">
        <v>75</v>
      </c>
      <c r="I793" s="3">
        <f>IF(F793="rectangle",B793/C793,"NA")</f>
        <v>2.2556390977443608E-2</v>
      </c>
      <c r="J793" s="2">
        <v>1</v>
      </c>
      <c r="K793" s="15">
        <v>120</v>
      </c>
      <c r="L793" s="15">
        <v>4</v>
      </c>
      <c r="M793" s="16">
        <v>9</v>
      </c>
      <c r="N793" s="17">
        <v>1</v>
      </c>
      <c r="O793" s="14">
        <f>N793</f>
        <v>1</v>
      </c>
      <c r="P793" s="4">
        <f>Y793/T793</f>
        <v>99.75</v>
      </c>
      <c r="Q793" s="18">
        <v>30</v>
      </c>
      <c r="R793" s="14">
        <f>Q793</f>
        <v>30</v>
      </c>
      <c r="S793" s="4">
        <f>Z793/U793</f>
        <v>99.75</v>
      </c>
      <c r="T793" s="3">
        <f>ROUND((O793/100)*G793,0)</f>
        <v>4</v>
      </c>
      <c r="U793" s="3">
        <f>ROUND(((R793/100)*G793)/J793,0)</f>
        <v>120</v>
      </c>
      <c r="V793" s="3">
        <f>ROUND(IF(J793&gt;=2,((R793/100)*G793)/J793,0),0)</f>
        <v>0</v>
      </c>
      <c r="W793" s="3">
        <f>ROUND(IF(J793&gt;=3,((R793/100)*G793)/J793,0),0)</f>
        <v>0</v>
      </c>
      <c r="X793" s="3">
        <f>ROUND(IF(J793&gt;=4,((R793/100)*G793)/J793,0),0)</f>
        <v>0</v>
      </c>
      <c r="Y793" s="4">
        <f>G793*N793</f>
        <v>399</v>
      </c>
      <c r="Z793" s="4">
        <f>(G793*Q793)/J793</f>
        <v>11970</v>
      </c>
      <c r="AA793" s="4">
        <f>IF(J793&gt;=2,(G793*Q793)/J793,0)</f>
        <v>0</v>
      </c>
      <c r="AB793" s="4">
        <f>IF(J793&gt;=3,(G793*Q793)/J793,0)</f>
        <v>0</v>
      </c>
      <c r="AC793" s="4">
        <f>IF(J793&gt;=4,(G793*Q793)/J793,0)</f>
        <v>0</v>
      </c>
      <c r="AD793" s="14">
        <v>100</v>
      </c>
      <c r="AE793" s="14">
        <v>0</v>
      </c>
      <c r="AF793" s="14">
        <v>1</v>
      </c>
      <c r="AG793" s="14">
        <v>100</v>
      </c>
      <c r="AH793" s="14">
        <v>0</v>
      </c>
      <c r="AI793" s="14">
        <v>1</v>
      </c>
      <c r="AJ793" s="14">
        <v>0.5</v>
      </c>
      <c r="AK793" s="14">
        <v>0.5</v>
      </c>
      <c r="AL793" s="14">
        <v>0</v>
      </c>
      <c r="AM793" s="14">
        <v>0</v>
      </c>
      <c r="AN793" s="14">
        <v>0</v>
      </c>
      <c r="AO793" s="14">
        <v>0.01</v>
      </c>
      <c r="AP793" s="14">
        <v>0.01</v>
      </c>
      <c r="AQ793" s="14">
        <v>0</v>
      </c>
      <c r="AR793" s="14">
        <v>0</v>
      </c>
      <c r="AS793" s="14">
        <v>0</v>
      </c>
      <c r="AT793" s="14">
        <v>0</v>
      </c>
      <c r="AU793" s="14">
        <v>0.2</v>
      </c>
      <c r="AV793" s="14">
        <v>0</v>
      </c>
      <c r="AW793" s="14">
        <v>0</v>
      </c>
      <c r="AX793" s="14">
        <v>0</v>
      </c>
      <c r="AY793" s="14">
        <v>0.04</v>
      </c>
      <c r="AZ793" s="14">
        <v>0</v>
      </c>
      <c r="BA793" s="2">
        <v>0.05</v>
      </c>
      <c r="BB793" s="2">
        <v>0.05</v>
      </c>
      <c r="BC793" s="2">
        <v>7.0000000000000007E-2</v>
      </c>
      <c r="BD793" s="2">
        <v>0.05</v>
      </c>
      <c r="BE793" s="2">
        <v>0.02</v>
      </c>
      <c r="BF793" s="2">
        <v>0.02</v>
      </c>
      <c r="BG793" s="2">
        <v>4.4999999999999998E-2</v>
      </c>
      <c r="BH793" s="2">
        <v>0.05</v>
      </c>
      <c r="BI793" s="2">
        <v>7.0000000000000007E-2</v>
      </c>
      <c r="BJ793" s="2">
        <v>0.1</v>
      </c>
      <c r="BK793" s="2">
        <v>0.03</v>
      </c>
      <c r="BL793" s="2">
        <v>0.02</v>
      </c>
      <c r="BM793" s="2">
        <v>0.09</v>
      </c>
      <c r="BN793" s="2">
        <v>0.1</v>
      </c>
      <c r="BO793" s="14">
        <v>0.1</v>
      </c>
      <c r="BP793" s="14">
        <v>0.1</v>
      </c>
      <c r="BQ793" s="14">
        <v>0</v>
      </c>
      <c r="BR793" s="14">
        <v>0</v>
      </c>
      <c r="BS793" s="14">
        <v>0</v>
      </c>
      <c r="BT793" s="19">
        <v>0.5</v>
      </c>
      <c r="BU793" s="14">
        <v>0.5</v>
      </c>
      <c r="BV793" s="6">
        <f>BT793/(BT793+BU793)</f>
        <v>0.5</v>
      </c>
      <c r="BW793" s="6">
        <f>SQRT((BT793*BU793)/((BT793+BU793)^2*(BT793+BU793+1)))</f>
        <v>0.35355339059327379</v>
      </c>
      <c r="BX793" s="15">
        <v>0.1</v>
      </c>
      <c r="BY793" s="15">
        <v>0.7</v>
      </c>
      <c r="BZ793" s="15">
        <v>0.1</v>
      </c>
      <c r="CA793" s="15">
        <v>0.1</v>
      </c>
      <c r="CB793" s="20" t="s">
        <v>76</v>
      </c>
      <c r="CC793" s="14">
        <v>600</v>
      </c>
      <c r="CD793" s="14">
        <v>10</v>
      </c>
      <c r="CE793" s="15" t="s">
        <v>74</v>
      </c>
    </row>
    <row r="794" spans="1:83" s="14" customFormat="1" ht="14.25" x14ac:dyDescent="0.2">
      <c r="A794" s="15">
        <f>A793+1</f>
        <v>793</v>
      </c>
      <c r="B794" s="15">
        <v>3</v>
      </c>
      <c r="C794" s="15">
        <v>133</v>
      </c>
      <c r="D794" s="15">
        <v>1</v>
      </c>
      <c r="E794" s="15">
        <v>1</v>
      </c>
      <c r="F794" s="3" t="s">
        <v>68</v>
      </c>
      <c r="G794" s="3">
        <f>IF(F794="rectangle",B794*C794,IF(F794="hook",B794*C794-(D794*E794),IF(F794="eight",B794*C794-2*(D794*E794),IF(F794="tee",B794*C794-2*(D794*E794),IF(F794="cross",B794*C794-4*(D794*E794),"ERROR")))))</f>
        <v>399</v>
      </c>
      <c r="H794" s="3" t="s">
        <v>75</v>
      </c>
      <c r="I794" s="3">
        <f>IF(F794="rectangle",B794/C794,"NA")</f>
        <v>2.2556390977443608E-2</v>
      </c>
      <c r="J794" s="2">
        <v>1</v>
      </c>
      <c r="K794" s="15">
        <v>120</v>
      </c>
      <c r="L794" s="15">
        <v>4</v>
      </c>
      <c r="M794" s="16">
        <v>9</v>
      </c>
      <c r="N794" s="17">
        <v>5</v>
      </c>
      <c r="O794" s="14">
        <f>N794</f>
        <v>5</v>
      </c>
      <c r="P794" s="4">
        <f>Y794/T794</f>
        <v>99.75</v>
      </c>
      <c r="Q794" s="18">
        <v>1</v>
      </c>
      <c r="R794" s="14">
        <f>Q794</f>
        <v>1</v>
      </c>
      <c r="S794" s="4">
        <f>Z794/U794</f>
        <v>99.75</v>
      </c>
      <c r="T794" s="3">
        <f>ROUND((O794/100)*G794,0)</f>
        <v>20</v>
      </c>
      <c r="U794" s="3">
        <f>ROUND(((R794/100)*G794)/J794,0)</f>
        <v>4</v>
      </c>
      <c r="V794" s="3">
        <f>ROUND(IF(J794&gt;=2,((R794/100)*G794)/J794,0),0)</f>
        <v>0</v>
      </c>
      <c r="W794" s="3">
        <f>ROUND(IF(J794&gt;=3,((R794/100)*G794)/J794,0),0)</f>
        <v>0</v>
      </c>
      <c r="X794" s="3">
        <f>ROUND(IF(J794&gt;=4,((R794/100)*G794)/J794,0),0)</f>
        <v>0</v>
      </c>
      <c r="Y794" s="4">
        <f>G794*N794</f>
        <v>1995</v>
      </c>
      <c r="Z794" s="4">
        <f>(G794*Q794)/J794</f>
        <v>399</v>
      </c>
      <c r="AA794" s="4">
        <f>IF(J794&gt;=2,(G794*Q794)/J794,0)</f>
        <v>0</v>
      </c>
      <c r="AB794" s="4">
        <f>IF(J794&gt;=3,(G794*Q794)/J794,0)</f>
        <v>0</v>
      </c>
      <c r="AC794" s="4">
        <f>IF(J794&gt;=4,(G794*Q794)/J794,0)</f>
        <v>0</v>
      </c>
      <c r="AD794" s="14">
        <v>100</v>
      </c>
      <c r="AE794" s="14">
        <v>0</v>
      </c>
      <c r="AF794" s="14">
        <v>1</v>
      </c>
      <c r="AG794" s="14">
        <v>100</v>
      </c>
      <c r="AH794" s="14">
        <v>0</v>
      </c>
      <c r="AI794" s="14">
        <v>1</v>
      </c>
      <c r="AJ794" s="14">
        <v>0.5</v>
      </c>
      <c r="AK794" s="14">
        <v>0.5</v>
      </c>
      <c r="AL794" s="14">
        <v>0</v>
      </c>
      <c r="AM794" s="14">
        <v>0</v>
      </c>
      <c r="AN794" s="14">
        <v>0</v>
      </c>
      <c r="AO794" s="14">
        <v>0.01</v>
      </c>
      <c r="AP794" s="14">
        <v>0.01</v>
      </c>
      <c r="AQ794" s="14">
        <v>0</v>
      </c>
      <c r="AR794" s="14">
        <v>0</v>
      </c>
      <c r="AS794" s="14">
        <v>0</v>
      </c>
      <c r="AT794" s="14">
        <v>0</v>
      </c>
      <c r="AU794" s="14">
        <v>0.2</v>
      </c>
      <c r="AV794" s="14">
        <v>0</v>
      </c>
      <c r="AW794" s="14">
        <v>0</v>
      </c>
      <c r="AX794" s="14">
        <v>0</v>
      </c>
      <c r="AY794" s="14">
        <v>0.04</v>
      </c>
      <c r="AZ794" s="14">
        <v>0</v>
      </c>
      <c r="BA794" s="2">
        <v>0.05</v>
      </c>
      <c r="BB794" s="2">
        <v>0.05</v>
      </c>
      <c r="BC794" s="2">
        <v>7.0000000000000007E-2</v>
      </c>
      <c r="BD794" s="2">
        <v>0.05</v>
      </c>
      <c r="BE794" s="2">
        <v>0.02</v>
      </c>
      <c r="BF794" s="2">
        <v>0.02</v>
      </c>
      <c r="BG794" s="2">
        <v>4.4999999999999998E-2</v>
      </c>
      <c r="BH794" s="2">
        <v>0.05</v>
      </c>
      <c r="BI794" s="2">
        <v>7.0000000000000007E-2</v>
      </c>
      <c r="BJ794" s="2">
        <v>0.1</v>
      </c>
      <c r="BK794" s="2">
        <v>0.03</v>
      </c>
      <c r="BL794" s="2">
        <v>0.02</v>
      </c>
      <c r="BM794" s="2">
        <v>0.09</v>
      </c>
      <c r="BN794" s="2">
        <v>0.1</v>
      </c>
      <c r="BO794" s="14">
        <v>0.1</v>
      </c>
      <c r="BP794" s="14">
        <v>0.1</v>
      </c>
      <c r="BQ794" s="14">
        <v>0</v>
      </c>
      <c r="BR794" s="14">
        <v>0</v>
      </c>
      <c r="BS794" s="14">
        <v>0</v>
      </c>
      <c r="BT794" s="19">
        <v>0.01</v>
      </c>
      <c r="BU794" s="14">
        <v>0.5</v>
      </c>
      <c r="BV794" s="6">
        <f>BT794/(BT794+BU794)</f>
        <v>1.9607843137254902E-2</v>
      </c>
      <c r="BW794" s="6">
        <f>SQRT((BT794*BU794)/((BT794+BU794)^2*(BT794+BU794+1)))</f>
        <v>0.11283045836243843</v>
      </c>
      <c r="BX794" s="15">
        <v>0.25</v>
      </c>
      <c r="BY794" s="15">
        <v>0.25</v>
      </c>
      <c r="BZ794" s="15">
        <v>0.25</v>
      </c>
      <c r="CA794" s="15">
        <v>0.25</v>
      </c>
      <c r="CB794" s="20" t="s">
        <v>47</v>
      </c>
      <c r="CC794" s="14">
        <v>600</v>
      </c>
      <c r="CD794" s="14">
        <v>10</v>
      </c>
      <c r="CE794" s="15" t="s">
        <v>74</v>
      </c>
    </row>
    <row r="795" spans="1:83" s="14" customFormat="1" ht="14.25" x14ac:dyDescent="0.2">
      <c r="A795" s="15">
        <f>A794+1</f>
        <v>794</v>
      </c>
      <c r="B795" s="15">
        <v>3</v>
      </c>
      <c r="C795" s="15">
        <v>133</v>
      </c>
      <c r="D795" s="15">
        <v>1</v>
      </c>
      <c r="E795" s="15">
        <v>1</v>
      </c>
      <c r="F795" s="3" t="s">
        <v>68</v>
      </c>
      <c r="G795" s="3">
        <f>IF(F795="rectangle",B795*C795,IF(F795="hook",B795*C795-(D795*E795),IF(F795="eight",B795*C795-2*(D795*E795),IF(F795="tee",B795*C795-2*(D795*E795),IF(F795="cross",B795*C795-4*(D795*E795),"ERROR")))))</f>
        <v>399</v>
      </c>
      <c r="H795" s="3" t="s">
        <v>75</v>
      </c>
      <c r="I795" s="3">
        <f>IF(F795="rectangle",B795/C795,"NA")</f>
        <v>2.2556390977443608E-2</v>
      </c>
      <c r="J795" s="2">
        <v>1</v>
      </c>
      <c r="K795" s="15">
        <v>120</v>
      </c>
      <c r="L795" s="15">
        <v>4</v>
      </c>
      <c r="M795" s="16">
        <v>9</v>
      </c>
      <c r="N795" s="17">
        <v>5</v>
      </c>
      <c r="O795" s="14">
        <f>N795</f>
        <v>5</v>
      </c>
      <c r="P795" s="4">
        <f>Y795/T795</f>
        <v>99.75</v>
      </c>
      <c r="Q795" s="18">
        <v>1</v>
      </c>
      <c r="R795" s="14">
        <f>Q795</f>
        <v>1</v>
      </c>
      <c r="S795" s="4">
        <f>Z795/U795</f>
        <v>99.75</v>
      </c>
      <c r="T795" s="3">
        <f>ROUND((O795/100)*G795,0)</f>
        <v>20</v>
      </c>
      <c r="U795" s="3">
        <f>ROUND(((R795/100)*G795)/J795,0)</f>
        <v>4</v>
      </c>
      <c r="V795" s="3">
        <f>ROUND(IF(J795&gt;=2,((R795/100)*G795)/J795,0),0)</f>
        <v>0</v>
      </c>
      <c r="W795" s="3">
        <f>ROUND(IF(J795&gt;=3,((R795/100)*G795)/J795,0),0)</f>
        <v>0</v>
      </c>
      <c r="X795" s="3">
        <f>ROUND(IF(J795&gt;=4,((R795/100)*G795)/J795,0),0)</f>
        <v>0</v>
      </c>
      <c r="Y795" s="4">
        <f>G795*N795</f>
        <v>1995</v>
      </c>
      <c r="Z795" s="4">
        <f>(G795*Q795)/J795</f>
        <v>399</v>
      </c>
      <c r="AA795" s="4">
        <f>IF(J795&gt;=2,(G795*Q795)/J795,0)</f>
        <v>0</v>
      </c>
      <c r="AB795" s="4">
        <f>IF(J795&gt;=3,(G795*Q795)/J795,0)</f>
        <v>0</v>
      </c>
      <c r="AC795" s="4">
        <f>IF(J795&gt;=4,(G795*Q795)/J795,0)</f>
        <v>0</v>
      </c>
      <c r="AD795" s="14">
        <v>100</v>
      </c>
      <c r="AE795" s="14">
        <v>0</v>
      </c>
      <c r="AF795" s="14">
        <v>1</v>
      </c>
      <c r="AG795" s="14">
        <v>100</v>
      </c>
      <c r="AH795" s="14">
        <v>0</v>
      </c>
      <c r="AI795" s="14">
        <v>1</v>
      </c>
      <c r="AJ795" s="14">
        <v>0.5</v>
      </c>
      <c r="AK795" s="14">
        <v>0.5</v>
      </c>
      <c r="AL795" s="14">
        <v>0</v>
      </c>
      <c r="AM795" s="14">
        <v>0</v>
      </c>
      <c r="AN795" s="14">
        <v>0</v>
      </c>
      <c r="AO795" s="14">
        <v>0.01</v>
      </c>
      <c r="AP795" s="14">
        <v>0.01</v>
      </c>
      <c r="AQ795" s="14">
        <v>0</v>
      </c>
      <c r="AR795" s="14">
        <v>0</v>
      </c>
      <c r="AS795" s="14">
        <v>0</v>
      </c>
      <c r="AT795" s="14">
        <v>0</v>
      </c>
      <c r="AU795" s="14">
        <v>0.2</v>
      </c>
      <c r="AV795" s="14">
        <v>0</v>
      </c>
      <c r="AW795" s="14">
        <v>0</v>
      </c>
      <c r="AX795" s="14">
        <v>0</v>
      </c>
      <c r="AY795" s="14">
        <v>0.04</v>
      </c>
      <c r="AZ795" s="14">
        <v>0</v>
      </c>
      <c r="BA795" s="2">
        <v>0.05</v>
      </c>
      <c r="BB795" s="2">
        <v>0.05</v>
      </c>
      <c r="BC795" s="2">
        <v>7.0000000000000007E-2</v>
      </c>
      <c r="BD795" s="2">
        <v>0.05</v>
      </c>
      <c r="BE795" s="2">
        <v>0.02</v>
      </c>
      <c r="BF795" s="2">
        <v>0.02</v>
      </c>
      <c r="BG795" s="2">
        <v>4.4999999999999998E-2</v>
      </c>
      <c r="BH795" s="2">
        <v>0.05</v>
      </c>
      <c r="BI795" s="2">
        <v>7.0000000000000007E-2</v>
      </c>
      <c r="BJ795" s="2">
        <v>0.1</v>
      </c>
      <c r="BK795" s="2">
        <v>0.03</v>
      </c>
      <c r="BL795" s="2">
        <v>0.02</v>
      </c>
      <c r="BM795" s="2">
        <v>0.09</v>
      </c>
      <c r="BN795" s="2">
        <v>0.1</v>
      </c>
      <c r="BO795" s="14">
        <v>0.1</v>
      </c>
      <c r="BP795" s="14">
        <v>0.1</v>
      </c>
      <c r="BQ795" s="14">
        <v>0</v>
      </c>
      <c r="BR795" s="14">
        <v>0</v>
      </c>
      <c r="BS795" s="14">
        <v>0</v>
      </c>
      <c r="BT795" s="19">
        <v>0.5</v>
      </c>
      <c r="BU795" s="14">
        <v>0.5</v>
      </c>
      <c r="BV795" s="6">
        <f>BT795/(BT795+BU795)</f>
        <v>0.5</v>
      </c>
      <c r="BW795" s="6">
        <f>SQRT((BT795*BU795)/((BT795+BU795)^2*(BT795+BU795+1)))</f>
        <v>0.35355339059327379</v>
      </c>
      <c r="BX795" s="15">
        <v>0.25</v>
      </c>
      <c r="BY795" s="15">
        <v>0.25</v>
      </c>
      <c r="BZ795" s="15">
        <v>0.25</v>
      </c>
      <c r="CA795" s="15">
        <v>0.25</v>
      </c>
      <c r="CB795" s="20" t="s">
        <v>47</v>
      </c>
      <c r="CC795" s="14">
        <v>600</v>
      </c>
      <c r="CD795" s="14">
        <v>10</v>
      </c>
      <c r="CE795" s="15" t="s">
        <v>74</v>
      </c>
    </row>
    <row r="796" spans="1:83" s="14" customFormat="1" ht="14.25" x14ac:dyDescent="0.2">
      <c r="A796" s="15">
        <f>A795+1</f>
        <v>795</v>
      </c>
      <c r="B796" s="15">
        <v>3</v>
      </c>
      <c r="C796" s="15">
        <v>133</v>
      </c>
      <c r="D796" s="15">
        <v>1</v>
      </c>
      <c r="E796" s="15">
        <v>1</v>
      </c>
      <c r="F796" s="3" t="s">
        <v>68</v>
      </c>
      <c r="G796" s="3">
        <f>IF(F796="rectangle",B796*C796,IF(F796="hook",B796*C796-(D796*E796),IF(F796="eight",B796*C796-2*(D796*E796),IF(F796="tee",B796*C796-2*(D796*E796),IF(F796="cross",B796*C796-4*(D796*E796),"ERROR")))))</f>
        <v>399</v>
      </c>
      <c r="H796" s="3" t="s">
        <v>75</v>
      </c>
      <c r="I796" s="3">
        <f>IF(F796="rectangle",B796/C796,"NA")</f>
        <v>2.2556390977443608E-2</v>
      </c>
      <c r="J796" s="2">
        <v>1</v>
      </c>
      <c r="K796" s="15">
        <v>120</v>
      </c>
      <c r="L796" s="15">
        <v>4</v>
      </c>
      <c r="M796" s="16">
        <v>9</v>
      </c>
      <c r="N796" s="17">
        <v>5</v>
      </c>
      <c r="O796" s="14">
        <f>N796</f>
        <v>5</v>
      </c>
      <c r="P796" s="4">
        <f>Y796/T796</f>
        <v>99.75</v>
      </c>
      <c r="Q796" s="18">
        <v>1</v>
      </c>
      <c r="R796" s="14">
        <f>Q796</f>
        <v>1</v>
      </c>
      <c r="S796" s="4">
        <f>Z796/U796</f>
        <v>99.75</v>
      </c>
      <c r="T796" s="3">
        <f>ROUND((O796/100)*G796,0)</f>
        <v>20</v>
      </c>
      <c r="U796" s="3">
        <f>ROUND(((R796/100)*G796)/J796,0)</f>
        <v>4</v>
      </c>
      <c r="V796" s="3">
        <f>ROUND(IF(J796&gt;=2,((R796/100)*G796)/J796,0),0)</f>
        <v>0</v>
      </c>
      <c r="W796" s="3">
        <f>ROUND(IF(J796&gt;=3,((R796/100)*G796)/J796,0),0)</f>
        <v>0</v>
      </c>
      <c r="X796" s="3">
        <f>ROUND(IF(J796&gt;=4,((R796/100)*G796)/J796,0),0)</f>
        <v>0</v>
      </c>
      <c r="Y796" s="4">
        <f>G796*N796</f>
        <v>1995</v>
      </c>
      <c r="Z796" s="4">
        <f>(G796*Q796)/J796</f>
        <v>399</v>
      </c>
      <c r="AA796" s="4">
        <f>IF(J796&gt;=2,(G796*Q796)/J796,0)</f>
        <v>0</v>
      </c>
      <c r="AB796" s="4">
        <f>IF(J796&gt;=3,(G796*Q796)/J796,0)</f>
        <v>0</v>
      </c>
      <c r="AC796" s="4">
        <f>IF(J796&gt;=4,(G796*Q796)/J796,0)</f>
        <v>0</v>
      </c>
      <c r="AD796" s="14">
        <v>100</v>
      </c>
      <c r="AE796" s="14">
        <v>0</v>
      </c>
      <c r="AF796" s="14">
        <v>1</v>
      </c>
      <c r="AG796" s="14">
        <v>100</v>
      </c>
      <c r="AH796" s="14">
        <v>0</v>
      </c>
      <c r="AI796" s="14">
        <v>1</v>
      </c>
      <c r="AJ796" s="14">
        <v>0.5</v>
      </c>
      <c r="AK796" s="14">
        <v>0.5</v>
      </c>
      <c r="AL796" s="14">
        <v>0</v>
      </c>
      <c r="AM796" s="14">
        <v>0</v>
      </c>
      <c r="AN796" s="14">
        <v>0</v>
      </c>
      <c r="AO796" s="14">
        <v>0.01</v>
      </c>
      <c r="AP796" s="14">
        <v>0.01</v>
      </c>
      <c r="AQ796" s="14">
        <v>0</v>
      </c>
      <c r="AR796" s="14">
        <v>0</v>
      </c>
      <c r="AS796" s="14">
        <v>0</v>
      </c>
      <c r="AT796" s="14">
        <v>0</v>
      </c>
      <c r="AU796" s="14">
        <v>0.2</v>
      </c>
      <c r="AV796" s="14">
        <v>0</v>
      </c>
      <c r="AW796" s="14">
        <v>0</v>
      </c>
      <c r="AX796" s="14">
        <v>0</v>
      </c>
      <c r="AY796" s="14">
        <v>0.04</v>
      </c>
      <c r="AZ796" s="14">
        <v>0</v>
      </c>
      <c r="BA796" s="2">
        <v>0.05</v>
      </c>
      <c r="BB796" s="2">
        <v>0.05</v>
      </c>
      <c r="BC796" s="2">
        <v>7.0000000000000007E-2</v>
      </c>
      <c r="BD796" s="2">
        <v>0.05</v>
      </c>
      <c r="BE796" s="2">
        <v>0.02</v>
      </c>
      <c r="BF796" s="2">
        <v>0.02</v>
      </c>
      <c r="BG796" s="2">
        <v>4.4999999999999998E-2</v>
      </c>
      <c r="BH796" s="2">
        <v>0.05</v>
      </c>
      <c r="BI796" s="2">
        <v>7.0000000000000007E-2</v>
      </c>
      <c r="BJ796" s="2">
        <v>0.1</v>
      </c>
      <c r="BK796" s="2">
        <v>0.03</v>
      </c>
      <c r="BL796" s="2">
        <v>0.02</v>
      </c>
      <c r="BM796" s="2">
        <v>0.09</v>
      </c>
      <c r="BN796" s="2">
        <v>0.1</v>
      </c>
      <c r="BO796" s="14">
        <v>0.1</v>
      </c>
      <c r="BP796" s="14">
        <v>0.1</v>
      </c>
      <c r="BQ796" s="14">
        <v>0</v>
      </c>
      <c r="BR796" s="14">
        <v>0</v>
      </c>
      <c r="BS796" s="14">
        <v>0</v>
      </c>
      <c r="BT796" s="19">
        <v>0.01</v>
      </c>
      <c r="BU796" s="14">
        <v>0.5</v>
      </c>
      <c r="BV796" s="6">
        <f>BT796/(BT796+BU796)</f>
        <v>1.9607843137254902E-2</v>
      </c>
      <c r="BW796" s="6">
        <f>SQRT((BT796*BU796)/((BT796+BU796)^2*(BT796+BU796+1)))</f>
        <v>0.11283045836243843</v>
      </c>
      <c r="BX796" s="15">
        <v>0.1</v>
      </c>
      <c r="BY796" s="15">
        <v>0.1</v>
      </c>
      <c r="BZ796" s="15">
        <v>0.1</v>
      </c>
      <c r="CA796" s="15">
        <v>0.7</v>
      </c>
      <c r="CB796" s="20" t="s">
        <v>89</v>
      </c>
      <c r="CC796" s="14">
        <v>600</v>
      </c>
      <c r="CD796" s="14">
        <v>10</v>
      </c>
      <c r="CE796" s="15" t="s">
        <v>74</v>
      </c>
    </row>
    <row r="797" spans="1:83" s="14" customFormat="1" ht="14.25" x14ac:dyDescent="0.2">
      <c r="A797" s="15">
        <f>A796+1</f>
        <v>796</v>
      </c>
      <c r="B797" s="15">
        <v>3</v>
      </c>
      <c r="C797" s="15">
        <v>133</v>
      </c>
      <c r="D797" s="15">
        <v>1</v>
      </c>
      <c r="E797" s="15">
        <v>1</v>
      </c>
      <c r="F797" s="3" t="s">
        <v>68</v>
      </c>
      <c r="G797" s="3">
        <f>IF(F797="rectangle",B797*C797,IF(F797="hook",B797*C797-(D797*E797),IF(F797="eight",B797*C797-2*(D797*E797),IF(F797="tee",B797*C797-2*(D797*E797),IF(F797="cross",B797*C797-4*(D797*E797),"ERROR")))))</f>
        <v>399</v>
      </c>
      <c r="H797" s="3" t="s">
        <v>75</v>
      </c>
      <c r="I797" s="3">
        <f>IF(F797="rectangle",B797/C797,"NA")</f>
        <v>2.2556390977443608E-2</v>
      </c>
      <c r="J797" s="2">
        <v>1</v>
      </c>
      <c r="K797" s="15">
        <v>120</v>
      </c>
      <c r="L797" s="15">
        <v>4</v>
      </c>
      <c r="M797" s="16">
        <v>9</v>
      </c>
      <c r="N797" s="17">
        <v>5</v>
      </c>
      <c r="O797" s="14">
        <f>N797</f>
        <v>5</v>
      </c>
      <c r="P797" s="4">
        <f>Y797/T797</f>
        <v>99.75</v>
      </c>
      <c r="Q797" s="18">
        <v>1</v>
      </c>
      <c r="R797" s="14">
        <f>Q797</f>
        <v>1</v>
      </c>
      <c r="S797" s="4">
        <f>Z797/U797</f>
        <v>99.75</v>
      </c>
      <c r="T797" s="3">
        <f>ROUND((O797/100)*G797,0)</f>
        <v>20</v>
      </c>
      <c r="U797" s="3">
        <f>ROUND(((R797/100)*G797)/J797,0)</f>
        <v>4</v>
      </c>
      <c r="V797" s="3">
        <f>ROUND(IF(J797&gt;=2,((R797/100)*G797)/J797,0),0)</f>
        <v>0</v>
      </c>
      <c r="W797" s="3">
        <f>ROUND(IF(J797&gt;=3,((R797/100)*G797)/J797,0),0)</f>
        <v>0</v>
      </c>
      <c r="X797" s="3">
        <f>ROUND(IF(J797&gt;=4,((R797/100)*G797)/J797,0),0)</f>
        <v>0</v>
      </c>
      <c r="Y797" s="4">
        <f>G797*N797</f>
        <v>1995</v>
      </c>
      <c r="Z797" s="4">
        <f>(G797*Q797)/J797</f>
        <v>399</v>
      </c>
      <c r="AA797" s="4">
        <f>IF(J797&gt;=2,(G797*Q797)/J797,0)</f>
        <v>0</v>
      </c>
      <c r="AB797" s="4">
        <f>IF(J797&gt;=3,(G797*Q797)/J797,0)</f>
        <v>0</v>
      </c>
      <c r="AC797" s="4">
        <f>IF(J797&gt;=4,(G797*Q797)/J797,0)</f>
        <v>0</v>
      </c>
      <c r="AD797" s="14">
        <v>100</v>
      </c>
      <c r="AE797" s="14">
        <v>0</v>
      </c>
      <c r="AF797" s="14">
        <v>1</v>
      </c>
      <c r="AG797" s="14">
        <v>100</v>
      </c>
      <c r="AH797" s="14">
        <v>0</v>
      </c>
      <c r="AI797" s="14">
        <v>1</v>
      </c>
      <c r="AJ797" s="14">
        <v>0.5</v>
      </c>
      <c r="AK797" s="14">
        <v>0.5</v>
      </c>
      <c r="AL797" s="14">
        <v>0</v>
      </c>
      <c r="AM797" s="14">
        <v>0</v>
      </c>
      <c r="AN797" s="14">
        <v>0</v>
      </c>
      <c r="AO797" s="14">
        <v>0.01</v>
      </c>
      <c r="AP797" s="14">
        <v>0.01</v>
      </c>
      <c r="AQ797" s="14">
        <v>0</v>
      </c>
      <c r="AR797" s="14">
        <v>0</v>
      </c>
      <c r="AS797" s="14">
        <v>0</v>
      </c>
      <c r="AT797" s="14">
        <v>0</v>
      </c>
      <c r="AU797" s="14">
        <v>0.2</v>
      </c>
      <c r="AV797" s="14">
        <v>0</v>
      </c>
      <c r="AW797" s="14">
        <v>0</v>
      </c>
      <c r="AX797" s="14">
        <v>0</v>
      </c>
      <c r="AY797" s="14">
        <v>0.04</v>
      </c>
      <c r="AZ797" s="14">
        <v>0</v>
      </c>
      <c r="BA797" s="2">
        <v>0.05</v>
      </c>
      <c r="BB797" s="2">
        <v>0.05</v>
      </c>
      <c r="BC797" s="2">
        <v>7.0000000000000007E-2</v>
      </c>
      <c r="BD797" s="2">
        <v>0.05</v>
      </c>
      <c r="BE797" s="2">
        <v>0.02</v>
      </c>
      <c r="BF797" s="2">
        <v>0.02</v>
      </c>
      <c r="BG797" s="2">
        <v>4.4999999999999998E-2</v>
      </c>
      <c r="BH797" s="2">
        <v>0.05</v>
      </c>
      <c r="BI797" s="2">
        <v>7.0000000000000007E-2</v>
      </c>
      <c r="BJ797" s="2">
        <v>0.1</v>
      </c>
      <c r="BK797" s="2">
        <v>0.03</v>
      </c>
      <c r="BL797" s="2">
        <v>0.02</v>
      </c>
      <c r="BM797" s="2">
        <v>0.09</v>
      </c>
      <c r="BN797" s="2">
        <v>0.1</v>
      </c>
      <c r="BO797" s="14">
        <v>0.1</v>
      </c>
      <c r="BP797" s="14">
        <v>0.1</v>
      </c>
      <c r="BQ797" s="14">
        <v>0</v>
      </c>
      <c r="BR797" s="14">
        <v>0</v>
      </c>
      <c r="BS797" s="14">
        <v>0</v>
      </c>
      <c r="BT797" s="19">
        <v>0.5</v>
      </c>
      <c r="BU797" s="14">
        <v>0.5</v>
      </c>
      <c r="BV797" s="6">
        <f>BT797/(BT797+BU797)</f>
        <v>0.5</v>
      </c>
      <c r="BW797" s="6">
        <f>SQRT((BT797*BU797)/((BT797+BU797)^2*(BT797+BU797+1)))</f>
        <v>0.35355339059327379</v>
      </c>
      <c r="BX797" s="15">
        <v>0.1</v>
      </c>
      <c r="BY797" s="15">
        <v>0.1</v>
      </c>
      <c r="BZ797" s="15">
        <v>0.1</v>
      </c>
      <c r="CA797" s="15">
        <v>0.7</v>
      </c>
      <c r="CB797" s="20" t="s">
        <v>89</v>
      </c>
      <c r="CC797" s="14">
        <v>600</v>
      </c>
      <c r="CD797" s="14">
        <v>10</v>
      </c>
      <c r="CE797" s="15" t="s">
        <v>74</v>
      </c>
    </row>
    <row r="798" spans="1:83" s="14" customFormat="1" ht="14.25" x14ac:dyDescent="0.2">
      <c r="A798" s="15">
        <f>A797+1</f>
        <v>797</v>
      </c>
      <c r="B798" s="15">
        <v>3</v>
      </c>
      <c r="C798" s="15">
        <v>133</v>
      </c>
      <c r="D798" s="15">
        <v>1</v>
      </c>
      <c r="E798" s="15">
        <v>1</v>
      </c>
      <c r="F798" s="3" t="s">
        <v>68</v>
      </c>
      <c r="G798" s="3">
        <f>IF(F798="rectangle",B798*C798,IF(F798="hook",B798*C798-(D798*E798),IF(F798="eight",B798*C798-2*(D798*E798),IF(F798="tee",B798*C798-2*(D798*E798),IF(F798="cross",B798*C798-4*(D798*E798),"ERROR")))))</f>
        <v>399</v>
      </c>
      <c r="H798" s="3" t="s">
        <v>75</v>
      </c>
      <c r="I798" s="3">
        <f>IF(F798="rectangle",B798/C798,"NA")</f>
        <v>2.2556390977443608E-2</v>
      </c>
      <c r="J798" s="2">
        <v>1</v>
      </c>
      <c r="K798" s="15">
        <v>120</v>
      </c>
      <c r="L798" s="15">
        <v>4</v>
      </c>
      <c r="M798" s="16">
        <v>9</v>
      </c>
      <c r="N798" s="17">
        <v>5</v>
      </c>
      <c r="O798" s="14">
        <f>N798</f>
        <v>5</v>
      </c>
      <c r="P798" s="4">
        <f>Y798/T798</f>
        <v>99.75</v>
      </c>
      <c r="Q798" s="18">
        <v>1</v>
      </c>
      <c r="R798" s="14">
        <f>Q798</f>
        <v>1</v>
      </c>
      <c r="S798" s="4">
        <f>Z798/U798</f>
        <v>99.75</v>
      </c>
      <c r="T798" s="3">
        <f>ROUND((O798/100)*G798,0)</f>
        <v>20</v>
      </c>
      <c r="U798" s="3">
        <f>ROUND(((R798/100)*G798)/J798,0)</f>
        <v>4</v>
      </c>
      <c r="V798" s="3">
        <f>ROUND(IF(J798&gt;=2,((R798/100)*G798)/J798,0),0)</f>
        <v>0</v>
      </c>
      <c r="W798" s="3">
        <f>ROUND(IF(J798&gt;=3,((R798/100)*G798)/J798,0),0)</f>
        <v>0</v>
      </c>
      <c r="X798" s="3">
        <f>ROUND(IF(J798&gt;=4,((R798/100)*G798)/J798,0),0)</f>
        <v>0</v>
      </c>
      <c r="Y798" s="4">
        <f>G798*N798</f>
        <v>1995</v>
      </c>
      <c r="Z798" s="4">
        <f>(G798*Q798)/J798</f>
        <v>399</v>
      </c>
      <c r="AA798" s="4">
        <f>IF(J798&gt;=2,(G798*Q798)/J798,0)</f>
        <v>0</v>
      </c>
      <c r="AB798" s="4">
        <f>IF(J798&gt;=3,(G798*Q798)/J798,0)</f>
        <v>0</v>
      </c>
      <c r="AC798" s="4">
        <f>IF(J798&gt;=4,(G798*Q798)/J798,0)</f>
        <v>0</v>
      </c>
      <c r="AD798" s="14">
        <v>100</v>
      </c>
      <c r="AE798" s="14">
        <v>0</v>
      </c>
      <c r="AF798" s="14">
        <v>1</v>
      </c>
      <c r="AG798" s="14">
        <v>100</v>
      </c>
      <c r="AH798" s="14">
        <v>0</v>
      </c>
      <c r="AI798" s="14">
        <v>1</v>
      </c>
      <c r="AJ798" s="14">
        <v>0.5</v>
      </c>
      <c r="AK798" s="14">
        <v>0.5</v>
      </c>
      <c r="AL798" s="14">
        <v>0</v>
      </c>
      <c r="AM798" s="14">
        <v>0</v>
      </c>
      <c r="AN798" s="14">
        <v>0</v>
      </c>
      <c r="AO798" s="14">
        <v>0.01</v>
      </c>
      <c r="AP798" s="14">
        <v>0.01</v>
      </c>
      <c r="AQ798" s="14">
        <v>0</v>
      </c>
      <c r="AR798" s="14">
        <v>0</v>
      </c>
      <c r="AS798" s="14">
        <v>0</v>
      </c>
      <c r="AT798" s="14">
        <v>0</v>
      </c>
      <c r="AU798" s="14">
        <v>0.2</v>
      </c>
      <c r="AV798" s="14">
        <v>0</v>
      </c>
      <c r="AW798" s="14">
        <v>0</v>
      </c>
      <c r="AX798" s="14">
        <v>0</v>
      </c>
      <c r="AY798" s="14">
        <v>0.04</v>
      </c>
      <c r="AZ798" s="14">
        <v>0</v>
      </c>
      <c r="BA798" s="2">
        <v>0.05</v>
      </c>
      <c r="BB798" s="2">
        <v>0.05</v>
      </c>
      <c r="BC798" s="2">
        <v>7.0000000000000007E-2</v>
      </c>
      <c r="BD798" s="2">
        <v>0.05</v>
      </c>
      <c r="BE798" s="2">
        <v>0.02</v>
      </c>
      <c r="BF798" s="2">
        <v>0.02</v>
      </c>
      <c r="BG798" s="2">
        <v>4.4999999999999998E-2</v>
      </c>
      <c r="BH798" s="2">
        <v>0.05</v>
      </c>
      <c r="BI798" s="2">
        <v>7.0000000000000007E-2</v>
      </c>
      <c r="BJ798" s="2">
        <v>0.1</v>
      </c>
      <c r="BK798" s="2">
        <v>0.03</v>
      </c>
      <c r="BL798" s="2">
        <v>0.02</v>
      </c>
      <c r="BM798" s="2">
        <v>0.09</v>
      </c>
      <c r="BN798" s="2">
        <v>0.1</v>
      </c>
      <c r="BO798" s="14">
        <v>0.1</v>
      </c>
      <c r="BP798" s="14">
        <v>0.1</v>
      </c>
      <c r="BQ798" s="14">
        <v>0</v>
      </c>
      <c r="BR798" s="14">
        <v>0</v>
      </c>
      <c r="BS798" s="14">
        <v>0</v>
      </c>
      <c r="BT798" s="19">
        <v>0.01</v>
      </c>
      <c r="BU798" s="14">
        <v>0.5</v>
      </c>
      <c r="BV798" s="6">
        <f>BT798/(BT798+BU798)</f>
        <v>1.9607843137254902E-2</v>
      </c>
      <c r="BW798" s="6">
        <f>SQRT((BT798*BU798)/((BT798+BU798)^2*(BT798+BU798+1)))</f>
        <v>0.11283045836243843</v>
      </c>
      <c r="BX798" s="15">
        <v>0.1</v>
      </c>
      <c r="BY798" s="15">
        <v>0.7</v>
      </c>
      <c r="BZ798" s="15">
        <v>0.1</v>
      </c>
      <c r="CA798" s="15">
        <v>0.1</v>
      </c>
      <c r="CB798" s="20" t="s">
        <v>76</v>
      </c>
      <c r="CC798" s="14">
        <v>600</v>
      </c>
      <c r="CD798" s="14">
        <v>10</v>
      </c>
      <c r="CE798" s="15" t="s">
        <v>73</v>
      </c>
    </row>
    <row r="799" spans="1:83" s="14" customFormat="1" ht="14.25" x14ac:dyDescent="0.2">
      <c r="A799" s="15">
        <f>A798+1</f>
        <v>798</v>
      </c>
      <c r="B799" s="15">
        <v>3</v>
      </c>
      <c r="C799" s="15">
        <v>133</v>
      </c>
      <c r="D799" s="15">
        <v>1</v>
      </c>
      <c r="E799" s="15">
        <v>1</v>
      </c>
      <c r="F799" s="3" t="s">
        <v>68</v>
      </c>
      <c r="G799" s="3">
        <f>IF(F799="rectangle",B799*C799,IF(F799="hook",B799*C799-(D799*E799),IF(F799="eight",B799*C799-2*(D799*E799),IF(F799="tee",B799*C799-2*(D799*E799),IF(F799="cross",B799*C799-4*(D799*E799),"ERROR")))))</f>
        <v>399</v>
      </c>
      <c r="H799" s="3" t="s">
        <v>75</v>
      </c>
      <c r="I799" s="3">
        <f>IF(F799="rectangle",B799/C799,"NA")</f>
        <v>2.2556390977443608E-2</v>
      </c>
      <c r="J799" s="2">
        <v>1</v>
      </c>
      <c r="K799" s="15">
        <v>120</v>
      </c>
      <c r="L799" s="15">
        <v>4</v>
      </c>
      <c r="M799" s="16">
        <v>9</v>
      </c>
      <c r="N799" s="17">
        <v>5</v>
      </c>
      <c r="O799" s="14">
        <f>N799</f>
        <v>5</v>
      </c>
      <c r="P799" s="4">
        <f>Y799/T799</f>
        <v>99.75</v>
      </c>
      <c r="Q799" s="18">
        <v>1</v>
      </c>
      <c r="R799" s="14">
        <f>Q799</f>
        <v>1</v>
      </c>
      <c r="S799" s="4">
        <f>Z799/U799</f>
        <v>99.75</v>
      </c>
      <c r="T799" s="3">
        <f>ROUND((O799/100)*G799,0)</f>
        <v>20</v>
      </c>
      <c r="U799" s="3">
        <f>ROUND(((R799/100)*G799)/J799,0)</f>
        <v>4</v>
      </c>
      <c r="V799" s="3">
        <f>ROUND(IF(J799&gt;=2,((R799/100)*G799)/J799,0),0)</f>
        <v>0</v>
      </c>
      <c r="W799" s="3">
        <f>ROUND(IF(J799&gt;=3,((R799/100)*G799)/J799,0),0)</f>
        <v>0</v>
      </c>
      <c r="X799" s="3">
        <f>ROUND(IF(J799&gt;=4,((R799/100)*G799)/J799,0),0)</f>
        <v>0</v>
      </c>
      <c r="Y799" s="4">
        <f>G799*N799</f>
        <v>1995</v>
      </c>
      <c r="Z799" s="4">
        <f>(G799*Q799)/J799</f>
        <v>399</v>
      </c>
      <c r="AA799" s="4">
        <f>IF(J799&gt;=2,(G799*Q799)/J799,0)</f>
        <v>0</v>
      </c>
      <c r="AB799" s="4">
        <f>IF(J799&gt;=3,(G799*Q799)/J799,0)</f>
        <v>0</v>
      </c>
      <c r="AC799" s="4">
        <f>IF(J799&gt;=4,(G799*Q799)/J799,0)</f>
        <v>0</v>
      </c>
      <c r="AD799" s="14">
        <v>100</v>
      </c>
      <c r="AE799" s="14">
        <v>0</v>
      </c>
      <c r="AF799" s="14">
        <v>1</v>
      </c>
      <c r="AG799" s="14">
        <v>100</v>
      </c>
      <c r="AH799" s="14">
        <v>0</v>
      </c>
      <c r="AI799" s="14">
        <v>1</v>
      </c>
      <c r="AJ799" s="14">
        <v>0.5</v>
      </c>
      <c r="AK799" s="14">
        <v>0.5</v>
      </c>
      <c r="AL799" s="14">
        <v>0</v>
      </c>
      <c r="AM799" s="14">
        <v>0</v>
      </c>
      <c r="AN799" s="14">
        <v>0</v>
      </c>
      <c r="AO799" s="14">
        <v>0.01</v>
      </c>
      <c r="AP799" s="14">
        <v>0.01</v>
      </c>
      <c r="AQ799" s="14">
        <v>0</v>
      </c>
      <c r="AR799" s="14">
        <v>0</v>
      </c>
      <c r="AS799" s="14">
        <v>0</v>
      </c>
      <c r="AT799" s="14">
        <v>0</v>
      </c>
      <c r="AU799" s="14">
        <v>0.2</v>
      </c>
      <c r="AV799" s="14">
        <v>0</v>
      </c>
      <c r="AW799" s="14">
        <v>0</v>
      </c>
      <c r="AX799" s="14">
        <v>0</v>
      </c>
      <c r="AY799" s="14">
        <v>0.04</v>
      </c>
      <c r="AZ799" s="14">
        <v>0</v>
      </c>
      <c r="BA799" s="2">
        <v>0.05</v>
      </c>
      <c r="BB799" s="2">
        <v>0.05</v>
      </c>
      <c r="BC799" s="2">
        <v>7.0000000000000007E-2</v>
      </c>
      <c r="BD799" s="2">
        <v>0.05</v>
      </c>
      <c r="BE799" s="2">
        <v>0.02</v>
      </c>
      <c r="BF799" s="2">
        <v>0.02</v>
      </c>
      <c r="BG799" s="2">
        <v>4.4999999999999998E-2</v>
      </c>
      <c r="BH799" s="2">
        <v>0.05</v>
      </c>
      <c r="BI799" s="2">
        <v>7.0000000000000007E-2</v>
      </c>
      <c r="BJ799" s="2">
        <v>0.1</v>
      </c>
      <c r="BK799" s="2">
        <v>0.03</v>
      </c>
      <c r="BL799" s="2">
        <v>0.02</v>
      </c>
      <c r="BM799" s="2">
        <v>0.09</v>
      </c>
      <c r="BN799" s="2">
        <v>0.1</v>
      </c>
      <c r="BO799" s="14">
        <v>0.1</v>
      </c>
      <c r="BP799" s="14">
        <v>0.1</v>
      </c>
      <c r="BQ799" s="14">
        <v>0</v>
      </c>
      <c r="BR799" s="14">
        <v>0</v>
      </c>
      <c r="BS799" s="14">
        <v>0</v>
      </c>
      <c r="BT799" s="19">
        <v>0.5</v>
      </c>
      <c r="BU799" s="14">
        <v>0.5</v>
      </c>
      <c r="BV799" s="6">
        <f>BT799/(BT799+BU799)</f>
        <v>0.5</v>
      </c>
      <c r="BW799" s="6">
        <f>SQRT((BT799*BU799)/((BT799+BU799)^2*(BT799+BU799+1)))</f>
        <v>0.35355339059327379</v>
      </c>
      <c r="BX799" s="15">
        <v>0.1</v>
      </c>
      <c r="BY799" s="15">
        <v>0.7</v>
      </c>
      <c r="BZ799" s="15">
        <v>0.1</v>
      </c>
      <c r="CA799" s="15">
        <v>0.1</v>
      </c>
      <c r="CB799" s="20" t="s">
        <v>76</v>
      </c>
      <c r="CC799" s="14">
        <v>600</v>
      </c>
      <c r="CD799" s="14">
        <v>10</v>
      </c>
      <c r="CE799" s="15" t="s">
        <v>73</v>
      </c>
    </row>
    <row r="800" spans="1:83" s="14" customFormat="1" ht="14.25" x14ac:dyDescent="0.2">
      <c r="A800" s="15">
        <f>A799+1</f>
        <v>799</v>
      </c>
      <c r="B800" s="15">
        <v>3</v>
      </c>
      <c r="C800" s="15">
        <v>133</v>
      </c>
      <c r="D800" s="15">
        <v>1</v>
      </c>
      <c r="E800" s="15">
        <v>1</v>
      </c>
      <c r="F800" s="3" t="s">
        <v>68</v>
      </c>
      <c r="G800" s="3">
        <f>IF(F800="rectangle",B800*C800,IF(F800="hook",B800*C800-(D800*E800),IF(F800="eight",B800*C800-2*(D800*E800),IF(F800="tee",B800*C800-2*(D800*E800),IF(F800="cross",B800*C800-4*(D800*E800),"ERROR")))))</f>
        <v>399</v>
      </c>
      <c r="H800" s="3" t="s">
        <v>75</v>
      </c>
      <c r="I800" s="3">
        <f>IF(F800="rectangle",B800/C800,"NA")</f>
        <v>2.2556390977443608E-2</v>
      </c>
      <c r="J800" s="2">
        <v>1</v>
      </c>
      <c r="K800" s="15">
        <v>120</v>
      </c>
      <c r="L800" s="15">
        <v>4</v>
      </c>
      <c r="M800" s="16">
        <v>9</v>
      </c>
      <c r="N800" s="17">
        <v>5</v>
      </c>
      <c r="O800" s="14">
        <f>N800</f>
        <v>5</v>
      </c>
      <c r="P800" s="4">
        <f>Y800/T800</f>
        <v>99.75</v>
      </c>
      <c r="Q800" s="18">
        <v>5</v>
      </c>
      <c r="R800" s="14">
        <f>Q800</f>
        <v>5</v>
      </c>
      <c r="S800" s="4">
        <f>Z800/U800</f>
        <v>99.75</v>
      </c>
      <c r="T800" s="3">
        <f>ROUND((O800/100)*G800,0)</f>
        <v>20</v>
      </c>
      <c r="U800" s="3">
        <f>ROUND(((R800/100)*G800)/J800,0)</f>
        <v>20</v>
      </c>
      <c r="V800" s="3">
        <f>ROUND(IF(J800&gt;=2,((R800/100)*G800)/J800,0),0)</f>
        <v>0</v>
      </c>
      <c r="W800" s="3">
        <f>ROUND(IF(J800&gt;=3,((R800/100)*G800)/J800,0),0)</f>
        <v>0</v>
      </c>
      <c r="X800" s="3">
        <f>ROUND(IF(J800&gt;=4,((R800/100)*G800)/J800,0),0)</f>
        <v>0</v>
      </c>
      <c r="Y800" s="4">
        <f>G800*N800</f>
        <v>1995</v>
      </c>
      <c r="Z800" s="4">
        <f>(G800*Q800)/J800</f>
        <v>1995</v>
      </c>
      <c r="AA800" s="4">
        <f>IF(J800&gt;=2,(G800*Q800)/J800,0)</f>
        <v>0</v>
      </c>
      <c r="AB800" s="4">
        <f>IF(J800&gt;=3,(G800*Q800)/J800,0)</f>
        <v>0</v>
      </c>
      <c r="AC800" s="4">
        <f>IF(J800&gt;=4,(G800*Q800)/J800,0)</f>
        <v>0</v>
      </c>
      <c r="AD800" s="14">
        <v>100</v>
      </c>
      <c r="AE800" s="14">
        <v>0</v>
      </c>
      <c r="AF800" s="14">
        <v>1</v>
      </c>
      <c r="AG800" s="14">
        <v>100</v>
      </c>
      <c r="AH800" s="14">
        <v>0</v>
      </c>
      <c r="AI800" s="14">
        <v>1</v>
      </c>
      <c r="AJ800" s="14">
        <v>0.5</v>
      </c>
      <c r="AK800" s="14">
        <v>0.5</v>
      </c>
      <c r="AL800" s="14">
        <v>0</v>
      </c>
      <c r="AM800" s="14">
        <v>0</v>
      </c>
      <c r="AN800" s="14">
        <v>0</v>
      </c>
      <c r="AO800" s="14">
        <v>0.01</v>
      </c>
      <c r="AP800" s="14">
        <v>0.01</v>
      </c>
      <c r="AQ800" s="14">
        <v>0</v>
      </c>
      <c r="AR800" s="14">
        <v>0</v>
      </c>
      <c r="AS800" s="14">
        <v>0</v>
      </c>
      <c r="AT800" s="14">
        <v>0</v>
      </c>
      <c r="AU800" s="14">
        <v>0.2</v>
      </c>
      <c r="AV800" s="14">
        <v>0</v>
      </c>
      <c r="AW800" s="14">
        <v>0</v>
      </c>
      <c r="AX800" s="14">
        <v>0</v>
      </c>
      <c r="AY800" s="14">
        <v>0.04</v>
      </c>
      <c r="AZ800" s="14">
        <v>0</v>
      </c>
      <c r="BA800" s="2">
        <v>0.05</v>
      </c>
      <c r="BB800" s="2">
        <v>0.05</v>
      </c>
      <c r="BC800" s="2">
        <v>7.0000000000000007E-2</v>
      </c>
      <c r="BD800" s="2">
        <v>0.05</v>
      </c>
      <c r="BE800" s="2">
        <v>0.02</v>
      </c>
      <c r="BF800" s="2">
        <v>0.02</v>
      </c>
      <c r="BG800" s="2">
        <v>4.4999999999999998E-2</v>
      </c>
      <c r="BH800" s="2">
        <v>0.05</v>
      </c>
      <c r="BI800" s="2">
        <v>7.0000000000000007E-2</v>
      </c>
      <c r="BJ800" s="2">
        <v>0.1</v>
      </c>
      <c r="BK800" s="2">
        <v>0.03</v>
      </c>
      <c r="BL800" s="2">
        <v>0.02</v>
      </c>
      <c r="BM800" s="2">
        <v>0.09</v>
      </c>
      <c r="BN800" s="2">
        <v>0.1</v>
      </c>
      <c r="BO800" s="14">
        <v>0.1</v>
      </c>
      <c r="BP800" s="14">
        <v>0.1</v>
      </c>
      <c r="BQ800" s="14">
        <v>0</v>
      </c>
      <c r="BR800" s="14">
        <v>0</v>
      </c>
      <c r="BS800" s="14">
        <v>0</v>
      </c>
      <c r="BT800" s="19">
        <v>0.01</v>
      </c>
      <c r="BU800" s="14">
        <v>0.5</v>
      </c>
      <c r="BV800" s="6">
        <f>BT800/(BT800+BU800)</f>
        <v>1.9607843137254902E-2</v>
      </c>
      <c r="BW800" s="6">
        <f>SQRT((BT800*BU800)/((BT800+BU800)^2*(BT800+BU800+1)))</f>
        <v>0.11283045836243843</v>
      </c>
      <c r="BX800" s="15">
        <v>0.25</v>
      </c>
      <c r="BY800" s="15">
        <v>0.25</v>
      </c>
      <c r="BZ800" s="15">
        <v>0.25</v>
      </c>
      <c r="CA800" s="15">
        <v>0.25</v>
      </c>
      <c r="CB800" s="20" t="s">
        <v>47</v>
      </c>
      <c r="CC800" s="14">
        <v>600</v>
      </c>
      <c r="CD800" s="14">
        <v>10</v>
      </c>
      <c r="CE800" s="15" t="s">
        <v>73</v>
      </c>
    </row>
    <row r="801" spans="1:83" s="14" customFormat="1" ht="14.25" x14ac:dyDescent="0.2">
      <c r="A801" s="15">
        <f>A800+1</f>
        <v>800</v>
      </c>
      <c r="B801" s="15">
        <v>3</v>
      </c>
      <c r="C801" s="15">
        <v>133</v>
      </c>
      <c r="D801" s="15">
        <v>1</v>
      </c>
      <c r="E801" s="15">
        <v>1</v>
      </c>
      <c r="F801" s="3" t="s">
        <v>68</v>
      </c>
      <c r="G801" s="3">
        <f>IF(F801="rectangle",B801*C801,IF(F801="hook",B801*C801-(D801*E801),IF(F801="eight",B801*C801-2*(D801*E801),IF(F801="tee",B801*C801-2*(D801*E801),IF(F801="cross",B801*C801-4*(D801*E801),"ERROR")))))</f>
        <v>399</v>
      </c>
      <c r="H801" s="3" t="s">
        <v>75</v>
      </c>
      <c r="I801" s="3">
        <f>IF(F801="rectangle",B801/C801,"NA")</f>
        <v>2.2556390977443608E-2</v>
      </c>
      <c r="J801" s="2">
        <v>1</v>
      </c>
      <c r="K801" s="15">
        <v>120</v>
      </c>
      <c r="L801" s="15">
        <v>4</v>
      </c>
      <c r="M801" s="16">
        <v>9</v>
      </c>
      <c r="N801" s="17">
        <v>5</v>
      </c>
      <c r="O801" s="14">
        <f>N801</f>
        <v>5</v>
      </c>
      <c r="P801" s="4">
        <f>Y801/T801</f>
        <v>99.75</v>
      </c>
      <c r="Q801" s="18">
        <v>5</v>
      </c>
      <c r="R801" s="14">
        <f>Q801</f>
        <v>5</v>
      </c>
      <c r="S801" s="4">
        <f>Z801/U801</f>
        <v>99.75</v>
      </c>
      <c r="T801" s="3">
        <f>ROUND((O801/100)*G801,0)</f>
        <v>20</v>
      </c>
      <c r="U801" s="3">
        <f>ROUND(((R801/100)*G801)/J801,0)</f>
        <v>20</v>
      </c>
      <c r="V801" s="3">
        <f>ROUND(IF(J801&gt;=2,((R801/100)*G801)/J801,0),0)</f>
        <v>0</v>
      </c>
      <c r="W801" s="3">
        <f>ROUND(IF(J801&gt;=3,((R801/100)*G801)/J801,0),0)</f>
        <v>0</v>
      </c>
      <c r="X801" s="3">
        <f>ROUND(IF(J801&gt;=4,((R801/100)*G801)/J801,0),0)</f>
        <v>0</v>
      </c>
      <c r="Y801" s="4">
        <f>G801*N801</f>
        <v>1995</v>
      </c>
      <c r="Z801" s="4">
        <f>(G801*Q801)/J801</f>
        <v>1995</v>
      </c>
      <c r="AA801" s="4">
        <f>IF(J801&gt;=2,(G801*Q801)/J801,0)</f>
        <v>0</v>
      </c>
      <c r="AB801" s="4">
        <f>IF(J801&gt;=3,(G801*Q801)/J801,0)</f>
        <v>0</v>
      </c>
      <c r="AC801" s="4">
        <f>IF(J801&gt;=4,(G801*Q801)/J801,0)</f>
        <v>0</v>
      </c>
      <c r="AD801" s="14">
        <v>100</v>
      </c>
      <c r="AE801" s="14">
        <v>0</v>
      </c>
      <c r="AF801" s="14">
        <v>1</v>
      </c>
      <c r="AG801" s="14">
        <v>100</v>
      </c>
      <c r="AH801" s="14">
        <v>0</v>
      </c>
      <c r="AI801" s="14">
        <v>1</v>
      </c>
      <c r="AJ801" s="14">
        <v>0.5</v>
      </c>
      <c r="AK801" s="14">
        <v>0.5</v>
      </c>
      <c r="AL801" s="14">
        <v>0</v>
      </c>
      <c r="AM801" s="14">
        <v>0</v>
      </c>
      <c r="AN801" s="14">
        <v>0</v>
      </c>
      <c r="AO801" s="14">
        <v>0.01</v>
      </c>
      <c r="AP801" s="14">
        <v>0.01</v>
      </c>
      <c r="AQ801" s="14">
        <v>0</v>
      </c>
      <c r="AR801" s="14">
        <v>0</v>
      </c>
      <c r="AS801" s="14">
        <v>0</v>
      </c>
      <c r="AT801" s="14">
        <v>0</v>
      </c>
      <c r="AU801" s="14">
        <v>0.2</v>
      </c>
      <c r="AV801" s="14">
        <v>0</v>
      </c>
      <c r="AW801" s="14">
        <v>0</v>
      </c>
      <c r="AX801" s="14">
        <v>0</v>
      </c>
      <c r="AY801" s="14">
        <v>0.04</v>
      </c>
      <c r="AZ801" s="14">
        <v>0</v>
      </c>
      <c r="BA801" s="2">
        <v>0.05</v>
      </c>
      <c r="BB801" s="2">
        <v>0.05</v>
      </c>
      <c r="BC801" s="2">
        <v>7.0000000000000007E-2</v>
      </c>
      <c r="BD801" s="2">
        <v>0.05</v>
      </c>
      <c r="BE801" s="2">
        <v>0.02</v>
      </c>
      <c r="BF801" s="2">
        <v>0.02</v>
      </c>
      <c r="BG801" s="2">
        <v>4.4999999999999998E-2</v>
      </c>
      <c r="BH801" s="2">
        <v>0.05</v>
      </c>
      <c r="BI801" s="2">
        <v>7.0000000000000007E-2</v>
      </c>
      <c r="BJ801" s="2">
        <v>0.1</v>
      </c>
      <c r="BK801" s="2">
        <v>0.03</v>
      </c>
      <c r="BL801" s="2">
        <v>0.02</v>
      </c>
      <c r="BM801" s="2">
        <v>0.09</v>
      </c>
      <c r="BN801" s="2">
        <v>0.1</v>
      </c>
      <c r="BO801" s="14">
        <v>0.1</v>
      </c>
      <c r="BP801" s="14">
        <v>0.1</v>
      </c>
      <c r="BQ801" s="14">
        <v>0</v>
      </c>
      <c r="BR801" s="14">
        <v>0</v>
      </c>
      <c r="BS801" s="14">
        <v>0</v>
      </c>
      <c r="BT801" s="19">
        <v>0.5</v>
      </c>
      <c r="BU801" s="14">
        <v>0.5</v>
      </c>
      <c r="BV801" s="6">
        <f>BT801/(BT801+BU801)</f>
        <v>0.5</v>
      </c>
      <c r="BW801" s="6">
        <f>SQRT((BT801*BU801)/((BT801+BU801)^2*(BT801+BU801+1)))</f>
        <v>0.35355339059327379</v>
      </c>
      <c r="BX801" s="15">
        <v>0.25</v>
      </c>
      <c r="BY801" s="15">
        <v>0.25</v>
      </c>
      <c r="BZ801" s="15">
        <v>0.25</v>
      </c>
      <c r="CA801" s="15">
        <v>0.25</v>
      </c>
      <c r="CB801" s="20" t="s">
        <v>47</v>
      </c>
      <c r="CC801" s="14">
        <v>600</v>
      </c>
      <c r="CD801" s="14">
        <v>10</v>
      </c>
      <c r="CE801" s="15" t="s">
        <v>73</v>
      </c>
    </row>
    <row r="802" spans="1:83" s="14" customFormat="1" ht="14.25" x14ac:dyDescent="0.2">
      <c r="A802" s="15">
        <f>A801+1</f>
        <v>801</v>
      </c>
      <c r="B802" s="15">
        <v>3</v>
      </c>
      <c r="C802" s="15">
        <v>133</v>
      </c>
      <c r="D802" s="15">
        <v>1</v>
      </c>
      <c r="E802" s="15">
        <v>1</v>
      </c>
      <c r="F802" s="3" t="s">
        <v>68</v>
      </c>
      <c r="G802" s="3">
        <f>IF(F802="rectangle",B802*C802,IF(F802="hook",B802*C802-(D802*E802),IF(F802="eight",B802*C802-2*(D802*E802),IF(F802="tee",B802*C802-2*(D802*E802),IF(F802="cross",B802*C802-4*(D802*E802),"ERROR")))))</f>
        <v>399</v>
      </c>
      <c r="H802" s="3" t="s">
        <v>75</v>
      </c>
      <c r="I802" s="3">
        <f>IF(F802="rectangle",B802/C802,"NA")</f>
        <v>2.2556390977443608E-2</v>
      </c>
      <c r="J802" s="2">
        <v>1</v>
      </c>
      <c r="K802" s="15">
        <v>120</v>
      </c>
      <c r="L802" s="15">
        <v>4</v>
      </c>
      <c r="M802" s="16">
        <v>9</v>
      </c>
      <c r="N802" s="17">
        <v>5</v>
      </c>
      <c r="O802" s="14">
        <f>N802</f>
        <v>5</v>
      </c>
      <c r="P802" s="4">
        <f>Y802/T802</f>
        <v>99.75</v>
      </c>
      <c r="Q802" s="18">
        <v>5</v>
      </c>
      <c r="R802" s="14">
        <f>Q802</f>
        <v>5</v>
      </c>
      <c r="S802" s="4">
        <f>Z802/U802</f>
        <v>99.75</v>
      </c>
      <c r="T802" s="3">
        <f>ROUND((O802/100)*G802,0)</f>
        <v>20</v>
      </c>
      <c r="U802" s="3">
        <f>ROUND(((R802/100)*G802)/J802,0)</f>
        <v>20</v>
      </c>
      <c r="V802" s="3">
        <f>ROUND(IF(J802&gt;=2,((R802/100)*G802)/J802,0),0)</f>
        <v>0</v>
      </c>
      <c r="W802" s="3">
        <f>ROUND(IF(J802&gt;=3,((R802/100)*G802)/J802,0),0)</f>
        <v>0</v>
      </c>
      <c r="X802" s="3">
        <f>ROUND(IF(J802&gt;=4,((R802/100)*G802)/J802,0),0)</f>
        <v>0</v>
      </c>
      <c r="Y802" s="4">
        <f>G802*N802</f>
        <v>1995</v>
      </c>
      <c r="Z802" s="4">
        <f>(G802*Q802)/J802</f>
        <v>1995</v>
      </c>
      <c r="AA802" s="4">
        <f>IF(J802&gt;=2,(G802*Q802)/J802,0)</f>
        <v>0</v>
      </c>
      <c r="AB802" s="4">
        <f>IF(J802&gt;=3,(G802*Q802)/J802,0)</f>
        <v>0</v>
      </c>
      <c r="AC802" s="4">
        <f>IF(J802&gt;=4,(G802*Q802)/J802,0)</f>
        <v>0</v>
      </c>
      <c r="AD802" s="14">
        <v>100</v>
      </c>
      <c r="AE802" s="14">
        <v>0</v>
      </c>
      <c r="AF802" s="14">
        <v>1</v>
      </c>
      <c r="AG802" s="14">
        <v>100</v>
      </c>
      <c r="AH802" s="14">
        <v>0</v>
      </c>
      <c r="AI802" s="14">
        <v>1</v>
      </c>
      <c r="AJ802" s="14">
        <v>0.5</v>
      </c>
      <c r="AK802" s="14">
        <v>0.5</v>
      </c>
      <c r="AL802" s="14">
        <v>0</v>
      </c>
      <c r="AM802" s="14">
        <v>0</v>
      </c>
      <c r="AN802" s="14">
        <v>0</v>
      </c>
      <c r="AO802" s="14">
        <v>0.01</v>
      </c>
      <c r="AP802" s="14">
        <v>0.01</v>
      </c>
      <c r="AQ802" s="14">
        <v>0</v>
      </c>
      <c r="AR802" s="14">
        <v>0</v>
      </c>
      <c r="AS802" s="14">
        <v>0</v>
      </c>
      <c r="AT802" s="14">
        <v>0</v>
      </c>
      <c r="AU802" s="14">
        <v>0.2</v>
      </c>
      <c r="AV802" s="14">
        <v>0</v>
      </c>
      <c r="AW802" s="14">
        <v>0</v>
      </c>
      <c r="AX802" s="14">
        <v>0</v>
      </c>
      <c r="AY802" s="14">
        <v>0.04</v>
      </c>
      <c r="AZ802" s="14">
        <v>0</v>
      </c>
      <c r="BA802" s="2">
        <v>0.05</v>
      </c>
      <c r="BB802" s="2">
        <v>0.05</v>
      </c>
      <c r="BC802" s="2">
        <v>7.0000000000000007E-2</v>
      </c>
      <c r="BD802" s="2">
        <v>0.05</v>
      </c>
      <c r="BE802" s="2">
        <v>0.02</v>
      </c>
      <c r="BF802" s="2">
        <v>0.02</v>
      </c>
      <c r="BG802" s="2">
        <v>4.4999999999999998E-2</v>
      </c>
      <c r="BH802" s="2">
        <v>0.05</v>
      </c>
      <c r="BI802" s="2">
        <v>7.0000000000000007E-2</v>
      </c>
      <c r="BJ802" s="2">
        <v>0.1</v>
      </c>
      <c r="BK802" s="2">
        <v>0.03</v>
      </c>
      <c r="BL802" s="2">
        <v>0.02</v>
      </c>
      <c r="BM802" s="2">
        <v>0.09</v>
      </c>
      <c r="BN802" s="2">
        <v>0.1</v>
      </c>
      <c r="BO802" s="14">
        <v>0.1</v>
      </c>
      <c r="BP802" s="14">
        <v>0.1</v>
      </c>
      <c r="BQ802" s="14">
        <v>0</v>
      </c>
      <c r="BR802" s="14">
        <v>0</v>
      </c>
      <c r="BS802" s="14">
        <v>0</v>
      </c>
      <c r="BT802" s="19">
        <v>0.01</v>
      </c>
      <c r="BU802" s="14">
        <v>0.5</v>
      </c>
      <c r="BV802" s="6">
        <f>BT802/(BT802+BU802)</f>
        <v>1.9607843137254902E-2</v>
      </c>
      <c r="BW802" s="6">
        <f>SQRT((BT802*BU802)/((BT802+BU802)^2*(BT802+BU802+1)))</f>
        <v>0.11283045836243843</v>
      </c>
      <c r="BX802" s="15">
        <v>0.1</v>
      </c>
      <c r="BY802" s="15">
        <v>0.1</v>
      </c>
      <c r="BZ802" s="15">
        <v>0.1</v>
      </c>
      <c r="CA802" s="15">
        <v>0.7</v>
      </c>
      <c r="CB802" s="20" t="s">
        <v>89</v>
      </c>
      <c r="CC802" s="14">
        <v>600</v>
      </c>
      <c r="CD802" s="14">
        <v>10</v>
      </c>
      <c r="CE802" s="15" t="s">
        <v>73</v>
      </c>
    </row>
    <row r="803" spans="1:83" s="14" customFormat="1" ht="14.25" x14ac:dyDescent="0.2">
      <c r="A803" s="15">
        <f>A802+1</f>
        <v>802</v>
      </c>
      <c r="B803" s="15">
        <v>3</v>
      </c>
      <c r="C803" s="15">
        <v>133</v>
      </c>
      <c r="D803" s="15">
        <v>1</v>
      </c>
      <c r="E803" s="15">
        <v>1</v>
      </c>
      <c r="F803" s="3" t="s">
        <v>68</v>
      </c>
      <c r="G803" s="3">
        <f>IF(F803="rectangle",B803*C803,IF(F803="hook",B803*C803-(D803*E803),IF(F803="eight",B803*C803-2*(D803*E803),IF(F803="tee",B803*C803-2*(D803*E803),IF(F803="cross",B803*C803-4*(D803*E803),"ERROR")))))</f>
        <v>399</v>
      </c>
      <c r="H803" s="3" t="s">
        <v>75</v>
      </c>
      <c r="I803" s="3">
        <f>IF(F803="rectangle",B803/C803,"NA")</f>
        <v>2.2556390977443608E-2</v>
      </c>
      <c r="J803" s="2">
        <v>1</v>
      </c>
      <c r="K803" s="15">
        <v>120</v>
      </c>
      <c r="L803" s="15">
        <v>4</v>
      </c>
      <c r="M803" s="16">
        <v>9</v>
      </c>
      <c r="N803" s="17">
        <v>5</v>
      </c>
      <c r="O803" s="14">
        <f>N803</f>
        <v>5</v>
      </c>
      <c r="P803" s="4">
        <f>Y803/T803</f>
        <v>99.75</v>
      </c>
      <c r="Q803" s="18">
        <v>5</v>
      </c>
      <c r="R803" s="14">
        <f>Q803</f>
        <v>5</v>
      </c>
      <c r="S803" s="4">
        <f>Z803/U803</f>
        <v>99.75</v>
      </c>
      <c r="T803" s="3">
        <f>ROUND((O803/100)*G803,0)</f>
        <v>20</v>
      </c>
      <c r="U803" s="3">
        <f>ROUND(((R803/100)*G803)/J803,0)</f>
        <v>20</v>
      </c>
      <c r="V803" s="3">
        <f>ROUND(IF(J803&gt;=2,((R803/100)*G803)/J803,0),0)</f>
        <v>0</v>
      </c>
      <c r="W803" s="3">
        <f>ROUND(IF(J803&gt;=3,((R803/100)*G803)/J803,0),0)</f>
        <v>0</v>
      </c>
      <c r="X803" s="3">
        <f>ROUND(IF(J803&gt;=4,((R803/100)*G803)/J803,0),0)</f>
        <v>0</v>
      </c>
      <c r="Y803" s="4">
        <f>G803*N803</f>
        <v>1995</v>
      </c>
      <c r="Z803" s="4">
        <f>(G803*Q803)/J803</f>
        <v>1995</v>
      </c>
      <c r="AA803" s="4">
        <f>IF(J803&gt;=2,(G803*Q803)/J803,0)</f>
        <v>0</v>
      </c>
      <c r="AB803" s="4">
        <f>IF(J803&gt;=3,(G803*Q803)/J803,0)</f>
        <v>0</v>
      </c>
      <c r="AC803" s="4">
        <f>IF(J803&gt;=4,(G803*Q803)/J803,0)</f>
        <v>0</v>
      </c>
      <c r="AD803" s="14">
        <v>100</v>
      </c>
      <c r="AE803" s="14">
        <v>0</v>
      </c>
      <c r="AF803" s="14">
        <v>1</v>
      </c>
      <c r="AG803" s="14">
        <v>100</v>
      </c>
      <c r="AH803" s="14">
        <v>0</v>
      </c>
      <c r="AI803" s="14">
        <v>1</v>
      </c>
      <c r="AJ803" s="14">
        <v>0.5</v>
      </c>
      <c r="AK803" s="14">
        <v>0.5</v>
      </c>
      <c r="AL803" s="14">
        <v>0</v>
      </c>
      <c r="AM803" s="14">
        <v>0</v>
      </c>
      <c r="AN803" s="14">
        <v>0</v>
      </c>
      <c r="AO803" s="14">
        <v>0.01</v>
      </c>
      <c r="AP803" s="14">
        <v>0.01</v>
      </c>
      <c r="AQ803" s="14">
        <v>0</v>
      </c>
      <c r="AR803" s="14">
        <v>0</v>
      </c>
      <c r="AS803" s="14">
        <v>0</v>
      </c>
      <c r="AT803" s="14">
        <v>0</v>
      </c>
      <c r="AU803" s="14">
        <v>0.2</v>
      </c>
      <c r="AV803" s="14">
        <v>0</v>
      </c>
      <c r="AW803" s="14">
        <v>0</v>
      </c>
      <c r="AX803" s="14">
        <v>0</v>
      </c>
      <c r="AY803" s="14">
        <v>0.04</v>
      </c>
      <c r="AZ803" s="14">
        <v>0</v>
      </c>
      <c r="BA803" s="2">
        <v>0.05</v>
      </c>
      <c r="BB803" s="2">
        <v>0.05</v>
      </c>
      <c r="BC803" s="2">
        <v>7.0000000000000007E-2</v>
      </c>
      <c r="BD803" s="2">
        <v>0.05</v>
      </c>
      <c r="BE803" s="2">
        <v>0.02</v>
      </c>
      <c r="BF803" s="2">
        <v>0.02</v>
      </c>
      <c r="BG803" s="2">
        <v>4.4999999999999998E-2</v>
      </c>
      <c r="BH803" s="2">
        <v>0.05</v>
      </c>
      <c r="BI803" s="2">
        <v>7.0000000000000007E-2</v>
      </c>
      <c r="BJ803" s="2">
        <v>0.1</v>
      </c>
      <c r="BK803" s="2">
        <v>0.03</v>
      </c>
      <c r="BL803" s="2">
        <v>0.02</v>
      </c>
      <c r="BM803" s="2">
        <v>0.09</v>
      </c>
      <c r="BN803" s="2">
        <v>0.1</v>
      </c>
      <c r="BO803" s="14">
        <v>0.1</v>
      </c>
      <c r="BP803" s="14">
        <v>0.1</v>
      </c>
      <c r="BQ803" s="14">
        <v>0</v>
      </c>
      <c r="BR803" s="14">
        <v>0</v>
      </c>
      <c r="BS803" s="14">
        <v>0</v>
      </c>
      <c r="BT803" s="19">
        <v>0.5</v>
      </c>
      <c r="BU803" s="14">
        <v>0.5</v>
      </c>
      <c r="BV803" s="6">
        <f>BT803/(BT803+BU803)</f>
        <v>0.5</v>
      </c>
      <c r="BW803" s="6">
        <f>SQRT((BT803*BU803)/((BT803+BU803)^2*(BT803+BU803+1)))</f>
        <v>0.35355339059327379</v>
      </c>
      <c r="BX803" s="15">
        <v>0.1</v>
      </c>
      <c r="BY803" s="15">
        <v>0.1</v>
      </c>
      <c r="BZ803" s="15">
        <v>0.1</v>
      </c>
      <c r="CA803" s="15">
        <v>0.7</v>
      </c>
      <c r="CB803" s="20" t="s">
        <v>89</v>
      </c>
      <c r="CC803" s="14">
        <v>600</v>
      </c>
      <c r="CD803" s="14">
        <v>10</v>
      </c>
      <c r="CE803" s="15" t="s">
        <v>73</v>
      </c>
    </row>
    <row r="804" spans="1:83" s="14" customFormat="1" ht="14.25" x14ac:dyDescent="0.2">
      <c r="A804" s="15">
        <f>A803+1</f>
        <v>803</v>
      </c>
      <c r="B804" s="15">
        <v>3</v>
      </c>
      <c r="C804" s="15">
        <v>133</v>
      </c>
      <c r="D804" s="15">
        <v>1</v>
      </c>
      <c r="E804" s="15">
        <v>1</v>
      </c>
      <c r="F804" s="3" t="s">
        <v>68</v>
      </c>
      <c r="G804" s="3">
        <f>IF(F804="rectangle",B804*C804,IF(F804="hook",B804*C804-(D804*E804),IF(F804="eight",B804*C804-2*(D804*E804),IF(F804="tee",B804*C804-2*(D804*E804),IF(F804="cross",B804*C804-4*(D804*E804),"ERROR")))))</f>
        <v>399</v>
      </c>
      <c r="H804" s="3" t="s">
        <v>75</v>
      </c>
      <c r="I804" s="3">
        <f>IF(F804="rectangle",B804/C804,"NA")</f>
        <v>2.2556390977443608E-2</v>
      </c>
      <c r="J804" s="2">
        <v>1</v>
      </c>
      <c r="K804" s="15">
        <v>120</v>
      </c>
      <c r="L804" s="15">
        <v>4</v>
      </c>
      <c r="M804" s="16">
        <v>9</v>
      </c>
      <c r="N804" s="17">
        <v>5</v>
      </c>
      <c r="O804" s="14">
        <f>N804</f>
        <v>5</v>
      </c>
      <c r="P804" s="4">
        <f>Y804/T804</f>
        <v>99.75</v>
      </c>
      <c r="Q804" s="18">
        <v>5</v>
      </c>
      <c r="R804" s="14">
        <f>Q804</f>
        <v>5</v>
      </c>
      <c r="S804" s="4">
        <f>Z804/U804</f>
        <v>99.75</v>
      </c>
      <c r="T804" s="3">
        <f>ROUND((O804/100)*G804,0)</f>
        <v>20</v>
      </c>
      <c r="U804" s="3">
        <f>ROUND(((R804/100)*G804)/J804,0)</f>
        <v>20</v>
      </c>
      <c r="V804" s="3">
        <f>ROUND(IF(J804&gt;=2,((R804/100)*G804)/J804,0),0)</f>
        <v>0</v>
      </c>
      <c r="W804" s="3">
        <f>ROUND(IF(J804&gt;=3,((R804/100)*G804)/J804,0),0)</f>
        <v>0</v>
      </c>
      <c r="X804" s="3">
        <f>ROUND(IF(J804&gt;=4,((R804/100)*G804)/J804,0),0)</f>
        <v>0</v>
      </c>
      <c r="Y804" s="4">
        <f>G804*N804</f>
        <v>1995</v>
      </c>
      <c r="Z804" s="4">
        <f>(G804*Q804)/J804</f>
        <v>1995</v>
      </c>
      <c r="AA804" s="4">
        <f>IF(J804&gt;=2,(G804*Q804)/J804,0)</f>
        <v>0</v>
      </c>
      <c r="AB804" s="4">
        <f>IF(J804&gt;=3,(G804*Q804)/J804,0)</f>
        <v>0</v>
      </c>
      <c r="AC804" s="4">
        <f>IF(J804&gt;=4,(G804*Q804)/J804,0)</f>
        <v>0</v>
      </c>
      <c r="AD804" s="14">
        <v>100</v>
      </c>
      <c r="AE804" s="14">
        <v>0</v>
      </c>
      <c r="AF804" s="14">
        <v>1</v>
      </c>
      <c r="AG804" s="14">
        <v>100</v>
      </c>
      <c r="AH804" s="14">
        <v>0</v>
      </c>
      <c r="AI804" s="14">
        <v>1</v>
      </c>
      <c r="AJ804" s="14">
        <v>0.5</v>
      </c>
      <c r="AK804" s="14">
        <v>0.5</v>
      </c>
      <c r="AL804" s="14">
        <v>0</v>
      </c>
      <c r="AM804" s="14">
        <v>0</v>
      </c>
      <c r="AN804" s="14">
        <v>0</v>
      </c>
      <c r="AO804" s="14">
        <v>0.01</v>
      </c>
      <c r="AP804" s="14">
        <v>0.01</v>
      </c>
      <c r="AQ804" s="14">
        <v>0</v>
      </c>
      <c r="AR804" s="14">
        <v>0</v>
      </c>
      <c r="AS804" s="14">
        <v>0</v>
      </c>
      <c r="AT804" s="14">
        <v>0</v>
      </c>
      <c r="AU804" s="14">
        <v>0.2</v>
      </c>
      <c r="AV804" s="14">
        <v>0</v>
      </c>
      <c r="AW804" s="14">
        <v>0</v>
      </c>
      <c r="AX804" s="14">
        <v>0</v>
      </c>
      <c r="AY804" s="14">
        <v>0.04</v>
      </c>
      <c r="AZ804" s="14">
        <v>0</v>
      </c>
      <c r="BA804" s="2">
        <v>0.05</v>
      </c>
      <c r="BB804" s="2">
        <v>0.05</v>
      </c>
      <c r="BC804" s="2">
        <v>7.0000000000000007E-2</v>
      </c>
      <c r="BD804" s="2">
        <v>0.05</v>
      </c>
      <c r="BE804" s="2">
        <v>0.02</v>
      </c>
      <c r="BF804" s="2">
        <v>0.02</v>
      </c>
      <c r="BG804" s="2">
        <v>4.4999999999999998E-2</v>
      </c>
      <c r="BH804" s="2">
        <v>0.05</v>
      </c>
      <c r="BI804" s="2">
        <v>7.0000000000000007E-2</v>
      </c>
      <c r="BJ804" s="2">
        <v>0.1</v>
      </c>
      <c r="BK804" s="2">
        <v>0.03</v>
      </c>
      <c r="BL804" s="2">
        <v>0.02</v>
      </c>
      <c r="BM804" s="2">
        <v>0.09</v>
      </c>
      <c r="BN804" s="2">
        <v>0.1</v>
      </c>
      <c r="BO804" s="14">
        <v>0.1</v>
      </c>
      <c r="BP804" s="14">
        <v>0.1</v>
      </c>
      <c r="BQ804" s="14">
        <v>0</v>
      </c>
      <c r="BR804" s="14">
        <v>0</v>
      </c>
      <c r="BS804" s="14">
        <v>0</v>
      </c>
      <c r="BT804" s="19">
        <v>0.01</v>
      </c>
      <c r="BU804" s="14">
        <v>0.5</v>
      </c>
      <c r="BV804" s="6">
        <f>BT804/(BT804+BU804)</f>
        <v>1.9607843137254902E-2</v>
      </c>
      <c r="BW804" s="6">
        <f>SQRT((BT804*BU804)/((BT804+BU804)^2*(BT804+BU804+1)))</f>
        <v>0.11283045836243843</v>
      </c>
      <c r="BX804" s="15">
        <v>0.1</v>
      </c>
      <c r="BY804" s="15">
        <v>0.7</v>
      </c>
      <c r="BZ804" s="15">
        <v>0.1</v>
      </c>
      <c r="CA804" s="15">
        <v>0.1</v>
      </c>
      <c r="CB804" s="20" t="s">
        <v>76</v>
      </c>
      <c r="CC804" s="14">
        <v>600</v>
      </c>
      <c r="CD804" s="14">
        <v>10</v>
      </c>
      <c r="CE804" s="15" t="s">
        <v>74</v>
      </c>
    </row>
    <row r="805" spans="1:83" s="14" customFormat="1" ht="14.25" x14ac:dyDescent="0.2">
      <c r="A805" s="15">
        <f>A804+1</f>
        <v>804</v>
      </c>
      <c r="B805" s="15">
        <v>3</v>
      </c>
      <c r="C805" s="15">
        <v>133</v>
      </c>
      <c r="D805" s="15">
        <v>1</v>
      </c>
      <c r="E805" s="15">
        <v>1</v>
      </c>
      <c r="F805" s="3" t="s">
        <v>68</v>
      </c>
      <c r="G805" s="3">
        <f>IF(F805="rectangle",B805*C805,IF(F805="hook",B805*C805-(D805*E805),IF(F805="eight",B805*C805-2*(D805*E805),IF(F805="tee",B805*C805-2*(D805*E805),IF(F805="cross",B805*C805-4*(D805*E805),"ERROR")))))</f>
        <v>399</v>
      </c>
      <c r="H805" s="3" t="s">
        <v>75</v>
      </c>
      <c r="I805" s="3">
        <f>IF(F805="rectangle",B805/C805,"NA")</f>
        <v>2.2556390977443608E-2</v>
      </c>
      <c r="J805" s="2">
        <v>1</v>
      </c>
      <c r="K805" s="15">
        <v>120</v>
      </c>
      <c r="L805" s="15">
        <v>4</v>
      </c>
      <c r="M805" s="16">
        <v>9</v>
      </c>
      <c r="N805" s="17">
        <v>5</v>
      </c>
      <c r="O805" s="14">
        <f>N805</f>
        <v>5</v>
      </c>
      <c r="P805" s="4">
        <f>Y805/T805</f>
        <v>99.75</v>
      </c>
      <c r="Q805" s="18">
        <v>5</v>
      </c>
      <c r="R805" s="14">
        <f>Q805</f>
        <v>5</v>
      </c>
      <c r="S805" s="4">
        <f>Z805/U805</f>
        <v>99.75</v>
      </c>
      <c r="T805" s="3">
        <f>ROUND((O805/100)*G805,0)</f>
        <v>20</v>
      </c>
      <c r="U805" s="3">
        <f>ROUND(((R805/100)*G805)/J805,0)</f>
        <v>20</v>
      </c>
      <c r="V805" s="3">
        <f>ROUND(IF(J805&gt;=2,((R805/100)*G805)/J805,0),0)</f>
        <v>0</v>
      </c>
      <c r="W805" s="3">
        <f>ROUND(IF(J805&gt;=3,((R805/100)*G805)/J805,0),0)</f>
        <v>0</v>
      </c>
      <c r="X805" s="3">
        <f>ROUND(IF(J805&gt;=4,((R805/100)*G805)/J805,0),0)</f>
        <v>0</v>
      </c>
      <c r="Y805" s="4">
        <f>G805*N805</f>
        <v>1995</v>
      </c>
      <c r="Z805" s="4">
        <f>(G805*Q805)/J805</f>
        <v>1995</v>
      </c>
      <c r="AA805" s="4">
        <f>IF(J805&gt;=2,(G805*Q805)/J805,0)</f>
        <v>0</v>
      </c>
      <c r="AB805" s="4">
        <f>IF(J805&gt;=3,(G805*Q805)/J805,0)</f>
        <v>0</v>
      </c>
      <c r="AC805" s="4">
        <f>IF(J805&gt;=4,(G805*Q805)/J805,0)</f>
        <v>0</v>
      </c>
      <c r="AD805" s="14">
        <v>100</v>
      </c>
      <c r="AE805" s="14">
        <v>0</v>
      </c>
      <c r="AF805" s="14">
        <v>1</v>
      </c>
      <c r="AG805" s="14">
        <v>100</v>
      </c>
      <c r="AH805" s="14">
        <v>0</v>
      </c>
      <c r="AI805" s="14">
        <v>1</v>
      </c>
      <c r="AJ805" s="14">
        <v>0.5</v>
      </c>
      <c r="AK805" s="14">
        <v>0.5</v>
      </c>
      <c r="AL805" s="14">
        <v>0</v>
      </c>
      <c r="AM805" s="14">
        <v>0</v>
      </c>
      <c r="AN805" s="14">
        <v>0</v>
      </c>
      <c r="AO805" s="14">
        <v>0.01</v>
      </c>
      <c r="AP805" s="14">
        <v>0.01</v>
      </c>
      <c r="AQ805" s="14">
        <v>0</v>
      </c>
      <c r="AR805" s="14">
        <v>0</v>
      </c>
      <c r="AS805" s="14">
        <v>0</v>
      </c>
      <c r="AT805" s="14">
        <v>0</v>
      </c>
      <c r="AU805" s="14">
        <v>0.2</v>
      </c>
      <c r="AV805" s="14">
        <v>0</v>
      </c>
      <c r="AW805" s="14">
        <v>0</v>
      </c>
      <c r="AX805" s="14">
        <v>0</v>
      </c>
      <c r="AY805" s="14">
        <v>0.04</v>
      </c>
      <c r="AZ805" s="14">
        <v>0</v>
      </c>
      <c r="BA805" s="2">
        <v>0.05</v>
      </c>
      <c r="BB805" s="2">
        <v>0.05</v>
      </c>
      <c r="BC805" s="2">
        <v>7.0000000000000007E-2</v>
      </c>
      <c r="BD805" s="2">
        <v>0.05</v>
      </c>
      <c r="BE805" s="2">
        <v>0.02</v>
      </c>
      <c r="BF805" s="2">
        <v>0.02</v>
      </c>
      <c r="BG805" s="2">
        <v>4.4999999999999998E-2</v>
      </c>
      <c r="BH805" s="2">
        <v>0.05</v>
      </c>
      <c r="BI805" s="2">
        <v>7.0000000000000007E-2</v>
      </c>
      <c r="BJ805" s="2">
        <v>0.1</v>
      </c>
      <c r="BK805" s="2">
        <v>0.03</v>
      </c>
      <c r="BL805" s="2">
        <v>0.02</v>
      </c>
      <c r="BM805" s="2">
        <v>0.09</v>
      </c>
      <c r="BN805" s="2">
        <v>0.1</v>
      </c>
      <c r="BO805" s="14">
        <v>0.1</v>
      </c>
      <c r="BP805" s="14">
        <v>0.1</v>
      </c>
      <c r="BQ805" s="14">
        <v>0</v>
      </c>
      <c r="BR805" s="14">
        <v>0</v>
      </c>
      <c r="BS805" s="14">
        <v>0</v>
      </c>
      <c r="BT805" s="19">
        <v>0.5</v>
      </c>
      <c r="BU805" s="14">
        <v>0.5</v>
      </c>
      <c r="BV805" s="6">
        <f>BT805/(BT805+BU805)</f>
        <v>0.5</v>
      </c>
      <c r="BW805" s="6">
        <f>SQRT((BT805*BU805)/((BT805+BU805)^2*(BT805+BU805+1)))</f>
        <v>0.35355339059327379</v>
      </c>
      <c r="BX805" s="15">
        <v>0.1</v>
      </c>
      <c r="BY805" s="15">
        <v>0.7</v>
      </c>
      <c r="BZ805" s="15">
        <v>0.1</v>
      </c>
      <c r="CA805" s="15">
        <v>0.1</v>
      </c>
      <c r="CB805" s="20" t="s">
        <v>76</v>
      </c>
      <c r="CC805" s="14">
        <v>600</v>
      </c>
      <c r="CD805" s="14">
        <v>10</v>
      </c>
      <c r="CE805" s="15" t="s">
        <v>74</v>
      </c>
    </row>
    <row r="806" spans="1:83" s="14" customFormat="1" ht="14.25" x14ac:dyDescent="0.2">
      <c r="A806" s="15">
        <f>A805+1</f>
        <v>805</v>
      </c>
      <c r="B806" s="15">
        <v>3</v>
      </c>
      <c r="C806" s="15">
        <v>133</v>
      </c>
      <c r="D806" s="15">
        <v>1</v>
      </c>
      <c r="E806" s="15">
        <v>1</v>
      </c>
      <c r="F806" s="3" t="s">
        <v>68</v>
      </c>
      <c r="G806" s="3">
        <f>IF(F806="rectangle",B806*C806,IF(F806="hook",B806*C806-(D806*E806),IF(F806="eight",B806*C806-2*(D806*E806),IF(F806="tee",B806*C806-2*(D806*E806),IF(F806="cross",B806*C806-4*(D806*E806),"ERROR")))))</f>
        <v>399</v>
      </c>
      <c r="H806" s="3" t="s">
        <v>75</v>
      </c>
      <c r="I806" s="3">
        <f>IF(F806="rectangle",B806/C806,"NA")</f>
        <v>2.2556390977443608E-2</v>
      </c>
      <c r="J806" s="2">
        <v>1</v>
      </c>
      <c r="K806" s="15">
        <v>120</v>
      </c>
      <c r="L806" s="15">
        <v>4</v>
      </c>
      <c r="M806" s="16">
        <v>9</v>
      </c>
      <c r="N806" s="17">
        <v>5</v>
      </c>
      <c r="O806" s="14">
        <f>N806</f>
        <v>5</v>
      </c>
      <c r="P806" s="4">
        <f>Y806/T806</f>
        <v>99.75</v>
      </c>
      <c r="Q806" s="18">
        <v>15</v>
      </c>
      <c r="R806" s="14">
        <f>Q806</f>
        <v>15</v>
      </c>
      <c r="S806" s="4">
        <f>Z806/U806</f>
        <v>99.75</v>
      </c>
      <c r="T806" s="3">
        <f>ROUND((O806/100)*G806,0)</f>
        <v>20</v>
      </c>
      <c r="U806" s="3">
        <f>ROUND(((R806/100)*G806)/J806,0)</f>
        <v>60</v>
      </c>
      <c r="V806" s="3">
        <f>ROUND(IF(J806&gt;=2,((R806/100)*G806)/J806,0),0)</f>
        <v>0</v>
      </c>
      <c r="W806" s="3">
        <f>ROUND(IF(J806&gt;=3,((R806/100)*G806)/J806,0),0)</f>
        <v>0</v>
      </c>
      <c r="X806" s="3">
        <f>ROUND(IF(J806&gt;=4,((R806/100)*G806)/J806,0),0)</f>
        <v>0</v>
      </c>
      <c r="Y806" s="4">
        <f>G806*N806</f>
        <v>1995</v>
      </c>
      <c r="Z806" s="4">
        <f>(G806*Q806)/J806</f>
        <v>5985</v>
      </c>
      <c r="AA806" s="4">
        <f>IF(J806&gt;=2,(G806*Q806)/J806,0)</f>
        <v>0</v>
      </c>
      <c r="AB806" s="4">
        <f>IF(J806&gt;=3,(G806*Q806)/J806,0)</f>
        <v>0</v>
      </c>
      <c r="AC806" s="4">
        <f>IF(J806&gt;=4,(G806*Q806)/J806,0)</f>
        <v>0</v>
      </c>
      <c r="AD806" s="14">
        <v>100</v>
      </c>
      <c r="AE806" s="14">
        <v>0</v>
      </c>
      <c r="AF806" s="14">
        <v>1</v>
      </c>
      <c r="AG806" s="14">
        <v>100</v>
      </c>
      <c r="AH806" s="14">
        <v>0</v>
      </c>
      <c r="AI806" s="14">
        <v>1</v>
      </c>
      <c r="AJ806" s="14">
        <v>0.5</v>
      </c>
      <c r="AK806" s="14">
        <v>0.5</v>
      </c>
      <c r="AL806" s="14">
        <v>0</v>
      </c>
      <c r="AM806" s="14">
        <v>0</v>
      </c>
      <c r="AN806" s="14">
        <v>0</v>
      </c>
      <c r="AO806" s="14">
        <v>0.01</v>
      </c>
      <c r="AP806" s="14">
        <v>0.01</v>
      </c>
      <c r="AQ806" s="14">
        <v>0</v>
      </c>
      <c r="AR806" s="14">
        <v>0</v>
      </c>
      <c r="AS806" s="14">
        <v>0</v>
      </c>
      <c r="AT806" s="14">
        <v>0</v>
      </c>
      <c r="AU806" s="14">
        <v>0.2</v>
      </c>
      <c r="AV806" s="14">
        <v>0</v>
      </c>
      <c r="AW806" s="14">
        <v>0</v>
      </c>
      <c r="AX806" s="14">
        <v>0</v>
      </c>
      <c r="AY806" s="14">
        <v>0.04</v>
      </c>
      <c r="AZ806" s="14">
        <v>0</v>
      </c>
      <c r="BA806" s="2">
        <v>0.05</v>
      </c>
      <c r="BB806" s="2">
        <v>0.05</v>
      </c>
      <c r="BC806" s="2">
        <v>7.0000000000000007E-2</v>
      </c>
      <c r="BD806" s="2">
        <v>0.05</v>
      </c>
      <c r="BE806" s="2">
        <v>0.02</v>
      </c>
      <c r="BF806" s="2">
        <v>0.02</v>
      </c>
      <c r="BG806" s="2">
        <v>4.4999999999999998E-2</v>
      </c>
      <c r="BH806" s="2">
        <v>0.05</v>
      </c>
      <c r="BI806" s="2">
        <v>7.0000000000000007E-2</v>
      </c>
      <c r="BJ806" s="2">
        <v>0.1</v>
      </c>
      <c r="BK806" s="2">
        <v>0.03</v>
      </c>
      <c r="BL806" s="2">
        <v>0.02</v>
      </c>
      <c r="BM806" s="2">
        <v>0.09</v>
      </c>
      <c r="BN806" s="2">
        <v>0.1</v>
      </c>
      <c r="BO806" s="14">
        <v>0.1</v>
      </c>
      <c r="BP806" s="14">
        <v>0.1</v>
      </c>
      <c r="BQ806" s="14">
        <v>0</v>
      </c>
      <c r="BR806" s="14">
        <v>0</v>
      </c>
      <c r="BS806" s="14">
        <v>0</v>
      </c>
      <c r="BT806" s="19">
        <v>0.01</v>
      </c>
      <c r="BU806" s="14">
        <v>0.5</v>
      </c>
      <c r="BV806" s="6">
        <f>BT806/(BT806+BU806)</f>
        <v>1.9607843137254902E-2</v>
      </c>
      <c r="BW806" s="6">
        <f>SQRT((BT806*BU806)/((BT806+BU806)^2*(BT806+BU806+1)))</f>
        <v>0.11283045836243843</v>
      </c>
      <c r="BX806" s="15">
        <v>0.25</v>
      </c>
      <c r="BY806" s="15">
        <v>0.25</v>
      </c>
      <c r="BZ806" s="15">
        <v>0.25</v>
      </c>
      <c r="CA806" s="15">
        <v>0.25</v>
      </c>
      <c r="CB806" s="20" t="s">
        <v>47</v>
      </c>
      <c r="CC806" s="14">
        <v>600</v>
      </c>
      <c r="CD806" s="14">
        <v>10</v>
      </c>
      <c r="CE806" s="15" t="s">
        <v>74</v>
      </c>
    </row>
    <row r="807" spans="1:83" s="14" customFormat="1" ht="14.25" x14ac:dyDescent="0.2">
      <c r="A807" s="15">
        <f>A806+1</f>
        <v>806</v>
      </c>
      <c r="B807" s="15">
        <v>3</v>
      </c>
      <c r="C807" s="15">
        <v>133</v>
      </c>
      <c r="D807" s="15">
        <v>1</v>
      </c>
      <c r="E807" s="15">
        <v>1</v>
      </c>
      <c r="F807" s="3" t="s">
        <v>68</v>
      </c>
      <c r="G807" s="3">
        <f>IF(F807="rectangle",B807*C807,IF(F807="hook",B807*C807-(D807*E807),IF(F807="eight",B807*C807-2*(D807*E807),IF(F807="tee",B807*C807-2*(D807*E807),IF(F807="cross",B807*C807-4*(D807*E807),"ERROR")))))</f>
        <v>399</v>
      </c>
      <c r="H807" s="3" t="s">
        <v>75</v>
      </c>
      <c r="I807" s="3">
        <f>IF(F807="rectangle",B807/C807,"NA")</f>
        <v>2.2556390977443608E-2</v>
      </c>
      <c r="J807" s="2">
        <v>1</v>
      </c>
      <c r="K807" s="15">
        <v>120</v>
      </c>
      <c r="L807" s="15">
        <v>4</v>
      </c>
      <c r="M807" s="16">
        <v>9</v>
      </c>
      <c r="N807" s="17">
        <v>5</v>
      </c>
      <c r="O807" s="14">
        <f>N807</f>
        <v>5</v>
      </c>
      <c r="P807" s="4">
        <f>Y807/T807</f>
        <v>99.75</v>
      </c>
      <c r="Q807" s="18">
        <v>15</v>
      </c>
      <c r="R807" s="14">
        <f>Q807</f>
        <v>15</v>
      </c>
      <c r="S807" s="4">
        <f>Z807/U807</f>
        <v>99.75</v>
      </c>
      <c r="T807" s="3">
        <f>ROUND((O807/100)*G807,0)</f>
        <v>20</v>
      </c>
      <c r="U807" s="3">
        <f>ROUND(((R807/100)*G807)/J807,0)</f>
        <v>60</v>
      </c>
      <c r="V807" s="3">
        <f>ROUND(IF(J807&gt;=2,((R807/100)*G807)/J807,0),0)</f>
        <v>0</v>
      </c>
      <c r="W807" s="3">
        <f>ROUND(IF(J807&gt;=3,((R807/100)*G807)/J807,0),0)</f>
        <v>0</v>
      </c>
      <c r="X807" s="3">
        <f>ROUND(IF(J807&gt;=4,((R807/100)*G807)/J807,0),0)</f>
        <v>0</v>
      </c>
      <c r="Y807" s="4">
        <f>G807*N807</f>
        <v>1995</v>
      </c>
      <c r="Z807" s="4">
        <f>(G807*Q807)/J807</f>
        <v>5985</v>
      </c>
      <c r="AA807" s="4">
        <f>IF(J807&gt;=2,(G807*Q807)/J807,0)</f>
        <v>0</v>
      </c>
      <c r="AB807" s="4">
        <f>IF(J807&gt;=3,(G807*Q807)/J807,0)</f>
        <v>0</v>
      </c>
      <c r="AC807" s="4">
        <f>IF(J807&gt;=4,(G807*Q807)/J807,0)</f>
        <v>0</v>
      </c>
      <c r="AD807" s="14">
        <v>100</v>
      </c>
      <c r="AE807" s="14">
        <v>0</v>
      </c>
      <c r="AF807" s="14">
        <v>1</v>
      </c>
      <c r="AG807" s="14">
        <v>100</v>
      </c>
      <c r="AH807" s="14">
        <v>0</v>
      </c>
      <c r="AI807" s="14">
        <v>1</v>
      </c>
      <c r="AJ807" s="14">
        <v>0.5</v>
      </c>
      <c r="AK807" s="14">
        <v>0.5</v>
      </c>
      <c r="AL807" s="14">
        <v>0</v>
      </c>
      <c r="AM807" s="14">
        <v>0</v>
      </c>
      <c r="AN807" s="14">
        <v>0</v>
      </c>
      <c r="AO807" s="14">
        <v>0.01</v>
      </c>
      <c r="AP807" s="14">
        <v>0.01</v>
      </c>
      <c r="AQ807" s="14">
        <v>0</v>
      </c>
      <c r="AR807" s="14">
        <v>0</v>
      </c>
      <c r="AS807" s="14">
        <v>0</v>
      </c>
      <c r="AT807" s="14">
        <v>0</v>
      </c>
      <c r="AU807" s="14">
        <v>0.2</v>
      </c>
      <c r="AV807" s="14">
        <v>0</v>
      </c>
      <c r="AW807" s="14">
        <v>0</v>
      </c>
      <c r="AX807" s="14">
        <v>0</v>
      </c>
      <c r="AY807" s="14">
        <v>0.04</v>
      </c>
      <c r="AZ807" s="14">
        <v>0</v>
      </c>
      <c r="BA807" s="2">
        <v>0.05</v>
      </c>
      <c r="BB807" s="2">
        <v>0.05</v>
      </c>
      <c r="BC807" s="2">
        <v>7.0000000000000007E-2</v>
      </c>
      <c r="BD807" s="2">
        <v>0.05</v>
      </c>
      <c r="BE807" s="2">
        <v>0.02</v>
      </c>
      <c r="BF807" s="2">
        <v>0.02</v>
      </c>
      <c r="BG807" s="2">
        <v>4.4999999999999998E-2</v>
      </c>
      <c r="BH807" s="2">
        <v>0.05</v>
      </c>
      <c r="BI807" s="2">
        <v>7.0000000000000007E-2</v>
      </c>
      <c r="BJ807" s="2">
        <v>0.1</v>
      </c>
      <c r="BK807" s="2">
        <v>0.03</v>
      </c>
      <c r="BL807" s="2">
        <v>0.02</v>
      </c>
      <c r="BM807" s="2">
        <v>0.09</v>
      </c>
      <c r="BN807" s="2">
        <v>0.1</v>
      </c>
      <c r="BO807" s="14">
        <v>0.1</v>
      </c>
      <c r="BP807" s="14">
        <v>0.1</v>
      </c>
      <c r="BQ807" s="14">
        <v>0</v>
      </c>
      <c r="BR807" s="14">
        <v>0</v>
      </c>
      <c r="BS807" s="14">
        <v>0</v>
      </c>
      <c r="BT807" s="19">
        <v>0.5</v>
      </c>
      <c r="BU807" s="14">
        <v>0.5</v>
      </c>
      <c r="BV807" s="6">
        <f>BT807/(BT807+BU807)</f>
        <v>0.5</v>
      </c>
      <c r="BW807" s="6">
        <f>SQRT((BT807*BU807)/((BT807+BU807)^2*(BT807+BU807+1)))</f>
        <v>0.35355339059327379</v>
      </c>
      <c r="BX807" s="15">
        <v>0.25</v>
      </c>
      <c r="BY807" s="15">
        <v>0.25</v>
      </c>
      <c r="BZ807" s="15">
        <v>0.25</v>
      </c>
      <c r="CA807" s="15">
        <v>0.25</v>
      </c>
      <c r="CB807" s="20" t="s">
        <v>47</v>
      </c>
      <c r="CC807" s="14">
        <v>600</v>
      </c>
      <c r="CD807" s="14">
        <v>10</v>
      </c>
      <c r="CE807" s="15" t="s">
        <v>74</v>
      </c>
    </row>
    <row r="808" spans="1:83" s="14" customFormat="1" ht="14.25" x14ac:dyDescent="0.2">
      <c r="A808" s="15">
        <f>A807+1</f>
        <v>807</v>
      </c>
      <c r="B808" s="15">
        <v>3</v>
      </c>
      <c r="C808" s="15">
        <v>133</v>
      </c>
      <c r="D808" s="15">
        <v>1</v>
      </c>
      <c r="E808" s="15">
        <v>1</v>
      </c>
      <c r="F808" s="3" t="s">
        <v>68</v>
      </c>
      <c r="G808" s="3">
        <f>IF(F808="rectangle",B808*C808,IF(F808="hook",B808*C808-(D808*E808),IF(F808="eight",B808*C808-2*(D808*E808),IF(F808="tee",B808*C808-2*(D808*E808),IF(F808="cross",B808*C808-4*(D808*E808),"ERROR")))))</f>
        <v>399</v>
      </c>
      <c r="H808" s="3" t="s">
        <v>75</v>
      </c>
      <c r="I808" s="3">
        <f>IF(F808="rectangle",B808/C808,"NA")</f>
        <v>2.2556390977443608E-2</v>
      </c>
      <c r="J808" s="2">
        <v>1</v>
      </c>
      <c r="K808" s="15">
        <v>120</v>
      </c>
      <c r="L808" s="15">
        <v>4</v>
      </c>
      <c r="M808" s="16">
        <v>9</v>
      </c>
      <c r="N808" s="17">
        <v>5</v>
      </c>
      <c r="O808" s="14">
        <f>N808</f>
        <v>5</v>
      </c>
      <c r="P808" s="4">
        <f>Y808/T808</f>
        <v>99.75</v>
      </c>
      <c r="Q808" s="18">
        <v>15</v>
      </c>
      <c r="R808" s="14">
        <f>Q808</f>
        <v>15</v>
      </c>
      <c r="S808" s="4">
        <f>Z808/U808</f>
        <v>99.75</v>
      </c>
      <c r="T808" s="3">
        <f>ROUND((O808/100)*G808,0)</f>
        <v>20</v>
      </c>
      <c r="U808" s="3">
        <f>ROUND(((R808/100)*G808)/J808,0)</f>
        <v>60</v>
      </c>
      <c r="V808" s="3">
        <f>ROUND(IF(J808&gt;=2,((R808/100)*G808)/J808,0),0)</f>
        <v>0</v>
      </c>
      <c r="W808" s="3">
        <f>ROUND(IF(J808&gt;=3,((R808/100)*G808)/J808,0),0)</f>
        <v>0</v>
      </c>
      <c r="X808" s="3">
        <f>ROUND(IF(J808&gt;=4,((R808/100)*G808)/J808,0),0)</f>
        <v>0</v>
      </c>
      <c r="Y808" s="4">
        <f>G808*N808</f>
        <v>1995</v>
      </c>
      <c r="Z808" s="4">
        <f>(G808*Q808)/J808</f>
        <v>5985</v>
      </c>
      <c r="AA808" s="4">
        <f>IF(J808&gt;=2,(G808*Q808)/J808,0)</f>
        <v>0</v>
      </c>
      <c r="AB808" s="4">
        <f>IF(J808&gt;=3,(G808*Q808)/J808,0)</f>
        <v>0</v>
      </c>
      <c r="AC808" s="4">
        <f>IF(J808&gt;=4,(G808*Q808)/J808,0)</f>
        <v>0</v>
      </c>
      <c r="AD808" s="14">
        <v>100</v>
      </c>
      <c r="AE808" s="14">
        <v>0</v>
      </c>
      <c r="AF808" s="14">
        <v>1</v>
      </c>
      <c r="AG808" s="14">
        <v>100</v>
      </c>
      <c r="AH808" s="14">
        <v>0</v>
      </c>
      <c r="AI808" s="14">
        <v>1</v>
      </c>
      <c r="AJ808" s="14">
        <v>0.5</v>
      </c>
      <c r="AK808" s="14">
        <v>0.5</v>
      </c>
      <c r="AL808" s="14">
        <v>0</v>
      </c>
      <c r="AM808" s="14">
        <v>0</v>
      </c>
      <c r="AN808" s="14">
        <v>0</v>
      </c>
      <c r="AO808" s="14">
        <v>0.01</v>
      </c>
      <c r="AP808" s="14">
        <v>0.01</v>
      </c>
      <c r="AQ808" s="14">
        <v>0</v>
      </c>
      <c r="AR808" s="14">
        <v>0</v>
      </c>
      <c r="AS808" s="14">
        <v>0</v>
      </c>
      <c r="AT808" s="14">
        <v>0</v>
      </c>
      <c r="AU808" s="14">
        <v>0.2</v>
      </c>
      <c r="AV808" s="14">
        <v>0</v>
      </c>
      <c r="AW808" s="14">
        <v>0</v>
      </c>
      <c r="AX808" s="14">
        <v>0</v>
      </c>
      <c r="AY808" s="14">
        <v>0.04</v>
      </c>
      <c r="AZ808" s="14">
        <v>0</v>
      </c>
      <c r="BA808" s="2">
        <v>0.05</v>
      </c>
      <c r="BB808" s="2">
        <v>0.05</v>
      </c>
      <c r="BC808" s="2">
        <v>7.0000000000000007E-2</v>
      </c>
      <c r="BD808" s="2">
        <v>0.05</v>
      </c>
      <c r="BE808" s="2">
        <v>0.02</v>
      </c>
      <c r="BF808" s="2">
        <v>0.02</v>
      </c>
      <c r="BG808" s="2">
        <v>4.4999999999999998E-2</v>
      </c>
      <c r="BH808" s="2">
        <v>0.05</v>
      </c>
      <c r="BI808" s="2">
        <v>7.0000000000000007E-2</v>
      </c>
      <c r="BJ808" s="2">
        <v>0.1</v>
      </c>
      <c r="BK808" s="2">
        <v>0.03</v>
      </c>
      <c r="BL808" s="2">
        <v>0.02</v>
      </c>
      <c r="BM808" s="2">
        <v>0.09</v>
      </c>
      <c r="BN808" s="2">
        <v>0.1</v>
      </c>
      <c r="BO808" s="14">
        <v>0.1</v>
      </c>
      <c r="BP808" s="14">
        <v>0.1</v>
      </c>
      <c r="BQ808" s="14">
        <v>0</v>
      </c>
      <c r="BR808" s="14">
        <v>0</v>
      </c>
      <c r="BS808" s="14">
        <v>0</v>
      </c>
      <c r="BT808" s="19">
        <v>0.01</v>
      </c>
      <c r="BU808" s="14">
        <v>0.5</v>
      </c>
      <c r="BV808" s="6">
        <f>BT808/(BT808+BU808)</f>
        <v>1.9607843137254902E-2</v>
      </c>
      <c r="BW808" s="6">
        <f>SQRT((BT808*BU808)/((BT808+BU808)^2*(BT808+BU808+1)))</f>
        <v>0.11283045836243843</v>
      </c>
      <c r="BX808" s="15">
        <v>0.1</v>
      </c>
      <c r="BY808" s="15">
        <v>0.1</v>
      </c>
      <c r="BZ808" s="15">
        <v>0.1</v>
      </c>
      <c r="CA808" s="15">
        <v>0.7</v>
      </c>
      <c r="CB808" s="20" t="s">
        <v>89</v>
      </c>
      <c r="CC808" s="14">
        <v>600</v>
      </c>
      <c r="CD808" s="14">
        <v>10</v>
      </c>
      <c r="CE808" s="15" t="s">
        <v>74</v>
      </c>
    </row>
    <row r="809" spans="1:83" s="14" customFormat="1" ht="14.25" x14ac:dyDescent="0.2">
      <c r="A809" s="15">
        <f>A808+1</f>
        <v>808</v>
      </c>
      <c r="B809" s="15">
        <v>3</v>
      </c>
      <c r="C809" s="15">
        <v>133</v>
      </c>
      <c r="D809" s="15">
        <v>1</v>
      </c>
      <c r="E809" s="15">
        <v>1</v>
      </c>
      <c r="F809" s="3" t="s">
        <v>68</v>
      </c>
      <c r="G809" s="3">
        <f>IF(F809="rectangle",B809*C809,IF(F809="hook",B809*C809-(D809*E809),IF(F809="eight",B809*C809-2*(D809*E809),IF(F809="tee",B809*C809-2*(D809*E809),IF(F809="cross",B809*C809-4*(D809*E809),"ERROR")))))</f>
        <v>399</v>
      </c>
      <c r="H809" s="3" t="s">
        <v>75</v>
      </c>
      <c r="I809" s="3">
        <f>IF(F809="rectangle",B809/C809,"NA")</f>
        <v>2.2556390977443608E-2</v>
      </c>
      <c r="J809" s="2">
        <v>1</v>
      </c>
      <c r="K809" s="15">
        <v>120</v>
      </c>
      <c r="L809" s="15">
        <v>4</v>
      </c>
      <c r="M809" s="16">
        <v>9</v>
      </c>
      <c r="N809" s="17">
        <v>5</v>
      </c>
      <c r="O809" s="14">
        <f>N809</f>
        <v>5</v>
      </c>
      <c r="P809" s="4">
        <f>Y809/T809</f>
        <v>99.75</v>
      </c>
      <c r="Q809" s="18">
        <v>15</v>
      </c>
      <c r="R809" s="14">
        <f>Q809</f>
        <v>15</v>
      </c>
      <c r="S809" s="4">
        <f>Z809/U809</f>
        <v>99.75</v>
      </c>
      <c r="T809" s="3">
        <f>ROUND((O809/100)*G809,0)</f>
        <v>20</v>
      </c>
      <c r="U809" s="3">
        <f>ROUND(((R809/100)*G809)/J809,0)</f>
        <v>60</v>
      </c>
      <c r="V809" s="3">
        <f>ROUND(IF(J809&gt;=2,((R809/100)*G809)/J809,0),0)</f>
        <v>0</v>
      </c>
      <c r="W809" s="3">
        <f>ROUND(IF(J809&gt;=3,((R809/100)*G809)/J809,0),0)</f>
        <v>0</v>
      </c>
      <c r="X809" s="3">
        <f>ROUND(IF(J809&gt;=4,((R809/100)*G809)/J809,0),0)</f>
        <v>0</v>
      </c>
      <c r="Y809" s="4">
        <f>G809*N809</f>
        <v>1995</v>
      </c>
      <c r="Z809" s="4">
        <f>(G809*Q809)/J809</f>
        <v>5985</v>
      </c>
      <c r="AA809" s="4">
        <f>IF(J809&gt;=2,(G809*Q809)/J809,0)</f>
        <v>0</v>
      </c>
      <c r="AB809" s="4">
        <f>IF(J809&gt;=3,(G809*Q809)/J809,0)</f>
        <v>0</v>
      </c>
      <c r="AC809" s="4">
        <f>IF(J809&gt;=4,(G809*Q809)/J809,0)</f>
        <v>0</v>
      </c>
      <c r="AD809" s="14">
        <v>100</v>
      </c>
      <c r="AE809" s="14">
        <v>0</v>
      </c>
      <c r="AF809" s="14">
        <v>1</v>
      </c>
      <c r="AG809" s="14">
        <v>100</v>
      </c>
      <c r="AH809" s="14">
        <v>0</v>
      </c>
      <c r="AI809" s="14">
        <v>1</v>
      </c>
      <c r="AJ809" s="14">
        <v>0.5</v>
      </c>
      <c r="AK809" s="14">
        <v>0.5</v>
      </c>
      <c r="AL809" s="14">
        <v>0</v>
      </c>
      <c r="AM809" s="14">
        <v>0</v>
      </c>
      <c r="AN809" s="14">
        <v>0</v>
      </c>
      <c r="AO809" s="14">
        <v>0.01</v>
      </c>
      <c r="AP809" s="14">
        <v>0.01</v>
      </c>
      <c r="AQ809" s="14">
        <v>0</v>
      </c>
      <c r="AR809" s="14">
        <v>0</v>
      </c>
      <c r="AS809" s="14">
        <v>0</v>
      </c>
      <c r="AT809" s="14">
        <v>0</v>
      </c>
      <c r="AU809" s="14">
        <v>0.2</v>
      </c>
      <c r="AV809" s="14">
        <v>0</v>
      </c>
      <c r="AW809" s="14">
        <v>0</v>
      </c>
      <c r="AX809" s="14">
        <v>0</v>
      </c>
      <c r="AY809" s="14">
        <v>0.04</v>
      </c>
      <c r="AZ809" s="14">
        <v>0</v>
      </c>
      <c r="BA809" s="2">
        <v>0.05</v>
      </c>
      <c r="BB809" s="2">
        <v>0.05</v>
      </c>
      <c r="BC809" s="2">
        <v>7.0000000000000007E-2</v>
      </c>
      <c r="BD809" s="2">
        <v>0.05</v>
      </c>
      <c r="BE809" s="2">
        <v>0.02</v>
      </c>
      <c r="BF809" s="2">
        <v>0.02</v>
      </c>
      <c r="BG809" s="2">
        <v>4.4999999999999998E-2</v>
      </c>
      <c r="BH809" s="2">
        <v>0.05</v>
      </c>
      <c r="BI809" s="2">
        <v>7.0000000000000007E-2</v>
      </c>
      <c r="BJ809" s="2">
        <v>0.1</v>
      </c>
      <c r="BK809" s="2">
        <v>0.03</v>
      </c>
      <c r="BL809" s="2">
        <v>0.02</v>
      </c>
      <c r="BM809" s="2">
        <v>0.09</v>
      </c>
      <c r="BN809" s="2">
        <v>0.1</v>
      </c>
      <c r="BO809" s="14">
        <v>0.1</v>
      </c>
      <c r="BP809" s="14">
        <v>0.1</v>
      </c>
      <c r="BQ809" s="14">
        <v>0</v>
      </c>
      <c r="BR809" s="14">
        <v>0</v>
      </c>
      <c r="BS809" s="14">
        <v>0</v>
      </c>
      <c r="BT809" s="19">
        <v>0.5</v>
      </c>
      <c r="BU809" s="14">
        <v>0.5</v>
      </c>
      <c r="BV809" s="6">
        <f>BT809/(BT809+BU809)</f>
        <v>0.5</v>
      </c>
      <c r="BW809" s="6">
        <f>SQRT((BT809*BU809)/((BT809+BU809)^2*(BT809+BU809+1)))</f>
        <v>0.35355339059327379</v>
      </c>
      <c r="BX809" s="15">
        <v>0.1</v>
      </c>
      <c r="BY809" s="15">
        <v>0.1</v>
      </c>
      <c r="BZ809" s="15">
        <v>0.1</v>
      </c>
      <c r="CA809" s="15">
        <v>0.7</v>
      </c>
      <c r="CB809" s="20" t="s">
        <v>89</v>
      </c>
      <c r="CC809" s="14">
        <v>600</v>
      </c>
      <c r="CD809" s="14">
        <v>10</v>
      </c>
      <c r="CE809" s="15" t="s">
        <v>74</v>
      </c>
    </row>
    <row r="810" spans="1:83" s="14" customFormat="1" ht="14.25" x14ac:dyDescent="0.2">
      <c r="A810" s="15">
        <f>A809+1</f>
        <v>809</v>
      </c>
      <c r="B810" s="15">
        <v>3</v>
      </c>
      <c r="C810" s="15">
        <v>133</v>
      </c>
      <c r="D810" s="15">
        <v>1</v>
      </c>
      <c r="E810" s="15">
        <v>1</v>
      </c>
      <c r="F810" s="3" t="s">
        <v>68</v>
      </c>
      <c r="G810" s="3">
        <f>IF(F810="rectangle",B810*C810,IF(F810="hook",B810*C810-(D810*E810),IF(F810="eight",B810*C810-2*(D810*E810),IF(F810="tee",B810*C810-2*(D810*E810),IF(F810="cross",B810*C810-4*(D810*E810),"ERROR")))))</f>
        <v>399</v>
      </c>
      <c r="H810" s="3" t="s">
        <v>75</v>
      </c>
      <c r="I810" s="3">
        <f>IF(F810="rectangle",B810/C810,"NA")</f>
        <v>2.2556390977443608E-2</v>
      </c>
      <c r="J810" s="2">
        <v>1</v>
      </c>
      <c r="K810" s="15">
        <v>120</v>
      </c>
      <c r="L810" s="15">
        <v>4</v>
      </c>
      <c r="M810" s="16">
        <v>9</v>
      </c>
      <c r="N810" s="17">
        <v>5</v>
      </c>
      <c r="O810" s="14">
        <f>N810</f>
        <v>5</v>
      </c>
      <c r="P810" s="4">
        <f>Y810/T810</f>
        <v>99.75</v>
      </c>
      <c r="Q810" s="18">
        <v>15</v>
      </c>
      <c r="R810" s="14">
        <f>Q810</f>
        <v>15</v>
      </c>
      <c r="S810" s="4">
        <f>Z810/U810</f>
        <v>99.75</v>
      </c>
      <c r="T810" s="3">
        <f>ROUND((O810/100)*G810,0)</f>
        <v>20</v>
      </c>
      <c r="U810" s="3">
        <f>ROUND(((R810/100)*G810)/J810,0)</f>
        <v>60</v>
      </c>
      <c r="V810" s="3">
        <f>ROUND(IF(J810&gt;=2,((R810/100)*G810)/J810,0),0)</f>
        <v>0</v>
      </c>
      <c r="W810" s="3">
        <f>ROUND(IF(J810&gt;=3,((R810/100)*G810)/J810,0),0)</f>
        <v>0</v>
      </c>
      <c r="X810" s="3">
        <f>ROUND(IF(J810&gt;=4,((R810/100)*G810)/J810,0),0)</f>
        <v>0</v>
      </c>
      <c r="Y810" s="4">
        <f>G810*N810</f>
        <v>1995</v>
      </c>
      <c r="Z810" s="4">
        <f>(G810*Q810)/J810</f>
        <v>5985</v>
      </c>
      <c r="AA810" s="4">
        <f>IF(J810&gt;=2,(G810*Q810)/J810,0)</f>
        <v>0</v>
      </c>
      <c r="AB810" s="4">
        <f>IF(J810&gt;=3,(G810*Q810)/J810,0)</f>
        <v>0</v>
      </c>
      <c r="AC810" s="4">
        <f>IF(J810&gt;=4,(G810*Q810)/J810,0)</f>
        <v>0</v>
      </c>
      <c r="AD810" s="14">
        <v>100</v>
      </c>
      <c r="AE810" s="14">
        <v>0</v>
      </c>
      <c r="AF810" s="14">
        <v>1</v>
      </c>
      <c r="AG810" s="14">
        <v>100</v>
      </c>
      <c r="AH810" s="14">
        <v>0</v>
      </c>
      <c r="AI810" s="14">
        <v>1</v>
      </c>
      <c r="AJ810" s="14">
        <v>0.5</v>
      </c>
      <c r="AK810" s="14">
        <v>0.5</v>
      </c>
      <c r="AL810" s="14">
        <v>0</v>
      </c>
      <c r="AM810" s="14">
        <v>0</v>
      </c>
      <c r="AN810" s="14">
        <v>0</v>
      </c>
      <c r="AO810" s="14">
        <v>0.01</v>
      </c>
      <c r="AP810" s="14">
        <v>0.01</v>
      </c>
      <c r="AQ810" s="14">
        <v>0</v>
      </c>
      <c r="AR810" s="14">
        <v>0</v>
      </c>
      <c r="AS810" s="14">
        <v>0</v>
      </c>
      <c r="AT810" s="14">
        <v>0</v>
      </c>
      <c r="AU810" s="14">
        <v>0.2</v>
      </c>
      <c r="AV810" s="14">
        <v>0</v>
      </c>
      <c r="AW810" s="14">
        <v>0</v>
      </c>
      <c r="AX810" s="14">
        <v>0</v>
      </c>
      <c r="AY810" s="14">
        <v>0.04</v>
      </c>
      <c r="AZ810" s="14">
        <v>0</v>
      </c>
      <c r="BA810" s="2">
        <v>0.05</v>
      </c>
      <c r="BB810" s="2">
        <v>0.05</v>
      </c>
      <c r="BC810" s="2">
        <v>7.0000000000000007E-2</v>
      </c>
      <c r="BD810" s="2">
        <v>0.05</v>
      </c>
      <c r="BE810" s="2">
        <v>0.02</v>
      </c>
      <c r="BF810" s="2">
        <v>0.02</v>
      </c>
      <c r="BG810" s="2">
        <v>4.4999999999999998E-2</v>
      </c>
      <c r="BH810" s="2">
        <v>0.05</v>
      </c>
      <c r="BI810" s="2">
        <v>7.0000000000000007E-2</v>
      </c>
      <c r="BJ810" s="2">
        <v>0.1</v>
      </c>
      <c r="BK810" s="2">
        <v>0.03</v>
      </c>
      <c r="BL810" s="2">
        <v>0.02</v>
      </c>
      <c r="BM810" s="2">
        <v>0.09</v>
      </c>
      <c r="BN810" s="2">
        <v>0.1</v>
      </c>
      <c r="BO810" s="14">
        <v>0.1</v>
      </c>
      <c r="BP810" s="14">
        <v>0.1</v>
      </c>
      <c r="BQ810" s="14">
        <v>0</v>
      </c>
      <c r="BR810" s="14">
        <v>0</v>
      </c>
      <c r="BS810" s="14">
        <v>0</v>
      </c>
      <c r="BT810" s="19">
        <v>0.01</v>
      </c>
      <c r="BU810" s="14">
        <v>0.5</v>
      </c>
      <c r="BV810" s="6">
        <f>BT810/(BT810+BU810)</f>
        <v>1.9607843137254902E-2</v>
      </c>
      <c r="BW810" s="6">
        <f>SQRT((BT810*BU810)/((BT810+BU810)^2*(BT810+BU810+1)))</f>
        <v>0.11283045836243843</v>
      </c>
      <c r="BX810" s="15">
        <v>0.1</v>
      </c>
      <c r="BY810" s="15">
        <v>0.7</v>
      </c>
      <c r="BZ810" s="15">
        <v>0.1</v>
      </c>
      <c r="CA810" s="15">
        <v>0.1</v>
      </c>
      <c r="CB810" s="20" t="s">
        <v>76</v>
      </c>
      <c r="CC810" s="14">
        <v>600</v>
      </c>
      <c r="CD810" s="14">
        <v>10</v>
      </c>
      <c r="CE810" s="15" t="s">
        <v>73</v>
      </c>
    </row>
    <row r="811" spans="1:83" s="14" customFormat="1" ht="14.25" x14ac:dyDescent="0.2">
      <c r="A811" s="15">
        <f>A810+1</f>
        <v>810</v>
      </c>
      <c r="B811" s="15">
        <v>3</v>
      </c>
      <c r="C811" s="15">
        <v>133</v>
      </c>
      <c r="D811" s="15">
        <v>1</v>
      </c>
      <c r="E811" s="15">
        <v>1</v>
      </c>
      <c r="F811" s="3" t="s">
        <v>68</v>
      </c>
      <c r="G811" s="3">
        <f>IF(F811="rectangle",B811*C811,IF(F811="hook",B811*C811-(D811*E811),IF(F811="eight",B811*C811-2*(D811*E811),IF(F811="tee",B811*C811-2*(D811*E811),IF(F811="cross",B811*C811-4*(D811*E811),"ERROR")))))</f>
        <v>399</v>
      </c>
      <c r="H811" s="3" t="s">
        <v>75</v>
      </c>
      <c r="I811" s="3">
        <f>IF(F811="rectangle",B811/C811,"NA")</f>
        <v>2.2556390977443608E-2</v>
      </c>
      <c r="J811" s="2">
        <v>1</v>
      </c>
      <c r="K811" s="15">
        <v>120</v>
      </c>
      <c r="L811" s="15">
        <v>4</v>
      </c>
      <c r="M811" s="16">
        <v>9</v>
      </c>
      <c r="N811" s="17">
        <v>5</v>
      </c>
      <c r="O811" s="14">
        <f>N811</f>
        <v>5</v>
      </c>
      <c r="P811" s="4">
        <f>Y811/T811</f>
        <v>99.75</v>
      </c>
      <c r="Q811" s="18">
        <v>15</v>
      </c>
      <c r="R811" s="14">
        <f>Q811</f>
        <v>15</v>
      </c>
      <c r="S811" s="4">
        <f>Z811/U811</f>
        <v>99.75</v>
      </c>
      <c r="T811" s="3">
        <f>ROUND((O811/100)*G811,0)</f>
        <v>20</v>
      </c>
      <c r="U811" s="3">
        <f>ROUND(((R811/100)*G811)/J811,0)</f>
        <v>60</v>
      </c>
      <c r="V811" s="3">
        <f>ROUND(IF(J811&gt;=2,((R811/100)*G811)/J811,0),0)</f>
        <v>0</v>
      </c>
      <c r="W811" s="3">
        <f>ROUND(IF(J811&gt;=3,((R811/100)*G811)/J811,0),0)</f>
        <v>0</v>
      </c>
      <c r="X811" s="3">
        <f>ROUND(IF(J811&gt;=4,((R811/100)*G811)/J811,0),0)</f>
        <v>0</v>
      </c>
      <c r="Y811" s="4">
        <f>G811*N811</f>
        <v>1995</v>
      </c>
      <c r="Z811" s="4">
        <f>(G811*Q811)/J811</f>
        <v>5985</v>
      </c>
      <c r="AA811" s="4">
        <f>IF(J811&gt;=2,(G811*Q811)/J811,0)</f>
        <v>0</v>
      </c>
      <c r="AB811" s="4">
        <f>IF(J811&gt;=3,(G811*Q811)/J811,0)</f>
        <v>0</v>
      </c>
      <c r="AC811" s="4">
        <f>IF(J811&gt;=4,(G811*Q811)/J811,0)</f>
        <v>0</v>
      </c>
      <c r="AD811" s="14">
        <v>100</v>
      </c>
      <c r="AE811" s="14">
        <v>0</v>
      </c>
      <c r="AF811" s="14">
        <v>1</v>
      </c>
      <c r="AG811" s="14">
        <v>100</v>
      </c>
      <c r="AH811" s="14">
        <v>0</v>
      </c>
      <c r="AI811" s="14">
        <v>1</v>
      </c>
      <c r="AJ811" s="14">
        <v>0.5</v>
      </c>
      <c r="AK811" s="14">
        <v>0.5</v>
      </c>
      <c r="AL811" s="14">
        <v>0</v>
      </c>
      <c r="AM811" s="14">
        <v>0</v>
      </c>
      <c r="AN811" s="14">
        <v>0</v>
      </c>
      <c r="AO811" s="14">
        <v>0.01</v>
      </c>
      <c r="AP811" s="14">
        <v>0.01</v>
      </c>
      <c r="AQ811" s="14">
        <v>0</v>
      </c>
      <c r="AR811" s="14">
        <v>0</v>
      </c>
      <c r="AS811" s="14">
        <v>0</v>
      </c>
      <c r="AT811" s="14">
        <v>0</v>
      </c>
      <c r="AU811" s="14">
        <v>0.2</v>
      </c>
      <c r="AV811" s="14">
        <v>0</v>
      </c>
      <c r="AW811" s="14">
        <v>0</v>
      </c>
      <c r="AX811" s="14">
        <v>0</v>
      </c>
      <c r="AY811" s="14">
        <v>0.04</v>
      </c>
      <c r="AZ811" s="14">
        <v>0</v>
      </c>
      <c r="BA811" s="2">
        <v>0.05</v>
      </c>
      <c r="BB811" s="2">
        <v>0.05</v>
      </c>
      <c r="BC811" s="2">
        <v>7.0000000000000007E-2</v>
      </c>
      <c r="BD811" s="2">
        <v>0.05</v>
      </c>
      <c r="BE811" s="2">
        <v>0.02</v>
      </c>
      <c r="BF811" s="2">
        <v>0.02</v>
      </c>
      <c r="BG811" s="2">
        <v>4.4999999999999998E-2</v>
      </c>
      <c r="BH811" s="2">
        <v>0.05</v>
      </c>
      <c r="BI811" s="2">
        <v>7.0000000000000007E-2</v>
      </c>
      <c r="BJ811" s="2">
        <v>0.1</v>
      </c>
      <c r="BK811" s="2">
        <v>0.03</v>
      </c>
      <c r="BL811" s="2">
        <v>0.02</v>
      </c>
      <c r="BM811" s="2">
        <v>0.09</v>
      </c>
      <c r="BN811" s="2">
        <v>0.1</v>
      </c>
      <c r="BO811" s="14">
        <v>0.1</v>
      </c>
      <c r="BP811" s="14">
        <v>0.1</v>
      </c>
      <c r="BQ811" s="14">
        <v>0</v>
      </c>
      <c r="BR811" s="14">
        <v>0</v>
      </c>
      <c r="BS811" s="14">
        <v>0</v>
      </c>
      <c r="BT811" s="19">
        <v>0.5</v>
      </c>
      <c r="BU811" s="14">
        <v>0.5</v>
      </c>
      <c r="BV811" s="6">
        <f>BT811/(BT811+BU811)</f>
        <v>0.5</v>
      </c>
      <c r="BW811" s="6">
        <f>SQRT((BT811*BU811)/((BT811+BU811)^2*(BT811+BU811+1)))</f>
        <v>0.35355339059327379</v>
      </c>
      <c r="BX811" s="15">
        <v>0.1</v>
      </c>
      <c r="BY811" s="15">
        <v>0.7</v>
      </c>
      <c r="BZ811" s="15">
        <v>0.1</v>
      </c>
      <c r="CA811" s="15">
        <v>0.1</v>
      </c>
      <c r="CB811" s="20" t="s">
        <v>76</v>
      </c>
      <c r="CC811" s="14">
        <v>600</v>
      </c>
      <c r="CD811" s="14">
        <v>10</v>
      </c>
      <c r="CE811" s="15" t="s">
        <v>73</v>
      </c>
    </row>
    <row r="812" spans="1:83" s="14" customFormat="1" ht="14.25" x14ac:dyDescent="0.2">
      <c r="A812" s="15">
        <f>A811+1</f>
        <v>811</v>
      </c>
      <c r="B812" s="15">
        <v>3</v>
      </c>
      <c r="C812" s="15">
        <v>133</v>
      </c>
      <c r="D812" s="15">
        <v>1</v>
      </c>
      <c r="E812" s="15">
        <v>1</v>
      </c>
      <c r="F812" s="3" t="s">
        <v>68</v>
      </c>
      <c r="G812" s="3">
        <f>IF(F812="rectangle",B812*C812,IF(F812="hook",B812*C812-(D812*E812),IF(F812="eight",B812*C812-2*(D812*E812),IF(F812="tee",B812*C812-2*(D812*E812),IF(F812="cross",B812*C812-4*(D812*E812),"ERROR")))))</f>
        <v>399</v>
      </c>
      <c r="H812" s="3" t="s">
        <v>75</v>
      </c>
      <c r="I812" s="3">
        <f>IF(F812="rectangle",B812/C812,"NA")</f>
        <v>2.2556390977443608E-2</v>
      </c>
      <c r="J812" s="2">
        <v>1</v>
      </c>
      <c r="K812" s="15">
        <v>120</v>
      </c>
      <c r="L812" s="15">
        <v>4</v>
      </c>
      <c r="M812" s="16">
        <v>9</v>
      </c>
      <c r="N812" s="17">
        <v>5</v>
      </c>
      <c r="O812" s="14">
        <f>N812</f>
        <v>5</v>
      </c>
      <c r="P812" s="4">
        <f>Y812/T812</f>
        <v>99.75</v>
      </c>
      <c r="Q812" s="18">
        <v>30</v>
      </c>
      <c r="R812" s="14">
        <f>Q812</f>
        <v>30</v>
      </c>
      <c r="S812" s="4">
        <f>Z812/U812</f>
        <v>99.75</v>
      </c>
      <c r="T812" s="3">
        <f>ROUND((O812/100)*G812,0)</f>
        <v>20</v>
      </c>
      <c r="U812" s="3">
        <f>ROUND(((R812/100)*G812)/J812,0)</f>
        <v>120</v>
      </c>
      <c r="V812" s="3">
        <f>ROUND(IF(J812&gt;=2,((R812/100)*G812)/J812,0),0)</f>
        <v>0</v>
      </c>
      <c r="W812" s="3">
        <f>ROUND(IF(J812&gt;=3,((R812/100)*G812)/J812,0),0)</f>
        <v>0</v>
      </c>
      <c r="X812" s="3">
        <f>ROUND(IF(J812&gt;=4,((R812/100)*G812)/J812,0),0)</f>
        <v>0</v>
      </c>
      <c r="Y812" s="4">
        <f>G812*N812</f>
        <v>1995</v>
      </c>
      <c r="Z812" s="4">
        <f>(G812*Q812)/J812</f>
        <v>11970</v>
      </c>
      <c r="AA812" s="4">
        <f>IF(J812&gt;=2,(G812*Q812)/J812,0)</f>
        <v>0</v>
      </c>
      <c r="AB812" s="4">
        <f>IF(J812&gt;=3,(G812*Q812)/J812,0)</f>
        <v>0</v>
      </c>
      <c r="AC812" s="4">
        <f>IF(J812&gt;=4,(G812*Q812)/J812,0)</f>
        <v>0</v>
      </c>
      <c r="AD812" s="14">
        <v>100</v>
      </c>
      <c r="AE812" s="14">
        <v>0</v>
      </c>
      <c r="AF812" s="14">
        <v>1</v>
      </c>
      <c r="AG812" s="14">
        <v>100</v>
      </c>
      <c r="AH812" s="14">
        <v>0</v>
      </c>
      <c r="AI812" s="14">
        <v>1</v>
      </c>
      <c r="AJ812" s="14">
        <v>0.5</v>
      </c>
      <c r="AK812" s="14">
        <v>0.5</v>
      </c>
      <c r="AL812" s="14">
        <v>0</v>
      </c>
      <c r="AM812" s="14">
        <v>0</v>
      </c>
      <c r="AN812" s="14">
        <v>0</v>
      </c>
      <c r="AO812" s="14">
        <v>0.01</v>
      </c>
      <c r="AP812" s="14">
        <v>0.01</v>
      </c>
      <c r="AQ812" s="14">
        <v>0</v>
      </c>
      <c r="AR812" s="14">
        <v>0</v>
      </c>
      <c r="AS812" s="14">
        <v>0</v>
      </c>
      <c r="AT812" s="14">
        <v>0</v>
      </c>
      <c r="AU812" s="14">
        <v>0.2</v>
      </c>
      <c r="AV812" s="14">
        <v>0</v>
      </c>
      <c r="AW812" s="14">
        <v>0</v>
      </c>
      <c r="AX812" s="14">
        <v>0</v>
      </c>
      <c r="AY812" s="14">
        <v>0.04</v>
      </c>
      <c r="AZ812" s="14">
        <v>0</v>
      </c>
      <c r="BA812" s="2">
        <v>0.05</v>
      </c>
      <c r="BB812" s="2">
        <v>0.05</v>
      </c>
      <c r="BC812" s="2">
        <v>7.0000000000000007E-2</v>
      </c>
      <c r="BD812" s="2">
        <v>0.05</v>
      </c>
      <c r="BE812" s="2">
        <v>0.02</v>
      </c>
      <c r="BF812" s="2">
        <v>0.02</v>
      </c>
      <c r="BG812" s="2">
        <v>4.4999999999999998E-2</v>
      </c>
      <c r="BH812" s="2">
        <v>0.05</v>
      </c>
      <c r="BI812" s="2">
        <v>7.0000000000000007E-2</v>
      </c>
      <c r="BJ812" s="2">
        <v>0.1</v>
      </c>
      <c r="BK812" s="2">
        <v>0.03</v>
      </c>
      <c r="BL812" s="2">
        <v>0.02</v>
      </c>
      <c r="BM812" s="2">
        <v>0.09</v>
      </c>
      <c r="BN812" s="2">
        <v>0.1</v>
      </c>
      <c r="BO812" s="14">
        <v>0.1</v>
      </c>
      <c r="BP812" s="14">
        <v>0.1</v>
      </c>
      <c r="BQ812" s="14">
        <v>0</v>
      </c>
      <c r="BR812" s="14">
        <v>0</v>
      </c>
      <c r="BS812" s="14">
        <v>0</v>
      </c>
      <c r="BT812" s="19">
        <v>0.01</v>
      </c>
      <c r="BU812" s="14">
        <v>0.5</v>
      </c>
      <c r="BV812" s="6">
        <f>BT812/(BT812+BU812)</f>
        <v>1.9607843137254902E-2</v>
      </c>
      <c r="BW812" s="6">
        <f>SQRT((BT812*BU812)/((BT812+BU812)^2*(BT812+BU812+1)))</f>
        <v>0.11283045836243843</v>
      </c>
      <c r="BX812" s="15">
        <v>0.25</v>
      </c>
      <c r="BY812" s="15">
        <v>0.25</v>
      </c>
      <c r="BZ812" s="15">
        <v>0.25</v>
      </c>
      <c r="CA812" s="15">
        <v>0.25</v>
      </c>
      <c r="CB812" s="20" t="s">
        <v>47</v>
      </c>
      <c r="CC812" s="14">
        <v>600</v>
      </c>
      <c r="CD812" s="14">
        <v>10</v>
      </c>
      <c r="CE812" s="15" t="s">
        <v>73</v>
      </c>
    </row>
    <row r="813" spans="1:83" s="14" customFormat="1" ht="14.25" x14ac:dyDescent="0.2">
      <c r="A813" s="15">
        <f>A812+1</f>
        <v>812</v>
      </c>
      <c r="B813" s="15">
        <v>3</v>
      </c>
      <c r="C813" s="15">
        <v>133</v>
      </c>
      <c r="D813" s="15">
        <v>1</v>
      </c>
      <c r="E813" s="15">
        <v>1</v>
      </c>
      <c r="F813" s="3" t="s">
        <v>68</v>
      </c>
      <c r="G813" s="3">
        <f>IF(F813="rectangle",B813*C813,IF(F813="hook",B813*C813-(D813*E813),IF(F813="eight",B813*C813-2*(D813*E813),IF(F813="tee",B813*C813-2*(D813*E813),IF(F813="cross",B813*C813-4*(D813*E813),"ERROR")))))</f>
        <v>399</v>
      </c>
      <c r="H813" s="3" t="s">
        <v>75</v>
      </c>
      <c r="I813" s="3">
        <f>IF(F813="rectangle",B813/C813,"NA")</f>
        <v>2.2556390977443608E-2</v>
      </c>
      <c r="J813" s="2">
        <v>1</v>
      </c>
      <c r="K813" s="15">
        <v>120</v>
      </c>
      <c r="L813" s="15">
        <v>4</v>
      </c>
      <c r="M813" s="16">
        <v>9</v>
      </c>
      <c r="N813" s="17">
        <v>5</v>
      </c>
      <c r="O813" s="14">
        <f>N813</f>
        <v>5</v>
      </c>
      <c r="P813" s="4">
        <f>Y813/T813</f>
        <v>99.75</v>
      </c>
      <c r="Q813" s="18">
        <v>30</v>
      </c>
      <c r="R813" s="14">
        <f>Q813</f>
        <v>30</v>
      </c>
      <c r="S813" s="4">
        <f>Z813/U813</f>
        <v>99.75</v>
      </c>
      <c r="T813" s="3">
        <f>ROUND((O813/100)*G813,0)</f>
        <v>20</v>
      </c>
      <c r="U813" s="3">
        <f>ROUND(((R813/100)*G813)/J813,0)</f>
        <v>120</v>
      </c>
      <c r="V813" s="3">
        <f>ROUND(IF(J813&gt;=2,((R813/100)*G813)/J813,0),0)</f>
        <v>0</v>
      </c>
      <c r="W813" s="3">
        <f>ROUND(IF(J813&gt;=3,((R813/100)*G813)/J813,0),0)</f>
        <v>0</v>
      </c>
      <c r="X813" s="3">
        <f>ROUND(IF(J813&gt;=4,((R813/100)*G813)/J813,0),0)</f>
        <v>0</v>
      </c>
      <c r="Y813" s="4">
        <f>G813*N813</f>
        <v>1995</v>
      </c>
      <c r="Z813" s="4">
        <f>(G813*Q813)/J813</f>
        <v>11970</v>
      </c>
      <c r="AA813" s="4">
        <f>IF(J813&gt;=2,(G813*Q813)/J813,0)</f>
        <v>0</v>
      </c>
      <c r="AB813" s="4">
        <f>IF(J813&gt;=3,(G813*Q813)/J813,0)</f>
        <v>0</v>
      </c>
      <c r="AC813" s="4">
        <f>IF(J813&gt;=4,(G813*Q813)/J813,0)</f>
        <v>0</v>
      </c>
      <c r="AD813" s="14">
        <v>100</v>
      </c>
      <c r="AE813" s="14">
        <v>0</v>
      </c>
      <c r="AF813" s="14">
        <v>1</v>
      </c>
      <c r="AG813" s="14">
        <v>100</v>
      </c>
      <c r="AH813" s="14">
        <v>0</v>
      </c>
      <c r="AI813" s="14">
        <v>1</v>
      </c>
      <c r="AJ813" s="14">
        <v>0.5</v>
      </c>
      <c r="AK813" s="14">
        <v>0.5</v>
      </c>
      <c r="AL813" s="14">
        <v>0</v>
      </c>
      <c r="AM813" s="14">
        <v>0</v>
      </c>
      <c r="AN813" s="14">
        <v>0</v>
      </c>
      <c r="AO813" s="14">
        <v>0.01</v>
      </c>
      <c r="AP813" s="14">
        <v>0.01</v>
      </c>
      <c r="AQ813" s="14">
        <v>0</v>
      </c>
      <c r="AR813" s="14">
        <v>0</v>
      </c>
      <c r="AS813" s="14">
        <v>0</v>
      </c>
      <c r="AT813" s="14">
        <v>0</v>
      </c>
      <c r="AU813" s="14">
        <v>0.2</v>
      </c>
      <c r="AV813" s="14">
        <v>0</v>
      </c>
      <c r="AW813" s="14">
        <v>0</v>
      </c>
      <c r="AX813" s="14">
        <v>0</v>
      </c>
      <c r="AY813" s="14">
        <v>0.04</v>
      </c>
      <c r="AZ813" s="14">
        <v>0</v>
      </c>
      <c r="BA813" s="2">
        <v>0.05</v>
      </c>
      <c r="BB813" s="2">
        <v>0.05</v>
      </c>
      <c r="BC813" s="2">
        <v>7.0000000000000007E-2</v>
      </c>
      <c r="BD813" s="2">
        <v>0.05</v>
      </c>
      <c r="BE813" s="2">
        <v>0.02</v>
      </c>
      <c r="BF813" s="2">
        <v>0.02</v>
      </c>
      <c r="BG813" s="2">
        <v>4.4999999999999998E-2</v>
      </c>
      <c r="BH813" s="2">
        <v>0.05</v>
      </c>
      <c r="BI813" s="2">
        <v>7.0000000000000007E-2</v>
      </c>
      <c r="BJ813" s="2">
        <v>0.1</v>
      </c>
      <c r="BK813" s="2">
        <v>0.03</v>
      </c>
      <c r="BL813" s="2">
        <v>0.02</v>
      </c>
      <c r="BM813" s="2">
        <v>0.09</v>
      </c>
      <c r="BN813" s="2">
        <v>0.1</v>
      </c>
      <c r="BO813" s="14">
        <v>0.1</v>
      </c>
      <c r="BP813" s="14">
        <v>0.1</v>
      </c>
      <c r="BQ813" s="14">
        <v>0</v>
      </c>
      <c r="BR813" s="14">
        <v>0</v>
      </c>
      <c r="BS813" s="14">
        <v>0</v>
      </c>
      <c r="BT813" s="19">
        <v>0.5</v>
      </c>
      <c r="BU813" s="14">
        <v>0.5</v>
      </c>
      <c r="BV813" s="6">
        <f>BT813/(BT813+BU813)</f>
        <v>0.5</v>
      </c>
      <c r="BW813" s="6">
        <f>SQRT((BT813*BU813)/((BT813+BU813)^2*(BT813+BU813+1)))</f>
        <v>0.35355339059327379</v>
      </c>
      <c r="BX813" s="15">
        <v>0.25</v>
      </c>
      <c r="BY813" s="15">
        <v>0.25</v>
      </c>
      <c r="BZ813" s="15">
        <v>0.25</v>
      </c>
      <c r="CA813" s="15">
        <v>0.25</v>
      </c>
      <c r="CB813" s="20" t="s">
        <v>47</v>
      </c>
      <c r="CC813" s="14">
        <v>600</v>
      </c>
      <c r="CD813" s="14">
        <v>10</v>
      </c>
      <c r="CE813" s="15" t="s">
        <v>73</v>
      </c>
    </row>
    <row r="814" spans="1:83" s="14" customFormat="1" ht="14.25" x14ac:dyDescent="0.2">
      <c r="A814" s="15">
        <f>A813+1</f>
        <v>813</v>
      </c>
      <c r="B814" s="15">
        <v>3</v>
      </c>
      <c r="C814" s="15">
        <v>133</v>
      </c>
      <c r="D814" s="15">
        <v>1</v>
      </c>
      <c r="E814" s="15">
        <v>1</v>
      </c>
      <c r="F814" s="3" t="s">
        <v>68</v>
      </c>
      <c r="G814" s="3">
        <f>IF(F814="rectangle",B814*C814,IF(F814="hook",B814*C814-(D814*E814),IF(F814="eight",B814*C814-2*(D814*E814),IF(F814="tee",B814*C814-2*(D814*E814),IF(F814="cross",B814*C814-4*(D814*E814),"ERROR")))))</f>
        <v>399</v>
      </c>
      <c r="H814" s="3" t="s">
        <v>75</v>
      </c>
      <c r="I814" s="3">
        <f>IF(F814="rectangle",B814/C814,"NA")</f>
        <v>2.2556390977443608E-2</v>
      </c>
      <c r="J814" s="2">
        <v>1</v>
      </c>
      <c r="K814" s="15">
        <v>120</v>
      </c>
      <c r="L814" s="15">
        <v>4</v>
      </c>
      <c r="M814" s="16">
        <v>9</v>
      </c>
      <c r="N814" s="17">
        <v>5</v>
      </c>
      <c r="O814" s="14">
        <f>N814</f>
        <v>5</v>
      </c>
      <c r="P814" s="4">
        <f>Y814/T814</f>
        <v>99.75</v>
      </c>
      <c r="Q814" s="18">
        <v>30</v>
      </c>
      <c r="R814" s="14">
        <f>Q814</f>
        <v>30</v>
      </c>
      <c r="S814" s="4">
        <f>Z814/U814</f>
        <v>99.75</v>
      </c>
      <c r="T814" s="3">
        <f>ROUND((O814/100)*G814,0)</f>
        <v>20</v>
      </c>
      <c r="U814" s="3">
        <f>ROUND(((R814/100)*G814)/J814,0)</f>
        <v>120</v>
      </c>
      <c r="V814" s="3">
        <f>ROUND(IF(J814&gt;=2,((R814/100)*G814)/J814,0),0)</f>
        <v>0</v>
      </c>
      <c r="W814" s="3">
        <f>ROUND(IF(J814&gt;=3,((R814/100)*G814)/J814,0),0)</f>
        <v>0</v>
      </c>
      <c r="X814" s="3">
        <f>ROUND(IF(J814&gt;=4,((R814/100)*G814)/J814,0),0)</f>
        <v>0</v>
      </c>
      <c r="Y814" s="4">
        <f>G814*N814</f>
        <v>1995</v>
      </c>
      <c r="Z814" s="4">
        <f>(G814*Q814)/J814</f>
        <v>11970</v>
      </c>
      <c r="AA814" s="4">
        <f>IF(J814&gt;=2,(G814*Q814)/J814,0)</f>
        <v>0</v>
      </c>
      <c r="AB814" s="4">
        <f>IF(J814&gt;=3,(G814*Q814)/J814,0)</f>
        <v>0</v>
      </c>
      <c r="AC814" s="4">
        <f>IF(J814&gt;=4,(G814*Q814)/J814,0)</f>
        <v>0</v>
      </c>
      <c r="AD814" s="14">
        <v>100</v>
      </c>
      <c r="AE814" s="14">
        <v>0</v>
      </c>
      <c r="AF814" s="14">
        <v>1</v>
      </c>
      <c r="AG814" s="14">
        <v>100</v>
      </c>
      <c r="AH814" s="14">
        <v>0</v>
      </c>
      <c r="AI814" s="14">
        <v>1</v>
      </c>
      <c r="AJ814" s="14">
        <v>0.5</v>
      </c>
      <c r="AK814" s="14">
        <v>0.5</v>
      </c>
      <c r="AL814" s="14">
        <v>0</v>
      </c>
      <c r="AM814" s="14">
        <v>0</v>
      </c>
      <c r="AN814" s="14">
        <v>0</v>
      </c>
      <c r="AO814" s="14">
        <v>0.01</v>
      </c>
      <c r="AP814" s="14">
        <v>0.01</v>
      </c>
      <c r="AQ814" s="14">
        <v>0</v>
      </c>
      <c r="AR814" s="14">
        <v>0</v>
      </c>
      <c r="AS814" s="14">
        <v>0</v>
      </c>
      <c r="AT814" s="14">
        <v>0</v>
      </c>
      <c r="AU814" s="14">
        <v>0.2</v>
      </c>
      <c r="AV814" s="14">
        <v>0</v>
      </c>
      <c r="AW814" s="14">
        <v>0</v>
      </c>
      <c r="AX814" s="14">
        <v>0</v>
      </c>
      <c r="AY814" s="14">
        <v>0.04</v>
      </c>
      <c r="AZ814" s="14">
        <v>0</v>
      </c>
      <c r="BA814" s="2">
        <v>0.05</v>
      </c>
      <c r="BB814" s="2">
        <v>0.05</v>
      </c>
      <c r="BC814" s="2">
        <v>7.0000000000000007E-2</v>
      </c>
      <c r="BD814" s="2">
        <v>0.05</v>
      </c>
      <c r="BE814" s="2">
        <v>0.02</v>
      </c>
      <c r="BF814" s="2">
        <v>0.02</v>
      </c>
      <c r="BG814" s="2">
        <v>4.4999999999999998E-2</v>
      </c>
      <c r="BH814" s="2">
        <v>0.05</v>
      </c>
      <c r="BI814" s="2">
        <v>7.0000000000000007E-2</v>
      </c>
      <c r="BJ814" s="2">
        <v>0.1</v>
      </c>
      <c r="BK814" s="2">
        <v>0.03</v>
      </c>
      <c r="BL814" s="2">
        <v>0.02</v>
      </c>
      <c r="BM814" s="2">
        <v>0.09</v>
      </c>
      <c r="BN814" s="2">
        <v>0.1</v>
      </c>
      <c r="BO814" s="14">
        <v>0.1</v>
      </c>
      <c r="BP814" s="14">
        <v>0.1</v>
      </c>
      <c r="BQ814" s="14">
        <v>0</v>
      </c>
      <c r="BR814" s="14">
        <v>0</v>
      </c>
      <c r="BS814" s="14">
        <v>0</v>
      </c>
      <c r="BT814" s="19">
        <v>0.01</v>
      </c>
      <c r="BU814" s="14">
        <v>0.5</v>
      </c>
      <c r="BV814" s="6">
        <f>BT814/(BT814+BU814)</f>
        <v>1.9607843137254902E-2</v>
      </c>
      <c r="BW814" s="6">
        <f>SQRT((BT814*BU814)/((BT814+BU814)^2*(BT814+BU814+1)))</f>
        <v>0.11283045836243843</v>
      </c>
      <c r="BX814" s="15">
        <v>0.1</v>
      </c>
      <c r="BY814" s="15">
        <v>0.1</v>
      </c>
      <c r="BZ814" s="15">
        <v>0.1</v>
      </c>
      <c r="CA814" s="15">
        <v>0.7</v>
      </c>
      <c r="CB814" s="20" t="s">
        <v>89</v>
      </c>
      <c r="CC814" s="14">
        <v>600</v>
      </c>
      <c r="CD814" s="14">
        <v>10</v>
      </c>
      <c r="CE814" s="15" t="s">
        <v>73</v>
      </c>
    </row>
    <row r="815" spans="1:83" s="14" customFormat="1" ht="14.25" x14ac:dyDescent="0.2">
      <c r="A815" s="15">
        <f>A814+1</f>
        <v>814</v>
      </c>
      <c r="B815" s="15">
        <v>3</v>
      </c>
      <c r="C815" s="15">
        <v>133</v>
      </c>
      <c r="D815" s="15">
        <v>1</v>
      </c>
      <c r="E815" s="15">
        <v>1</v>
      </c>
      <c r="F815" s="3" t="s">
        <v>68</v>
      </c>
      <c r="G815" s="3">
        <f>IF(F815="rectangle",B815*C815,IF(F815="hook",B815*C815-(D815*E815),IF(F815="eight",B815*C815-2*(D815*E815),IF(F815="tee",B815*C815-2*(D815*E815),IF(F815="cross",B815*C815-4*(D815*E815),"ERROR")))))</f>
        <v>399</v>
      </c>
      <c r="H815" s="3" t="s">
        <v>75</v>
      </c>
      <c r="I815" s="3">
        <f>IF(F815="rectangle",B815/C815,"NA")</f>
        <v>2.2556390977443608E-2</v>
      </c>
      <c r="J815" s="2">
        <v>1</v>
      </c>
      <c r="K815" s="15">
        <v>120</v>
      </c>
      <c r="L815" s="15">
        <v>4</v>
      </c>
      <c r="M815" s="16">
        <v>9</v>
      </c>
      <c r="N815" s="17">
        <v>5</v>
      </c>
      <c r="O815" s="14">
        <f>N815</f>
        <v>5</v>
      </c>
      <c r="P815" s="4">
        <f>Y815/T815</f>
        <v>99.75</v>
      </c>
      <c r="Q815" s="18">
        <v>30</v>
      </c>
      <c r="R815" s="14">
        <f>Q815</f>
        <v>30</v>
      </c>
      <c r="S815" s="4">
        <f>Z815/U815</f>
        <v>99.75</v>
      </c>
      <c r="T815" s="3">
        <f>ROUND((O815/100)*G815,0)</f>
        <v>20</v>
      </c>
      <c r="U815" s="3">
        <f>ROUND(((R815/100)*G815)/J815,0)</f>
        <v>120</v>
      </c>
      <c r="V815" s="3">
        <f>ROUND(IF(J815&gt;=2,((R815/100)*G815)/J815,0),0)</f>
        <v>0</v>
      </c>
      <c r="W815" s="3">
        <f>ROUND(IF(J815&gt;=3,((R815/100)*G815)/J815,0),0)</f>
        <v>0</v>
      </c>
      <c r="X815" s="3">
        <f>ROUND(IF(J815&gt;=4,((R815/100)*G815)/J815,0),0)</f>
        <v>0</v>
      </c>
      <c r="Y815" s="4">
        <f>G815*N815</f>
        <v>1995</v>
      </c>
      <c r="Z815" s="4">
        <f>(G815*Q815)/J815</f>
        <v>11970</v>
      </c>
      <c r="AA815" s="4">
        <f>IF(J815&gt;=2,(G815*Q815)/J815,0)</f>
        <v>0</v>
      </c>
      <c r="AB815" s="4">
        <f>IF(J815&gt;=3,(G815*Q815)/J815,0)</f>
        <v>0</v>
      </c>
      <c r="AC815" s="4">
        <f>IF(J815&gt;=4,(G815*Q815)/J815,0)</f>
        <v>0</v>
      </c>
      <c r="AD815" s="14">
        <v>100</v>
      </c>
      <c r="AE815" s="14">
        <v>0</v>
      </c>
      <c r="AF815" s="14">
        <v>1</v>
      </c>
      <c r="AG815" s="14">
        <v>100</v>
      </c>
      <c r="AH815" s="14">
        <v>0</v>
      </c>
      <c r="AI815" s="14">
        <v>1</v>
      </c>
      <c r="AJ815" s="14">
        <v>0.5</v>
      </c>
      <c r="AK815" s="14">
        <v>0.5</v>
      </c>
      <c r="AL815" s="14">
        <v>0</v>
      </c>
      <c r="AM815" s="14">
        <v>0</v>
      </c>
      <c r="AN815" s="14">
        <v>0</v>
      </c>
      <c r="AO815" s="14">
        <v>0.01</v>
      </c>
      <c r="AP815" s="14">
        <v>0.01</v>
      </c>
      <c r="AQ815" s="14">
        <v>0</v>
      </c>
      <c r="AR815" s="14">
        <v>0</v>
      </c>
      <c r="AS815" s="14">
        <v>0</v>
      </c>
      <c r="AT815" s="14">
        <v>0</v>
      </c>
      <c r="AU815" s="14">
        <v>0.2</v>
      </c>
      <c r="AV815" s="14">
        <v>0</v>
      </c>
      <c r="AW815" s="14">
        <v>0</v>
      </c>
      <c r="AX815" s="14">
        <v>0</v>
      </c>
      <c r="AY815" s="14">
        <v>0.04</v>
      </c>
      <c r="AZ815" s="14">
        <v>0</v>
      </c>
      <c r="BA815" s="2">
        <v>0.05</v>
      </c>
      <c r="BB815" s="2">
        <v>0.05</v>
      </c>
      <c r="BC815" s="2">
        <v>7.0000000000000007E-2</v>
      </c>
      <c r="BD815" s="2">
        <v>0.05</v>
      </c>
      <c r="BE815" s="2">
        <v>0.02</v>
      </c>
      <c r="BF815" s="2">
        <v>0.02</v>
      </c>
      <c r="BG815" s="2">
        <v>4.4999999999999998E-2</v>
      </c>
      <c r="BH815" s="2">
        <v>0.05</v>
      </c>
      <c r="BI815" s="2">
        <v>7.0000000000000007E-2</v>
      </c>
      <c r="BJ815" s="2">
        <v>0.1</v>
      </c>
      <c r="BK815" s="2">
        <v>0.03</v>
      </c>
      <c r="BL815" s="2">
        <v>0.02</v>
      </c>
      <c r="BM815" s="2">
        <v>0.09</v>
      </c>
      <c r="BN815" s="2">
        <v>0.1</v>
      </c>
      <c r="BO815" s="14">
        <v>0.1</v>
      </c>
      <c r="BP815" s="14">
        <v>0.1</v>
      </c>
      <c r="BQ815" s="14">
        <v>0</v>
      </c>
      <c r="BR815" s="14">
        <v>0</v>
      </c>
      <c r="BS815" s="14">
        <v>0</v>
      </c>
      <c r="BT815" s="19">
        <v>0.5</v>
      </c>
      <c r="BU815" s="14">
        <v>0.5</v>
      </c>
      <c r="BV815" s="6">
        <f>BT815/(BT815+BU815)</f>
        <v>0.5</v>
      </c>
      <c r="BW815" s="6">
        <f>SQRT((BT815*BU815)/((BT815+BU815)^2*(BT815+BU815+1)))</f>
        <v>0.35355339059327379</v>
      </c>
      <c r="BX815" s="15">
        <v>0.1</v>
      </c>
      <c r="BY815" s="15">
        <v>0.1</v>
      </c>
      <c r="BZ815" s="15">
        <v>0.1</v>
      </c>
      <c r="CA815" s="15">
        <v>0.7</v>
      </c>
      <c r="CB815" s="20" t="s">
        <v>89</v>
      </c>
      <c r="CC815" s="14">
        <v>600</v>
      </c>
      <c r="CD815" s="14">
        <v>10</v>
      </c>
      <c r="CE815" s="15" t="s">
        <v>73</v>
      </c>
    </row>
    <row r="816" spans="1:83" s="14" customFormat="1" ht="14.25" x14ac:dyDescent="0.2">
      <c r="A816" s="15">
        <f>A815+1</f>
        <v>815</v>
      </c>
      <c r="B816" s="15">
        <v>3</v>
      </c>
      <c r="C816" s="15">
        <v>133</v>
      </c>
      <c r="D816" s="15">
        <v>1</v>
      </c>
      <c r="E816" s="15">
        <v>1</v>
      </c>
      <c r="F816" s="3" t="s">
        <v>68</v>
      </c>
      <c r="G816" s="3">
        <f>IF(F816="rectangle",B816*C816,IF(F816="hook",B816*C816-(D816*E816),IF(F816="eight",B816*C816-2*(D816*E816),IF(F816="tee",B816*C816-2*(D816*E816),IF(F816="cross",B816*C816-4*(D816*E816),"ERROR")))))</f>
        <v>399</v>
      </c>
      <c r="H816" s="3" t="s">
        <v>75</v>
      </c>
      <c r="I816" s="3">
        <f>IF(F816="rectangle",B816/C816,"NA")</f>
        <v>2.2556390977443608E-2</v>
      </c>
      <c r="J816" s="2">
        <v>1</v>
      </c>
      <c r="K816" s="15">
        <v>120</v>
      </c>
      <c r="L816" s="15">
        <v>4</v>
      </c>
      <c r="M816" s="16">
        <v>9</v>
      </c>
      <c r="N816" s="17">
        <v>5</v>
      </c>
      <c r="O816" s="14">
        <f>N816</f>
        <v>5</v>
      </c>
      <c r="P816" s="4">
        <f>Y816/T816</f>
        <v>99.75</v>
      </c>
      <c r="Q816" s="18">
        <v>30</v>
      </c>
      <c r="R816" s="14">
        <f>Q816</f>
        <v>30</v>
      </c>
      <c r="S816" s="4">
        <f>Z816/U816</f>
        <v>99.75</v>
      </c>
      <c r="T816" s="3">
        <f>ROUND((O816/100)*G816,0)</f>
        <v>20</v>
      </c>
      <c r="U816" s="3">
        <f>ROUND(((R816/100)*G816)/J816,0)</f>
        <v>120</v>
      </c>
      <c r="V816" s="3">
        <f>ROUND(IF(J816&gt;=2,((R816/100)*G816)/J816,0),0)</f>
        <v>0</v>
      </c>
      <c r="W816" s="3">
        <f>ROUND(IF(J816&gt;=3,((R816/100)*G816)/J816,0),0)</f>
        <v>0</v>
      </c>
      <c r="X816" s="3">
        <f>ROUND(IF(J816&gt;=4,((R816/100)*G816)/J816,0),0)</f>
        <v>0</v>
      </c>
      <c r="Y816" s="4">
        <f>G816*N816</f>
        <v>1995</v>
      </c>
      <c r="Z816" s="4">
        <f>(G816*Q816)/J816</f>
        <v>11970</v>
      </c>
      <c r="AA816" s="4">
        <f>IF(J816&gt;=2,(G816*Q816)/J816,0)</f>
        <v>0</v>
      </c>
      <c r="AB816" s="4">
        <f>IF(J816&gt;=3,(G816*Q816)/J816,0)</f>
        <v>0</v>
      </c>
      <c r="AC816" s="4">
        <f>IF(J816&gt;=4,(G816*Q816)/J816,0)</f>
        <v>0</v>
      </c>
      <c r="AD816" s="14">
        <v>100</v>
      </c>
      <c r="AE816" s="14">
        <v>0</v>
      </c>
      <c r="AF816" s="14">
        <v>1</v>
      </c>
      <c r="AG816" s="14">
        <v>100</v>
      </c>
      <c r="AH816" s="14">
        <v>0</v>
      </c>
      <c r="AI816" s="14">
        <v>1</v>
      </c>
      <c r="AJ816" s="14">
        <v>0.5</v>
      </c>
      <c r="AK816" s="14">
        <v>0.5</v>
      </c>
      <c r="AL816" s="14">
        <v>0</v>
      </c>
      <c r="AM816" s="14">
        <v>0</v>
      </c>
      <c r="AN816" s="14">
        <v>0</v>
      </c>
      <c r="AO816" s="14">
        <v>0.01</v>
      </c>
      <c r="AP816" s="14">
        <v>0.01</v>
      </c>
      <c r="AQ816" s="14">
        <v>0</v>
      </c>
      <c r="AR816" s="14">
        <v>0</v>
      </c>
      <c r="AS816" s="14">
        <v>0</v>
      </c>
      <c r="AT816" s="14">
        <v>0</v>
      </c>
      <c r="AU816" s="14">
        <v>0.2</v>
      </c>
      <c r="AV816" s="14">
        <v>0</v>
      </c>
      <c r="AW816" s="14">
        <v>0</v>
      </c>
      <c r="AX816" s="14">
        <v>0</v>
      </c>
      <c r="AY816" s="14">
        <v>0.04</v>
      </c>
      <c r="AZ816" s="14">
        <v>0</v>
      </c>
      <c r="BA816" s="2">
        <v>0.05</v>
      </c>
      <c r="BB816" s="2">
        <v>0.05</v>
      </c>
      <c r="BC816" s="2">
        <v>7.0000000000000007E-2</v>
      </c>
      <c r="BD816" s="2">
        <v>0.05</v>
      </c>
      <c r="BE816" s="2">
        <v>0.02</v>
      </c>
      <c r="BF816" s="2">
        <v>0.02</v>
      </c>
      <c r="BG816" s="2">
        <v>4.4999999999999998E-2</v>
      </c>
      <c r="BH816" s="2">
        <v>0.05</v>
      </c>
      <c r="BI816" s="2">
        <v>7.0000000000000007E-2</v>
      </c>
      <c r="BJ816" s="2">
        <v>0.1</v>
      </c>
      <c r="BK816" s="2">
        <v>0.03</v>
      </c>
      <c r="BL816" s="2">
        <v>0.02</v>
      </c>
      <c r="BM816" s="2">
        <v>0.09</v>
      </c>
      <c r="BN816" s="2">
        <v>0.1</v>
      </c>
      <c r="BO816" s="14">
        <v>0.1</v>
      </c>
      <c r="BP816" s="14">
        <v>0.1</v>
      </c>
      <c r="BQ816" s="14">
        <v>0</v>
      </c>
      <c r="BR816" s="14">
        <v>0</v>
      </c>
      <c r="BS816" s="14">
        <v>0</v>
      </c>
      <c r="BT816" s="19">
        <v>0.01</v>
      </c>
      <c r="BU816" s="14">
        <v>0.5</v>
      </c>
      <c r="BV816" s="6">
        <f>BT816/(BT816+BU816)</f>
        <v>1.9607843137254902E-2</v>
      </c>
      <c r="BW816" s="6">
        <f>SQRT((BT816*BU816)/((BT816+BU816)^2*(BT816+BU816+1)))</f>
        <v>0.11283045836243843</v>
      </c>
      <c r="BX816" s="15">
        <v>0.1</v>
      </c>
      <c r="BY816" s="15">
        <v>0.7</v>
      </c>
      <c r="BZ816" s="15">
        <v>0.1</v>
      </c>
      <c r="CA816" s="15">
        <v>0.1</v>
      </c>
      <c r="CB816" s="20" t="s">
        <v>76</v>
      </c>
      <c r="CC816" s="14">
        <v>600</v>
      </c>
      <c r="CD816" s="14">
        <v>10</v>
      </c>
      <c r="CE816" s="15" t="s">
        <v>74</v>
      </c>
    </row>
    <row r="817" spans="1:83" s="14" customFormat="1" ht="14.25" x14ac:dyDescent="0.2">
      <c r="A817" s="15">
        <f>A816+1</f>
        <v>816</v>
      </c>
      <c r="B817" s="15">
        <v>3</v>
      </c>
      <c r="C817" s="15">
        <v>133</v>
      </c>
      <c r="D817" s="15">
        <v>1</v>
      </c>
      <c r="E817" s="15">
        <v>1</v>
      </c>
      <c r="F817" s="3" t="s">
        <v>68</v>
      </c>
      <c r="G817" s="3">
        <f>IF(F817="rectangle",B817*C817,IF(F817="hook",B817*C817-(D817*E817),IF(F817="eight",B817*C817-2*(D817*E817),IF(F817="tee",B817*C817-2*(D817*E817),IF(F817="cross",B817*C817-4*(D817*E817),"ERROR")))))</f>
        <v>399</v>
      </c>
      <c r="H817" s="3" t="s">
        <v>75</v>
      </c>
      <c r="I817" s="3">
        <f>IF(F817="rectangle",B817/C817,"NA")</f>
        <v>2.2556390977443608E-2</v>
      </c>
      <c r="J817" s="2">
        <v>1</v>
      </c>
      <c r="K817" s="15">
        <v>120</v>
      </c>
      <c r="L817" s="15">
        <v>4</v>
      </c>
      <c r="M817" s="16">
        <v>9</v>
      </c>
      <c r="N817" s="17">
        <v>5</v>
      </c>
      <c r="O817" s="14">
        <f>N817</f>
        <v>5</v>
      </c>
      <c r="P817" s="4">
        <f>Y817/T817</f>
        <v>99.75</v>
      </c>
      <c r="Q817" s="18">
        <v>30</v>
      </c>
      <c r="R817" s="14">
        <f>Q817</f>
        <v>30</v>
      </c>
      <c r="S817" s="4">
        <f>Z817/U817</f>
        <v>99.75</v>
      </c>
      <c r="T817" s="3">
        <f>ROUND((O817/100)*G817,0)</f>
        <v>20</v>
      </c>
      <c r="U817" s="3">
        <f>ROUND(((R817/100)*G817)/J817,0)</f>
        <v>120</v>
      </c>
      <c r="V817" s="3">
        <f>ROUND(IF(J817&gt;=2,((R817/100)*G817)/J817,0),0)</f>
        <v>0</v>
      </c>
      <c r="W817" s="3">
        <f>ROUND(IF(J817&gt;=3,((R817/100)*G817)/J817,0),0)</f>
        <v>0</v>
      </c>
      <c r="X817" s="3">
        <f>ROUND(IF(J817&gt;=4,((R817/100)*G817)/J817,0),0)</f>
        <v>0</v>
      </c>
      <c r="Y817" s="4">
        <f>G817*N817</f>
        <v>1995</v>
      </c>
      <c r="Z817" s="4">
        <f>(G817*Q817)/J817</f>
        <v>11970</v>
      </c>
      <c r="AA817" s="4">
        <f>IF(J817&gt;=2,(G817*Q817)/J817,0)</f>
        <v>0</v>
      </c>
      <c r="AB817" s="4">
        <f>IF(J817&gt;=3,(G817*Q817)/J817,0)</f>
        <v>0</v>
      </c>
      <c r="AC817" s="4">
        <f>IF(J817&gt;=4,(G817*Q817)/J817,0)</f>
        <v>0</v>
      </c>
      <c r="AD817" s="14">
        <v>100</v>
      </c>
      <c r="AE817" s="14">
        <v>0</v>
      </c>
      <c r="AF817" s="14">
        <v>1</v>
      </c>
      <c r="AG817" s="14">
        <v>100</v>
      </c>
      <c r="AH817" s="14">
        <v>0</v>
      </c>
      <c r="AI817" s="14">
        <v>1</v>
      </c>
      <c r="AJ817" s="14">
        <v>0.5</v>
      </c>
      <c r="AK817" s="14">
        <v>0.5</v>
      </c>
      <c r="AL817" s="14">
        <v>0</v>
      </c>
      <c r="AM817" s="14">
        <v>0</v>
      </c>
      <c r="AN817" s="14">
        <v>0</v>
      </c>
      <c r="AO817" s="14">
        <v>0.01</v>
      </c>
      <c r="AP817" s="14">
        <v>0.01</v>
      </c>
      <c r="AQ817" s="14">
        <v>0</v>
      </c>
      <c r="AR817" s="14">
        <v>0</v>
      </c>
      <c r="AS817" s="14">
        <v>0</v>
      </c>
      <c r="AT817" s="14">
        <v>0</v>
      </c>
      <c r="AU817" s="14">
        <v>0.2</v>
      </c>
      <c r="AV817" s="14">
        <v>0</v>
      </c>
      <c r="AW817" s="14">
        <v>0</v>
      </c>
      <c r="AX817" s="14">
        <v>0</v>
      </c>
      <c r="AY817" s="14">
        <v>0.04</v>
      </c>
      <c r="AZ817" s="14">
        <v>0</v>
      </c>
      <c r="BA817" s="2">
        <v>0.05</v>
      </c>
      <c r="BB817" s="2">
        <v>0.05</v>
      </c>
      <c r="BC817" s="2">
        <v>7.0000000000000007E-2</v>
      </c>
      <c r="BD817" s="2">
        <v>0.05</v>
      </c>
      <c r="BE817" s="2">
        <v>0.02</v>
      </c>
      <c r="BF817" s="2">
        <v>0.02</v>
      </c>
      <c r="BG817" s="2">
        <v>4.4999999999999998E-2</v>
      </c>
      <c r="BH817" s="2">
        <v>0.05</v>
      </c>
      <c r="BI817" s="2">
        <v>7.0000000000000007E-2</v>
      </c>
      <c r="BJ817" s="2">
        <v>0.1</v>
      </c>
      <c r="BK817" s="2">
        <v>0.03</v>
      </c>
      <c r="BL817" s="2">
        <v>0.02</v>
      </c>
      <c r="BM817" s="2">
        <v>0.09</v>
      </c>
      <c r="BN817" s="2">
        <v>0.1</v>
      </c>
      <c r="BO817" s="14">
        <v>0.1</v>
      </c>
      <c r="BP817" s="14">
        <v>0.1</v>
      </c>
      <c r="BQ817" s="14">
        <v>0</v>
      </c>
      <c r="BR817" s="14">
        <v>0</v>
      </c>
      <c r="BS817" s="14">
        <v>0</v>
      </c>
      <c r="BT817" s="19">
        <v>0.5</v>
      </c>
      <c r="BU817" s="14">
        <v>0.5</v>
      </c>
      <c r="BV817" s="6">
        <f>BT817/(BT817+BU817)</f>
        <v>0.5</v>
      </c>
      <c r="BW817" s="6">
        <f>SQRT((BT817*BU817)/((BT817+BU817)^2*(BT817+BU817+1)))</f>
        <v>0.35355339059327379</v>
      </c>
      <c r="BX817" s="15">
        <v>0.1</v>
      </c>
      <c r="BY817" s="15">
        <v>0.7</v>
      </c>
      <c r="BZ817" s="15">
        <v>0.1</v>
      </c>
      <c r="CA817" s="15">
        <v>0.1</v>
      </c>
      <c r="CB817" s="20" t="s">
        <v>76</v>
      </c>
      <c r="CC817" s="14">
        <v>600</v>
      </c>
      <c r="CD817" s="14">
        <v>10</v>
      </c>
      <c r="CE817" s="15" t="s">
        <v>74</v>
      </c>
    </row>
    <row r="818" spans="1:83" s="14" customFormat="1" ht="14.25" x14ac:dyDescent="0.2">
      <c r="A818" s="15">
        <f>A817+1</f>
        <v>817</v>
      </c>
      <c r="B818" s="15">
        <v>3</v>
      </c>
      <c r="C818" s="15">
        <v>133</v>
      </c>
      <c r="D818" s="15">
        <v>1</v>
      </c>
      <c r="E818" s="15">
        <v>1</v>
      </c>
      <c r="F818" s="3" t="s">
        <v>68</v>
      </c>
      <c r="G818" s="3">
        <f>IF(F818="rectangle",B818*C818,IF(F818="hook",B818*C818-(D818*E818),IF(F818="eight",B818*C818-2*(D818*E818),IF(F818="tee",B818*C818-2*(D818*E818),IF(F818="cross",B818*C818-4*(D818*E818),"ERROR")))))</f>
        <v>399</v>
      </c>
      <c r="H818" s="3" t="s">
        <v>75</v>
      </c>
      <c r="I818" s="3">
        <f>IF(F818="rectangle",B818/C818,"NA")</f>
        <v>2.2556390977443608E-2</v>
      </c>
      <c r="J818" s="2">
        <v>1</v>
      </c>
      <c r="K818" s="15">
        <v>120</v>
      </c>
      <c r="L818" s="15">
        <v>4</v>
      </c>
      <c r="M818" s="16">
        <v>9</v>
      </c>
      <c r="N818" s="17">
        <v>15</v>
      </c>
      <c r="O818" s="14">
        <f>N818</f>
        <v>15</v>
      </c>
      <c r="P818" s="4">
        <f>Y818/T818</f>
        <v>99.75</v>
      </c>
      <c r="Q818" s="18">
        <v>1</v>
      </c>
      <c r="R818" s="14">
        <f>Q818</f>
        <v>1</v>
      </c>
      <c r="S818" s="4">
        <f>Z818/U818</f>
        <v>99.75</v>
      </c>
      <c r="T818" s="3">
        <f>ROUND((O818/100)*G818,0)</f>
        <v>60</v>
      </c>
      <c r="U818" s="3">
        <f>ROUND(((R818/100)*G818)/J818,0)</f>
        <v>4</v>
      </c>
      <c r="V818" s="3">
        <f>ROUND(IF(J818&gt;=2,((R818/100)*G818)/J818,0),0)</f>
        <v>0</v>
      </c>
      <c r="W818" s="3">
        <f>ROUND(IF(J818&gt;=3,((R818/100)*G818)/J818,0),0)</f>
        <v>0</v>
      </c>
      <c r="X818" s="3">
        <f>ROUND(IF(J818&gt;=4,((R818/100)*G818)/J818,0),0)</f>
        <v>0</v>
      </c>
      <c r="Y818" s="4">
        <f>G818*N818</f>
        <v>5985</v>
      </c>
      <c r="Z818" s="4">
        <f>(G818*Q818)/J818</f>
        <v>399</v>
      </c>
      <c r="AA818" s="4">
        <f>IF(J818&gt;=2,(G818*Q818)/J818,0)</f>
        <v>0</v>
      </c>
      <c r="AB818" s="4">
        <f>IF(J818&gt;=3,(G818*Q818)/J818,0)</f>
        <v>0</v>
      </c>
      <c r="AC818" s="4">
        <f>IF(J818&gt;=4,(G818*Q818)/J818,0)</f>
        <v>0</v>
      </c>
      <c r="AD818" s="14">
        <v>100</v>
      </c>
      <c r="AE818" s="14">
        <v>0</v>
      </c>
      <c r="AF818" s="14">
        <v>1</v>
      </c>
      <c r="AG818" s="14">
        <v>100</v>
      </c>
      <c r="AH818" s="14">
        <v>0</v>
      </c>
      <c r="AI818" s="14">
        <v>1</v>
      </c>
      <c r="AJ818" s="14">
        <v>0.5</v>
      </c>
      <c r="AK818" s="14">
        <v>0.5</v>
      </c>
      <c r="AL818" s="14">
        <v>0</v>
      </c>
      <c r="AM818" s="14">
        <v>0</v>
      </c>
      <c r="AN818" s="14">
        <v>0</v>
      </c>
      <c r="AO818" s="14">
        <v>0.01</v>
      </c>
      <c r="AP818" s="14">
        <v>0.01</v>
      </c>
      <c r="AQ818" s="14">
        <v>0</v>
      </c>
      <c r="AR818" s="14">
        <v>0</v>
      </c>
      <c r="AS818" s="14">
        <v>0</v>
      </c>
      <c r="AT818" s="14">
        <v>0</v>
      </c>
      <c r="AU818" s="14">
        <v>0.2</v>
      </c>
      <c r="AV818" s="14">
        <v>0</v>
      </c>
      <c r="AW818" s="14">
        <v>0</v>
      </c>
      <c r="AX818" s="14">
        <v>0</v>
      </c>
      <c r="AY818" s="14">
        <v>0.04</v>
      </c>
      <c r="AZ818" s="14">
        <v>0</v>
      </c>
      <c r="BA818" s="2">
        <v>0.05</v>
      </c>
      <c r="BB818" s="2">
        <v>0.05</v>
      </c>
      <c r="BC818" s="2">
        <v>7.0000000000000007E-2</v>
      </c>
      <c r="BD818" s="2">
        <v>0.05</v>
      </c>
      <c r="BE818" s="2">
        <v>0.02</v>
      </c>
      <c r="BF818" s="2">
        <v>0.02</v>
      </c>
      <c r="BG818" s="2">
        <v>4.4999999999999998E-2</v>
      </c>
      <c r="BH818" s="2">
        <v>0.05</v>
      </c>
      <c r="BI818" s="2">
        <v>7.0000000000000007E-2</v>
      </c>
      <c r="BJ818" s="2">
        <v>0.1</v>
      </c>
      <c r="BK818" s="2">
        <v>0.03</v>
      </c>
      <c r="BL818" s="2">
        <v>0.02</v>
      </c>
      <c r="BM818" s="2">
        <v>0.09</v>
      </c>
      <c r="BN818" s="2">
        <v>0.1</v>
      </c>
      <c r="BO818" s="14">
        <v>0.1</v>
      </c>
      <c r="BP818" s="14">
        <v>0.1</v>
      </c>
      <c r="BQ818" s="14">
        <v>0</v>
      </c>
      <c r="BR818" s="14">
        <v>0</v>
      </c>
      <c r="BS818" s="14">
        <v>0</v>
      </c>
      <c r="BT818" s="19">
        <v>0.01</v>
      </c>
      <c r="BU818" s="14">
        <v>0.5</v>
      </c>
      <c r="BV818" s="6">
        <f>BT818/(BT818+BU818)</f>
        <v>1.9607843137254902E-2</v>
      </c>
      <c r="BW818" s="6">
        <f>SQRT((BT818*BU818)/((BT818+BU818)^2*(BT818+BU818+1)))</f>
        <v>0.11283045836243843</v>
      </c>
      <c r="BX818" s="15">
        <v>0.25</v>
      </c>
      <c r="BY818" s="15">
        <v>0.25</v>
      </c>
      <c r="BZ818" s="15">
        <v>0.25</v>
      </c>
      <c r="CA818" s="15">
        <v>0.25</v>
      </c>
      <c r="CB818" s="20" t="s">
        <v>47</v>
      </c>
      <c r="CC818" s="14">
        <v>600</v>
      </c>
      <c r="CD818" s="14">
        <v>10</v>
      </c>
      <c r="CE818" s="15" t="s">
        <v>74</v>
      </c>
    </row>
    <row r="819" spans="1:83" s="14" customFormat="1" ht="14.25" x14ac:dyDescent="0.2">
      <c r="A819" s="15">
        <f>A818+1</f>
        <v>818</v>
      </c>
      <c r="B819" s="15">
        <v>3</v>
      </c>
      <c r="C819" s="15">
        <v>133</v>
      </c>
      <c r="D819" s="15">
        <v>1</v>
      </c>
      <c r="E819" s="15">
        <v>1</v>
      </c>
      <c r="F819" s="3" t="s">
        <v>68</v>
      </c>
      <c r="G819" s="3">
        <f>IF(F819="rectangle",B819*C819,IF(F819="hook",B819*C819-(D819*E819),IF(F819="eight",B819*C819-2*(D819*E819),IF(F819="tee",B819*C819-2*(D819*E819),IF(F819="cross",B819*C819-4*(D819*E819),"ERROR")))))</f>
        <v>399</v>
      </c>
      <c r="H819" s="3" t="s">
        <v>75</v>
      </c>
      <c r="I819" s="3">
        <f>IF(F819="rectangle",B819/C819,"NA")</f>
        <v>2.2556390977443608E-2</v>
      </c>
      <c r="J819" s="2">
        <v>1</v>
      </c>
      <c r="K819" s="15">
        <v>120</v>
      </c>
      <c r="L819" s="15">
        <v>4</v>
      </c>
      <c r="M819" s="16">
        <v>9</v>
      </c>
      <c r="N819" s="17">
        <v>15</v>
      </c>
      <c r="O819" s="14">
        <f>N819</f>
        <v>15</v>
      </c>
      <c r="P819" s="4">
        <f>Y819/T819</f>
        <v>99.75</v>
      </c>
      <c r="Q819" s="18">
        <v>1</v>
      </c>
      <c r="R819" s="14">
        <f>Q819</f>
        <v>1</v>
      </c>
      <c r="S819" s="4">
        <f>Z819/U819</f>
        <v>99.75</v>
      </c>
      <c r="T819" s="3">
        <f>ROUND((O819/100)*G819,0)</f>
        <v>60</v>
      </c>
      <c r="U819" s="3">
        <f>ROUND(((R819/100)*G819)/J819,0)</f>
        <v>4</v>
      </c>
      <c r="V819" s="3">
        <f>ROUND(IF(J819&gt;=2,((R819/100)*G819)/J819,0),0)</f>
        <v>0</v>
      </c>
      <c r="W819" s="3">
        <f>ROUND(IF(J819&gt;=3,((R819/100)*G819)/J819,0),0)</f>
        <v>0</v>
      </c>
      <c r="X819" s="3">
        <f>ROUND(IF(J819&gt;=4,((R819/100)*G819)/J819,0),0)</f>
        <v>0</v>
      </c>
      <c r="Y819" s="4">
        <f>G819*N819</f>
        <v>5985</v>
      </c>
      <c r="Z819" s="4">
        <f>(G819*Q819)/J819</f>
        <v>399</v>
      </c>
      <c r="AA819" s="4">
        <f>IF(J819&gt;=2,(G819*Q819)/J819,0)</f>
        <v>0</v>
      </c>
      <c r="AB819" s="4">
        <f>IF(J819&gt;=3,(G819*Q819)/J819,0)</f>
        <v>0</v>
      </c>
      <c r="AC819" s="4">
        <f>IF(J819&gt;=4,(G819*Q819)/J819,0)</f>
        <v>0</v>
      </c>
      <c r="AD819" s="14">
        <v>100</v>
      </c>
      <c r="AE819" s="14">
        <v>0</v>
      </c>
      <c r="AF819" s="14">
        <v>1</v>
      </c>
      <c r="AG819" s="14">
        <v>100</v>
      </c>
      <c r="AH819" s="14">
        <v>0</v>
      </c>
      <c r="AI819" s="14">
        <v>1</v>
      </c>
      <c r="AJ819" s="14">
        <v>0.5</v>
      </c>
      <c r="AK819" s="14">
        <v>0.5</v>
      </c>
      <c r="AL819" s="14">
        <v>0</v>
      </c>
      <c r="AM819" s="14">
        <v>0</v>
      </c>
      <c r="AN819" s="14">
        <v>0</v>
      </c>
      <c r="AO819" s="14">
        <v>0.01</v>
      </c>
      <c r="AP819" s="14">
        <v>0.01</v>
      </c>
      <c r="AQ819" s="14">
        <v>0</v>
      </c>
      <c r="AR819" s="14">
        <v>0</v>
      </c>
      <c r="AS819" s="14">
        <v>0</v>
      </c>
      <c r="AT819" s="14">
        <v>0</v>
      </c>
      <c r="AU819" s="14">
        <v>0.2</v>
      </c>
      <c r="AV819" s="14">
        <v>0</v>
      </c>
      <c r="AW819" s="14">
        <v>0</v>
      </c>
      <c r="AX819" s="14">
        <v>0</v>
      </c>
      <c r="AY819" s="14">
        <v>0.04</v>
      </c>
      <c r="AZ819" s="14">
        <v>0</v>
      </c>
      <c r="BA819" s="2">
        <v>0.05</v>
      </c>
      <c r="BB819" s="2">
        <v>0.05</v>
      </c>
      <c r="BC819" s="2">
        <v>7.0000000000000007E-2</v>
      </c>
      <c r="BD819" s="2">
        <v>0.05</v>
      </c>
      <c r="BE819" s="2">
        <v>0.02</v>
      </c>
      <c r="BF819" s="2">
        <v>0.02</v>
      </c>
      <c r="BG819" s="2">
        <v>4.4999999999999998E-2</v>
      </c>
      <c r="BH819" s="2">
        <v>0.05</v>
      </c>
      <c r="BI819" s="2">
        <v>7.0000000000000007E-2</v>
      </c>
      <c r="BJ819" s="2">
        <v>0.1</v>
      </c>
      <c r="BK819" s="2">
        <v>0.03</v>
      </c>
      <c r="BL819" s="2">
        <v>0.02</v>
      </c>
      <c r="BM819" s="2">
        <v>0.09</v>
      </c>
      <c r="BN819" s="2">
        <v>0.1</v>
      </c>
      <c r="BO819" s="14">
        <v>0.1</v>
      </c>
      <c r="BP819" s="14">
        <v>0.1</v>
      </c>
      <c r="BQ819" s="14">
        <v>0</v>
      </c>
      <c r="BR819" s="14">
        <v>0</v>
      </c>
      <c r="BS819" s="14">
        <v>0</v>
      </c>
      <c r="BT819" s="19">
        <v>0.5</v>
      </c>
      <c r="BU819" s="14">
        <v>0.5</v>
      </c>
      <c r="BV819" s="6">
        <f>BT819/(BT819+BU819)</f>
        <v>0.5</v>
      </c>
      <c r="BW819" s="6">
        <f>SQRT((BT819*BU819)/((BT819+BU819)^2*(BT819+BU819+1)))</f>
        <v>0.35355339059327379</v>
      </c>
      <c r="BX819" s="15">
        <v>0.25</v>
      </c>
      <c r="BY819" s="15">
        <v>0.25</v>
      </c>
      <c r="BZ819" s="15">
        <v>0.25</v>
      </c>
      <c r="CA819" s="15">
        <v>0.25</v>
      </c>
      <c r="CB819" s="20" t="s">
        <v>47</v>
      </c>
      <c r="CC819" s="14">
        <v>600</v>
      </c>
      <c r="CD819" s="14">
        <v>10</v>
      </c>
      <c r="CE819" s="15" t="s">
        <v>74</v>
      </c>
    </row>
    <row r="820" spans="1:83" s="14" customFormat="1" ht="14.25" x14ac:dyDescent="0.2">
      <c r="A820" s="15">
        <f>A819+1</f>
        <v>819</v>
      </c>
      <c r="B820" s="15">
        <v>3</v>
      </c>
      <c r="C820" s="15">
        <v>133</v>
      </c>
      <c r="D820" s="15">
        <v>1</v>
      </c>
      <c r="E820" s="15">
        <v>1</v>
      </c>
      <c r="F820" s="3" t="s">
        <v>68</v>
      </c>
      <c r="G820" s="3">
        <f>IF(F820="rectangle",B820*C820,IF(F820="hook",B820*C820-(D820*E820),IF(F820="eight",B820*C820-2*(D820*E820),IF(F820="tee",B820*C820-2*(D820*E820),IF(F820="cross",B820*C820-4*(D820*E820),"ERROR")))))</f>
        <v>399</v>
      </c>
      <c r="H820" s="3" t="s">
        <v>75</v>
      </c>
      <c r="I820" s="3">
        <f>IF(F820="rectangle",B820/C820,"NA")</f>
        <v>2.2556390977443608E-2</v>
      </c>
      <c r="J820" s="2">
        <v>1</v>
      </c>
      <c r="K820" s="15">
        <v>120</v>
      </c>
      <c r="L820" s="15">
        <v>4</v>
      </c>
      <c r="M820" s="16">
        <v>9</v>
      </c>
      <c r="N820" s="17">
        <v>15</v>
      </c>
      <c r="O820" s="14">
        <f>N820</f>
        <v>15</v>
      </c>
      <c r="P820" s="4">
        <f>Y820/T820</f>
        <v>99.75</v>
      </c>
      <c r="Q820" s="18">
        <v>1</v>
      </c>
      <c r="R820" s="14">
        <f>Q820</f>
        <v>1</v>
      </c>
      <c r="S820" s="4">
        <f>Z820/U820</f>
        <v>99.75</v>
      </c>
      <c r="T820" s="3">
        <f>ROUND((O820/100)*G820,0)</f>
        <v>60</v>
      </c>
      <c r="U820" s="3">
        <f>ROUND(((R820/100)*G820)/J820,0)</f>
        <v>4</v>
      </c>
      <c r="V820" s="3">
        <f>ROUND(IF(J820&gt;=2,((R820/100)*G820)/J820,0),0)</f>
        <v>0</v>
      </c>
      <c r="W820" s="3">
        <f>ROUND(IF(J820&gt;=3,((R820/100)*G820)/J820,0),0)</f>
        <v>0</v>
      </c>
      <c r="X820" s="3">
        <f>ROUND(IF(J820&gt;=4,((R820/100)*G820)/J820,0),0)</f>
        <v>0</v>
      </c>
      <c r="Y820" s="4">
        <f>G820*N820</f>
        <v>5985</v>
      </c>
      <c r="Z820" s="4">
        <f>(G820*Q820)/J820</f>
        <v>399</v>
      </c>
      <c r="AA820" s="4">
        <f>IF(J820&gt;=2,(G820*Q820)/J820,0)</f>
        <v>0</v>
      </c>
      <c r="AB820" s="4">
        <f>IF(J820&gt;=3,(G820*Q820)/J820,0)</f>
        <v>0</v>
      </c>
      <c r="AC820" s="4">
        <f>IF(J820&gt;=4,(G820*Q820)/J820,0)</f>
        <v>0</v>
      </c>
      <c r="AD820" s="14">
        <v>100</v>
      </c>
      <c r="AE820" s="14">
        <v>0</v>
      </c>
      <c r="AF820" s="14">
        <v>1</v>
      </c>
      <c r="AG820" s="14">
        <v>100</v>
      </c>
      <c r="AH820" s="14">
        <v>0</v>
      </c>
      <c r="AI820" s="14">
        <v>1</v>
      </c>
      <c r="AJ820" s="14">
        <v>0.5</v>
      </c>
      <c r="AK820" s="14">
        <v>0.5</v>
      </c>
      <c r="AL820" s="14">
        <v>0</v>
      </c>
      <c r="AM820" s="14">
        <v>0</v>
      </c>
      <c r="AN820" s="14">
        <v>0</v>
      </c>
      <c r="AO820" s="14">
        <v>0.01</v>
      </c>
      <c r="AP820" s="14">
        <v>0.01</v>
      </c>
      <c r="AQ820" s="14">
        <v>0</v>
      </c>
      <c r="AR820" s="14">
        <v>0</v>
      </c>
      <c r="AS820" s="14">
        <v>0</v>
      </c>
      <c r="AT820" s="14">
        <v>0</v>
      </c>
      <c r="AU820" s="14">
        <v>0.2</v>
      </c>
      <c r="AV820" s="14">
        <v>0</v>
      </c>
      <c r="AW820" s="14">
        <v>0</v>
      </c>
      <c r="AX820" s="14">
        <v>0</v>
      </c>
      <c r="AY820" s="14">
        <v>0.04</v>
      </c>
      <c r="AZ820" s="14">
        <v>0</v>
      </c>
      <c r="BA820" s="2">
        <v>0.05</v>
      </c>
      <c r="BB820" s="2">
        <v>0.05</v>
      </c>
      <c r="BC820" s="2">
        <v>7.0000000000000007E-2</v>
      </c>
      <c r="BD820" s="2">
        <v>0.05</v>
      </c>
      <c r="BE820" s="2">
        <v>0.02</v>
      </c>
      <c r="BF820" s="2">
        <v>0.02</v>
      </c>
      <c r="BG820" s="2">
        <v>4.4999999999999998E-2</v>
      </c>
      <c r="BH820" s="2">
        <v>0.05</v>
      </c>
      <c r="BI820" s="2">
        <v>7.0000000000000007E-2</v>
      </c>
      <c r="BJ820" s="2">
        <v>0.1</v>
      </c>
      <c r="BK820" s="2">
        <v>0.03</v>
      </c>
      <c r="BL820" s="2">
        <v>0.02</v>
      </c>
      <c r="BM820" s="2">
        <v>0.09</v>
      </c>
      <c r="BN820" s="2">
        <v>0.1</v>
      </c>
      <c r="BO820" s="14">
        <v>0.1</v>
      </c>
      <c r="BP820" s="14">
        <v>0.1</v>
      </c>
      <c r="BQ820" s="14">
        <v>0</v>
      </c>
      <c r="BR820" s="14">
        <v>0</v>
      </c>
      <c r="BS820" s="14">
        <v>0</v>
      </c>
      <c r="BT820" s="19">
        <v>0.01</v>
      </c>
      <c r="BU820" s="14">
        <v>0.5</v>
      </c>
      <c r="BV820" s="6">
        <f>BT820/(BT820+BU820)</f>
        <v>1.9607843137254902E-2</v>
      </c>
      <c r="BW820" s="6">
        <f>SQRT((BT820*BU820)/((BT820+BU820)^2*(BT820+BU820+1)))</f>
        <v>0.11283045836243843</v>
      </c>
      <c r="BX820" s="15">
        <v>0.1</v>
      </c>
      <c r="BY820" s="15">
        <v>0.1</v>
      </c>
      <c r="BZ820" s="15">
        <v>0.1</v>
      </c>
      <c r="CA820" s="15">
        <v>0.7</v>
      </c>
      <c r="CB820" s="20" t="s">
        <v>89</v>
      </c>
      <c r="CC820" s="14">
        <v>600</v>
      </c>
      <c r="CD820" s="14">
        <v>10</v>
      </c>
      <c r="CE820" s="15" t="s">
        <v>74</v>
      </c>
    </row>
    <row r="821" spans="1:83" s="14" customFormat="1" ht="14.25" x14ac:dyDescent="0.2">
      <c r="A821" s="15">
        <f>A820+1</f>
        <v>820</v>
      </c>
      <c r="B821" s="15">
        <v>3</v>
      </c>
      <c r="C821" s="15">
        <v>133</v>
      </c>
      <c r="D821" s="15">
        <v>1</v>
      </c>
      <c r="E821" s="15">
        <v>1</v>
      </c>
      <c r="F821" s="3" t="s">
        <v>68</v>
      </c>
      <c r="G821" s="3">
        <f>IF(F821="rectangle",B821*C821,IF(F821="hook",B821*C821-(D821*E821),IF(F821="eight",B821*C821-2*(D821*E821),IF(F821="tee",B821*C821-2*(D821*E821),IF(F821="cross",B821*C821-4*(D821*E821),"ERROR")))))</f>
        <v>399</v>
      </c>
      <c r="H821" s="3" t="s">
        <v>75</v>
      </c>
      <c r="I821" s="3">
        <f>IF(F821="rectangle",B821/C821,"NA")</f>
        <v>2.2556390977443608E-2</v>
      </c>
      <c r="J821" s="2">
        <v>1</v>
      </c>
      <c r="K821" s="15">
        <v>120</v>
      </c>
      <c r="L821" s="15">
        <v>4</v>
      </c>
      <c r="M821" s="16">
        <v>9</v>
      </c>
      <c r="N821" s="17">
        <v>15</v>
      </c>
      <c r="O821" s="14">
        <f>N821</f>
        <v>15</v>
      </c>
      <c r="P821" s="4">
        <f>Y821/T821</f>
        <v>99.75</v>
      </c>
      <c r="Q821" s="18">
        <v>1</v>
      </c>
      <c r="R821" s="14">
        <f>Q821</f>
        <v>1</v>
      </c>
      <c r="S821" s="4">
        <f>Z821/U821</f>
        <v>99.75</v>
      </c>
      <c r="T821" s="3">
        <f>ROUND((O821/100)*G821,0)</f>
        <v>60</v>
      </c>
      <c r="U821" s="3">
        <f>ROUND(((R821/100)*G821)/J821,0)</f>
        <v>4</v>
      </c>
      <c r="V821" s="3">
        <f>ROUND(IF(J821&gt;=2,((R821/100)*G821)/J821,0),0)</f>
        <v>0</v>
      </c>
      <c r="W821" s="3">
        <f>ROUND(IF(J821&gt;=3,((R821/100)*G821)/J821,0),0)</f>
        <v>0</v>
      </c>
      <c r="X821" s="3">
        <f>ROUND(IF(J821&gt;=4,((R821/100)*G821)/J821,0),0)</f>
        <v>0</v>
      </c>
      <c r="Y821" s="4">
        <f>G821*N821</f>
        <v>5985</v>
      </c>
      <c r="Z821" s="4">
        <f>(G821*Q821)/J821</f>
        <v>399</v>
      </c>
      <c r="AA821" s="4">
        <f>IF(J821&gt;=2,(G821*Q821)/J821,0)</f>
        <v>0</v>
      </c>
      <c r="AB821" s="4">
        <f>IF(J821&gt;=3,(G821*Q821)/J821,0)</f>
        <v>0</v>
      </c>
      <c r="AC821" s="4">
        <f>IF(J821&gt;=4,(G821*Q821)/J821,0)</f>
        <v>0</v>
      </c>
      <c r="AD821" s="14">
        <v>100</v>
      </c>
      <c r="AE821" s="14">
        <v>0</v>
      </c>
      <c r="AF821" s="14">
        <v>1</v>
      </c>
      <c r="AG821" s="14">
        <v>100</v>
      </c>
      <c r="AH821" s="14">
        <v>0</v>
      </c>
      <c r="AI821" s="14">
        <v>1</v>
      </c>
      <c r="AJ821" s="14">
        <v>0.5</v>
      </c>
      <c r="AK821" s="14">
        <v>0.5</v>
      </c>
      <c r="AL821" s="14">
        <v>0</v>
      </c>
      <c r="AM821" s="14">
        <v>0</v>
      </c>
      <c r="AN821" s="14">
        <v>0</v>
      </c>
      <c r="AO821" s="14">
        <v>0.01</v>
      </c>
      <c r="AP821" s="14">
        <v>0.01</v>
      </c>
      <c r="AQ821" s="14">
        <v>0</v>
      </c>
      <c r="AR821" s="14">
        <v>0</v>
      </c>
      <c r="AS821" s="14">
        <v>0</v>
      </c>
      <c r="AT821" s="14">
        <v>0</v>
      </c>
      <c r="AU821" s="14">
        <v>0.2</v>
      </c>
      <c r="AV821" s="14">
        <v>0</v>
      </c>
      <c r="AW821" s="14">
        <v>0</v>
      </c>
      <c r="AX821" s="14">
        <v>0</v>
      </c>
      <c r="AY821" s="14">
        <v>0.04</v>
      </c>
      <c r="AZ821" s="14">
        <v>0</v>
      </c>
      <c r="BA821" s="2">
        <v>0.05</v>
      </c>
      <c r="BB821" s="2">
        <v>0.05</v>
      </c>
      <c r="BC821" s="2">
        <v>7.0000000000000007E-2</v>
      </c>
      <c r="BD821" s="2">
        <v>0.05</v>
      </c>
      <c r="BE821" s="2">
        <v>0.02</v>
      </c>
      <c r="BF821" s="2">
        <v>0.02</v>
      </c>
      <c r="BG821" s="2">
        <v>4.4999999999999998E-2</v>
      </c>
      <c r="BH821" s="2">
        <v>0.05</v>
      </c>
      <c r="BI821" s="2">
        <v>7.0000000000000007E-2</v>
      </c>
      <c r="BJ821" s="2">
        <v>0.1</v>
      </c>
      <c r="BK821" s="2">
        <v>0.03</v>
      </c>
      <c r="BL821" s="2">
        <v>0.02</v>
      </c>
      <c r="BM821" s="2">
        <v>0.09</v>
      </c>
      <c r="BN821" s="2">
        <v>0.1</v>
      </c>
      <c r="BO821" s="14">
        <v>0.1</v>
      </c>
      <c r="BP821" s="14">
        <v>0.1</v>
      </c>
      <c r="BQ821" s="14">
        <v>0</v>
      </c>
      <c r="BR821" s="14">
        <v>0</v>
      </c>
      <c r="BS821" s="14">
        <v>0</v>
      </c>
      <c r="BT821" s="19">
        <v>0.5</v>
      </c>
      <c r="BU821" s="14">
        <v>0.5</v>
      </c>
      <c r="BV821" s="6">
        <f>BT821/(BT821+BU821)</f>
        <v>0.5</v>
      </c>
      <c r="BW821" s="6">
        <f>SQRT((BT821*BU821)/((BT821+BU821)^2*(BT821+BU821+1)))</f>
        <v>0.35355339059327379</v>
      </c>
      <c r="BX821" s="15">
        <v>0.1</v>
      </c>
      <c r="BY821" s="15">
        <v>0.1</v>
      </c>
      <c r="BZ821" s="15">
        <v>0.1</v>
      </c>
      <c r="CA821" s="15">
        <v>0.7</v>
      </c>
      <c r="CB821" s="20" t="s">
        <v>89</v>
      </c>
      <c r="CC821" s="14">
        <v>600</v>
      </c>
      <c r="CD821" s="14">
        <v>10</v>
      </c>
      <c r="CE821" s="15" t="s">
        <v>74</v>
      </c>
    </row>
    <row r="822" spans="1:83" s="14" customFormat="1" ht="14.25" x14ac:dyDescent="0.2">
      <c r="A822" s="15">
        <f>A821+1</f>
        <v>821</v>
      </c>
      <c r="B822" s="15">
        <v>3</v>
      </c>
      <c r="C822" s="15">
        <v>133</v>
      </c>
      <c r="D822" s="15">
        <v>1</v>
      </c>
      <c r="E822" s="15">
        <v>1</v>
      </c>
      <c r="F822" s="3" t="s">
        <v>68</v>
      </c>
      <c r="G822" s="3">
        <f>IF(F822="rectangle",B822*C822,IF(F822="hook",B822*C822-(D822*E822),IF(F822="eight",B822*C822-2*(D822*E822),IF(F822="tee",B822*C822-2*(D822*E822),IF(F822="cross",B822*C822-4*(D822*E822),"ERROR")))))</f>
        <v>399</v>
      </c>
      <c r="H822" s="3" t="s">
        <v>75</v>
      </c>
      <c r="I822" s="3">
        <f>IF(F822="rectangle",B822/C822,"NA")</f>
        <v>2.2556390977443608E-2</v>
      </c>
      <c r="J822" s="2">
        <v>1</v>
      </c>
      <c r="K822" s="15">
        <v>120</v>
      </c>
      <c r="L822" s="15">
        <v>4</v>
      </c>
      <c r="M822" s="16">
        <v>9</v>
      </c>
      <c r="N822" s="17">
        <v>15</v>
      </c>
      <c r="O822" s="14">
        <f>N822</f>
        <v>15</v>
      </c>
      <c r="P822" s="4">
        <f>Y822/T822</f>
        <v>99.75</v>
      </c>
      <c r="Q822" s="18">
        <v>1</v>
      </c>
      <c r="R822" s="14">
        <f>Q822</f>
        <v>1</v>
      </c>
      <c r="S822" s="4">
        <f>Z822/U822</f>
        <v>99.75</v>
      </c>
      <c r="T822" s="3">
        <f>ROUND((O822/100)*G822,0)</f>
        <v>60</v>
      </c>
      <c r="U822" s="3">
        <f>ROUND(((R822/100)*G822)/J822,0)</f>
        <v>4</v>
      </c>
      <c r="V822" s="3">
        <f>ROUND(IF(J822&gt;=2,((R822/100)*G822)/J822,0),0)</f>
        <v>0</v>
      </c>
      <c r="W822" s="3">
        <f>ROUND(IF(J822&gt;=3,((R822/100)*G822)/J822,0),0)</f>
        <v>0</v>
      </c>
      <c r="X822" s="3">
        <f>ROUND(IF(J822&gt;=4,((R822/100)*G822)/J822,0),0)</f>
        <v>0</v>
      </c>
      <c r="Y822" s="4">
        <f>G822*N822</f>
        <v>5985</v>
      </c>
      <c r="Z822" s="4">
        <f>(G822*Q822)/J822</f>
        <v>399</v>
      </c>
      <c r="AA822" s="4">
        <f>IF(J822&gt;=2,(G822*Q822)/J822,0)</f>
        <v>0</v>
      </c>
      <c r="AB822" s="4">
        <f>IF(J822&gt;=3,(G822*Q822)/J822,0)</f>
        <v>0</v>
      </c>
      <c r="AC822" s="4">
        <f>IF(J822&gt;=4,(G822*Q822)/J822,0)</f>
        <v>0</v>
      </c>
      <c r="AD822" s="14">
        <v>100</v>
      </c>
      <c r="AE822" s="14">
        <v>0</v>
      </c>
      <c r="AF822" s="14">
        <v>1</v>
      </c>
      <c r="AG822" s="14">
        <v>100</v>
      </c>
      <c r="AH822" s="14">
        <v>0</v>
      </c>
      <c r="AI822" s="14">
        <v>1</v>
      </c>
      <c r="AJ822" s="14">
        <v>0.5</v>
      </c>
      <c r="AK822" s="14">
        <v>0.5</v>
      </c>
      <c r="AL822" s="14">
        <v>0</v>
      </c>
      <c r="AM822" s="14">
        <v>0</v>
      </c>
      <c r="AN822" s="14">
        <v>0</v>
      </c>
      <c r="AO822" s="14">
        <v>0.01</v>
      </c>
      <c r="AP822" s="14">
        <v>0.01</v>
      </c>
      <c r="AQ822" s="14">
        <v>0</v>
      </c>
      <c r="AR822" s="14">
        <v>0</v>
      </c>
      <c r="AS822" s="14">
        <v>0</v>
      </c>
      <c r="AT822" s="14">
        <v>0</v>
      </c>
      <c r="AU822" s="14">
        <v>0.2</v>
      </c>
      <c r="AV822" s="14">
        <v>0</v>
      </c>
      <c r="AW822" s="14">
        <v>0</v>
      </c>
      <c r="AX822" s="14">
        <v>0</v>
      </c>
      <c r="AY822" s="14">
        <v>0.04</v>
      </c>
      <c r="AZ822" s="14">
        <v>0</v>
      </c>
      <c r="BA822" s="2">
        <v>0.05</v>
      </c>
      <c r="BB822" s="2">
        <v>0.05</v>
      </c>
      <c r="BC822" s="2">
        <v>7.0000000000000007E-2</v>
      </c>
      <c r="BD822" s="2">
        <v>0.05</v>
      </c>
      <c r="BE822" s="2">
        <v>0.02</v>
      </c>
      <c r="BF822" s="2">
        <v>0.02</v>
      </c>
      <c r="BG822" s="2">
        <v>4.4999999999999998E-2</v>
      </c>
      <c r="BH822" s="2">
        <v>0.05</v>
      </c>
      <c r="BI822" s="2">
        <v>7.0000000000000007E-2</v>
      </c>
      <c r="BJ822" s="2">
        <v>0.1</v>
      </c>
      <c r="BK822" s="2">
        <v>0.03</v>
      </c>
      <c r="BL822" s="2">
        <v>0.02</v>
      </c>
      <c r="BM822" s="2">
        <v>0.09</v>
      </c>
      <c r="BN822" s="2">
        <v>0.1</v>
      </c>
      <c r="BO822" s="14">
        <v>0.1</v>
      </c>
      <c r="BP822" s="14">
        <v>0.1</v>
      </c>
      <c r="BQ822" s="14">
        <v>0</v>
      </c>
      <c r="BR822" s="14">
        <v>0</v>
      </c>
      <c r="BS822" s="14">
        <v>0</v>
      </c>
      <c r="BT822" s="19">
        <v>0.01</v>
      </c>
      <c r="BU822" s="14">
        <v>0.5</v>
      </c>
      <c r="BV822" s="6">
        <f>BT822/(BT822+BU822)</f>
        <v>1.9607843137254902E-2</v>
      </c>
      <c r="BW822" s="6">
        <f>SQRT((BT822*BU822)/((BT822+BU822)^2*(BT822+BU822+1)))</f>
        <v>0.11283045836243843</v>
      </c>
      <c r="BX822" s="15">
        <v>0.1</v>
      </c>
      <c r="BY822" s="15">
        <v>0.7</v>
      </c>
      <c r="BZ822" s="15">
        <v>0.1</v>
      </c>
      <c r="CA822" s="15">
        <v>0.1</v>
      </c>
      <c r="CB822" s="20" t="s">
        <v>76</v>
      </c>
      <c r="CC822" s="14">
        <v>600</v>
      </c>
      <c r="CD822" s="14">
        <v>10</v>
      </c>
      <c r="CE822" s="15" t="s">
        <v>73</v>
      </c>
    </row>
    <row r="823" spans="1:83" s="14" customFormat="1" ht="14.25" x14ac:dyDescent="0.2">
      <c r="A823" s="15">
        <f>A822+1</f>
        <v>822</v>
      </c>
      <c r="B823" s="15">
        <v>3</v>
      </c>
      <c r="C823" s="15">
        <v>133</v>
      </c>
      <c r="D823" s="15">
        <v>1</v>
      </c>
      <c r="E823" s="15">
        <v>1</v>
      </c>
      <c r="F823" s="3" t="s">
        <v>68</v>
      </c>
      <c r="G823" s="3">
        <f>IF(F823="rectangle",B823*C823,IF(F823="hook",B823*C823-(D823*E823),IF(F823="eight",B823*C823-2*(D823*E823),IF(F823="tee",B823*C823-2*(D823*E823),IF(F823="cross",B823*C823-4*(D823*E823),"ERROR")))))</f>
        <v>399</v>
      </c>
      <c r="H823" s="3" t="s">
        <v>75</v>
      </c>
      <c r="I823" s="3">
        <f>IF(F823="rectangle",B823/C823,"NA")</f>
        <v>2.2556390977443608E-2</v>
      </c>
      <c r="J823" s="2">
        <v>1</v>
      </c>
      <c r="K823" s="15">
        <v>120</v>
      </c>
      <c r="L823" s="15">
        <v>4</v>
      </c>
      <c r="M823" s="16">
        <v>9</v>
      </c>
      <c r="N823" s="17">
        <v>15</v>
      </c>
      <c r="O823" s="14">
        <f>N823</f>
        <v>15</v>
      </c>
      <c r="P823" s="4">
        <f>Y823/T823</f>
        <v>99.75</v>
      </c>
      <c r="Q823" s="18">
        <v>1</v>
      </c>
      <c r="R823" s="14">
        <f>Q823</f>
        <v>1</v>
      </c>
      <c r="S823" s="4">
        <f>Z823/U823</f>
        <v>99.75</v>
      </c>
      <c r="T823" s="3">
        <f>ROUND((O823/100)*G823,0)</f>
        <v>60</v>
      </c>
      <c r="U823" s="3">
        <f>ROUND(((R823/100)*G823)/J823,0)</f>
        <v>4</v>
      </c>
      <c r="V823" s="3">
        <f>ROUND(IF(J823&gt;=2,((R823/100)*G823)/J823,0),0)</f>
        <v>0</v>
      </c>
      <c r="W823" s="3">
        <f>ROUND(IF(J823&gt;=3,((R823/100)*G823)/J823,0),0)</f>
        <v>0</v>
      </c>
      <c r="X823" s="3">
        <f>ROUND(IF(J823&gt;=4,((R823/100)*G823)/J823,0),0)</f>
        <v>0</v>
      </c>
      <c r="Y823" s="4">
        <f>G823*N823</f>
        <v>5985</v>
      </c>
      <c r="Z823" s="4">
        <f>(G823*Q823)/J823</f>
        <v>399</v>
      </c>
      <c r="AA823" s="4">
        <f>IF(J823&gt;=2,(G823*Q823)/J823,0)</f>
        <v>0</v>
      </c>
      <c r="AB823" s="4">
        <f>IF(J823&gt;=3,(G823*Q823)/J823,0)</f>
        <v>0</v>
      </c>
      <c r="AC823" s="4">
        <f>IF(J823&gt;=4,(G823*Q823)/J823,0)</f>
        <v>0</v>
      </c>
      <c r="AD823" s="14">
        <v>100</v>
      </c>
      <c r="AE823" s="14">
        <v>0</v>
      </c>
      <c r="AF823" s="14">
        <v>1</v>
      </c>
      <c r="AG823" s="14">
        <v>100</v>
      </c>
      <c r="AH823" s="14">
        <v>0</v>
      </c>
      <c r="AI823" s="14">
        <v>1</v>
      </c>
      <c r="AJ823" s="14">
        <v>0.5</v>
      </c>
      <c r="AK823" s="14">
        <v>0.5</v>
      </c>
      <c r="AL823" s="14">
        <v>0</v>
      </c>
      <c r="AM823" s="14">
        <v>0</v>
      </c>
      <c r="AN823" s="14">
        <v>0</v>
      </c>
      <c r="AO823" s="14">
        <v>0.01</v>
      </c>
      <c r="AP823" s="14">
        <v>0.01</v>
      </c>
      <c r="AQ823" s="14">
        <v>0</v>
      </c>
      <c r="AR823" s="14">
        <v>0</v>
      </c>
      <c r="AS823" s="14">
        <v>0</v>
      </c>
      <c r="AT823" s="14">
        <v>0</v>
      </c>
      <c r="AU823" s="14">
        <v>0.2</v>
      </c>
      <c r="AV823" s="14">
        <v>0</v>
      </c>
      <c r="AW823" s="14">
        <v>0</v>
      </c>
      <c r="AX823" s="14">
        <v>0</v>
      </c>
      <c r="AY823" s="14">
        <v>0.04</v>
      </c>
      <c r="AZ823" s="14">
        <v>0</v>
      </c>
      <c r="BA823" s="2">
        <v>0.05</v>
      </c>
      <c r="BB823" s="2">
        <v>0.05</v>
      </c>
      <c r="BC823" s="2">
        <v>7.0000000000000007E-2</v>
      </c>
      <c r="BD823" s="2">
        <v>0.05</v>
      </c>
      <c r="BE823" s="2">
        <v>0.02</v>
      </c>
      <c r="BF823" s="2">
        <v>0.02</v>
      </c>
      <c r="BG823" s="2">
        <v>4.4999999999999998E-2</v>
      </c>
      <c r="BH823" s="2">
        <v>0.05</v>
      </c>
      <c r="BI823" s="2">
        <v>7.0000000000000007E-2</v>
      </c>
      <c r="BJ823" s="2">
        <v>0.1</v>
      </c>
      <c r="BK823" s="2">
        <v>0.03</v>
      </c>
      <c r="BL823" s="2">
        <v>0.02</v>
      </c>
      <c r="BM823" s="2">
        <v>0.09</v>
      </c>
      <c r="BN823" s="2">
        <v>0.1</v>
      </c>
      <c r="BO823" s="14">
        <v>0.1</v>
      </c>
      <c r="BP823" s="14">
        <v>0.1</v>
      </c>
      <c r="BQ823" s="14">
        <v>0</v>
      </c>
      <c r="BR823" s="14">
        <v>0</v>
      </c>
      <c r="BS823" s="14">
        <v>0</v>
      </c>
      <c r="BT823" s="19">
        <v>0.5</v>
      </c>
      <c r="BU823" s="14">
        <v>0.5</v>
      </c>
      <c r="BV823" s="6">
        <f>BT823/(BT823+BU823)</f>
        <v>0.5</v>
      </c>
      <c r="BW823" s="6">
        <f>SQRT((BT823*BU823)/((BT823+BU823)^2*(BT823+BU823+1)))</f>
        <v>0.35355339059327379</v>
      </c>
      <c r="BX823" s="15">
        <v>0.1</v>
      </c>
      <c r="BY823" s="15">
        <v>0.7</v>
      </c>
      <c r="BZ823" s="15">
        <v>0.1</v>
      </c>
      <c r="CA823" s="15">
        <v>0.1</v>
      </c>
      <c r="CB823" s="20" t="s">
        <v>76</v>
      </c>
      <c r="CC823" s="14">
        <v>600</v>
      </c>
      <c r="CD823" s="14">
        <v>10</v>
      </c>
      <c r="CE823" s="15" t="s">
        <v>73</v>
      </c>
    </row>
    <row r="824" spans="1:83" s="14" customFormat="1" ht="14.25" x14ac:dyDescent="0.2">
      <c r="A824" s="15">
        <f>A823+1</f>
        <v>823</v>
      </c>
      <c r="B824" s="15">
        <v>3</v>
      </c>
      <c r="C824" s="15">
        <v>133</v>
      </c>
      <c r="D824" s="15">
        <v>1</v>
      </c>
      <c r="E824" s="15">
        <v>1</v>
      </c>
      <c r="F824" s="3" t="s">
        <v>68</v>
      </c>
      <c r="G824" s="3">
        <f>IF(F824="rectangle",B824*C824,IF(F824="hook",B824*C824-(D824*E824),IF(F824="eight",B824*C824-2*(D824*E824),IF(F824="tee",B824*C824-2*(D824*E824),IF(F824="cross",B824*C824-4*(D824*E824),"ERROR")))))</f>
        <v>399</v>
      </c>
      <c r="H824" s="3" t="s">
        <v>75</v>
      </c>
      <c r="I824" s="3">
        <f>IF(F824="rectangle",B824/C824,"NA")</f>
        <v>2.2556390977443608E-2</v>
      </c>
      <c r="J824" s="2">
        <v>1</v>
      </c>
      <c r="K824" s="15">
        <v>120</v>
      </c>
      <c r="L824" s="15">
        <v>4</v>
      </c>
      <c r="M824" s="16">
        <v>9</v>
      </c>
      <c r="N824" s="17">
        <v>15</v>
      </c>
      <c r="O824" s="14">
        <f>N824</f>
        <v>15</v>
      </c>
      <c r="P824" s="4">
        <f>Y824/T824</f>
        <v>99.75</v>
      </c>
      <c r="Q824" s="18">
        <v>5</v>
      </c>
      <c r="R824" s="14">
        <f>Q824</f>
        <v>5</v>
      </c>
      <c r="S824" s="4">
        <f>Z824/U824</f>
        <v>99.75</v>
      </c>
      <c r="T824" s="3">
        <f>ROUND((O824/100)*G824,0)</f>
        <v>60</v>
      </c>
      <c r="U824" s="3">
        <f>ROUND(((R824/100)*G824)/J824,0)</f>
        <v>20</v>
      </c>
      <c r="V824" s="3">
        <f>ROUND(IF(J824&gt;=2,((R824/100)*G824)/J824,0),0)</f>
        <v>0</v>
      </c>
      <c r="W824" s="3">
        <f>ROUND(IF(J824&gt;=3,((R824/100)*G824)/J824,0),0)</f>
        <v>0</v>
      </c>
      <c r="X824" s="3">
        <f>ROUND(IF(J824&gt;=4,((R824/100)*G824)/J824,0),0)</f>
        <v>0</v>
      </c>
      <c r="Y824" s="4">
        <f>G824*N824</f>
        <v>5985</v>
      </c>
      <c r="Z824" s="4">
        <f>(G824*Q824)/J824</f>
        <v>1995</v>
      </c>
      <c r="AA824" s="4">
        <f>IF(J824&gt;=2,(G824*Q824)/J824,0)</f>
        <v>0</v>
      </c>
      <c r="AB824" s="4">
        <f>IF(J824&gt;=3,(G824*Q824)/J824,0)</f>
        <v>0</v>
      </c>
      <c r="AC824" s="4">
        <f>IF(J824&gt;=4,(G824*Q824)/J824,0)</f>
        <v>0</v>
      </c>
      <c r="AD824" s="14">
        <v>100</v>
      </c>
      <c r="AE824" s="14">
        <v>0</v>
      </c>
      <c r="AF824" s="14">
        <v>1</v>
      </c>
      <c r="AG824" s="14">
        <v>100</v>
      </c>
      <c r="AH824" s="14">
        <v>0</v>
      </c>
      <c r="AI824" s="14">
        <v>1</v>
      </c>
      <c r="AJ824" s="14">
        <v>0.5</v>
      </c>
      <c r="AK824" s="14">
        <v>0.5</v>
      </c>
      <c r="AL824" s="14">
        <v>0</v>
      </c>
      <c r="AM824" s="14">
        <v>0</v>
      </c>
      <c r="AN824" s="14">
        <v>0</v>
      </c>
      <c r="AO824" s="14">
        <v>0.01</v>
      </c>
      <c r="AP824" s="14">
        <v>0.01</v>
      </c>
      <c r="AQ824" s="14">
        <v>0</v>
      </c>
      <c r="AR824" s="14">
        <v>0</v>
      </c>
      <c r="AS824" s="14">
        <v>0</v>
      </c>
      <c r="AT824" s="14">
        <v>0</v>
      </c>
      <c r="AU824" s="14">
        <v>0.2</v>
      </c>
      <c r="AV824" s="14">
        <v>0</v>
      </c>
      <c r="AW824" s="14">
        <v>0</v>
      </c>
      <c r="AX824" s="14">
        <v>0</v>
      </c>
      <c r="AY824" s="14">
        <v>0.04</v>
      </c>
      <c r="AZ824" s="14">
        <v>0</v>
      </c>
      <c r="BA824" s="2">
        <v>0.05</v>
      </c>
      <c r="BB824" s="2">
        <v>0.05</v>
      </c>
      <c r="BC824" s="2">
        <v>7.0000000000000007E-2</v>
      </c>
      <c r="BD824" s="2">
        <v>0.05</v>
      </c>
      <c r="BE824" s="2">
        <v>0.02</v>
      </c>
      <c r="BF824" s="2">
        <v>0.02</v>
      </c>
      <c r="BG824" s="2">
        <v>4.4999999999999998E-2</v>
      </c>
      <c r="BH824" s="2">
        <v>0.05</v>
      </c>
      <c r="BI824" s="2">
        <v>7.0000000000000007E-2</v>
      </c>
      <c r="BJ824" s="2">
        <v>0.1</v>
      </c>
      <c r="BK824" s="2">
        <v>0.03</v>
      </c>
      <c r="BL824" s="2">
        <v>0.02</v>
      </c>
      <c r="BM824" s="2">
        <v>0.09</v>
      </c>
      <c r="BN824" s="2">
        <v>0.1</v>
      </c>
      <c r="BO824" s="14">
        <v>0.1</v>
      </c>
      <c r="BP824" s="14">
        <v>0.1</v>
      </c>
      <c r="BQ824" s="14">
        <v>0</v>
      </c>
      <c r="BR824" s="14">
        <v>0</v>
      </c>
      <c r="BS824" s="14">
        <v>0</v>
      </c>
      <c r="BT824" s="19">
        <v>0.01</v>
      </c>
      <c r="BU824" s="14">
        <v>0.5</v>
      </c>
      <c r="BV824" s="6">
        <f>BT824/(BT824+BU824)</f>
        <v>1.9607843137254902E-2</v>
      </c>
      <c r="BW824" s="6">
        <f>SQRT((BT824*BU824)/((BT824+BU824)^2*(BT824+BU824+1)))</f>
        <v>0.11283045836243843</v>
      </c>
      <c r="BX824" s="15">
        <v>0.25</v>
      </c>
      <c r="BY824" s="15">
        <v>0.25</v>
      </c>
      <c r="BZ824" s="15">
        <v>0.25</v>
      </c>
      <c r="CA824" s="15">
        <v>0.25</v>
      </c>
      <c r="CB824" s="20" t="s">
        <v>47</v>
      </c>
      <c r="CC824" s="14">
        <v>600</v>
      </c>
      <c r="CD824" s="14">
        <v>10</v>
      </c>
      <c r="CE824" s="15" t="s">
        <v>73</v>
      </c>
    </row>
    <row r="825" spans="1:83" s="14" customFormat="1" ht="14.25" x14ac:dyDescent="0.2">
      <c r="A825" s="15">
        <f>A824+1</f>
        <v>824</v>
      </c>
      <c r="B825" s="15">
        <v>3</v>
      </c>
      <c r="C825" s="15">
        <v>133</v>
      </c>
      <c r="D825" s="15">
        <v>1</v>
      </c>
      <c r="E825" s="15">
        <v>1</v>
      </c>
      <c r="F825" s="3" t="s">
        <v>68</v>
      </c>
      <c r="G825" s="3">
        <f>IF(F825="rectangle",B825*C825,IF(F825="hook",B825*C825-(D825*E825),IF(F825="eight",B825*C825-2*(D825*E825),IF(F825="tee",B825*C825-2*(D825*E825),IF(F825="cross",B825*C825-4*(D825*E825),"ERROR")))))</f>
        <v>399</v>
      </c>
      <c r="H825" s="3" t="s">
        <v>75</v>
      </c>
      <c r="I825" s="3">
        <f>IF(F825="rectangle",B825/C825,"NA")</f>
        <v>2.2556390977443608E-2</v>
      </c>
      <c r="J825" s="2">
        <v>1</v>
      </c>
      <c r="K825" s="15">
        <v>120</v>
      </c>
      <c r="L825" s="15">
        <v>4</v>
      </c>
      <c r="M825" s="16">
        <v>9</v>
      </c>
      <c r="N825" s="17">
        <v>15</v>
      </c>
      <c r="O825" s="14">
        <f>N825</f>
        <v>15</v>
      </c>
      <c r="P825" s="4">
        <f>Y825/T825</f>
        <v>99.75</v>
      </c>
      <c r="Q825" s="18">
        <v>5</v>
      </c>
      <c r="R825" s="14">
        <f>Q825</f>
        <v>5</v>
      </c>
      <c r="S825" s="4">
        <f>Z825/U825</f>
        <v>99.75</v>
      </c>
      <c r="T825" s="3">
        <f>ROUND((O825/100)*G825,0)</f>
        <v>60</v>
      </c>
      <c r="U825" s="3">
        <f>ROUND(((R825/100)*G825)/J825,0)</f>
        <v>20</v>
      </c>
      <c r="V825" s="3">
        <f>ROUND(IF(J825&gt;=2,((R825/100)*G825)/J825,0),0)</f>
        <v>0</v>
      </c>
      <c r="W825" s="3">
        <f>ROUND(IF(J825&gt;=3,((R825/100)*G825)/J825,0),0)</f>
        <v>0</v>
      </c>
      <c r="X825" s="3">
        <f>ROUND(IF(J825&gt;=4,((R825/100)*G825)/J825,0),0)</f>
        <v>0</v>
      </c>
      <c r="Y825" s="4">
        <f>G825*N825</f>
        <v>5985</v>
      </c>
      <c r="Z825" s="4">
        <f>(G825*Q825)/J825</f>
        <v>1995</v>
      </c>
      <c r="AA825" s="4">
        <f>IF(J825&gt;=2,(G825*Q825)/J825,0)</f>
        <v>0</v>
      </c>
      <c r="AB825" s="4">
        <f>IF(J825&gt;=3,(G825*Q825)/J825,0)</f>
        <v>0</v>
      </c>
      <c r="AC825" s="4">
        <f>IF(J825&gt;=4,(G825*Q825)/J825,0)</f>
        <v>0</v>
      </c>
      <c r="AD825" s="14">
        <v>100</v>
      </c>
      <c r="AE825" s="14">
        <v>0</v>
      </c>
      <c r="AF825" s="14">
        <v>1</v>
      </c>
      <c r="AG825" s="14">
        <v>100</v>
      </c>
      <c r="AH825" s="14">
        <v>0</v>
      </c>
      <c r="AI825" s="14">
        <v>1</v>
      </c>
      <c r="AJ825" s="14">
        <v>0.5</v>
      </c>
      <c r="AK825" s="14">
        <v>0.5</v>
      </c>
      <c r="AL825" s="14">
        <v>0</v>
      </c>
      <c r="AM825" s="14">
        <v>0</v>
      </c>
      <c r="AN825" s="14">
        <v>0</v>
      </c>
      <c r="AO825" s="14">
        <v>0.01</v>
      </c>
      <c r="AP825" s="14">
        <v>0.01</v>
      </c>
      <c r="AQ825" s="14">
        <v>0</v>
      </c>
      <c r="AR825" s="14">
        <v>0</v>
      </c>
      <c r="AS825" s="14">
        <v>0</v>
      </c>
      <c r="AT825" s="14">
        <v>0</v>
      </c>
      <c r="AU825" s="14">
        <v>0.2</v>
      </c>
      <c r="AV825" s="14">
        <v>0</v>
      </c>
      <c r="AW825" s="14">
        <v>0</v>
      </c>
      <c r="AX825" s="14">
        <v>0</v>
      </c>
      <c r="AY825" s="14">
        <v>0.04</v>
      </c>
      <c r="AZ825" s="14">
        <v>0</v>
      </c>
      <c r="BA825" s="2">
        <v>0.05</v>
      </c>
      <c r="BB825" s="2">
        <v>0.05</v>
      </c>
      <c r="BC825" s="2">
        <v>7.0000000000000007E-2</v>
      </c>
      <c r="BD825" s="2">
        <v>0.05</v>
      </c>
      <c r="BE825" s="2">
        <v>0.02</v>
      </c>
      <c r="BF825" s="2">
        <v>0.02</v>
      </c>
      <c r="BG825" s="2">
        <v>4.4999999999999998E-2</v>
      </c>
      <c r="BH825" s="2">
        <v>0.05</v>
      </c>
      <c r="BI825" s="2">
        <v>7.0000000000000007E-2</v>
      </c>
      <c r="BJ825" s="2">
        <v>0.1</v>
      </c>
      <c r="BK825" s="2">
        <v>0.03</v>
      </c>
      <c r="BL825" s="2">
        <v>0.02</v>
      </c>
      <c r="BM825" s="2">
        <v>0.09</v>
      </c>
      <c r="BN825" s="2">
        <v>0.1</v>
      </c>
      <c r="BO825" s="14">
        <v>0.1</v>
      </c>
      <c r="BP825" s="14">
        <v>0.1</v>
      </c>
      <c r="BQ825" s="14">
        <v>0</v>
      </c>
      <c r="BR825" s="14">
        <v>0</v>
      </c>
      <c r="BS825" s="14">
        <v>0</v>
      </c>
      <c r="BT825" s="19">
        <v>0.5</v>
      </c>
      <c r="BU825" s="14">
        <v>0.5</v>
      </c>
      <c r="BV825" s="6">
        <f>BT825/(BT825+BU825)</f>
        <v>0.5</v>
      </c>
      <c r="BW825" s="6">
        <f>SQRT((BT825*BU825)/((BT825+BU825)^2*(BT825+BU825+1)))</f>
        <v>0.35355339059327379</v>
      </c>
      <c r="BX825" s="15">
        <v>0.25</v>
      </c>
      <c r="BY825" s="15">
        <v>0.25</v>
      </c>
      <c r="BZ825" s="15">
        <v>0.25</v>
      </c>
      <c r="CA825" s="15">
        <v>0.25</v>
      </c>
      <c r="CB825" s="20" t="s">
        <v>47</v>
      </c>
      <c r="CC825" s="14">
        <v>600</v>
      </c>
      <c r="CD825" s="14">
        <v>10</v>
      </c>
      <c r="CE825" s="15" t="s">
        <v>73</v>
      </c>
    </row>
    <row r="826" spans="1:83" s="14" customFormat="1" ht="14.25" x14ac:dyDescent="0.2">
      <c r="A826" s="15">
        <f>A825+1</f>
        <v>825</v>
      </c>
      <c r="B826" s="15">
        <v>3</v>
      </c>
      <c r="C826" s="15">
        <v>133</v>
      </c>
      <c r="D826" s="15">
        <v>1</v>
      </c>
      <c r="E826" s="15">
        <v>1</v>
      </c>
      <c r="F826" s="3" t="s">
        <v>68</v>
      </c>
      <c r="G826" s="3">
        <f>IF(F826="rectangle",B826*C826,IF(F826="hook",B826*C826-(D826*E826),IF(F826="eight",B826*C826-2*(D826*E826),IF(F826="tee",B826*C826-2*(D826*E826),IF(F826="cross",B826*C826-4*(D826*E826),"ERROR")))))</f>
        <v>399</v>
      </c>
      <c r="H826" s="3" t="s">
        <v>75</v>
      </c>
      <c r="I826" s="3">
        <f>IF(F826="rectangle",B826/C826,"NA")</f>
        <v>2.2556390977443608E-2</v>
      </c>
      <c r="J826" s="2">
        <v>1</v>
      </c>
      <c r="K826" s="15">
        <v>120</v>
      </c>
      <c r="L826" s="15">
        <v>4</v>
      </c>
      <c r="M826" s="16">
        <v>9</v>
      </c>
      <c r="N826" s="17">
        <v>15</v>
      </c>
      <c r="O826" s="14">
        <f>N826</f>
        <v>15</v>
      </c>
      <c r="P826" s="4">
        <f>Y826/T826</f>
        <v>99.75</v>
      </c>
      <c r="Q826" s="18">
        <v>5</v>
      </c>
      <c r="R826" s="14">
        <f>Q826</f>
        <v>5</v>
      </c>
      <c r="S826" s="4">
        <f>Z826/U826</f>
        <v>99.75</v>
      </c>
      <c r="T826" s="3">
        <f>ROUND((O826/100)*G826,0)</f>
        <v>60</v>
      </c>
      <c r="U826" s="3">
        <f>ROUND(((R826/100)*G826)/J826,0)</f>
        <v>20</v>
      </c>
      <c r="V826" s="3">
        <f>ROUND(IF(J826&gt;=2,((R826/100)*G826)/J826,0),0)</f>
        <v>0</v>
      </c>
      <c r="W826" s="3">
        <f>ROUND(IF(J826&gt;=3,((R826/100)*G826)/J826,0),0)</f>
        <v>0</v>
      </c>
      <c r="X826" s="3">
        <f>ROUND(IF(J826&gt;=4,((R826/100)*G826)/J826,0),0)</f>
        <v>0</v>
      </c>
      <c r="Y826" s="4">
        <f>G826*N826</f>
        <v>5985</v>
      </c>
      <c r="Z826" s="4">
        <f>(G826*Q826)/J826</f>
        <v>1995</v>
      </c>
      <c r="AA826" s="4">
        <f>IF(J826&gt;=2,(G826*Q826)/J826,0)</f>
        <v>0</v>
      </c>
      <c r="AB826" s="4">
        <f>IF(J826&gt;=3,(G826*Q826)/J826,0)</f>
        <v>0</v>
      </c>
      <c r="AC826" s="4">
        <f>IF(J826&gt;=4,(G826*Q826)/J826,0)</f>
        <v>0</v>
      </c>
      <c r="AD826" s="14">
        <v>100</v>
      </c>
      <c r="AE826" s="14">
        <v>0</v>
      </c>
      <c r="AF826" s="14">
        <v>1</v>
      </c>
      <c r="AG826" s="14">
        <v>100</v>
      </c>
      <c r="AH826" s="14">
        <v>0</v>
      </c>
      <c r="AI826" s="14">
        <v>1</v>
      </c>
      <c r="AJ826" s="14">
        <v>0.5</v>
      </c>
      <c r="AK826" s="14">
        <v>0.5</v>
      </c>
      <c r="AL826" s="14">
        <v>0</v>
      </c>
      <c r="AM826" s="14">
        <v>0</v>
      </c>
      <c r="AN826" s="14">
        <v>0</v>
      </c>
      <c r="AO826" s="14">
        <v>0.01</v>
      </c>
      <c r="AP826" s="14">
        <v>0.01</v>
      </c>
      <c r="AQ826" s="14">
        <v>0</v>
      </c>
      <c r="AR826" s="14">
        <v>0</v>
      </c>
      <c r="AS826" s="14">
        <v>0</v>
      </c>
      <c r="AT826" s="14">
        <v>0</v>
      </c>
      <c r="AU826" s="14">
        <v>0.2</v>
      </c>
      <c r="AV826" s="14">
        <v>0</v>
      </c>
      <c r="AW826" s="14">
        <v>0</v>
      </c>
      <c r="AX826" s="14">
        <v>0</v>
      </c>
      <c r="AY826" s="14">
        <v>0.04</v>
      </c>
      <c r="AZ826" s="14">
        <v>0</v>
      </c>
      <c r="BA826" s="2">
        <v>0.05</v>
      </c>
      <c r="BB826" s="2">
        <v>0.05</v>
      </c>
      <c r="BC826" s="2">
        <v>7.0000000000000007E-2</v>
      </c>
      <c r="BD826" s="2">
        <v>0.05</v>
      </c>
      <c r="BE826" s="2">
        <v>0.02</v>
      </c>
      <c r="BF826" s="2">
        <v>0.02</v>
      </c>
      <c r="BG826" s="2">
        <v>4.4999999999999998E-2</v>
      </c>
      <c r="BH826" s="2">
        <v>0.05</v>
      </c>
      <c r="BI826" s="2">
        <v>7.0000000000000007E-2</v>
      </c>
      <c r="BJ826" s="2">
        <v>0.1</v>
      </c>
      <c r="BK826" s="2">
        <v>0.03</v>
      </c>
      <c r="BL826" s="2">
        <v>0.02</v>
      </c>
      <c r="BM826" s="2">
        <v>0.09</v>
      </c>
      <c r="BN826" s="2">
        <v>0.1</v>
      </c>
      <c r="BO826" s="14">
        <v>0.1</v>
      </c>
      <c r="BP826" s="14">
        <v>0.1</v>
      </c>
      <c r="BQ826" s="14">
        <v>0</v>
      </c>
      <c r="BR826" s="14">
        <v>0</v>
      </c>
      <c r="BS826" s="14">
        <v>0</v>
      </c>
      <c r="BT826" s="19">
        <v>0.01</v>
      </c>
      <c r="BU826" s="14">
        <v>0.5</v>
      </c>
      <c r="BV826" s="6">
        <f>BT826/(BT826+BU826)</f>
        <v>1.9607843137254902E-2</v>
      </c>
      <c r="BW826" s="6">
        <f>SQRT((BT826*BU826)/((BT826+BU826)^2*(BT826+BU826+1)))</f>
        <v>0.11283045836243843</v>
      </c>
      <c r="BX826" s="15">
        <v>0.1</v>
      </c>
      <c r="BY826" s="15">
        <v>0.1</v>
      </c>
      <c r="BZ826" s="15">
        <v>0.1</v>
      </c>
      <c r="CA826" s="15">
        <v>0.7</v>
      </c>
      <c r="CB826" s="20" t="s">
        <v>89</v>
      </c>
      <c r="CC826" s="14">
        <v>600</v>
      </c>
      <c r="CD826" s="14">
        <v>10</v>
      </c>
      <c r="CE826" s="15" t="s">
        <v>73</v>
      </c>
    </row>
    <row r="827" spans="1:83" s="14" customFormat="1" ht="14.25" x14ac:dyDescent="0.2">
      <c r="A827" s="15">
        <f>A826+1</f>
        <v>826</v>
      </c>
      <c r="B827" s="15">
        <v>3</v>
      </c>
      <c r="C827" s="15">
        <v>133</v>
      </c>
      <c r="D827" s="15">
        <v>1</v>
      </c>
      <c r="E827" s="15">
        <v>1</v>
      </c>
      <c r="F827" s="3" t="s">
        <v>68</v>
      </c>
      <c r="G827" s="3">
        <f>IF(F827="rectangle",B827*C827,IF(F827="hook",B827*C827-(D827*E827),IF(F827="eight",B827*C827-2*(D827*E827),IF(F827="tee",B827*C827-2*(D827*E827),IF(F827="cross",B827*C827-4*(D827*E827),"ERROR")))))</f>
        <v>399</v>
      </c>
      <c r="H827" s="3" t="s">
        <v>75</v>
      </c>
      <c r="I827" s="3">
        <f>IF(F827="rectangle",B827/C827,"NA")</f>
        <v>2.2556390977443608E-2</v>
      </c>
      <c r="J827" s="2">
        <v>1</v>
      </c>
      <c r="K827" s="15">
        <v>120</v>
      </c>
      <c r="L827" s="15">
        <v>4</v>
      </c>
      <c r="M827" s="16">
        <v>9</v>
      </c>
      <c r="N827" s="17">
        <v>15</v>
      </c>
      <c r="O827" s="14">
        <f>N827</f>
        <v>15</v>
      </c>
      <c r="P827" s="4">
        <f>Y827/T827</f>
        <v>99.75</v>
      </c>
      <c r="Q827" s="18">
        <v>5</v>
      </c>
      <c r="R827" s="14">
        <f>Q827</f>
        <v>5</v>
      </c>
      <c r="S827" s="4">
        <f>Z827/U827</f>
        <v>99.75</v>
      </c>
      <c r="T827" s="3">
        <f>ROUND((O827/100)*G827,0)</f>
        <v>60</v>
      </c>
      <c r="U827" s="3">
        <f>ROUND(((R827/100)*G827)/J827,0)</f>
        <v>20</v>
      </c>
      <c r="V827" s="3">
        <f>ROUND(IF(J827&gt;=2,((R827/100)*G827)/J827,0),0)</f>
        <v>0</v>
      </c>
      <c r="W827" s="3">
        <f>ROUND(IF(J827&gt;=3,((R827/100)*G827)/J827,0),0)</f>
        <v>0</v>
      </c>
      <c r="X827" s="3">
        <f>ROUND(IF(J827&gt;=4,((R827/100)*G827)/J827,0),0)</f>
        <v>0</v>
      </c>
      <c r="Y827" s="4">
        <f>G827*N827</f>
        <v>5985</v>
      </c>
      <c r="Z827" s="4">
        <f>(G827*Q827)/J827</f>
        <v>1995</v>
      </c>
      <c r="AA827" s="4">
        <f>IF(J827&gt;=2,(G827*Q827)/J827,0)</f>
        <v>0</v>
      </c>
      <c r="AB827" s="4">
        <f>IF(J827&gt;=3,(G827*Q827)/J827,0)</f>
        <v>0</v>
      </c>
      <c r="AC827" s="4">
        <f>IF(J827&gt;=4,(G827*Q827)/J827,0)</f>
        <v>0</v>
      </c>
      <c r="AD827" s="14">
        <v>100</v>
      </c>
      <c r="AE827" s="14">
        <v>0</v>
      </c>
      <c r="AF827" s="14">
        <v>1</v>
      </c>
      <c r="AG827" s="14">
        <v>100</v>
      </c>
      <c r="AH827" s="14">
        <v>0</v>
      </c>
      <c r="AI827" s="14">
        <v>1</v>
      </c>
      <c r="AJ827" s="14">
        <v>0.5</v>
      </c>
      <c r="AK827" s="14">
        <v>0.5</v>
      </c>
      <c r="AL827" s="14">
        <v>0</v>
      </c>
      <c r="AM827" s="14">
        <v>0</v>
      </c>
      <c r="AN827" s="14">
        <v>0</v>
      </c>
      <c r="AO827" s="14">
        <v>0.01</v>
      </c>
      <c r="AP827" s="14">
        <v>0.01</v>
      </c>
      <c r="AQ827" s="14">
        <v>0</v>
      </c>
      <c r="AR827" s="14">
        <v>0</v>
      </c>
      <c r="AS827" s="14">
        <v>0</v>
      </c>
      <c r="AT827" s="14">
        <v>0</v>
      </c>
      <c r="AU827" s="14">
        <v>0.2</v>
      </c>
      <c r="AV827" s="14">
        <v>0</v>
      </c>
      <c r="AW827" s="14">
        <v>0</v>
      </c>
      <c r="AX827" s="14">
        <v>0</v>
      </c>
      <c r="AY827" s="14">
        <v>0.04</v>
      </c>
      <c r="AZ827" s="14">
        <v>0</v>
      </c>
      <c r="BA827" s="2">
        <v>0.05</v>
      </c>
      <c r="BB827" s="2">
        <v>0.05</v>
      </c>
      <c r="BC827" s="2">
        <v>7.0000000000000007E-2</v>
      </c>
      <c r="BD827" s="2">
        <v>0.05</v>
      </c>
      <c r="BE827" s="2">
        <v>0.02</v>
      </c>
      <c r="BF827" s="2">
        <v>0.02</v>
      </c>
      <c r="BG827" s="2">
        <v>4.4999999999999998E-2</v>
      </c>
      <c r="BH827" s="2">
        <v>0.05</v>
      </c>
      <c r="BI827" s="2">
        <v>7.0000000000000007E-2</v>
      </c>
      <c r="BJ827" s="2">
        <v>0.1</v>
      </c>
      <c r="BK827" s="2">
        <v>0.03</v>
      </c>
      <c r="BL827" s="2">
        <v>0.02</v>
      </c>
      <c r="BM827" s="2">
        <v>0.09</v>
      </c>
      <c r="BN827" s="2">
        <v>0.1</v>
      </c>
      <c r="BO827" s="14">
        <v>0.1</v>
      </c>
      <c r="BP827" s="14">
        <v>0.1</v>
      </c>
      <c r="BQ827" s="14">
        <v>0</v>
      </c>
      <c r="BR827" s="14">
        <v>0</v>
      </c>
      <c r="BS827" s="14">
        <v>0</v>
      </c>
      <c r="BT827" s="19">
        <v>0.5</v>
      </c>
      <c r="BU827" s="14">
        <v>0.5</v>
      </c>
      <c r="BV827" s="6">
        <f>BT827/(BT827+BU827)</f>
        <v>0.5</v>
      </c>
      <c r="BW827" s="6">
        <f>SQRT((BT827*BU827)/((BT827+BU827)^2*(BT827+BU827+1)))</f>
        <v>0.35355339059327379</v>
      </c>
      <c r="BX827" s="15">
        <v>0.1</v>
      </c>
      <c r="BY827" s="15">
        <v>0.1</v>
      </c>
      <c r="BZ827" s="15">
        <v>0.1</v>
      </c>
      <c r="CA827" s="15">
        <v>0.7</v>
      </c>
      <c r="CB827" s="20" t="s">
        <v>89</v>
      </c>
      <c r="CC827" s="14">
        <v>600</v>
      </c>
      <c r="CD827" s="14">
        <v>10</v>
      </c>
      <c r="CE827" s="15" t="s">
        <v>73</v>
      </c>
    </row>
    <row r="828" spans="1:83" s="14" customFormat="1" ht="14.25" x14ac:dyDescent="0.2">
      <c r="A828" s="15">
        <f>A827+1</f>
        <v>827</v>
      </c>
      <c r="B828" s="15">
        <v>3</v>
      </c>
      <c r="C828" s="15">
        <v>133</v>
      </c>
      <c r="D828" s="15">
        <v>1</v>
      </c>
      <c r="E828" s="15">
        <v>1</v>
      </c>
      <c r="F828" s="3" t="s">
        <v>68</v>
      </c>
      <c r="G828" s="3">
        <f>IF(F828="rectangle",B828*C828,IF(F828="hook",B828*C828-(D828*E828),IF(F828="eight",B828*C828-2*(D828*E828),IF(F828="tee",B828*C828-2*(D828*E828),IF(F828="cross",B828*C828-4*(D828*E828),"ERROR")))))</f>
        <v>399</v>
      </c>
      <c r="H828" s="3" t="s">
        <v>75</v>
      </c>
      <c r="I828" s="3">
        <f>IF(F828="rectangle",B828/C828,"NA")</f>
        <v>2.2556390977443608E-2</v>
      </c>
      <c r="J828" s="2">
        <v>1</v>
      </c>
      <c r="K828" s="15">
        <v>120</v>
      </c>
      <c r="L828" s="15">
        <v>4</v>
      </c>
      <c r="M828" s="16">
        <v>9</v>
      </c>
      <c r="N828" s="17">
        <v>15</v>
      </c>
      <c r="O828" s="14">
        <f>N828</f>
        <v>15</v>
      </c>
      <c r="P828" s="4">
        <f>Y828/T828</f>
        <v>99.75</v>
      </c>
      <c r="Q828" s="18">
        <v>5</v>
      </c>
      <c r="R828" s="14">
        <f>Q828</f>
        <v>5</v>
      </c>
      <c r="S828" s="4">
        <f>Z828/U828</f>
        <v>99.75</v>
      </c>
      <c r="T828" s="3">
        <f>ROUND((O828/100)*G828,0)</f>
        <v>60</v>
      </c>
      <c r="U828" s="3">
        <f>ROUND(((R828/100)*G828)/J828,0)</f>
        <v>20</v>
      </c>
      <c r="V828" s="3">
        <f>ROUND(IF(J828&gt;=2,((R828/100)*G828)/J828,0),0)</f>
        <v>0</v>
      </c>
      <c r="W828" s="3">
        <f>ROUND(IF(J828&gt;=3,((R828/100)*G828)/J828,0),0)</f>
        <v>0</v>
      </c>
      <c r="X828" s="3">
        <f>ROUND(IF(J828&gt;=4,((R828/100)*G828)/J828,0),0)</f>
        <v>0</v>
      </c>
      <c r="Y828" s="4">
        <f>G828*N828</f>
        <v>5985</v>
      </c>
      <c r="Z828" s="4">
        <f>(G828*Q828)/J828</f>
        <v>1995</v>
      </c>
      <c r="AA828" s="4">
        <f>IF(J828&gt;=2,(G828*Q828)/J828,0)</f>
        <v>0</v>
      </c>
      <c r="AB828" s="4">
        <f>IF(J828&gt;=3,(G828*Q828)/J828,0)</f>
        <v>0</v>
      </c>
      <c r="AC828" s="4">
        <f>IF(J828&gt;=4,(G828*Q828)/J828,0)</f>
        <v>0</v>
      </c>
      <c r="AD828" s="14">
        <v>100</v>
      </c>
      <c r="AE828" s="14">
        <v>0</v>
      </c>
      <c r="AF828" s="14">
        <v>1</v>
      </c>
      <c r="AG828" s="14">
        <v>100</v>
      </c>
      <c r="AH828" s="14">
        <v>0</v>
      </c>
      <c r="AI828" s="14">
        <v>1</v>
      </c>
      <c r="AJ828" s="14">
        <v>0.5</v>
      </c>
      <c r="AK828" s="14">
        <v>0.5</v>
      </c>
      <c r="AL828" s="14">
        <v>0</v>
      </c>
      <c r="AM828" s="14">
        <v>0</v>
      </c>
      <c r="AN828" s="14">
        <v>0</v>
      </c>
      <c r="AO828" s="14">
        <v>0.01</v>
      </c>
      <c r="AP828" s="14">
        <v>0.01</v>
      </c>
      <c r="AQ828" s="14">
        <v>0</v>
      </c>
      <c r="AR828" s="14">
        <v>0</v>
      </c>
      <c r="AS828" s="14">
        <v>0</v>
      </c>
      <c r="AT828" s="14">
        <v>0</v>
      </c>
      <c r="AU828" s="14">
        <v>0.2</v>
      </c>
      <c r="AV828" s="14">
        <v>0</v>
      </c>
      <c r="AW828" s="14">
        <v>0</v>
      </c>
      <c r="AX828" s="14">
        <v>0</v>
      </c>
      <c r="AY828" s="14">
        <v>0.04</v>
      </c>
      <c r="AZ828" s="14">
        <v>0</v>
      </c>
      <c r="BA828" s="2">
        <v>0.05</v>
      </c>
      <c r="BB828" s="2">
        <v>0.05</v>
      </c>
      <c r="BC828" s="2">
        <v>7.0000000000000007E-2</v>
      </c>
      <c r="BD828" s="2">
        <v>0.05</v>
      </c>
      <c r="BE828" s="2">
        <v>0.02</v>
      </c>
      <c r="BF828" s="2">
        <v>0.02</v>
      </c>
      <c r="BG828" s="2">
        <v>4.4999999999999998E-2</v>
      </c>
      <c r="BH828" s="2">
        <v>0.05</v>
      </c>
      <c r="BI828" s="2">
        <v>7.0000000000000007E-2</v>
      </c>
      <c r="BJ828" s="2">
        <v>0.1</v>
      </c>
      <c r="BK828" s="2">
        <v>0.03</v>
      </c>
      <c r="BL828" s="2">
        <v>0.02</v>
      </c>
      <c r="BM828" s="2">
        <v>0.09</v>
      </c>
      <c r="BN828" s="2">
        <v>0.1</v>
      </c>
      <c r="BO828" s="14">
        <v>0.1</v>
      </c>
      <c r="BP828" s="14">
        <v>0.1</v>
      </c>
      <c r="BQ828" s="14">
        <v>0</v>
      </c>
      <c r="BR828" s="14">
        <v>0</v>
      </c>
      <c r="BS828" s="14">
        <v>0</v>
      </c>
      <c r="BT828" s="19">
        <v>0.01</v>
      </c>
      <c r="BU828" s="14">
        <v>0.5</v>
      </c>
      <c r="BV828" s="6">
        <f>BT828/(BT828+BU828)</f>
        <v>1.9607843137254902E-2</v>
      </c>
      <c r="BW828" s="6">
        <f>SQRT((BT828*BU828)/((BT828+BU828)^2*(BT828+BU828+1)))</f>
        <v>0.11283045836243843</v>
      </c>
      <c r="BX828" s="15">
        <v>0.1</v>
      </c>
      <c r="BY828" s="15">
        <v>0.7</v>
      </c>
      <c r="BZ828" s="15">
        <v>0.1</v>
      </c>
      <c r="CA828" s="15">
        <v>0.1</v>
      </c>
      <c r="CB828" s="20" t="s">
        <v>76</v>
      </c>
      <c r="CC828" s="14">
        <v>600</v>
      </c>
      <c r="CD828" s="14">
        <v>10</v>
      </c>
      <c r="CE828" s="15" t="s">
        <v>74</v>
      </c>
    </row>
    <row r="829" spans="1:83" s="14" customFormat="1" ht="14.25" x14ac:dyDescent="0.2">
      <c r="A829" s="15">
        <f>A828+1</f>
        <v>828</v>
      </c>
      <c r="B829" s="15">
        <v>3</v>
      </c>
      <c r="C829" s="15">
        <v>133</v>
      </c>
      <c r="D829" s="15">
        <v>1</v>
      </c>
      <c r="E829" s="15">
        <v>1</v>
      </c>
      <c r="F829" s="3" t="s">
        <v>68</v>
      </c>
      <c r="G829" s="3">
        <f>IF(F829="rectangle",B829*C829,IF(F829="hook",B829*C829-(D829*E829),IF(F829="eight",B829*C829-2*(D829*E829),IF(F829="tee",B829*C829-2*(D829*E829),IF(F829="cross",B829*C829-4*(D829*E829),"ERROR")))))</f>
        <v>399</v>
      </c>
      <c r="H829" s="3" t="s">
        <v>75</v>
      </c>
      <c r="I829" s="3">
        <f>IF(F829="rectangle",B829/C829,"NA")</f>
        <v>2.2556390977443608E-2</v>
      </c>
      <c r="J829" s="2">
        <v>1</v>
      </c>
      <c r="K829" s="15">
        <v>120</v>
      </c>
      <c r="L829" s="15">
        <v>4</v>
      </c>
      <c r="M829" s="16">
        <v>9</v>
      </c>
      <c r="N829" s="17">
        <v>15</v>
      </c>
      <c r="O829" s="14">
        <f>N829</f>
        <v>15</v>
      </c>
      <c r="P829" s="4">
        <f>Y829/T829</f>
        <v>99.75</v>
      </c>
      <c r="Q829" s="18">
        <v>5</v>
      </c>
      <c r="R829" s="14">
        <f>Q829</f>
        <v>5</v>
      </c>
      <c r="S829" s="4">
        <f>Z829/U829</f>
        <v>99.75</v>
      </c>
      <c r="T829" s="3">
        <f>ROUND((O829/100)*G829,0)</f>
        <v>60</v>
      </c>
      <c r="U829" s="3">
        <f>ROUND(((R829/100)*G829)/J829,0)</f>
        <v>20</v>
      </c>
      <c r="V829" s="3">
        <f>ROUND(IF(J829&gt;=2,((R829/100)*G829)/J829,0),0)</f>
        <v>0</v>
      </c>
      <c r="W829" s="3">
        <f>ROUND(IF(J829&gt;=3,((R829/100)*G829)/J829,0),0)</f>
        <v>0</v>
      </c>
      <c r="X829" s="3">
        <f>ROUND(IF(J829&gt;=4,((R829/100)*G829)/J829,0),0)</f>
        <v>0</v>
      </c>
      <c r="Y829" s="4">
        <f>G829*N829</f>
        <v>5985</v>
      </c>
      <c r="Z829" s="4">
        <f>(G829*Q829)/J829</f>
        <v>1995</v>
      </c>
      <c r="AA829" s="4">
        <f>IF(J829&gt;=2,(G829*Q829)/J829,0)</f>
        <v>0</v>
      </c>
      <c r="AB829" s="4">
        <f>IF(J829&gt;=3,(G829*Q829)/J829,0)</f>
        <v>0</v>
      </c>
      <c r="AC829" s="4">
        <f>IF(J829&gt;=4,(G829*Q829)/J829,0)</f>
        <v>0</v>
      </c>
      <c r="AD829" s="14">
        <v>100</v>
      </c>
      <c r="AE829" s="14">
        <v>0</v>
      </c>
      <c r="AF829" s="14">
        <v>1</v>
      </c>
      <c r="AG829" s="14">
        <v>100</v>
      </c>
      <c r="AH829" s="14">
        <v>0</v>
      </c>
      <c r="AI829" s="14">
        <v>1</v>
      </c>
      <c r="AJ829" s="14">
        <v>0.5</v>
      </c>
      <c r="AK829" s="14">
        <v>0.5</v>
      </c>
      <c r="AL829" s="14">
        <v>0</v>
      </c>
      <c r="AM829" s="14">
        <v>0</v>
      </c>
      <c r="AN829" s="14">
        <v>0</v>
      </c>
      <c r="AO829" s="14">
        <v>0.01</v>
      </c>
      <c r="AP829" s="14">
        <v>0.01</v>
      </c>
      <c r="AQ829" s="14">
        <v>0</v>
      </c>
      <c r="AR829" s="14">
        <v>0</v>
      </c>
      <c r="AS829" s="14">
        <v>0</v>
      </c>
      <c r="AT829" s="14">
        <v>0</v>
      </c>
      <c r="AU829" s="14">
        <v>0.2</v>
      </c>
      <c r="AV829" s="14">
        <v>0</v>
      </c>
      <c r="AW829" s="14">
        <v>0</v>
      </c>
      <c r="AX829" s="14">
        <v>0</v>
      </c>
      <c r="AY829" s="14">
        <v>0.04</v>
      </c>
      <c r="AZ829" s="14">
        <v>0</v>
      </c>
      <c r="BA829" s="2">
        <v>0.05</v>
      </c>
      <c r="BB829" s="2">
        <v>0.05</v>
      </c>
      <c r="BC829" s="2">
        <v>7.0000000000000007E-2</v>
      </c>
      <c r="BD829" s="2">
        <v>0.05</v>
      </c>
      <c r="BE829" s="2">
        <v>0.02</v>
      </c>
      <c r="BF829" s="2">
        <v>0.02</v>
      </c>
      <c r="BG829" s="2">
        <v>4.4999999999999998E-2</v>
      </c>
      <c r="BH829" s="2">
        <v>0.05</v>
      </c>
      <c r="BI829" s="2">
        <v>7.0000000000000007E-2</v>
      </c>
      <c r="BJ829" s="2">
        <v>0.1</v>
      </c>
      <c r="BK829" s="2">
        <v>0.03</v>
      </c>
      <c r="BL829" s="2">
        <v>0.02</v>
      </c>
      <c r="BM829" s="2">
        <v>0.09</v>
      </c>
      <c r="BN829" s="2">
        <v>0.1</v>
      </c>
      <c r="BO829" s="14">
        <v>0.1</v>
      </c>
      <c r="BP829" s="14">
        <v>0.1</v>
      </c>
      <c r="BQ829" s="14">
        <v>0</v>
      </c>
      <c r="BR829" s="14">
        <v>0</v>
      </c>
      <c r="BS829" s="14">
        <v>0</v>
      </c>
      <c r="BT829" s="19">
        <v>0.5</v>
      </c>
      <c r="BU829" s="14">
        <v>0.5</v>
      </c>
      <c r="BV829" s="6">
        <f>BT829/(BT829+BU829)</f>
        <v>0.5</v>
      </c>
      <c r="BW829" s="6">
        <f>SQRT((BT829*BU829)/((BT829+BU829)^2*(BT829+BU829+1)))</f>
        <v>0.35355339059327379</v>
      </c>
      <c r="BX829" s="15">
        <v>0.1</v>
      </c>
      <c r="BY829" s="15">
        <v>0.7</v>
      </c>
      <c r="BZ829" s="15">
        <v>0.1</v>
      </c>
      <c r="CA829" s="15">
        <v>0.1</v>
      </c>
      <c r="CB829" s="20" t="s">
        <v>76</v>
      </c>
      <c r="CC829" s="14">
        <v>600</v>
      </c>
      <c r="CD829" s="14">
        <v>10</v>
      </c>
      <c r="CE829" s="15" t="s">
        <v>74</v>
      </c>
    </row>
    <row r="830" spans="1:83" s="14" customFormat="1" ht="14.25" x14ac:dyDescent="0.2">
      <c r="A830" s="15">
        <f>A829+1</f>
        <v>829</v>
      </c>
      <c r="B830" s="15">
        <v>3</v>
      </c>
      <c r="C830" s="15">
        <v>133</v>
      </c>
      <c r="D830" s="15">
        <v>1</v>
      </c>
      <c r="E830" s="15">
        <v>1</v>
      </c>
      <c r="F830" s="3" t="s">
        <v>68</v>
      </c>
      <c r="G830" s="3">
        <f>IF(F830="rectangle",B830*C830,IF(F830="hook",B830*C830-(D830*E830),IF(F830="eight",B830*C830-2*(D830*E830),IF(F830="tee",B830*C830-2*(D830*E830),IF(F830="cross",B830*C830-4*(D830*E830),"ERROR")))))</f>
        <v>399</v>
      </c>
      <c r="H830" s="3" t="s">
        <v>75</v>
      </c>
      <c r="I830" s="3">
        <f>IF(F830="rectangle",B830/C830,"NA")</f>
        <v>2.2556390977443608E-2</v>
      </c>
      <c r="J830" s="2">
        <v>1</v>
      </c>
      <c r="K830" s="15">
        <v>120</v>
      </c>
      <c r="L830" s="15">
        <v>4</v>
      </c>
      <c r="M830" s="16">
        <v>9</v>
      </c>
      <c r="N830" s="17">
        <v>15</v>
      </c>
      <c r="O830" s="14">
        <f>N830</f>
        <v>15</v>
      </c>
      <c r="P830" s="4">
        <f>Y830/T830</f>
        <v>99.75</v>
      </c>
      <c r="Q830" s="18">
        <v>15</v>
      </c>
      <c r="R830" s="14">
        <f>Q830</f>
        <v>15</v>
      </c>
      <c r="S830" s="4">
        <f>Z830/U830</f>
        <v>99.75</v>
      </c>
      <c r="T830" s="3">
        <f>ROUND((O830/100)*G830,0)</f>
        <v>60</v>
      </c>
      <c r="U830" s="3">
        <f>ROUND(((R830/100)*G830)/J830,0)</f>
        <v>60</v>
      </c>
      <c r="V830" s="3">
        <f>ROUND(IF(J830&gt;=2,((R830/100)*G830)/J830,0),0)</f>
        <v>0</v>
      </c>
      <c r="W830" s="3">
        <f>ROUND(IF(J830&gt;=3,((R830/100)*G830)/J830,0),0)</f>
        <v>0</v>
      </c>
      <c r="X830" s="3">
        <f>ROUND(IF(J830&gt;=4,((R830/100)*G830)/J830,0),0)</f>
        <v>0</v>
      </c>
      <c r="Y830" s="4">
        <f>G830*N830</f>
        <v>5985</v>
      </c>
      <c r="Z830" s="4">
        <f>(G830*Q830)/J830</f>
        <v>5985</v>
      </c>
      <c r="AA830" s="4">
        <f>IF(J830&gt;=2,(G830*Q830)/J830,0)</f>
        <v>0</v>
      </c>
      <c r="AB830" s="4">
        <f>IF(J830&gt;=3,(G830*Q830)/J830,0)</f>
        <v>0</v>
      </c>
      <c r="AC830" s="4">
        <f>IF(J830&gt;=4,(G830*Q830)/J830,0)</f>
        <v>0</v>
      </c>
      <c r="AD830" s="14">
        <v>100</v>
      </c>
      <c r="AE830" s="14">
        <v>0</v>
      </c>
      <c r="AF830" s="14">
        <v>1</v>
      </c>
      <c r="AG830" s="14">
        <v>100</v>
      </c>
      <c r="AH830" s="14">
        <v>0</v>
      </c>
      <c r="AI830" s="14">
        <v>1</v>
      </c>
      <c r="AJ830" s="14">
        <v>0.5</v>
      </c>
      <c r="AK830" s="14">
        <v>0.5</v>
      </c>
      <c r="AL830" s="14">
        <v>0</v>
      </c>
      <c r="AM830" s="14">
        <v>0</v>
      </c>
      <c r="AN830" s="14">
        <v>0</v>
      </c>
      <c r="AO830" s="14">
        <v>0.01</v>
      </c>
      <c r="AP830" s="14">
        <v>0.01</v>
      </c>
      <c r="AQ830" s="14">
        <v>0</v>
      </c>
      <c r="AR830" s="14">
        <v>0</v>
      </c>
      <c r="AS830" s="14">
        <v>0</v>
      </c>
      <c r="AT830" s="14">
        <v>0</v>
      </c>
      <c r="AU830" s="14">
        <v>0.2</v>
      </c>
      <c r="AV830" s="14">
        <v>0</v>
      </c>
      <c r="AW830" s="14">
        <v>0</v>
      </c>
      <c r="AX830" s="14">
        <v>0</v>
      </c>
      <c r="AY830" s="14">
        <v>0.04</v>
      </c>
      <c r="AZ830" s="14">
        <v>0</v>
      </c>
      <c r="BA830" s="2">
        <v>0.05</v>
      </c>
      <c r="BB830" s="2">
        <v>0.05</v>
      </c>
      <c r="BC830" s="2">
        <v>7.0000000000000007E-2</v>
      </c>
      <c r="BD830" s="2">
        <v>0.05</v>
      </c>
      <c r="BE830" s="2">
        <v>0.02</v>
      </c>
      <c r="BF830" s="2">
        <v>0.02</v>
      </c>
      <c r="BG830" s="2">
        <v>4.4999999999999998E-2</v>
      </c>
      <c r="BH830" s="2">
        <v>0.05</v>
      </c>
      <c r="BI830" s="2">
        <v>7.0000000000000007E-2</v>
      </c>
      <c r="BJ830" s="2">
        <v>0.1</v>
      </c>
      <c r="BK830" s="2">
        <v>0.03</v>
      </c>
      <c r="BL830" s="2">
        <v>0.02</v>
      </c>
      <c r="BM830" s="2">
        <v>0.09</v>
      </c>
      <c r="BN830" s="2">
        <v>0.1</v>
      </c>
      <c r="BO830" s="14">
        <v>0.1</v>
      </c>
      <c r="BP830" s="14">
        <v>0.1</v>
      </c>
      <c r="BQ830" s="14">
        <v>0</v>
      </c>
      <c r="BR830" s="14">
        <v>0</v>
      </c>
      <c r="BS830" s="14">
        <v>0</v>
      </c>
      <c r="BT830" s="19">
        <v>0.01</v>
      </c>
      <c r="BU830" s="14">
        <v>0.5</v>
      </c>
      <c r="BV830" s="6">
        <f>BT830/(BT830+BU830)</f>
        <v>1.9607843137254902E-2</v>
      </c>
      <c r="BW830" s="6">
        <f>SQRT((BT830*BU830)/((BT830+BU830)^2*(BT830+BU830+1)))</f>
        <v>0.11283045836243843</v>
      </c>
      <c r="BX830" s="15">
        <v>0.25</v>
      </c>
      <c r="BY830" s="15">
        <v>0.25</v>
      </c>
      <c r="BZ830" s="15">
        <v>0.25</v>
      </c>
      <c r="CA830" s="15">
        <v>0.25</v>
      </c>
      <c r="CB830" s="20" t="s">
        <v>47</v>
      </c>
      <c r="CC830" s="14">
        <v>600</v>
      </c>
      <c r="CD830" s="14">
        <v>10</v>
      </c>
      <c r="CE830" s="15" t="s">
        <v>74</v>
      </c>
    </row>
    <row r="831" spans="1:83" s="14" customFormat="1" ht="14.25" x14ac:dyDescent="0.2">
      <c r="A831" s="15">
        <f>A830+1</f>
        <v>830</v>
      </c>
      <c r="B831" s="15">
        <v>3</v>
      </c>
      <c r="C831" s="15">
        <v>133</v>
      </c>
      <c r="D831" s="15">
        <v>1</v>
      </c>
      <c r="E831" s="15">
        <v>1</v>
      </c>
      <c r="F831" s="3" t="s">
        <v>68</v>
      </c>
      <c r="G831" s="3">
        <f>IF(F831="rectangle",B831*C831,IF(F831="hook",B831*C831-(D831*E831),IF(F831="eight",B831*C831-2*(D831*E831),IF(F831="tee",B831*C831-2*(D831*E831),IF(F831="cross",B831*C831-4*(D831*E831),"ERROR")))))</f>
        <v>399</v>
      </c>
      <c r="H831" s="3" t="s">
        <v>75</v>
      </c>
      <c r="I831" s="3">
        <f>IF(F831="rectangle",B831/C831,"NA")</f>
        <v>2.2556390977443608E-2</v>
      </c>
      <c r="J831" s="2">
        <v>1</v>
      </c>
      <c r="K831" s="15">
        <v>120</v>
      </c>
      <c r="L831" s="15">
        <v>4</v>
      </c>
      <c r="M831" s="16">
        <v>9</v>
      </c>
      <c r="N831" s="17">
        <v>15</v>
      </c>
      <c r="O831" s="14">
        <f>N831</f>
        <v>15</v>
      </c>
      <c r="P831" s="4">
        <f>Y831/T831</f>
        <v>99.75</v>
      </c>
      <c r="Q831" s="18">
        <v>15</v>
      </c>
      <c r="R831" s="14">
        <f>Q831</f>
        <v>15</v>
      </c>
      <c r="S831" s="4">
        <f>Z831/U831</f>
        <v>99.75</v>
      </c>
      <c r="T831" s="3">
        <f>ROUND((O831/100)*G831,0)</f>
        <v>60</v>
      </c>
      <c r="U831" s="3">
        <f>ROUND(((R831/100)*G831)/J831,0)</f>
        <v>60</v>
      </c>
      <c r="V831" s="3">
        <f>ROUND(IF(J831&gt;=2,((R831/100)*G831)/J831,0),0)</f>
        <v>0</v>
      </c>
      <c r="W831" s="3">
        <f>ROUND(IF(J831&gt;=3,((R831/100)*G831)/J831,0),0)</f>
        <v>0</v>
      </c>
      <c r="X831" s="3">
        <f>ROUND(IF(J831&gt;=4,((R831/100)*G831)/J831,0),0)</f>
        <v>0</v>
      </c>
      <c r="Y831" s="4">
        <f>G831*N831</f>
        <v>5985</v>
      </c>
      <c r="Z831" s="4">
        <f>(G831*Q831)/J831</f>
        <v>5985</v>
      </c>
      <c r="AA831" s="4">
        <f>IF(J831&gt;=2,(G831*Q831)/J831,0)</f>
        <v>0</v>
      </c>
      <c r="AB831" s="4">
        <f>IF(J831&gt;=3,(G831*Q831)/J831,0)</f>
        <v>0</v>
      </c>
      <c r="AC831" s="4">
        <f>IF(J831&gt;=4,(G831*Q831)/J831,0)</f>
        <v>0</v>
      </c>
      <c r="AD831" s="14">
        <v>100</v>
      </c>
      <c r="AE831" s="14">
        <v>0</v>
      </c>
      <c r="AF831" s="14">
        <v>1</v>
      </c>
      <c r="AG831" s="14">
        <v>100</v>
      </c>
      <c r="AH831" s="14">
        <v>0</v>
      </c>
      <c r="AI831" s="14">
        <v>1</v>
      </c>
      <c r="AJ831" s="14">
        <v>0.5</v>
      </c>
      <c r="AK831" s="14">
        <v>0.5</v>
      </c>
      <c r="AL831" s="14">
        <v>0</v>
      </c>
      <c r="AM831" s="14">
        <v>0</v>
      </c>
      <c r="AN831" s="14">
        <v>0</v>
      </c>
      <c r="AO831" s="14">
        <v>0.01</v>
      </c>
      <c r="AP831" s="14">
        <v>0.01</v>
      </c>
      <c r="AQ831" s="14">
        <v>0</v>
      </c>
      <c r="AR831" s="14">
        <v>0</v>
      </c>
      <c r="AS831" s="14">
        <v>0</v>
      </c>
      <c r="AT831" s="14">
        <v>0</v>
      </c>
      <c r="AU831" s="14">
        <v>0.2</v>
      </c>
      <c r="AV831" s="14">
        <v>0</v>
      </c>
      <c r="AW831" s="14">
        <v>0</v>
      </c>
      <c r="AX831" s="14">
        <v>0</v>
      </c>
      <c r="AY831" s="14">
        <v>0.04</v>
      </c>
      <c r="AZ831" s="14">
        <v>0</v>
      </c>
      <c r="BA831" s="2">
        <v>0.05</v>
      </c>
      <c r="BB831" s="2">
        <v>0.05</v>
      </c>
      <c r="BC831" s="2">
        <v>7.0000000000000007E-2</v>
      </c>
      <c r="BD831" s="2">
        <v>0.05</v>
      </c>
      <c r="BE831" s="2">
        <v>0.02</v>
      </c>
      <c r="BF831" s="2">
        <v>0.02</v>
      </c>
      <c r="BG831" s="2">
        <v>4.4999999999999998E-2</v>
      </c>
      <c r="BH831" s="2">
        <v>0.05</v>
      </c>
      <c r="BI831" s="2">
        <v>7.0000000000000007E-2</v>
      </c>
      <c r="BJ831" s="2">
        <v>0.1</v>
      </c>
      <c r="BK831" s="2">
        <v>0.03</v>
      </c>
      <c r="BL831" s="2">
        <v>0.02</v>
      </c>
      <c r="BM831" s="2">
        <v>0.09</v>
      </c>
      <c r="BN831" s="2">
        <v>0.1</v>
      </c>
      <c r="BO831" s="14">
        <v>0.1</v>
      </c>
      <c r="BP831" s="14">
        <v>0.1</v>
      </c>
      <c r="BQ831" s="14">
        <v>0</v>
      </c>
      <c r="BR831" s="14">
        <v>0</v>
      </c>
      <c r="BS831" s="14">
        <v>0</v>
      </c>
      <c r="BT831" s="19">
        <v>0.5</v>
      </c>
      <c r="BU831" s="14">
        <v>0.5</v>
      </c>
      <c r="BV831" s="6">
        <f>BT831/(BT831+BU831)</f>
        <v>0.5</v>
      </c>
      <c r="BW831" s="6">
        <f>SQRT((BT831*BU831)/((BT831+BU831)^2*(BT831+BU831+1)))</f>
        <v>0.35355339059327379</v>
      </c>
      <c r="BX831" s="15">
        <v>0.25</v>
      </c>
      <c r="BY831" s="15">
        <v>0.25</v>
      </c>
      <c r="BZ831" s="15">
        <v>0.25</v>
      </c>
      <c r="CA831" s="15">
        <v>0.25</v>
      </c>
      <c r="CB831" s="20" t="s">
        <v>47</v>
      </c>
      <c r="CC831" s="14">
        <v>600</v>
      </c>
      <c r="CD831" s="14">
        <v>10</v>
      </c>
      <c r="CE831" s="15" t="s">
        <v>74</v>
      </c>
    </row>
    <row r="832" spans="1:83" s="14" customFormat="1" ht="14.25" x14ac:dyDescent="0.2">
      <c r="A832" s="15">
        <f>A831+1</f>
        <v>831</v>
      </c>
      <c r="B832" s="15">
        <v>3</v>
      </c>
      <c r="C832" s="15">
        <v>133</v>
      </c>
      <c r="D832" s="15">
        <v>1</v>
      </c>
      <c r="E832" s="15">
        <v>1</v>
      </c>
      <c r="F832" s="3" t="s">
        <v>68</v>
      </c>
      <c r="G832" s="3">
        <f>IF(F832="rectangle",B832*C832,IF(F832="hook",B832*C832-(D832*E832),IF(F832="eight",B832*C832-2*(D832*E832),IF(F832="tee",B832*C832-2*(D832*E832),IF(F832="cross",B832*C832-4*(D832*E832),"ERROR")))))</f>
        <v>399</v>
      </c>
      <c r="H832" s="3" t="s">
        <v>75</v>
      </c>
      <c r="I832" s="3">
        <f>IF(F832="rectangle",B832/C832,"NA")</f>
        <v>2.2556390977443608E-2</v>
      </c>
      <c r="J832" s="2">
        <v>1</v>
      </c>
      <c r="K832" s="15">
        <v>120</v>
      </c>
      <c r="L832" s="15">
        <v>4</v>
      </c>
      <c r="M832" s="16">
        <v>9</v>
      </c>
      <c r="N832" s="17">
        <v>15</v>
      </c>
      <c r="O832" s="14">
        <f>N832</f>
        <v>15</v>
      </c>
      <c r="P832" s="4">
        <f>Y832/T832</f>
        <v>99.75</v>
      </c>
      <c r="Q832" s="18">
        <v>15</v>
      </c>
      <c r="R832" s="14">
        <f>Q832</f>
        <v>15</v>
      </c>
      <c r="S832" s="4">
        <f>Z832/U832</f>
        <v>99.75</v>
      </c>
      <c r="T832" s="3">
        <f>ROUND((O832/100)*G832,0)</f>
        <v>60</v>
      </c>
      <c r="U832" s="3">
        <f>ROUND(((R832/100)*G832)/J832,0)</f>
        <v>60</v>
      </c>
      <c r="V832" s="3">
        <f>ROUND(IF(J832&gt;=2,((R832/100)*G832)/J832,0),0)</f>
        <v>0</v>
      </c>
      <c r="W832" s="3">
        <f>ROUND(IF(J832&gt;=3,((R832/100)*G832)/J832,0),0)</f>
        <v>0</v>
      </c>
      <c r="X832" s="3">
        <f>ROUND(IF(J832&gt;=4,((R832/100)*G832)/J832,0),0)</f>
        <v>0</v>
      </c>
      <c r="Y832" s="4">
        <f>G832*N832</f>
        <v>5985</v>
      </c>
      <c r="Z832" s="4">
        <f>(G832*Q832)/J832</f>
        <v>5985</v>
      </c>
      <c r="AA832" s="4">
        <f>IF(J832&gt;=2,(G832*Q832)/J832,0)</f>
        <v>0</v>
      </c>
      <c r="AB832" s="4">
        <f>IF(J832&gt;=3,(G832*Q832)/J832,0)</f>
        <v>0</v>
      </c>
      <c r="AC832" s="4">
        <f>IF(J832&gt;=4,(G832*Q832)/J832,0)</f>
        <v>0</v>
      </c>
      <c r="AD832" s="14">
        <v>100</v>
      </c>
      <c r="AE832" s="14">
        <v>0</v>
      </c>
      <c r="AF832" s="14">
        <v>1</v>
      </c>
      <c r="AG832" s="14">
        <v>100</v>
      </c>
      <c r="AH832" s="14">
        <v>0</v>
      </c>
      <c r="AI832" s="14">
        <v>1</v>
      </c>
      <c r="AJ832" s="14">
        <v>0.5</v>
      </c>
      <c r="AK832" s="14">
        <v>0.5</v>
      </c>
      <c r="AL832" s="14">
        <v>0</v>
      </c>
      <c r="AM832" s="14">
        <v>0</v>
      </c>
      <c r="AN832" s="14">
        <v>0</v>
      </c>
      <c r="AO832" s="14">
        <v>0.01</v>
      </c>
      <c r="AP832" s="14">
        <v>0.01</v>
      </c>
      <c r="AQ832" s="14">
        <v>0</v>
      </c>
      <c r="AR832" s="14">
        <v>0</v>
      </c>
      <c r="AS832" s="14">
        <v>0</v>
      </c>
      <c r="AT832" s="14">
        <v>0</v>
      </c>
      <c r="AU832" s="14">
        <v>0.2</v>
      </c>
      <c r="AV832" s="14">
        <v>0</v>
      </c>
      <c r="AW832" s="14">
        <v>0</v>
      </c>
      <c r="AX832" s="14">
        <v>0</v>
      </c>
      <c r="AY832" s="14">
        <v>0.04</v>
      </c>
      <c r="AZ832" s="14">
        <v>0</v>
      </c>
      <c r="BA832" s="2">
        <v>0.05</v>
      </c>
      <c r="BB832" s="2">
        <v>0.05</v>
      </c>
      <c r="BC832" s="2">
        <v>7.0000000000000007E-2</v>
      </c>
      <c r="BD832" s="2">
        <v>0.05</v>
      </c>
      <c r="BE832" s="2">
        <v>0.02</v>
      </c>
      <c r="BF832" s="2">
        <v>0.02</v>
      </c>
      <c r="BG832" s="2">
        <v>4.4999999999999998E-2</v>
      </c>
      <c r="BH832" s="2">
        <v>0.05</v>
      </c>
      <c r="BI832" s="2">
        <v>7.0000000000000007E-2</v>
      </c>
      <c r="BJ832" s="2">
        <v>0.1</v>
      </c>
      <c r="BK832" s="2">
        <v>0.03</v>
      </c>
      <c r="BL832" s="2">
        <v>0.02</v>
      </c>
      <c r="BM832" s="2">
        <v>0.09</v>
      </c>
      <c r="BN832" s="2">
        <v>0.1</v>
      </c>
      <c r="BO832" s="14">
        <v>0.1</v>
      </c>
      <c r="BP832" s="14">
        <v>0.1</v>
      </c>
      <c r="BQ832" s="14">
        <v>0</v>
      </c>
      <c r="BR832" s="14">
        <v>0</v>
      </c>
      <c r="BS832" s="14">
        <v>0</v>
      </c>
      <c r="BT832" s="19">
        <v>0.01</v>
      </c>
      <c r="BU832" s="14">
        <v>0.5</v>
      </c>
      <c r="BV832" s="6">
        <f>BT832/(BT832+BU832)</f>
        <v>1.9607843137254902E-2</v>
      </c>
      <c r="BW832" s="6">
        <f>SQRT((BT832*BU832)/((BT832+BU832)^2*(BT832+BU832+1)))</f>
        <v>0.11283045836243843</v>
      </c>
      <c r="BX832" s="15">
        <v>0.1</v>
      </c>
      <c r="BY832" s="15">
        <v>0.1</v>
      </c>
      <c r="BZ832" s="15">
        <v>0.1</v>
      </c>
      <c r="CA832" s="15">
        <v>0.7</v>
      </c>
      <c r="CB832" s="20" t="s">
        <v>89</v>
      </c>
      <c r="CC832" s="14">
        <v>600</v>
      </c>
      <c r="CD832" s="14">
        <v>10</v>
      </c>
      <c r="CE832" s="15" t="s">
        <v>74</v>
      </c>
    </row>
    <row r="833" spans="1:83" s="14" customFormat="1" ht="14.25" x14ac:dyDescent="0.2">
      <c r="A833" s="15">
        <f>A832+1</f>
        <v>832</v>
      </c>
      <c r="B833" s="15">
        <v>3</v>
      </c>
      <c r="C833" s="15">
        <v>133</v>
      </c>
      <c r="D833" s="15">
        <v>1</v>
      </c>
      <c r="E833" s="15">
        <v>1</v>
      </c>
      <c r="F833" s="3" t="s">
        <v>68</v>
      </c>
      <c r="G833" s="3">
        <f>IF(F833="rectangle",B833*C833,IF(F833="hook",B833*C833-(D833*E833),IF(F833="eight",B833*C833-2*(D833*E833),IF(F833="tee",B833*C833-2*(D833*E833),IF(F833="cross",B833*C833-4*(D833*E833),"ERROR")))))</f>
        <v>399</v>
      </c>
      <c r="H833" s="3" t="s">
        <v>75</v>
      </c>
      <c r="I833" s="3">
        <f>IF(F833="rectangle",B833/C833,"NA")</f>
        <v>2.2556390977443608E-2</v>
      </c>
      <c r="J833" s="2">
        <v>1</v>
      </c>
      <c r="K833" s="15">
        <v>120</v>
      </c>
      <c r="L833" s="15">
        <v>4</v>
      </c>
      <c r="M833" s="16">
        <v>9</v>
      </c>
      <c r="N833" s="17">
        <v>15</v>
      </c>
      <c r="O833" s="14">
        <f>N833</f>
        <v>15</v>
      </c>
      <c r="P833" s="4">
        <f>Y833/T833</f>
        <v>99.75</v>
      </c>
      <c r="Q833" s="18">
        <v>15</v>
      </c>
      <c r="R833" s="14">
        <f>Q833</f>
        <v>15</v>
      </c>
      <c r="S833" s="4">
        <f>Z833/U833</f>
        <v>99.75</v>
      </c>
      <c r="T833" s="3">
        <f>ROUND((O833/100)*G833,0)</f>
        <v>60</v>
      </c>
      <c r="U833" s="3">
        <f>ROUND(((R833/100)*G833)/J833,0)</f>
        <v>60</v>
      </c>
      <c r="V833" s="3">
        <f>ROUND(IF(J833&gt;=2,((R833/100)*G833)/J833,0),0)</f>
        <v>0</v>
      </c>
      <c r="W833" s="3">
        <f>ROUND(IF(J833&gt;=3,((R833/100)*G833)/J833,0),0)</f>
        <v>0</v>
      </c>
      <c r="X833" s="3">
        <f>ROUND(IF(J833&gt;=4,((R833/100)*G833)/J833,0),0)</f>
        <v>0</v>
      </c>
      <c r="Y833" s="4">
        <f>G833*N833</f>
        <v>5985</v>
      </c>
      <c r="Z833" s="4">
        <f>(G833*Q833)/J833</f>
        <v>5985</v>
      </c>
      <c r="AA833" s="4">
        <f>IF(J833&gt;=2,(G833*Q833)/J833,0)</f>
        <v>0</v>
      </c>
      <c r="AB833" s="4">
        <f>IF(J833&gt;=3,(G833*Q833)/J833,0)</f>
        <v>0</v>
      </c>
      <c r="AC833" s="4">
        <f>IF(J833&gt;=4,(G833*Q833)/J833,0)</f>
        <v>0</v>
      </c>
      <c r="AD833" s="14">
        <v>100</v>
      </c>
      <c r="AE833" s="14">
        <v>0</v>
      </c>
      <c r="AF833" s="14">
        <v>1</v>
      </c>
      <c r="AG833" s="14">
        <v>100</v>
      </c>
      <c r="AH833" s="14">
        <v>0</v>
      </c>
      <c r="AI833" s="14">
        <v>1</v>
      </c>
      <c r="AJ833" s="14">
        <v>0.5</v>
      </c>
      <c r="AK833" s="14">
        <v>0.5</v>
      </c>
      <c r="AL833" s="14">
        <v>0</v>
      </c>
      <c r="AM833" s="14">
        <v>0</v>
      </c>
      <c r="AN833" s="14">
        <v>0</v>
      </c>
      <c r="AO833" s="14">
        <v>0.01</v>
      </c>
      <c r="AP833" s="14">
        <v>0.01</v>
      </c>
      <c r="AQ833" s="14">
        <v>0</v>
      </c>
      <c r="AR833" s="14">
        <v>0</v>
      </c>
      <c r="AS833" s="14">
        <v>0</v>
      </c>
      <c r="AT833" s="14">
        <v>0</v>
      </c>
      <c r="AU833" s="14">
        <v>0.2</v>
      </c>
      <c r="AV833" s="14">
        <v>0</v>
      </c>
      <c r="AW833" s="14">
        <v>0</v>
      </c>
      <c r="AX833" s="14">
        <v>0</v>
      </c>
      <c r="AY833" s="14">
        <v>0.04</v>
      </c>
      <c r="AZ833" s="14">
        <v>0</v>
      </c>
      <c r="BA833" s="2">
        <v>0.05</v>
      </c>
      <c r="BB833" s="2">
        <v>0.05</v>
      </c>
      <c r="BC833" s="2">
        <v>7.0000000000000007E-2</v>
      </c>
      <c r="BD833" s="2">
        <v>0.05</v>
      </c>
      <c r="BE833" s="2">
        <v>0.02</v>
      </c>
      <c r="BF833" s="2">
        <v>0.02</v>
      </c>
      <c r="BG833" s="2">
        <v>4.4999999999999998E-2</v>
      </c>
      <c r="BH833" s="2">
        <v>0.05</v>
      </c>
      <c r="BI833" s="2">
        <v>7.0000000000000007E-2</v>
      </c>
      <c r="BJ833" s="2">
        <v>0.1</v>
      </c>
      <c r="BK833" s="2">
        <v>0.03</v>
      </c>
      <c r="BL833" s="2">
        <v>0.02</v>
      </c>
      <c r="BM833" s="2">
        <v>0.09</v>
      </c>
      <c r="BN833" s="2">
        <v>0.1</v>
      </c>
      <c r="BO833" s="14">
        <v>0.1</v>
      </c>
      <c r="BP833" s="14">
        <v>0.1</v>
      </c>
      <c r="BQ833" s="14">
        <v>0</v>
      </c>
      <c r="BR833" s="14">
        <v>0</v>
      </c>
      <c r="BS833" s="14">
        <v>0</v>
      </c>
      <c r="BT833" s="19">
        <v>0.5</v>
      </c>
      <c r="BU833" s="14">
        <v>0.5</v>
      </c>
      <c r="BV833" s="6">
        <f>BT833/(BT833+BU833)</f>
        <v>0.5</v>
      </c>
      <c r="BW833" s="6">
        <f>SQRT((BT833*BU833)/((BT833+BU833)^2*(BT833+BU833+1)))</f>
        <v>0.35355339059327379</v>
      </c>
      <c r="BX833" s="15">
        <v>0.1</v>
      </c>
      <c r="BY833" s="15">
        <v>0.1</v>
      </c>
      <c r="BZ833" s="15">
        <v>0.1</v>
      </c>
      <c r="CA833" s="15">
        <v>0.7</v>
      </c>
      <c r="CB833" s="20" t="s">
        <v>89</v>
      </c>
      <c r="CC833" s="14">
        <v>600</v>
      </c>
      <c r="CD833" s="14">
        <v>10</v>
      </c>
      <c r="CE833" s="15" t="s">
        <v>74</v>
      </c>
    </row>
    <row r="834" spans="1:83" s="14" customFormat="1" ht="14.25" x14ac:dyDescent="0.2">
      <c r="A834" s="15">
        <f>A833+1</f>
        <v>833</v>
      </c>
      <c r="B834" s="15">
        <v>3</v>
      </c>
      <c r="C834" s="15">
        <v>133</v>
      </c>
      <c r="D834" s="15">
        <v>1</v>
      </c>
      <c r="E834" s="15">
        <v>1</v>
      </c>
      <c r="F834" s="3" t="s">
        <v>68</v>
      </c>
      <c r="G834" s="3">
        <f>IF(F834="rectangle",B834*C834,IF(F834="hook",B834*C834-(D834*E834),IF(F834="eight",B834*C834-2*(D834*E834),IF(F834="tee",B834*C834-2*(D834*E834),IF(F834="cross",B834*C834-4*(D834*E834),"ERROR")))))</f>
        <v>399</v>
      </c>
      <c r="H834" s="3" t="s">
        <v>75</v>
      </c>
      <c r="I834" s="3">
        <f>IF(F834="rectangle",B834/C834,"NA")</f>
        <v>2.2556390977443608E-2</v>
      </c>
      <c r="J834" s="2">
        <v>1</v>
      </c>
      <c r="K834" s="15">
        <v>120</v>
      </c>
      <c r="L834" s="15">
        <v>4</v>
      </c>
      <c r="M834" s="16">
        <v>9</v>
      </c>
      <c r="N834" s="17">
        <v>15</v>
      </c>
      <c r="O834" s="14">
        <f>N834</f>
        <v>15</v>
      </c>
      <c r="P834" s="4">
        <f>Y834/T834</f>
        <v>99.75</v>
      </c>
      <c r="Q834" s="18">
        <v>15</v>
      </c>
      <c r="R834" s="14">
        <f>Q834</f>
        <v>15</v>
      </c>
      <c r="S834" s="4">
        <f>Z834/U834</f>
        <v>99.75</v>
      </c>
      <c r="T834" s="3">
        <f>ROUND((O834/100)*G834,0)</f>
        <v>60</v>
      </c>
      <c r="U834" s="3">
        <f>ROUND(((R834/100)*G834)/J834,0)</f>
        <v>60</v>
      </c>
      <c r="V834" s="3">
        <f>ROUND(IF(J834&gt;=2,((R834/100)*G834)/J834,0),0)</f>
        <v>0</v>
      </c>
      <c r="W834" s="3">
        <f>ROUND(IF(J834&gt;=3,((R834/100)*G834)/J834,0),0)</f>
        <v>0</v>
      </c>
      <c r="X834" s="3">
        <f>ROUND(IF(J834&gt;=4,((R834/100)*G834)/J834,0),0)</f>
        <v>0</v>
      </c>
      <c r="Y834" s="4">
        <f>G834*N834</f>
        <v>5985</v>
      </c>
      <c r="Z834" s="4">
        <f>(G834*Q834)/J834</f>
        <v>5985</v>
      </c>
      <c r="AA834" s="4">
        <f>IF(J834&gt;=2,(G834*Q834)/J834,0)</f>
        <v>0</v>
      </c>
      <c r="AB834" s="4">
        <f>IF(J834&gt;=3,(G834*Q834)/J834,0)</f>
        <v>0</v>
      </c>
      <c r="AC834" s="4">
        <f>IF(J834&gt;=4,(G834*Q834)/J834,0)</f>
        <v>0</v>
      </c>
      <c r="AD834" s="14">
        <v>100</v>
      </c>
      <c r="AE834" s="14">
        <v>0</v>
      </c>
      <c r="AF834" s="14">
        <v>1</v>
      </c>
      <c r="AG834" s="14">
        <v>100</v>
      </c>
      <c r="AH834" s="14">
        <v>0</v>
      </c>
      <c r="AI834" s="14">
        <v>1</v>
      </c>
      <c r="AJ834" s="14">
        <v>0.5</v>
      </c>
      <c r="AK834" s="14">
        <v>0.5</v>
      </c>
      <c r="AL834" s="14">
        <v>0</v>
      </c>
      <c r="AM834" s="14">
        <v>0</v>
      </c>
      <c r="AN834" s="14">
        <v>0</v>
      </c>
      <c r="AO834" s="14">
        <v>0.01</v>
      </c>
      <c r="AP834" s="14">
        <v>0.01</v>
      </c>
      <c r="AQ834" s="14">
        <v>0</v>
      </c>
      <c r="AR834" s="14">
        <v>0</v>
      </c>
      <c r="AS834" s="14">
        <v>0</v>
      </c>
      <c r="AT834" s="14">
        <v>0</v>
      </c>
      <c r="AU834" s="14">
        <v>0.2</v>
      </c>
      <c r="AV834" s="14">
        <v>0</v>
      </c>
      <c r="AW834" s="14">
        <v>0</v>
      </c>
      <c r="AX834" s="14">
        <v>0</v>
      </c>
      <c r="AY834" s="14">
        <v>0.04</v>
      </c>
      <c r="AZ834" s="14">
        <v>0</v>
      </c>
      <c r="BA834" s="2">
        <v>0.05</v>
      </c>
      <c r="BB834" s="2">
        <v>0.05</v>
      </c>
      <c r="BC834" s="2">
        <v>7.0000000000000007E-2</v>
      </c>
      <c r="BD834" s="2">
        <v>0.05</v>
      </c>
      <c r="BE834" s="2">
        <v>0.02</v>
      </c>
      <c r="BF834" s="2">
        <v>0.02</v>
      </c>
      <c r="BG834" s="2">
        <v>4.4999999999999998E-2</v>
      </c>
      <c r="BH834" s="2">
        <v>0.05</v>
      </c>
      <c r="BI834" s="2">
        <v>7.0000000000000007E-2</v>
      </c>
      <c r="BJ834" s="2">
        <v>0.1</v>
      </c>
      <c r="BK834" s="2">
        <v>0.03</v>
      </c>
      <c r="BL834" s="2">
        <v>0.02</v>
      </c>
      <c r="BM834" s="2">
        <v>0.09</v>
      </c>
      <c r="BN834" s="2">
        <v>0.1</v>
      </c>
      <c r="BO834" s="14">
        <v>0.1</v>
      </c>
      <c r="BP834" s="14">
        <v>0.1</v>
      </c>
      <c r="BQ834" s="14">
        <v>0</v>
      </c>
      <c r="BR834" s="14">
        <v>0</v>
      </c>
      <c r="BS834" s="14">
        <v>0</v>
      </c>
      <c r="BT834" s="19">
        <v>0.01</v>
      </c>
      <c r="BU834" s="14">
        <v>0.5</v>
      </c>
      <c r="BV834" s="6">
        <f>BT834/(BT834+BU834)</f>
        <v>1.9607843137254902E-2</v>
      </c>
      <c r="BW834" s="6">
        <f>SQRT((BT834*BU834)/((BT834+BU834)^2*(BT834+BU834+1)))</f>
        <v>0.11283045836243843</v>
      </c>
      <c r="BX834" s="15">
        <v>0.1</v>
      </c>
      <c r="BY834" s="15">
        <v>0.7</v>
      </c>
      <c r="BZ834" s="15">
        <v>0.1</v>
      </c>
      <c r="CA834" s="15">
        <v>0.1</v>
      </c>
      <c r="CB834" s="20" t="s">
        <v>76</v>
      </c>
      <c r="CC834" s="14">
        <v>600</v>
      </c>
      <c r="CD834" s="14">
        <v>10</v>
      </c>
      <c r="CE834" s="15" t="s">
        <v>73</v>
      </c>
    </row>
    <row r="835" spans="1:83" s="14" customFormat="1" ht="14.25" x14ac:dyDescent="0.2">
      <c r="A835" s="15">
        <f>A834+1</f>
        <v>834</v>
      </c>
      <c r="B835" s="15">
        <v>3</v>
      </c>
      <c r="C835" s="15">
        <v>133</v>
      </c>
      <c r="D835" s="15">
        <v>1</v>
      </c>
      <c r="E835" s="15">
        <v>1</v>
      </c>
      <c r="F835" s="3" t="s">
        <v>68</v>
      </c>
      <c r="G835" s="3">
        <f>IF(F835="rectangle",B835*C835,IF(F835="hook",B835*C835-(D835*E835),IF(F835="eight",B835*C835-2*(D835*E835),IF(F835="tee",B835*C835-2*(D835*E835),IF(F835="cross",B835*C835-4*(D835*E835),"ERROR")))))</f>
        <v>399</v>
      </c>
      <c r="H835" s="3" t="s">
        <v>75</v>
      </c>
      <c r="I835" s="3">
        <f>IF(F835="rectangle",B835/C835,"NA")</f>
        <v>2.2556390977443608E-2</v>
      </c>
      <c r="J835" s="2">
        <v>1</v>
      </c>
      <c r="K835" s="15">
        <v>120</v>
      </c>
      <c r="L835" s="15">
        <v>4</v>
      </c>
      <c r="M835" s="16">
        <v>9</v>
      </c>
      <c r="N835" s="17">
        <v>15</v>
      </c>
      <c r="O835" s="14">
        <f>N835</f>
        <v>15</v>
      </c>
      <c r="P835" s="4">
        <f>Y835/T835</f>
        <v>99.75</v>
      </c>
      <c r="Q835" s="18">
        <v>15</v>
      </c>
      <c r="R835" s="14">
        <f>Q835</f>
        <v>15</v>
      </c>
      <c r="S835" s="4">
        <f>Z835/U835</f>
        <v>99.75</v>
      </c>
      <c r="T835" s="3">
        <f>ROUND((O835/100)*G835,0)</f>
        <v>60</v>
      </c>
      <c r="U835" s="3">
        <f>ROUND(((R835/100)*G835)/J835,0)</f>
        <v>60</v>
      </c>
      <c r="V835" s="3">
        <f>ROUND(IF(J835&gt;=2,((R835/100)*G835)/J835,0),0)</f>
        <v>0</v>
      </c>
      <c r="W835" s="3">
        <f>ROUND(IF(J835&gt;=3,((R835/100)*G835)/J835,0),0)</f>
        <v>0</v>
      </c>
      <c r="X835" s="3">
        <f>ROUND(IF(J835&gt;=4,((R835/100)*G835)/J835,0),0)</f>
        <v>0</v>
      </c>
      <c r="Y835" s="4">
        <f>G835*N835</f>
        <v>5985</v>
      </c>
      <c r="Z835" s="4">
        <f>(G835*Q835)/J835</f>
        <v>5985</v>
      </c>
      <c r="AA835" s="4">
        <f>IF(J835&gt;=2,(G835*Q835)/J835,0)</f>
        <v>0</v>
      </c>
      <c r="AB835" s="4">
        <f>IF(J835&gt;=3,(G835*Q835)/J835,0)</f>
        <v>0</v>
      </c>
      <c r="AC835" s="4">
        <f>IF(J835&gt;=4,(G835*Q835)/J835,0)</f>
        <v>0</v>
      </c>
      <c r="AD835" s="14">
        <v>100</v>
      </c>
      <c r="AE835" s="14">
        <v>0</v>
      </c>
      <c r="AF835" s="14">
        <v>1</v>
      </c>
      <c r="AG835" s="14">
        <v>100</v>
      </c>
      <c r="AH835" s="14">
        <v>0</v>
      </c>
      <c r="AI835" s="14">
        <v>1</v>
      </c>
      <c r="AJ835" s="14">
        <v>0.5</v>
      </c>
      <c r="AK835" s="14">
        <v>0.5</v>
      </c>
      <c r="AL835" s="14">
        <v>0</v>
      </c>
      <c r="AM835" s="14">
        <v>0</v>
      </c>
      <c r="AN835" s="14">
        <v>0</v>
      </c>
      <c r="AO835" s="14">
        <v>0.01</v>
      </c>
      <c r="AP835" s="14">
        <v>0.01</v>
      </c>
      <c r="AQ835" s="14">
        <v>0</v>
      </c>
      <c r="AR835" s="14">
        <v>0</v>
      </c>
      <c r="AS835" s="14">
        <v>0</v>
      </c>
      <c r="AT835" s="14">
        <v>0</v>
      </c>
      <c r="AU835" s="14">
        <v>0.2</v>
      </c>
      <c r="AV835" s="14">
        <v>0</v>
      </c>
      <c r="AW835" s="14">
        <v>0</v>
      </c>
      <c r="AX835" s="14">
        <v>0</v>
      </c>
      <c r="AY835" s="14">
        <v>0.04</v>
      </c>
      <c r="AZ835" s="14">
        <v>0</v>
      </c>
      <c r="BA835" s="2">
        <v>0.05</v>
      </c>
      <c r="BB835" s="2">
        <v>0.05</v>
      </c>
      <c r="BC835" s="2">
        <v>7.0000000000000007E-2</v>
      </c>
      <c r="BD835" s="2">
        <v>0.05</v>
      </c>
      <c r="BE835" s="2">
        <v>0.02</v>
      </c>
      <c r="BF835" s="2">
        <v>0.02</v>
      </c>
      <c r="BG835" s="2">
        <v>4.4999999999999998E-2</v>
      </c>
      <c r="BH835" s="2">
        <v>0.05</v>
      </c>
      <c r="BI835" s="2">
        <v>7.0000000000000007E-2</v>
      </c>
      <c r="BJ835" s="2">
        <v>0.1</v>
      </c>
      <c r="BK835" s="2">
        <v>0.03</v>
      </c>
      <c r="BL835" s="2">
        <v>0.02</v>
      </c>
      <c r="BM835" s="2">
        <v>0.09</v>
      </c>
      <c r="BN835" s="2">
        <v>0.1</v>
      </c>
      <c r="BO835" s="14">
        <v>0.1</v>
      </c>
      <c r="BP835" s="14">
        <v>0.1</v>
      </c>
      <c r="BQ835" s="14">
        <v>0</v>
      </c>
      <c r="BR835" s="14">
        <v>0</v>
      </c>
      <c r="BS835" s="14">
        <v>0</v>
      </c>
      <c r="BT835" s="19">
        <v>0.5</v>
      </c>
      <c r="BU835" s="14">
        <v>0.5</v>
      </c>
      <c r="BV835" s="6">
        <f>BT835/(BT835+BU835)</f>
        <v>0.5</v>
      </c>
      <c r="BW835" s="6">
        <f>SQRT((BT835*BU835)/((BT835+BU835)^2*(BT835+BU835+1)))</f>
        <v>0.35355339059327379</v>
      </c>
      <c r="BX835" s="15">
        <v>0.1</v>
      </c>
      <c r="BY835" s="15">
        <v>0.7</v>
      </c>
      <c r="BZ835" s="15">
        <v>0.1</v>
      </c>
      <c r="CA835" s="15">
        <v>0.1</v>
      </c>
      <c r="CB835" s="20" t="s">
        <v>76</v>
      </c>
      <c r="CC835" s="14">
        <v>600</v>
      </c>
      <c r="CD835" s="14">
        <v>10</v>
      </c>
      <c r="CE835" s="15" t="s">
        <v>73</v>
      </c>
    </row>
    <row r="836" spans="1:83" s="14" customFormat="1" ht="14.25" x14ac:dyDescent="0.2">
      <c r="A836" s="15">
        <f>A835+1</f>
        <v>835</v>
      </c>
      <c r="B836" s="15">
        <v>3</v>
      </c>
      <c r="C836" s="15">
        <v>133</v>
      </c>
      <c r="D836" s="15">
        <v>1</v>
      </c>
      <c r="E836" s="15">
        <v>1</v>
      </c>
      <c r="F836" s="3" t="s">
        <v>68</v>
      </c>
      <c r="G836" s="3">
        <f>IF(F836="rectangle",B836*C836,IF(F836="hook",B836*C836-(D836*E836),IF(F836="eight",B836*C836-2*(D836*E836),IF(F836="tee",B836*C836-2*(D836*E836),IF(F836="cross",B836*C836-4*(D836*E836),"ERROR")))))</f>
        <v>399</v>
      </c>
      <c r="H836" s="3" t="s">
        <v>75</v>
      </c>
      <c r="I836" s="3">
        <f>IF(F836="rectangle",B836/C836,"NA")</f>
        <v>2.2556390977443608E-2</v>
      </c>
      <c r="J836" s="2">
        <v>1</v>
      </c>
      <c r="K836" s="15">
        <v>120</v>
      </c>
      <c r="L836" s="15">
        <v>4</v>
      </c>
      <c r="M836" s="16">
        <v>9</v>
      </c>
      <c r="N836" s="17">
        <v>15</v>
      </c>
      <c r="O836" s="14">
        <f>N836</f>
        <v>15</v>
      </c>
      <c r="P836" s="4">
        <f>Y836/T836</f>
        <v>99.75</v>
      </c>
      <c r="Q836" s="18">
        <v>30</v>
      </c>
      <c r="R836" s="14">
        <f>Q836</f>
        <v>30</v>
      </c>
      <c r="S836" s="4">
        <f>Z836/U836</f>
        <v>99.75</v>
      </c>
      <c r="T836" s="3">
        <f>ROUND((O836/100)*G836,0)</f>
        <v>60</v>
      </c>
      <c r="U836" s="3">
        <f>ROUND(((R836/100)*G836)/J836,0)</f>
        <v>120</v>
      </c>
      <c r="V836" s="3">
        <f>ROUND(IF(J836&gt;=2,((R836/100)*G836)/J836,0),0)</f>
        <v>0</v>
      </c>
      <c r="W836" s="3">
        <f>ROUND(IF(J836&gt;=3,((R836/100)*G836)/J836,0),0)</f>
        <v>0</v>
      </c>
      <c r="X836" s="3">
        <f>ROUND(IF(J836&gt;=4,((R836/100)*G836)/J836,0),0)</f>
        <v>0</v>
      </c>
      <c r="Y836" s="4">
        <f>G836*N836</f>
        <v>5985</v>
      </c>
      <c r="Z836" s="4">
        <f>(G836*Q836)/J836</f>
        <v>11970</v>
      </c>
      <c r="AA836" s="4">
        <f>IF(J836&gt;=2,(G836*Q836)/J836,0)</f>
        <v>0</v>
      </c>
      <c r="AB836" s="4">
        <f>IF(J836&gt;=3,(G836*Q836)/J836,0)</f>
        <v>0</v>
      </c>
      <c r="AC836" s="4">
        <f>IF(J836&gt;=4,(G836*Q836)/J836,0)</f>
        <v>0</v>
      </c>
      <c r="AD836" s="14">
        <v>100</v>
      </c>
      <c r="AE836" s="14">
        <v>0</v>
      </c>
      <c r="AF836" s="14">
        <v>1</v>
      </c>
      <c r="AG836" s="14">
        <v>100</v>
      </c>
      <c r="AH836" s="14">
        <v>0</v>
      </c>
      <c r="AI836" s="14">
        <v>1</v>
      </c>
      <c r="AJ836" s="14">
        <v>0.5</v>
      </c>
      <c r="AK836" s="14">
        <v>0.5</v>
      </c>
      <c r="AL836" s="14">
        <v>0</v>
      </c>
      <c r="AM836" s="14">
        <v>0</v>
      </c>
      <c r="AN836" s="14">
        <v>0</v>
      </c>
      <c r="AO836" s="14">
        <v>0.01</v>
      </c>
      <c r="AP836" s="14">
        <v>0.01</v>
      </c>
      <c r="AQ836" s="14">
        <v>0</v>
      </c>
      <c r="AR836" s="14">
        <v>0</v>
      </c>
      <c r="AS836" s="14">
        <v>0</v>
      </c>
      <c r="AT836" s="14">
        <v>0</v>
      </c>
      <c r="AU836" s="14">
        <v>0.2</v>
      </c>
      <c r="AV836" s="14">
        <v>0</v>
      </c>
      <c r="AW836" s="14">
        <v>0</v>
      </c>
      <c r="AX836" s="14">
        <v>0</v>
      </c>
      <c r="AY836" s="14">
        <v>0.04</v>
      </c>
      <c r="AZ836" s="14">
        <v>0</v>
      </c>
      <c r="BA836" s="2">
        <v>0.05</v>
      </c>
      <c r="BB836" s="2">
        <v>0.05</v>
      </c>
      <c r="BC836" s="2">
        <v>7.0000000000000007E-2</v>
      </c>
      <c r="BD836" s="2">
        <v>0.05</v>
      </c>
      <c r="BE836" s="2">
        <v>0.02</v>
      </c>
      <c r="BF836" s="2">
        <v>0.02</v>
      </c>
      <c r="BG836" s="2">
        <v>4.4999999999999998E-2</v>
      </c>
      <c r="BH836" s="2">
        <v>0.05</v>
      </c>
      <c r="BI836" s="2">
        <v>7.0000000000000007E-2</v>
      </c>
      <c r="BJ836" s="2">
        <v>0.1</v>
      </c>
      <c r="BK836" s="2">
        <v>0.03</v>
      </c>
      <c r="BL836" s="2">
        <v>0.02</v>
      </c>
      <c r="BM836" s="2">
        <v>0.09</v>
      </c>
      <c r="BN836" s="2">
        <v>0.1</v>
      </c>
      <c r="BO836" s="14">
        <v>0.1</v>
      </c>
      <c r="BP836" s="14">
        <v>0.1</v>
      </c>
      <c r="BQ836" s="14">
        <v>0</v>
      </c>
      <c r="BR836" s="14">
        <v>0</v>
      </c>
      <c r="BS836" s="14">
        <v>0</v>
      </c>
      <c r="BT836" s="19">
        <v>0.01</v>
      </c>
      <c r="BU836" s="14">
        <v>0.5</v>
      </c>
      <c r="BV836" s="6">
        <f>BT836/(BT836+BU836)</f>
        <v>1.9607843137254902E-2</v>
      </c>
      <c r="BW836" s="6">
        <f>SQRT((BT836*BU836)/((BT836+BU836)^2*(BT836+BU836+1)))</f>
        <v>0.11283045836243843</v>
      </c>
      <c r="BX836" s="15">
        <v>0.25</v>
      </c>
      <c r="BY836" s="15">
        <v>0.25</v>
      </c>
      <c r="BZ836" s="15">
        <v>0.25</v>
      </c>
      <c r="CA836" s="15">
        <v>0.25</v>
      </c>
      <c r="CB836" s="20" t="s">
        <v>47</v>
      </c>
      <c r="CC836" s="14">
        <v>600</v>
      </c>
      <c r="CD836" s="14">
        <v>10</v>
      </c>
      <c r="CE836" s="15" t="s">
        <v>73</v>
      </c>
    </row>
    <row r="837" spans="1:83" s="14" customFormat="1" ht="14.25" x14ac:dyDescent="0.2">
      <c r="A837" s="15">
        <f>A836+1</f>
        <v>836</v>
      </c>
      <c r="B837" s="15">
        <v>3</v>
      </c>
      <c r="C837" s="15">
        <v>133</v>
      </c>
      <c r="D837" s="15">
        <v>1</v>
      </c>
      <c r="E837" s="15">
        <v>1</v>
      </c>
      <c r="F837" s="3" t="s">
        <v>68</v>
      </c>
      <c r="G837" s="3">
        <f>IF(F837="rectangle",B837*C837,IF(F837="hook",B837*C837-(D837*E837),IF(F837="eight",B837*C837-2*(D837*E837),IF(F837="tee",B837*C837-2*(D837*E837),IF(F837="cross",B837*C837-4*(D837*E837),"ERROR")))))</f>
        <v>399</v>
      </c>
      <c r="H837" s="3" t="s">
        <v>75</v>
      </c>
      <c r="I837" s="3">
        <f>IF(F837="rectangle",B837/C837,"NA")</f>
        <v>2.2556390977443608E-2</v>
      </c>
      <c r="J837" s="2">
        <v>1</v>
      </c>
      <c r="K837" s="15">
        <v>120</v>
      </c>
      <c r="L837" s="15">
        <v>4</v>
      </c>
      <c r="M837" s="16">
        <v>9</v>
      </c>
      <c r="N837" s="17">
        <v>15</v>
      </c>
      <c r="O837" s="14">
        <f>N837</f>
        <v>15</v>
      </c>
      <c r="P837" s="4">
        <f>Y837/T837</f>
        <v>99.75</v>
      </c>
      <c r="Q837" s="18">
        <v>30</v>
      </c>
      <c r="R837" s="14">
        <f>Q837</f>
        <v>30</v>
      </c>
      <c r="S837" s="4">
        <f>Z837/U837</f>
        <v>99.75</v>
      </c>
      <c r="T837" s="3">
        <f>ROUND((O837/100)*G837,0)</f>
        <v>60</v>
      </c>
      <c r="U837" s="3">
        <f>ROUND(((R837/100)*G837)/J837,0)</f>
        <v>120</v>
      </c>
      <c r="V837" s="3">
        <f>ROUND(IF(J837&gt;=2,((R837/100)*G837)/J837,0),0)</f>
        <v>0</v>
      </c>
      <c r="W837" s="3">
        <f>ROUND(IF(J837&gt;=3,((R837/100)*G837)/J837,0),0)</f>
        <v>0</v>
      </c>
      <c r="X837" s="3">
        <f>ROUND(IF(J837&gt;=4,((R837/100)*G837)/J837,0),0)</f>
        <v>0</v>
      </c>
      <c r="Y837" s="4">
        <f>G837*N837</f>
        <v>5985</v>
      </c>
      <c r="Z837" s="4">
        <f>(G837*Q837)/J837</f>
        <v>11970</v>
      </c>
      <c r="AA837" s="4">
        <f>IF(J837&gt;=2,(G837*Q837)/J837,0)</f>
        <v>0</v>
      </c>
      <c r="AB837" s="4">
        <f>IF(J837&gt;=3,(G837*Q837)/J837,0)</f>
        <v>0</v>
      </c>
      <c r="AC837" s="4">
        <f>IF(J837&gt;=4,(G837*Q837)/J837,0)</f>
        <v>0</v>
      </c>
      <c r="AD837" s="14">
        <v>100</v>
      </c>
      <c r="AE837" s="14">
        <v>0</v>
      </c>
      <c r="AF837" s="14">
        <v>1</v>
      </c>
      <c r="AG837" s="14">
        <v>100</v>
      </c>
      <c r="AH837" s="14">
        <v>0</v>
      </c>
      <c r="AI837" s="14">
        <v>1</v>
      </c>
      <c r="AJ837" s="14">
        <v>0.5</v>
      </c>
      <c r="AK837" s="14">
        <v>0.5</v>
      </c>
      <c r="AL837" s="14">
        <v>0</v>
      </c>
      <c r="AM837" s="14">
        <v>0</v>
      </c>
      <c r="AN837" s="14">
        <v>0</v>
      </c>
      <c r="AO837" s="14">
        <v>0.01</v>
      </c>
      <c r="AP837" s="14">
        <v>0.01</v>
      </c>
      <c r="AQ837" s="14">
        <v>0</v>
      </c>
      <c r="AR837" s="14">
        <v>0</v>
      </c>
      <c r="AS837" s="14">
        <v>0</v>
      </c>
      <c r="AT837" s="14">
        <v>0</v>
      </c>
      <c r="AU837" s="14">
        <v>0.2</v>
      </c>
      <c r="AV837" s="14">
        <v>0</v>
      </c>
      <c r="AW837" s="14">
        <v>0</v>
      </c>
      <c r="AX837" s="14">
        <v>0</v>
      </c>
      <c r="AY837" s="14">
        <v>0.04</v>
      </c>
      <c r="AZ837" s="14">
        <v>0</v>
      </c>
      <c r="BA837" s="2">
        <v>0.05</v>
      </c>
      <c r="BB837" s="2">
        <v>0.05</v>
      </c>
      <c r="BC837" s="2">
        <v>7.0000000000000007E-2</v>
      </c>
      <c r="BD837" s="2">
        <v>0.05</v>
      </c>
      <c r="BE837" s="2">
        <v>0.02</v>
      </c>
      <c r="BF837" s="2">
        <v>0.02</v>
      </c>
      <c r="BG837" s="2">
        <v>4.4999999999999998E-2</v>
      </c>
      <c r="BH837" s="2">
        <v>0.05</v>
      </c>
      <c r="BI837" s="2">
        <v>7.0000000000000007E-2</v>
      </c>
      <c r="BJ837" s="2">
        <v>0.1</v>
      </c>
      <c r="BK837" s="2">
        <v>0.03</v>
      </c>
      <c r="BL837" s="2">
        <v>0.02</v>
      </c>
      <c r="BM837" s="2">
        <v>0.09</v>
      </c>
      <c r="BN837" s="2">
        <v>0.1</v>
      </c>
      <c r="BO837" s="14">
        <v>0.1</v>
      </c>
      <c r="BP837" s="14">
        <v>0.1</v>
      </c>
      <c r="BQ837" s="14">
        <v>0</v>
      </c>
      <c r="BR837" s="14">
        <v>0</v>
      </c>
      <c r="BS837" s="14">
        <v>0</v>
      </c>
      <c r="BT837" s="19">
        <v>0.5</v>
      </c>
      <c r="BU837" s="14">
        <v>0.5</v>
      </c>
      <c r="BV837" s="6">
        <f>BT837/(BT837+BU837)</f>
        <v>0.5</v>
      </c>
      <c r="BW837" s="6">
        <f>SQRT((BT837*BU837)/((BT837+BU837)^2*(BT837+BU837+1)))</f>
        <v>0.35355339059327379</v>
      </c>
      <c r="BX837" s="15">
        <v>0.25</v>
      </c>
      <c r="BY837" s="15">
        <v>0.25</v>
      </c>
      <c r="BZ837" s="15">
        <v>0.25</v>
      </c>
      <c r="CA837" s="15">
        <v>0.25</v>
      </c>
      <c r="CB837" s="20" t="s">
        <v>47</v>
      </c>
      <c r="CC837" s="14">
        <v>600</v>
      </c>
      <c r="CD837" s="14">
        <v>10</v>
      </c>
      <c r="CE837" s="15" t="s">
        <v>73</v>
      </c>
    </row>
    <row r="838" spans="1:83" s="14" customFormat="1" ht="14.25" x14ac:dyDescent="0.2">
      <c r="A838" s="15">
        <f>A837+1</f>
        <v>837</v>
      </c>
      <c r="B838" s="15">
        <v>3</v>
      </c>
      <c r="C838" s="15">
        <v>133</v>
      </c>
      <c r="D838" s="15">
        <v>1</v>
      </c>
      <c r="E838" s="15">
        <v>1</v>
      </c>
      <c r="F838" s="3" t="s">
        <v>68</v>
      </c>
      <c r="G838" s="3">
        <f>IF(F838="rectangle",B838*C838,IF(F838="hook",B838*C838-(D838*E838),IF(F838="eight",B838*C838-2*(D838*E838),IF(F838="tee",B838*C838-2*(D838*E838),IF(F838="cross",B838*C838-4*(D838*E838),"ERROR")))))</f>
        <v>399</v>
      </c>
      <c r="H838" s="3" t="s">
        <v>75</v>
      </c>
      <c r="I838" s="3">
        <f>IF(F838="rectangle",B838/C838,"NA")</f>
        <v>2.2556390977443608E-2</v>
      </c>
      <c r="J838" s="2">
        <v>1</v>
      </c>
      <c r="K838" s="15">
        <v>120</v>
      </c>
      <c r="L838" s="15">
        <v>4</v>
      </c>
      <c r="M838" s="16">
        <v>9</v>
      </c>
      <c r="N838" s="17">
        <v>15</v>
      </c>
      <c r="O838" s="14">
        <f>N838</f>
        <v>15</v>
      </c>
      <c r="P838" s="4">
        <f>Y838/T838</f>
        <v>99.75</v>
      </c>
      <c r="Q838" s="18">
        <v>30</v>
      </c>
      <c r="R838" s="14">
        <f>Q838</f>
        <v>30</v>
      </c>
      <c r="S838" s="4">
        <f>Z838/U838</f>
        <v>99.75</v>
      </c>
      <c r="T838" s="3">
        <f>ROUND((O838/100)*G838,0)</f>
        <v>60</v>
      </c>
      <c r="U838" s="3">
        <f>ROUND(((R838/100)*G838)/J838,0)</f>
        <v>120</v>
      </c>
      <c r="V838" s="3">
        <f>ROUND(IF(J838&gt;=2,((R838/100)*G838)/J838,0),0)</f>
        <v>0</v>
      </c>
      <c r="W838" s="3">
        <f>ROUND(IF(J838&gt;=3,((R838/100)*G838)/J838,0),0)</f>
        <v>0</v>
      </c>
      <c r="X838" s="3">
        <f>ROUND(IF(J838&gt;=4,((R838/100)*G838)/J838,0),0)</f>
        <v>0</v>
      </c>
      <c r="Y838" s="4">
        <f>G838*N838</f>
        <v>5985</v>
      </c>
      <c r="Z838" s="4">
        <f>(G838*Q838)/J838</f>
        <v>11970</v>
      </c>
      <c r="AA838" s="4">
        <f>IF(J838&gt;=2,(G838*Q838)/J838,0)</f>
        <v>0</v>
      </c>
      <c r="AB838" s="4">
        <f>IF(J838&gt;=3,(G838*Q838)/J838,0)</f>
        <v>0</v>
      </c>
      <c r="AC838" s="4">
        <f>IF(J838&gt;=4,(G838*Q838)/J838,0)</f>
        <v>0</v>
      </c>
      <c r="AD838" s="14">
        <v>100</v>
      </c>
      <c r="AE838" s="14">
        <v>0</v>
      </c>
      <c r="AF838" s="14">
        <v>1</v>
      </c>
      <c r="AG838" s="14">
        <v>100</v>
      </c>
      <c r="AH838" s="14">
        <v>0</v>
      </c>
      <c r="AI838" s="14">
        <v>1</v>
      </c>
      <c r="AJ838" s="14">
        <v>0.5</v>
      </c>
      <c r="AK838" s="14">
        <v>0.5</v>
      </c>
      <c r="AL838" s="14">
        <v>0</v>
      </c>
      <c r="AM838" s="14">
        <v>0</v>
      </c>
      <c r="AN838" s="14">
        <v>0</v>
      </c>
      <c r="AO838" s="14">
        <v>0.01</v>
      </c>
      <c r="AP838" s="14">
        <v>0.01</v>
      </c>
      <c r="AQ838" s="14">
        <v>0</v>
      </c>
      <c r="AR838" s="14">
        <v>0</v>
      </c>
      <c r="AS838" s="14">
        <v>0</v>
      </c>
      <c r="AT838" s="14">
        <v>0</v>
      </c>
      <c r="AU838" s="14">
        <v>0.2</v>
      </c>
      <c r="AV838" s="14">
        <v>0</v>
      </c>
      <c r="AW838" s="14">
        <v>0</v>
      </c>
      <c r="AX838" s="14">
        <v>0</v>
      </c>
      <c r="AY838" s="14">
        <v>0.04</v>
      </c>
      <c r="AZ838" s="14">
        <v>0</v>
      </c>
      <c r="BA838" s="2">
        <v>0.05</v>
      </c>
      <c r="BB838" s="2">
        <v>0.05</v>
      </c>
      <c r="BC838" s="2">
        <v>7.0000000000000007E-2</v>
      </c>
      <c r="BD838" s="2">
        <v>0.05</v>
      </c>
      <c r="BE838" s="2">
        <v>0.02</v>
      </c>
      <c r="BF838" s="2">
        <v>0.02</v>
      </c>
      <c r="BG838" s="2">
        <v>4.4999999999999998E-2</v>
      </c>
      <c r="BH838" s="2">
        <v>0.05</v>
      </c>
      <c r="BI838" s="2">
        <v>7.0000000000000007E-2</v>
      </c>
      <c r="BJ838" s="2">
        <v>0.1</v>
      </c>
      <c r="BK838" s="2">
        <v>0.03</v>
      </c>
      <c r="BL838" s="2">
        <v>0.02</v>
      </c>
      <c r="BM838" s="2">
        <v>0.09</v>
      </c>
      <c r="BN838" s="2">
        <v>0.1</v>
      </c>
      <c r="BO838" s="14">
        <v>0.1</v>
      </c>
      <c r="BP838" s="14">
        <v>0.1</v>
      </c>
      <c r="BQ838" s="14">
        <v>0</v>
      </c>
      <c r="BR838" s="14">
        <v>0</v>
      </c>
      <c r="BS838" s="14">
        <v>0</v>
      </c>
      <c r="BT838" s="19">
        <v>0.01</v>
      </c>
      <c r="BU838" s="14">
        <v>0.5</v>
      </c>
      <c r="BV838" s="6">
        <f>BT838/(BT838+BU838)</f>
        <v>1.9607843137254902E-2</v>
      </c>
      <c r="BW838" s="6">
        <f>SQRT((BT838*BU838)/((BT838+BU838)^2*(BT838+BU838+1)))</f>
        <v>0.11283045836243843</v>
      </c>
      <c r="BX838" s="15">
        <v>0.1</v>
      </c>
      <c r="BY838" s="15">
        <v>0.1</v>
      </c>
      <c r="BZ838" s="15">
        <v>0.1</v>
      </c>
      <c r="CA838" s="15">
        <v>0.7</v>
      </c>
      <c r="CB838" s="20" t="s">
        <v>89</v>
      </c>
      <c r="CC838" s="14">
        <v>600</v>
      </c>
      <c r="CD838" s="14">
        <v>10</v>
      </c>
      <c r="CE838" s="15" t="s">
        <v>73</v>
      </c>
    </row>
    <row r="839" spans="1:83" s="14" customFormat="1" ht="14.25" x14ac:dyDescent="0.2">
      <c r="A839" s="15">
        <f>A838+1</f>
        <v>838</v>
      </c>
      <c r="B839" s="15">
        <v>3</v>
      </c>
      <c r="C839" s="15">
        <v>133</v>
      </c>
      <c r="D839" s="15">
        <v>1</v>
      </c>
      <c r="E839" s="15">
        <v>1</v>
      </c>
      <c r="F839" s="3" t="s">
        <v>68</v>
      </c>
      <c r="G839" s="3">
        <f>IF(F839="rectangle",B839*C839,IF(F839="hook",B839*C839-(D839*E839),IF(F839="eight",B839*C839-2*(D839*E839),IF(F839="tee",B839*C839-2*(D839*E839),IF(F839="cross",B839*C839-4*(D839*E839),"ERROR")))))</f>
        <v>399</v>
      </c>
      <c r="H839" s="3" t="s">
        <v>75</v>
      </c>
      <c r="I839" s="3">
        <f>IF(F839="rectangle",B839/C839,"NA")</f>
        <v>2.2556390977443608E-2</v>
      </c>
      <c r="J839" s="2">
        <v>1</v>
      </c>
      <c r="K839" s="15">
        <v>120</v>
      </c>
      <c r="L839" s="15">
        <v>4</v>
      </c>
      <c r="M839" s="16">
        <v>9</v>
      </c>
      <c r="N839" s="17">
        <v>15</v>
      </c>
      <c r="O839" s="14">
        <f>N839</f>
        <v>15</v>
      </c>
      <c r="P839" s="4">
        <f>Y839/T839</f>
        <v>99.75</v>
      </c>
      <c r="Q839" s="18">
        <v>30</v>
      </c>
      <c r="R839" s="14">
        <f>Q839</f>
        <v>30</v>
      </c>
      <c r="S839" s="4">
        <f>Z839/U839</f>
        <v>99.75</v>
      </c>
      <c r="T839" s="3">
        <f>ROUND((O839/100)*G839,0)</f>
        <v>60</v>
      </c>
      <c r="U839" s="3">
        <f>ROUND(((R839/100)*G839)/J839,0)</f>
        <v>120</v>
      </c>
      <c r="V839" s="3">
        <f>ROUND(IF(J839&gt;=2,((R839/100)*G839)/J839,0),0)</f>
        <v>0</v>
      </c>
      <c r="W839" s="3">
        <f>ROUND(IF(J839&gt;=3,((R839/100)*G839)/J839,0),0)</f>
        <v>0</v>
      </c>
      <c r="X839" s="3">
        <f>ROUND(IF(J839&gt;=4,((R839/100)*G839)/J839,0),0)</f>
        <v>0</v>
      </c>
      <c r="Y839" s="4">
        <f>G839*N839</f>
        <v>5985</v>
      </c>
      <c r="Z839" s="4">
        <f>(G839*Q839)/J839</f>
        <v>11970</v>
      </c>
      <c r="AA839" s="4">
        <f>IF(J839&gt;=2,(G839*Q839)/J839,0)</f>
        <v>0</v>
      </c>
      <c r="AB839" s="4">
        <f>IF(J839&gt;=3,(G839*Q839)/J839,0)</f>
        <v>0</v>
      </c>
      <c r="AC839" s="4">
        <f>IF(J839&gt;=4,(G839*Q839)/J839,0)</f>
        <v>0</v>
      </c>
      <c r="AD839" s="14">
        <v>100</v>
      </c>
      <c r="AE839" s="14">
        <v>0</v>
      </c>
      <c r="AF839" s="14">
        <v>1</v>
      </c>
      <c r="AG839" s="14">
        <v>100</v>
      </c>
      <c r="AH839" s="14">
        <v>0</v>
      </c>
      <c r="AI839" s="14">
        <v>1</v>
      </c>
      <c r="AJ839" s="14">
        <v>0.5</v>
      </c>
      <c r="AK839" s="14">
        <v>0.5</v>
      </c>
      <c r="AL839" s="14">
        <v>0</v>
      </c>
      <c r="AM839" s="14">
        <v>0</v>
      </c>
      <c r="AN839" s="14">
        <v>0</v>
      </c>
      <c r="AO839" s="14">
        <v>0.01</v>
      </c>
      <c r="AP839" s="14">
        <v>0.01</v>
      </c>
      <c r="AQ839" s="14">
        <v>0</v>
      </c>
      <c r="AR839" s="14">
        <v>0</v>
      </c>
      <c r="AS839" s="14">
        <v>0</v>
      </c>
      <c r="AT839" s="14">
        <v>0</v>
      </c>
      <c r="AU839" s="14">
        <v>0.2</v>
      </c>
      <c r="AV839" s="14">
        <v>0</v>
      </c>
      <c r="AW839" s="14">
        <v>0</v>
      </c>
      <c r="AX839" s="14">
        <v>0</v>
      </c>
      <c r="AY839" s="14">
        <v>0.04</v>
      </c>
      <c r="AZ839" s="14">
        <v>0</v>
      </c>
      <c r="BA839" s="2">
        <v>0.05</v>
      </c>
      <c r="BB839" s="2">
        <v>0.05</v>
      </c>
      <c r="BC839" s="2">
        <v>7.0000000000000007E-2</v>
      </c>
      <c r="BD839" s="2">
        <v>0.05</v>
      </c>
      <c r="BE839" s="2">
        <v>0.02</v>
      </c>
      <c r="BF839" s="2">
        <v>0.02</v>
      </c>
      <c r="BG839" s="2">
        <v>4.4999999999999998E-2</v>
      </c>
      <c r="BH839" s="2">
        <v>0.05</v>
      </c>
      <c r="BI839" s="2">
        <v>7.0000000000000007E-2</v>
      </c>
      <c r="BJ839" s="2">
        <v>0.1</v>
      </c>
      <c r="BK839" s="2">
        <v>0.03</v>
      </c>
      <c r="BL839" s="2">
        <v>0.02</v>
      </c>
      <c r="BM839" s="2">
        <v>0.09</v>
      </c>
      <c r="BN839" s="2">
        <v>0.1</v>
      </c>
      <c r="BO839" s="14">
        <v>0.1</v>
      </c>
      <c r="BP839" s="14">
        <v>0.1</v>
      </c>
      <c r="BQ839" s="14">
        <v>0</v>
      </c>
      <c r="BR839" s="14">
        <v>0</v>
      </c>
      <c r="BS839" s="14">
        <v>0</v>
      </c>
      <c r="BT839" s="19">
        <v>0.5</v>
      </c>
      <c r="BU839" s="14">
        <v>0.5</v>
      </c>
      <c r="BV839" s="6">
        <f>BT839/(BT839+BU839)</f>
        <v>0.5</v>
      </c>
      <c r="BW839" s="6">
        <f>SQRT((BT839*BU839)/((BT839+BU839)^2*(BT839+BU839+1)))</f>
        <v>0.35355339059327379</v>
      </c>
      <c r="BX839" s="15">
        <v>0.1</v>
      </c>
      <c r="BY839" s="15">
        <v>0.1</v>
      </c>
      <c r="BZ839" s="15">
        <v>0.1</v>
      </c>
      <c r="CA839" s="15">
        <v>0.7</v>
      </c>
      <c r="CB839" s="20" t="s">
        <v>89</v>
      </c>
      <c r="CC839" s="14">
        <v>600</v>
      </c>
      <c r="CD839" s="14">
        <v>10</v>
      </c>
      <c r="CE839" s="15" t="s">
        <v>73</v>
      </c>
    </row>
    <row r="840" spans="1:83" s="14" customFormat="1" ht="14.25" x14ac:dyDescent="0.2">
      <c r="A840" s="15">
        <f>A839+1</f>
        <v>839</v>
      </c>
      <c r="B840" s="15">
        <v>3</v>
      </c>
      <c r="C840" s="15">
        <v>133</v>
      </c>
      <c r="D840" s="15">
        <v>1</v>
      </c>
      <c r="E840" s="15">
        <v>1</v>
      </c>
      <c r="F840" s="3" t="s">
        <v>68</v>
      </c>
      <c r="G840" s="3">
        <f>IF(F840="rectangle",B840*C840,IF(F840="hook",B840*C840-(D840*E840),IF(F840="eight",B840*C840-2*(D840*E840),IF(F840="tee",B840*C840-2*(D840*E840),IF(F840="cross",B840*C840-4*(D840*E840),"ERROR")))))</f>
        <v>399</v>
      </c>
      <c r="H840" s="3" t="s">
        <v>75</v>
      </c>
      <c r="I840" s="3">
        <f>IF(F840="rectangle",B840/C840,"NA")</f>
        <v>2.2556390977443608E-2</v>
      </c>
      <c r="J840" s="2">
        <v>1</v>
      </c>
      <c r="K840" s="15">
        <v>120</v>
      </c>
      <c r="L840" s="15">
        <v>4</v>
      </c>
      <c r="M840" s="16">
        <v>9</v>
      </c>
      <c r="N840" s="17">
        <v>15</v>
      </c>
      <c r="O840" s="14">
        <f>N840</f>
        <v>15</v>
      </c>
      <c r="P840" s="4">
        <f>Y840/T840</f>
        <v>99.75</v>
      </c>
      <c r="Q840" s="18">
        <v>30</v>
      </c>
      <c r="R840" s="14">
        <f>Q840</f>
        <v>30</v>
      </c>
      <c r="S840" s="4">
        <f>Z840/U840</f>
        <v>99.75</v>
      </c>
      <c r="T840" s="3">
        <f>ROUND((O840/100)*G840,0)</f>
        <v>60</v>
      </c>
      <c r="U840" s="3">
        <f>ROUND(((R840/100)*G840)/J840,0)</f>
        <v>120</v>
      </c>
      <c r="V840" s="3">
        <f>ROUND(IF(J840&gt;=2,((R840/100)*G840)/J840,0),0)</f>
        <v>0</v>
      </c>
      <c r="W840" s="3">
        <f>ROUND(IF(J840&gt;=3,((R840/100)*G840)/J840,0),0)</f>
        <v>0</v>
      </c>
      <c r="X840" s="3">
        <f>ROUND(IF(J840&gt;=4,((R840/100)*G840)/J840,0),0)</f>
        <v>0</v>
      </c>
      <c r="Y840" s="4">
        <f>G840*N840</f>
        <v>5985</v>
      </c>
      <c r="Z840" s="4">
        <f>(G840*Q840)/J840</f>
        <v>11970</v>
      </c>
      <c r="AA840" s="4">
        <f>IF(J840&gt;=2,(G840*Q840)/J840,0)</f>
        <v>0</v>
      </c>
      <c r="AB840" s="4">
        <f>IF(J840&gt;=3,(G840*Q840)/J840,0)</f>
        <v>0</v>
      </c>
      <c r="AC840" s="4">
        <f>IF(J840&gt;=4,(G840*Q840)/J840,0)</f>
        <v>0</v>
      </c>
      <c r="AD840" s="14">
        <v>100</v>
      </c>
      <c r="AE840" s="14">
        <v>0</v>
      </c>
      <c r="AF840" s="14">
        <v>1</v>
      </c>
      <c r="AG840" s="14">
        <v>100</v>
      </c>
      <c r="AH840" s="14">
        <v>0</v>
      </c>
      <c r="AI840" s="14">
        <v>1</v>
      </c>
      <c r="AJ840" s="14">
        <v>0.5</v>
      </c>
      <c r="AK840" s="14">
        <v>0.5</v>
      </c>
      <c r="AL840" s="14">
        <v>0</v>
      </c>
      <c r="AM840" s="14">
        <v>0</v>
      </c>
      <c r="AN840" s="14">
        <v>0</v>
      </c>
      <c r="AO840" s="14">
        <v>0.01</v>
      </c>
      <c r="AP840" s="14">
        <v>0.01</v>
      </c>
      <c r="AQ840" s="14">
        <v>0</v>
      </c>
      <c r="AR840" s="14">
        <v>0</v>
      </c>
      <c r="AS840" s="14">
        <v>0</v>
      </c>
      <c r="AT840" s="14">
        <v>0</v>
      </c>
      <c r="AU840" s="14">
        <v>0.2</v>
      </c>
      <c r="AV840" s="14">
        <v>0</v>
      </c>
      <c r="AW840" s="14">
        <v>0</v>
      </c>
      <c r="AX840" s="14">
        <v>0</v>
      </c>
      <c r="AY840" s="14">
        <v>0.04</v>
      </c>
      <c r="AZ840" s="14">
        <v>0</v>
      </c>
      <c r="BA840" s="2">
        <v>0.05</v>
      </c>
      <c r="BB840" s="2">
        <v>0.05</v>
      </c>
      <c r="BC840" s="2">
        <v>7.0000000000000007E-2</v>
      </c>
      <c r="BD840" s="2">
        <v>0.05</v>
      </c>
      <c r="BE840" s="2">
        <v>0.02</v>
      </c>
      <c r="BF840" s="2">
        <v>0.02</v>
      </c>
      <c r="BG840" s="2">
        <v>4.4999999999999998E-2</v>
      </c>
      <c r="BH840" s="2">
        <v>0.05</v>
      </c>
      <c r="BI840" s="2">
        <v>7.0000000000000007E-2</v>
      </c>
      <c r="BJ840" s="2">
        <v>0.1</v>
      </c>
      <c r="BK840" s="2">
        <v>0.03</v>
      </c>
      <c r="BL840" s="2">
        <v>0.02</v>
      </c>
      <c r="BM840" s="2">
        <v>0.09</v>
      </c>
      <c r="BN840" s="2">
        <v>0.1</v>
      </c>
      <c r="BO840" s="14">
        <v>0.1</v>
      </c>
      <c r="BP840" s="14">
        <v>0.1</v>
      </c>
      <c r="BQ840" s="14">
        <v>0</v>
      </c>
      <c r="BR840" s="14">
        <v>0</v>
      </c>
      <c r="BS840" s="14">
        <v>0</v>
      </c>
      <c r="BT840" s="19">
        <v>0.01</v>
      </c>
      <c r="BU840" s="14">
        <v>0.5</v>
      </c>
      <c r="BV840" s="6">
        <f>BT840/(BT840+BU840)</f>
        <v>1.9607843137254902E-2</v>
      </c>
      <c r="BW840" s="6">
        <f>SQRT((BT840*BU840)/((BT840+BU840)^2*(BT840+BU840+1)))</f>
        <v>0.11283045836243843</v>
      </c>
      <c r="BX840" s="15">
        <v>0.1</v>
      </c>
      <c r="BY840" s="15">
        <v>0.7</v>
      </c>
      <c r="BZ840" s="15">
        <v>0.1</v>
      </c>
      <c r="CA840" s="15">
        <v>0.1</v>
      </c>
      <c r="CB840" s="20" t="s">
        <v>76</v>
      </c>
      <c r="CC840" s="14">
        <v>600</v>
      </c>
      <c r="CD840" s="14">
        <v>10</v>
      </c>
      <c r="CE840" s="15" t="s">
        <v>74</v>
      </c>
    </row>
    <row r="841" spans="1:83" s="14" customFormat="1" ht="14.25" x14ac:dyDescent="0.2">
      <c r="A841" s="15">
        <f>A840+1</f>
        <v>840</v>
      </c>
      <c r="B841" s="15">
        <v>3</v>
      </c>
      <c r="C841" s="15">
        <v>133</v>
      </c>
      <c r="D841" s="15">
        <v>1</v>
      </c>
      <c r="E841" s="15">
        <v>1</v>
      </c>
      <c r="F841" s="3" t="s">
        <v>68</v>
      </c>
      <c r="G841" s="3">
        <f>IF(F841="rectangle",B841*C841,IF(F841="hook",B841*C841-(D841*E841),IF(F841="eight",B841*C841-2*(D841*E841),IF(F841="tee",B841*C841-2*(D841*E841),IF(F841="cross",B841*C841-4*(D841*E841),"ERROR")))))</f>
        <v>399</v>
      </c>
      <c r="H841" s="3" t="s">
        <v>75</v>
      </c>
      <c r="I841" s="3">
        <f>IF(F841="rectangle",B841/C841,"NA")</f>
        <v>2.2556390977443608E-2</v>
      </c>
      <c r="J841" s="2">
        <v>1</v>
      </c>
      <c r="K841" s="15">
        <v>120</v>
      </c>
      <c r="L841" s="15">
        <v>4</v>
      </c>
      <c r="M841" s="16">
        <v>9</v>
      </c>
      <c r="N841" s="17">
        <v>15</v>
      </c>
      <c r="O841" s="14">
        <f>N841</f>
        <v>15</v>
      </c>
      <c r="P841" s="4">
        <f>Y841/T841</f>
        <v>99.75</v>
      </c>
      <c r="Q841" s="18">
        <v>30</v>
      </c>
      <c r="R841" s="14">
        <f>Q841</f>
        <v>30</v>
      </c>
      <c r="S841" s="4">
        <f>Z841/U841</f>
        <v>99.75</v>
      </c>
      <c r="T841" s="3">
        <f>ROUND((O841/100)*G841,0)</f>
        <v>60</v>
      </c>
      <c r="U841" s="3">
        <f>ROUND(((R841/100)*G841)/J841,0)</f>
        <v>120</v>
      </c>
      <c r="V841" s="3">
        <f>ROUND(IF(J841&gt;=2,((R841/100)*G841)/J841,0),0)</f>
        <v>0</v>
      </c>
      <c r="W841" s="3">
        <f>ROUND(IF(J841&gt;=3,((R841/100)*G841)/J841,0),0)</f>
        <v>0</v>
      </c>
      <c r="X841" s="3">
        <f>ROUND(IF(J841&gt;=4,((R841/100)*G841)/J841,0),0)</f>
        <v>0</v>
      </c>
      <c r="Y841" s="4">
        <f>G841*N841</f>
        <v>5985</v>
      </c>
      <c r="Z841" s="4">
        <f>(G841*Q841)/J841</f>
        <v>11970</v>
      </c>
      <c r="AA841" s="4">
        <f>IF(J841&gt;=2,(G841*Q841)/J841,0)</f>
        <v>0</v>
      </c>
      <c r="AB841" s="4">
        <f>IF(J841&gt;=3,(G841*Q841)/J841,0)</f>
        <v>0</v>
      </c>
      <c r="AC841" s="4">
        <f>IF(J841&gt;=4,(G841*Q841)/J841,0)</f>
        <v>0</v>
      </c>
      <c r="AD841" s="14">
        <v>100</v>
      </c>
      <c r="AE841" s="14">
        <v>0</v>
      </c>
      <c r="AF841" s="14">
        <v>1</v>
      </c>
      <c r="AG841" s="14">
        <v>100</v>
      </c>
      <c r="AH841" s="14">
        <v>0</v>
      </c>
      <c r="AI841" s="14">
        <v>1</v>
      </c>
      <c r="AJ841" s="14">
        <v>0.5</v>
      </c>
      <c r="AK841" s="14">
        <v>0.5</v>
      </c>
      <c r="AL841" s="14">
        <v>0</v>
      </c>
      <c r="AM841" s="14">
        <v>0</v>
      </c>
      <c r="AN841" s="14">
        <v>0</v>
      </c>
      <c r="AO841" s="14">
        <v>0.01</v>
      </c>
      <c r="AP841" s="14">
        <v>0.01</v>
      </c>
      <c r="AQ841" s="14">
        <v>0</v>
      </c>
      <c r="AR841" s="14">
        <v>0</v>
      </c>
      <c r="AS841" s="14">
        <v>0</v>
      </c>
      <c r="AT841" s="14">
        <v>0</v>
      </c>
      <c r="AU841" s="14">
        <v>0.2</v>
      </c>
      <c r="AV841" s="14">
        <v>0</v>
      </c>
      <c r="AW841" s="14">
        <v>0</v>
      </c>
      <c r="AX841" s="14">
        <v>0</v>
      </c>
      <c r="AY841" s="14">
        <v>0.04</v>
      </c>
      <c r="AZ841" s="14">
        <v>0</v>
      </c>
      <c r="BA841" s="2">
        <v>0.05</v>
      </c>
      <c r="BB841" s="2">
        <v>0.05</v>
      </c>
      <c r="BC841" s="2">
        <v>7.0000000000000007E-2</v>
      </c>
      <c r="BD841" s="2">
        <v>0.05</v>
      </c>
      <c r="BE841" s="2">
        <v>0.02</v>
      </c>
      <c r="BF841" s="2">
        <v>0.02</v>
      </c>
      <c r="BG841" s="2">
        <v>4.4999999999999998E-2</v>
      </c>
      <c r="BH841" s="2">
        <v>0.05</v>
      </c>
      <c r="BI841" s="2">
        <v>7.0000000000000007E-2</v>
      </c>
      <c r="BJ841" s="2">
        <v>0.1</v>
      </c>
      <c r="BK841" s="2">
        <v>0.03</v>
      </c>
      <c r="BL841" s="2">
        <v>0.02</v>
      </c>
      <c r="BM841" s="2">
        <v>0.09</v>
      </c>
      <c r="BN841" s="2">
        <v>0.1</v>
      </c>
      <c r="BO841" s="14">
        <v>0.1</v>
      </c>
      <c r="BP841" s="14">
        <v>0.1</v>
      </c>
      <c r="BQ841" s="14">
        <v>0</v>
      </c>
      <c r="BR841" s="14">
        <v>0</v>
      </c>
      <c r="BS841" s="14">
        <v>0</v>
      </c>
      <c r="BT841" s="19">
        <v>0.5</v>
      </c>
      <c r="BU841" s="14">
        <v>0.5</v>
      </c>
      <c r="BV841" s="6">
        <f>BT841/(BT841+BU841)</f>
        <v>0.5</v>
      </c>
      <c r="BW841" s="6">
        <f>SQRT((BT841*BU841)/((BT841+BU841)^2*(BT841+BU841+1)))</f>
        <v>0.35355339059327379</v>
      </c>
      <c r="BX841" s="15">
        <v>0.1</v>
      </c>
      <c r="BY841" s="15">
        <v>0.7</v>
      </c>
      <c r="BZ841" s="15">
        <v>0.1</v>
      </c>
      <c r="CA841" s="15">
        <v>0.1</v>
      </c>
      <c r="CB841" s="20" t="s">
        <v>76</v>
      </c>
      <c r="CC841" s="14">
        <v>600</v>
      </c>
      <c r="CD841" s="14">
        <v>10</v>
      </c>
      <c r="CE841" s="15" t="s">
        <v>74</v>
      </c>
    </row>
    <row r="842" spans="1:83" s="14" customFormat="1" ht="14.25" x14ac:dyDescent="0.2">
      <c r="A842" s="15">
        <f>A841+1</f>
        <v>841</v>
      </c>
      <c r="B842" s="15">
        <v>3</v>
      </c>
      <c r="C842" s="15">
        <v>133</v>
      </c>
      <c r="D842" s="15">
        <v>1</v>
      </c>
      <c r="E842" s="15">
        <v>1</v>
      </c>
      <c r="F842" s="3" t="s">
        <v>68</v>
      </c>
      <c r="G842" s="3">
        <f>IF(F842="rectangle",B842*C842,IF(F842="hook",B842*C842-(D842*E842),IF(F842="eight",B842*C842-2*(D842*E842),IF(F842="tee",B842*C842-2*(D842*E842),IF(F842="cross",B842*C842-4*(D842*E842),"ERROR")))))</f>
        <v>399</v>
      </c>
      <c r="H842" s="3" t="s">
        <v>75</v>
      </c>
      <c r="I842" s="3">
        <f>IF(F842="rectangle",B842/C842,"NA")</f>
        <v>2.2556390977443608E-2</v>
      </c>
      <c r="J842" s="2">
        <v>1</v>
      </c>
      <c r="K842" s="15">
        <v>120</v>
      </c>
      <c r="L842" s="15">
        <v>4</v>
      </c>
      <c r="M842" s="16">
        <v>9</v>
      </c>
      <c r="N842" s="17">
        <v>30</v>
      </c>
      <c r="O842" s="14">
        <f>N842</f>
        <v>30</v>
      </c>
      <c r="P842" s="4">
        <f>Y842/T842</f>
        <v>99.75</v>
      </c>
      <c r="Q842" s="18">
        <v>1</v>
      </c>
      <c r="R842" s="14">
        <f>Q842</f>
        <v>1</v>
      </c>
      <c r="S842" s="4">
        <f>Z842/U842</f>
        <v>99.75</v>
      </c>
      <c r="T842" s="3">
        <f>ROUND((O842/100)*G842,0)</f>
        <v>120</v>
      </c>
      <c r="U842" s="3">
        <f>ROUND(((R842/100)*G842)/J842,0)</f>
        <v>4</v>
      </c>
      <c r="V842" s="3">
        <f>ROUND(IF(J842&gt;=2,((R842/100)*G842)/J842,0),0)</f>
        <v>0</v>
      </c>
      <c r="W842" s="3">
        <f>ROUND(IF(J842&gt;=3,((R842/100)*G842)/J842,0),0)</f>
        <v>0</v>
      </c>
      <c r="X842" s="3">
        <f>ROUND(IF(J842&gt;=4,((R842/100)*G842)/J842,0),0)</f>
        <v>0</v>
      </c>
      <c r="Y842" s="4">
        <f>G842*N842</f>
        <v>11970</v>
      </c>
      <c r="Z842" s="4">
        <f>(G842*Q842)/J842</f>
        <v>399</v>
      </c>
      <c r="AA842" s="4">
        <f>IF(J842&gt;=2,(G842*Q842)/J842,0)</f>
        <v>0</v>
      </c>
      <c r="AB842" s="4">
        <f>IF(J842&gt;=3,(G842*Q842)/J842,0)</f>
        <v>0</v>
      </c>
      <c r="AC842" s="4">
        <f>IF(J842&gt;=4,(G842*Q842)/J842,0)</f>
        <v>0</v>
      </c>
      <c r="AD842" s="14">
        <v>100</v>
      </c>
      <c r="AE842" s="14">
        <v>0</v>
      </c>
      <c r="AF842" s="14">
        <v>1</v>
      </c>
      <c r="AG842" s="14">
        <v>100</v>
      </c>
      <c r="AH842" s="14">
        <v>0</v>
      </c>
      <c r="AI842" s="14">
        <v>1</v>
      </c>
      <c r="AJ842" s="14">
        <v>0.5</v>
      </c>
      <c r="AK842" s="14">
        <v>0.5</v>
      </c>
      <c r="AL842" s="14">
        <v>0</v>
      </c>
      <c r="AM842" s="14">
        <v>0</v>
      </c>
      <c r="AN842" s="14">
        <v>0</v>
      </c>
      <c r="AO842" s="14">
        <v>0.01</v>
      </c>
      <c r="AP842" s="14">
        <v>0.01</v>
      </c>
      <c r="AQ842" s="14">
        <v>0</v>
      </c>
      <c r="AR842" s="14">
        <v>0</v>
      </c>
      <c r="AS842" s="14">
        <v>0</v>
      </c>
      <c r="AT842" s="14">
        <v>0</v>
      </c>
      <c r="AU842" s="14">
        <v>0.2</v>
      </c>
      <c r="AV842" s="14">
        <v>0</v>
      </c>
      <c r="AW842" s="14">
        <v>0</v>
      </c>
      <c r="AX842" s="14">
        <v>0</v>
      </c>
      <c r="AY842" s="14">
        <v>0.04</v>
      </c>
      <c r="AZ842" s="14">
        <v>0</v>
      </c>
      <c r="BA842" s="2">
        <v>0.05</v>
      </c>
      <c r="BB842" s="2">
        <v>0.05</v>
      </c>
      <c r="BC842" s="2">
        <v>7.0000000000000007E-2</v>
      </c>
      <c r="BD842" s="2">
        <v>0.05</v>
      </c>
      <c r="BE842" s="2">
        <v>0.02</v>
      </c>
      <c r="BF842" s="2">
        <v>0.02</v>
      </c>
      <c r="BG842" s="2">
        <v>4.4999999999999998E-2</v>
      </c>
      <c r="BH842" s="2">
        <v>0.05</v>
      </c>
      <c r="BI842" s="2">
        <v>7.0000000000000007E-2</v>
      </c>
      <c r="BJ842" s="2">
        <v>0.1</v>
      </c>
      <c r="BK842" s="2">
        <v>0.03</v>
      </c>
      <c r="BL842" s="2">
        <v>0.02</v>
      </c>
      <c r="BM842" s="2">
        <v>0.09</v>
      </c>
      <c r="BN842" s="2">
        <v>0.1</v>
      </c>
      <c r="BO842" s="14">
        <v>0.1</v>
      </c>
      <c r="BP842" s="14">
        <v>0.1</v>
      </c>
      <c r="BQ842" s="14">
        <v>0</v>
      </c>
      <c r="BR842" s="14">
        <v>0</v>
      </c>
      <c r="BS842" s="14">
        <v>0</v>
      </c>
      <c r="BT842" s="19">
        <v>0.01</v>
      </c>
      <c r="BU842" s="14">
        <v>0.5</v>
      </c>
      <c r="BV842" s="6">
        <f>BT842/(BT842+BU842)</f>
        <v>1.9607843137254902E-2</v>
      </c>
      <c r="BW842" s="6">
        <f>SQRT((BT842*BU842)/((BT842+BU842)^2*(BT842+BU842+1)))</f>
        <v>0.11283045836243843</v>
      </c>
      <c r="BX842" s="15">
        <v>0.25</v>
      </c>
      <c r="BY842" s="15">
        <v>0.25</v>
      </c>
      <c r="BZ842" s="15">
        <v>0.25</v>
      </c>
      <c r="CA842" s="15">
        <v>0.25</v>
      </c>
      <c r="CB842" s="20" t="s">
        <v>47</v>
      </c>
      <c r="CC842" s="14">
        <v>600</v>
      </c>
      <c r="CD842" s="14">
        <v>10</v>
      </c>
      <c r="CE842" s="15" t="s">
        <v>74</v>
      </c>
    </row>
    <row r="843" spans="1:83" s="14" customFormat="1" ht="14.25" x14ac:dyDescent="0.2">
      <c r="A843" s="15">
        <f>A842+1</f>
        <v>842</v>
      </c>
      <c r="B843" s="15">
        <v>3</v>
      </c>
      <c r="C843" s="15">
        <v>133</v>
      </c>
      <c r="D843" s="15">
        <v>1</v>
      </c>
      <c r="E843" s="15">
        <v>1</v>
      </c>
      <c r="F843" s="3" t="s">
        <v>68</v>
      </c>
      <c r="G843" s="3">
        <f>IF(F843="rectangle",B843*C843,IF(F843="hook",B843*C843-(D843*E843),IF(F843="eight",B843*C843-2*(D843*E843),IF(F843="tee",B843*C843-2*(D843*E843),IF(F843="cross",B843*C843-4*(D843*E843),"ERROR")))))</f>
        <v>399</v>
      </c>
      <c r="H843" s="3" t="s">
        <v>75</v>
      </c>
      <c r="I843" s="3">
        <f>IF(F843="rectangle",B843/C843,"NA")</f>
        <v>2.2556390977443608E-2</v>
      </c>
      <c r="J843" s="2">
        <v>1</v>
      </c>
      <c r="K843" s="15">
        <v>120</v>
      </c>
      <c r="L843" s="15">
        <v>4</v>
      </c>
      <c r="M843" s="16">
        <v>9</v>
      </c>
      <c r="N843" s="17">
        <v>30</v>
      </c>
      <c r="O843" s="14">
        <f>N843</f>
        <v>30</v>
      </c>
      <c r="P843" s="4">
        <f>Y843/T843</f>
        <v>99.75</v>
      </c>
      <c r="Q843" s="18">
        <v>1</v>
      </c>
      <c r="R843" s="14">
        <f>Q843</f>
        <v>1</v>
      </c>
      <c r="S843" s="4">
        <f>Z843/U843</f>
        <v>99.75</v>
      </c>
      <c r="T843" s="3">
        <f>ROUND((O843/100)*G843,0)</f>
        <v>120</v>
      </c>
      <c r="U843" s="3">
        <f>ROUND(((R843/100)*G843)/J843,0)</f>
        <v>4</v>
      </c>
      <c r="V843" s="3">
        <f>ROUND(IF(J843&gt;=2,((R843/100)*G843)/J843,0),0)</f>
        <v>0</v>
      </c>
      <c r="W843" s="3">
        <f>ROUND(IF(J843&gt;=3,((R843/100)*G843)/J843,0),0)</f>
        <v>0</v>
      </c>
      <c r="X843" s="3">
        <f>ROUND(IF(J843&gt;=4,((R843/100)*G843)/J843,0),0)</f>
        <v>0</v>
      </c>
      <c r="Y843" s="4">
        <f>G843*N843</f>
        <v>11970</v>
      </c>
      <c r="Z843" s="4">
        <f>(G843*Q843)/J843</f>
        <v>399</v>
      </c>
      <c r="AA843" s="4">
        <f>IF(J843&gt;=2,(G843*Q843)/J843,0)</f>
        <v>0</v>
      </c>
      <c r="AB843" s="4">
        <f>IF(J843&gt;=3,(G843*Q843)/J843,0)</f>
        <v>0</v>
      </c>
      <c r="AC843" s="4">
        <f>IF(J843&gt;=4,(G843*Q843)/J843,0)</f>
        <v>0</v>
      </c>
      <c r="AD843" s="14">
        <v>100</v>
      </c>
      <c r="AE843" s="14">
        <v>0</v>
      </c>
      <c r="AF843" s="14">
        <v>1</v>
      </c>
      <c r="AG843" s="14">
        <v>100</v>
      </c>
      <c r="AH843" s="14">
        <v>0</v>
      </c>
      <c r="AI843" s="14">
        <v>1</v>
      </c>
      <c r="AJ843" s="14">
        <v>0.5</v>
      </c>
      <c r="AK843" s="14">
        <v>0.5</v>
      </c>
      <c r="AL843" s="14">
        <v>0</v>
      </c>
      <c r="AM843" s="14">
        <v>0</v>
      </c>
      <c r="AN843" s="14">
        <v>0</v>
      </c>
      <c r="AO843" s="14">
        <v>0.01</v>
      </c>
      <c r="AP843" s="14">
        <v>0.01</v>
      </c>
      <c r="AQ843" s="14">
        <v>0</v>
      </c>
      <c r="AR843" s="14">
        <v>0</v>
      </c>
      <c r="AS843" s="14">
        <v>0</v>
      </c>
      <c r="AT843" s="14">
        <v>0</v>
      </c>
      <c r="AU843" s="14">
        <v>0.2</v>
      </c>
      <c r="AV843" s="14">
        <v>0</v>
      </c>
      <c r="AW843" s="14">
        <v>0</v>
      </c>
      <c r="AX843" s="14">
        <v>0</v>
      </c>
      <c r="AY843" s="14">
        <v>0.04</v>
      </c>
      <c r="AZ843" s="14">
        <v>0</v>
      </c>
      <c r="BA843" s="2">
        <v>0.05</v>
      </c>
      <c r="BB843" s="2">
        <v>0.05</v>
      </c>
      <c r="BC843" s="2">
        <v>7.0000000000000007E-2</v>
      </c>
      <c r="BD843" s="2">
        <v>0.05</v>
      </c>
      <c r="BE843" s="2">
        <v>0.02</v>
      </c>
      <c r="BF843" s="2">
        <v>0.02</v>
      </c>
      <c r="BG843" s="2">
        <v>4.4999999999999998E-2</v>
      </c>
      <c r="BH843" s="2">
        <v>0.05</v>
      </c>
      <c r="BI843" s="2">
        <v>7.0000000000000007E-2</v>
      </c>
      <c r="BJ843" s="2">
        <v>0.1</v>
      </c>
      <c r="BK843" s="2">
        <v>0.03</v>
      </c>
      <c r="BL843" s="2">
        <v>0.02</v>
      </c>
      <c r="BM843" s="2">
        <v>0.09</v>
      </c>
      <c r="BN843" s="2">
        <v>0.1</v>
      </c>
      <c r="BO843" s="14">
        <v>0.1</v>
      </c>
      <c r="BP843" s="14">
        <v>0.1</v>
      </c>
      <c r="BQ843" s="14">
        <v>0</v>
      </c>
      <c r="BR843" s="14">
        <v>0</v>
      </c>
      <c r="BS843" s="14">
        <v>0</v>
      </c>
      <c r="BT843" s="19">
        <v>0.5</v>
      </c>
      <c r="BU843" s="14">
        <v>0.5</v>
      </c>
      <c r="BV843" s="6">
        <f>BT843/(BT843+BU843)</f>
        <v>0.5</v>
      </c>
      <c r="BW843" s="6">
        <f>SQRT((BT843*BU843)/((BT843+BU843)^2*(BT843+BU843+1)))</f>
        <v>0.35355339059327379</v>
      </c>
      <c r="BX843" s="15">
        <v>0.25</v>
      </c>
      <c r="BY843" s="15">
        <v>0.25</v>
      </c>
      <c r="BZ843" s="15">
        <v>0.25</v>
      </c>
      <c r="CA843" s="15">
        <v>0.25</v>
      </c>
      <c r="CB843" s="20" t="s">
        <v>47</v>
      </c>
      <c r="CC843" s="14">
        <v>600</v>
      </c>
      <c r="CD843" s="14">
        <v>10</v>
      </c>
      <c r="CE843" s="15" t="s">
        <v>74</v>
      </c>
    </row>
    <row r="844" spans="1:83" s="14" customFormat="1" ht="14.25" x14ac:dyDescent="0.2">
      <c r="A844" s="15">
        <f>A843+1</f>
        <v>843</v>
      </c>
      <c r="B844" s="15">
        <v>3</v>
      </c>
      <c r="C844" s="15">
        <v>133</v>
      </c>
      <c r="D844" s="15">
        <v>1</v>
      </c>
      <c r="E844" s="15">
        <v>1</v>
      </c>
      <c r="F844" s="3" t="s">
        <v>68</v>
      </c>
      <c r="G844" s="3">
        <f>IF(F844="rectangle",B844*C844,IF(F844="hook",B844*C844-(D844*E844),IF(F844="eight",B844*C844-2*(D844*E844),IF(F844="tee",B844*C844-2*(D844*E844),IF(F844="cross",B844*C844-4*(D844*E844),"ERROR")))))</f>
        <v>399</v>
      </c>
      <c r="H844" s="3" t="s">
        <v>75</v>
      </c>
      <c r="I844" s="3">
        <f>IF(F844="rectangle",B844/C844,"NA")</f>
        <v>2.2556390977443608E-2</v>
      </c>
      <c r="J844" s="2">
        <v>1</v>
      </c>
      <c r="K844" s="15">
        <v>120</v>
      </c>
      <c r="L844" s="15">
        <v>4</v>
      </c>
      <c r="M844" s="16">
        <v>9</v>
      </c>
      <c r="N844" s="17">
        <v>30</v>
      </c>
      <c r="O844" s="14">
        <f>N844</f>
        <v>30</v>
      </c>
      <c r="P844" s="4">
        <f>Y844/T844</f>
        <v>99.75</v>
      </c>
      <c r="Q844" s="18">
        <v>1</v>
      </c>
      <c r="R844" s="14">
        <f>Q844</f>
        <v>1</v>
      </c>
      <c r="S844" s="4">
        <f>Z844/U844</f>
        <v>99.75</v>
      </c>
      <c r="T844" s="3">
        <f>ROUND((O844/100)*G844,0)</f>
        <v>120</v>
      </c>
      <c r="U844" s="3">
        <f>ROUND(((R844/100)*G844)/J844,0)</f>
        <v>4</v>
      </c>
      <c r="V844" s="3">
        <f>ROUND(IF(J844&gt;=2,((R844/100)*G844)/J844,0),0)</f>
        <v>0</v>
      </c>
      <c r="W844" s="3">
        <f>ROUND(IF(J844&gt;=3,((R844/100)*G844)/J844,0),0)</f>
        <v>0</v>
      </c>
      <c r="X844" s="3">
        <f>ROUND(IF(J844&gt;=4,((R844/100)*G844)/J844,0),0)</f>
        <v>0</v>
      </c>
      <c r="Y844" s="4">
        <f>G844*N844</f>
        <v>11970</v>
      </c>
      <c r="Z844" s="4">
        <f>(G844*Q844)/J844</f>
        <v>399</v>
      </c>
      <c r="AA844" s="4">
        <f>IF(J844&gt;=2,(G844*Q844)/J844,0)</f>
        <v>0</v>
      </c>
      <c r="AB844" s="4">
        <f>IF(J844&gt;=3,(G844*Q844)/J844,0)</f>
        <v>0</v>
      </c>
      <c r="AC844" s="4">
        <f>IF(J844&gt;=4,(G844*Q844)/J844,0)</f>
        <v>0</v>
      </c>
      <c r="AD844" s="14">
        <v>100</v>
      </c>
      <c r="AE844" s="14">
        <v>0</v>
      </c>
      <c r="AF844" s="14">
        <v>1</v>
      </c>
      <c r="AG844" s="14">
        <v>100</v>
      </c>
      <c r="AH844" s="14">
        <v>0</v>
      </c>
      <c r="AI844" s="14">
        <v>1</v>
      </c>
      <c r="AJ844" s="14">
        <v>0.5</v>
      </c>
      <c r="AK844" s="14">
        <v>0.5</v>
      </c>
      <c r="AL844" s="14">
        <v>0</v>
      </c>
      <c r="AM844" s="14">
        <v>0</v>
      </c>
      <c r="AN844" s="14">
        <v>0</v>
      </c>
      <c r="AO844" s="14">
        <v>0.01</v>
      </c>
      <c r="AP844" s="14">
        <v>0.01</v>
      </c>
      <c r="AQ844" s="14">
        <v>0</v>
      </c>
      <c r="AR844" s="14">
        <v>0</v>
      </c>
      <c r="AS844" s="14">
        <v>0</v>
      </c>
      <c r="AT844" s="14">
        <v>0</v>
      </c>
      <c r="AU844" s="14">
        <v>0.2</v>
      </c>
      <c r="AV844" s="14">
        <v>0</v>
      </c>
      <c r="AW844" s="14">
        <v>0</v>
      </c>
      <c r="AX844" s="14">
        <v>0</v>
      </c>
      <c r="AY844" s="14">
        <v>0.04</v>
      </c>
      <c r="AZ844" s="14">
        <v>0</v>
      </c>
      <c r="BA844" s="2">
        <v>0.05</v>
      </c>
      <c r="BB844" s="2">
        <v>0.05</v>
      </c>
      <c r="BC844" s="2">
        <v>7.0000000000000007E-2</v>
      </c>
      <c r="BD844" s="2">
        <v>0.05</v>
      </c>
      <c r="BE844" s="2">
        <v>0.02</v>
      </c>
      <c r="BF844" s="2">
        <v>0.02</v>
      </c>
      <c r="BG844" s="2">
        <v>4.4999999999999998E-2</v>
      </c>
      <c r="BH844" s="2">
        <v>0.05</v>
      </c>
      <c r="BI844" s="2">
        <v>7.0000000000000007E-2</v>
      </c>
      <c r="BJ844" s="2">
        <v>0.1</v>
      </c>
      <c r="BK844" s="2">
        <v>0.03</v>
      </c>
      <c r="BL844" s="2">
        <v>0.02</v>
      </c>
      <c r="BM844" s="2">
        <v>0.09</v>
      </c>
      <c r="BN844" s="2">
        <v>0.1</v>
      </c>
      <c r="BO844" s="14">
        <v>0.1</v>
      </c>
      <c r="BP844" s="14">
        <v>0.1</v>
      </c>
      <c r="BQ844" s="14">
        <v>0</v>
      </c>
      <c r="BR844" s="14">
        <v>0</v>
      </c>
      <c r="BS844" s="14">
        <v>0</v>
      </c>
      <c r="BT844" s="19">
        <v>0.01</v>
      </c>
      <c r="BU844" s="14">
        <v>0.5</v>
      </c>
      <c r="BV844" s="6">
        <f>BT844/(BT844+BU844)</f>
        <v>1.9607843137254902E-2</v>
      </c>
      <c r="BW844" s="6">
        <f>SQRT((BT844*BU844)/((BT844+BU844)^2*(BT844+BU844+1)))</f>
        <v>0.11283045836243843</v>
      </c>
      <c r="BX844" s="15">
        <v>0.1</v>
      </c>
      <c r="BY844" s="15">
        <v>0.1</v>
      </c>
      <c r="BZ844" s="15">
        <v>0.1</v>
      </c>
      <c r="CA844" s="15">
        <v>0.7</v>
      </c>
      <c r="CB844" s="20" t="s">
        <v>89</v>
      </c>
      <c r="CC844" s="14">
        <v>600</v>
      </c>
      <c r="CD844" s="14">
        <v>10</v>
      </c>
      <c r="CE844" s="15" t="s">
        <v>74</v>
      </c>
    </row>
    <row r="845" spans="1:83" s="14" customFormat="1" ht="14.25" x14ac:dyDescent="0.2">
      <c r="A845" s="15">
        <f>A844+1</f>
        <v>844</v>
      </c>
      <c r="B845" s="15">
        <v>3</v>
      </c>
      <c r="C845" s="15">
        <v>133</v>
      </c>
      <c r="D845" s="15">
        <v>1</v>
      </c>
      <c r="E845" s="15">
        <v>1</v>
      </c>
      <c r="F845" s="3" t="s">
        <v>68</v>
      </c>
      <c r="G845" s="3">
        <f>IF(F845="rectangle",B845*C845,IF(F845="hook",B845*C845-(D845*E845),IF(F845="eight",B845*C845-2*(D845*E845),IF(F845="tee",B845*C845-2*(D845*E845),IF(F845="cross",B845*C845-4*(D845*E845),"ERROR")))))</f>
        <v>399</v>
      </c>
      <c r="H845" s="3" t="s">
        <v>75</v>
      </c>
      <c r="I845" s="3">
        <f>IF(F845="rectangle",B845/C845,"NA")</f>
        <v>2.2556390977443608E-2</v>
      </c>
      <c r="J845" s="2">
        <v>1</v>
      </c>
      <c r="K845" s="15">
        <v>120</v>
      </c>
      <c r="L845" s="15">
        <v>4</v>
      </c>
      <c r="M845" s="16">
        <v>9</v>
      </c>
      <c r="N845" s="17">
        <v>30</v>
      </c>
      <c r="O845" s="14">
        <f>N845</f>
        <v>30</v>
      </c>
      <c r="P845" s="4">
        <f>Y845/T845</f>
        <v>99.75</v>
      </c>
      <c r="Q845" s="18">
        <v>1</v>
      </c>
      <c r="R845" s="14">
        <f>Q845</f>
        <v>1</v>
      </c>
      <c r="S845" s="4">
        <f>Z845/U845</f>
        <v>99.75</v>
      </c>
      <c r="T845" s="3">
        <f>ROUND((O845/100)*G845,0)</f>
        <v>120</v>
      </c>
      <c r="U845" s="3">
        <f>ROUND(((R845/100)*G845)/J845,0)</f>
        <v>4</v>
      </c>
      <c r="V845" s="3">
        <f>ROUND(IF(J845&gt;=2,((R845/100)*G845)/J845,0),0)</f>
        <v>0</v>
      </c>
      <c r="W845" s="3">
        <f>ROUND(IF(J845&gt;=3,((R845/100)*G845)/J845,0),0)</f>
        <v>0</v>
      </c>
      <c r="X845" s="3">
        <f>ROUND(IF(J845&gt;=4,((R845/100)*G845)/J845,0),0)</f>
        <v>0</v>
      </c>
      <c r="Y845" s="4">
        <f>G845*N845</f>
        <v>11970</v>
      </c>
      <c r="Z845" s="4">
        <f>(G845*Q845)/J845</f>
        <v>399</v>
      </c>
      <c r="AA845" s="4">
        <f>IF(J845&gt;=2,(G845*Q845)/J845,0)</f>
        <v>0</v>
      </c>
      <c r="AB845" s="4">
        <f>IF(J845&gt;=3,(G845*Q845)/J845,0)</f>
        <v>0</v>
      </c>
      <c r="AC845" s="4">
        <f>IF(J845&gt;=4,(G845*Q845)/J845,0)</f>
        <v>0</v>
      </c>
      <c r="AD845" s="14">
        <v>100</v>
      </c>
      <c r="AE845" s="14">
        <v>0</v>
      </c>
      <c r="AF845" s="14">
        <v>1</v>
      </c>
      <c r="AG845" s="14">
        <v>100</v>
      </c>
      <c r="AH845" s="14">
        <v>0</v>
      </c>
      <c r="AI845" s="14">
        <v>1</v>
      </c>
      <c r="AJ845" s="14">
        <v>0.5</v>
      </c>
      <c r="AK845" s="14">
        <v>0.5</v>
      </c>
      <c r="AL845" s="14">
        <v>0</v>
      </c>
      <c r="AM845" s="14">
        <v>0</v>
      </c>
      <c r="AN845" s="14">
        <v>0</v>
      </c>
      <c r="AO845" s="14">
        <v>0.01</v>
      </c>
      <c r="AP845" s="14">
        <v>0.01</v>
      </c>
      <c r="AQ845" s="14">
        <v>0</v>
      </c>
      <c r="AR845" s="14">
        <v>0</v>
      </c>
      <c r="AS845" s="14">
        <v>0</v>
      </c>
      <c r="AT845" s="14">
        <v>0</v>
      </c>
      <c r="AU845" s="14">
        <v>0.2</v>
      </c>
      <c r="AV845" s="14">
        <v>0</v>
      </c>
      <c r="AW845" s="14">
        <v>0</v>
      </c>
      <c r="AX845" s="14">
        <v>0</v>
      </c>
      <c r="AY845" s="14">
        <v>0.04</v>
      </c>
      <c r="AZ845" s="14">
        <v>0</v>
      </c>
      <c r="BA845" s="2">
        <v>0.05</v>
      </c>
      <c r="BB845" s="2">
        <v>0.05</v>
      </c>
      <c r="BC845" s="2">
        <v>7.0000000000000007E-2</v>
      </c>
      <c r="BD845" s="2">
        <v>0.05</v>
      </c>
      <c r="BE845" s="2">
        <v>0.02</v>
      </c>
      <c r="BF845" s="2">
        <v>0.02</v>
      </c>
      <c r="BG845" s="2">
        <v>4.4999999999999998E-2</v>
      </c>
      <c r="BH845" s="2">
        <v>0.05</v>
      </c>
      <c r="BI845" s="2">
        <v>7.0000000000000007E-2</v>
      </c>
      <c r="BJ845" s="2">
        <v>0.1</v>
      </c>
      <c r="BK845" s="2">
        <v>0.03</v>
      </c>
      <c r="BL845" s="2">
        <v>0.02</v>
      </c>
      <c r="BM845" s="2">
        <v>0.09</v>
      </c>
      <c r="BN845" s="2">
        <v>0.1</v>
      </c>
      <c r="BO845" s="14">
        <v>0.1</v>
      </c>
      <c r="BP845" s="14">
        <v>0.1</v>
      </c>
      <c r="BQ845" s="14">
        <v>0</v>
      </c>
      <c r="BR845" s="14">
        <v>0</v>
      </c>
      <c r="BS845" s="14">
        <v>0</v>
      </c>
      <c r="BT845" s="19">
        <v>0.5</v>
      </c>
      <c r="BU845" s="14">
        <v>0.5</v>
      </c>
      <c r="BV845" s="6">
        <f>BT845/(BT845+BU845)</f>
        <v>0.5</v>
      </c>
      <c r="BW845" s="6">
        <f>SQRT((BT845*BU845)/((BT845+BU845)^2*(BT845+BU845+1)))</f>
        <v>0.35355339059327379</v>
      </c>
      <c r="BX845" s="15">
        <v>0.1</v>
      </c>
      <c r="BY845" s="15">
        <v>0.1</v>
      </c>
      <c r="BZ845" s="15">
        <v>0.1</v>
      </c>
      <c r="CA845" s="15">
        <v>0.7</v>
      </c>
      <c r="CB845" s="20" t="s">
        <v>89</v>
      </c>
      <c r="CC845" s="14">
        <v>600</v>
      </c>
      <c r="CD845" s="14">
        <v>10</v>
      </c>
      <c r="CE845" s="15" t="s">
        <v>74</v>
      </c>
    </row>
    <row r="846" spans="1:83" s="14" customFormat="1" ht="14.25" x14ac:dyDescent="0.2">
      <c r="A846" s="15">
        <f>A845+1</f>
        <v>845</v>
      </c>
      <c r="B846" s="15">
        <v>3</v>
      </c>
      <c r="C846" s="15">
        <v>133</v>
      </c>
      <c r="D846" s="15">
        <v>1</v>
      </c>
      <c r="E846" s="15">
        <v>1</v>
      </c>
      <c r="F846" s="3" t="s">
        <v>68</v>
      </c>
      <c r="G846" s="3">
        <f>IF(F846="rectangle",B846*C846,IF(F846="hook",B846*C846-(D846*E846),IF(F846="eight",B846*C846-2*(D846*E846),IF(F846="tee",B846*C846-2*(D846*E846),IF(F846="cross",B846*C846-4*(D846*E846),"ERROR")))))</f>
        <v>399</v>
      </c>
      <c r="H846" s="3" t="s">
        <v>75</v>
      </c>
      <c r="I846" s="3">
        <f>IF(F846="rectangle",B846/C846,"NA")</f>
        <v>2.2556390977443608E-2</v>
      </c>
      <c r="J846" s="2">
        <v>1</v>
      </c>
      <c r="K846" s="15">
        <v>120</v>
      </c>
      <c r="L846" s="15">
        <v>4</v>
      </c>
      <c r="M846" s="16">
        <v>9</v>
      </c>
      <c r="N846" s="17">
        <v>30</v>
      </c>
      <c r="O846" s="14">
        <f>N846</f>
        <v>30</v>
      </c>
      <c r="P846" s="4">
        <f>Y846/T846</f>
        <v>99.75</v>
      </c>
      <c r="Q846" s="18">
        <v>1</v>
      </c>
      <c r="R846" s="14">
        <f>Q846</f>
        <v>1</v>
      </c>
      <c r="S846" s="4">
        <f>Z846/U846</f>
        <v>99.75</v>
      </c>
      <c r="T846" s="3">
        <f>ROUND((O846/100)*G846,0)</f>
        <v>120</v>
      </c>
      <c r="U846" s="3">
        <f>ROUND(((R846/100)*G846)/J846,0)</f>
        <v>4</v>
      </c>
      <c r="V846" s="3">
        <f>ROUND(IF(J846&gt;=2,((R846/100)*G846)/J846,0),0)</f>
        <v>0</v>
      </c>
      <c r="W846" s="3">
        <f>ROUND(IF(J846&gt;=3,((R846/100)*G846)/J846,0),0)</f>
        <v>0</v>
      </c>
      <c r="X846" s="3">
        <f>ROUND(IF(J846&gt;=4,((R846/100)*G846)/J846,0),0)</f>
        <v>0</v>
      </c>
      <c r="Y846" s="4">
        <f>G846*N846</f>
        <v>11970</v>
      </c>
      <c r="Z846" s="4">
        <f>(G846*Q846)/J846</f>
        <v>399</v>
      </c>
      <c r="AA846" s="4">
        <f>IF(J846&gt;=2,(G846*Q846)/J846,0)</f>
        <v>0</v>
      </c>
      <c r="AB846" s="4">
        <f>IF(J846&gt;=3,(G846*Q846)/J846,0)</f>
        <v>0</v>
      </c>
      <c r="AC846" s="4">
        <f>IF(J846&gt;=4,(G846*Q846)/J846,0)</f>
        <v>0</v>
      </c>
      <c r="AD846" s="14">
        <v>100</v>
      </c>
      <c r="AE846" s="14">
        <v>0</v>
      </c>
      <c r="AF846" s="14">
        <v>1</v>
      </c>
      <c r="AG846" s="14">
        <v>100</v>
      </c>
      <c r="AH846" s="14">
        <v>0</v>
      </c>
      <c r="AI846" s="14">
        <v>1</v>
      </c>
      <c r="AJ846" s="14">
        <v>0.5</v>
      </c>
      <c r="AK846" s="14">
        <v>0.5</v>
      </c>
      <c r="AL846" s="14">
        <v>0</v>
      </c>
      <c r="AM846" s="14">
        <v>0</v>
      </c>
      <c r="AN846" s="14">
        <v>0</v>
      </c>
      <c r="AO846" s="14">
        <v>0.01</v>
      </c>
      <c r="AP846" s="14">
        <v>0.01</v>
      </c>
      <c r="AQ846" s="14">
        <v>0</v>
      </c>
      <c r="AR846" s="14">
        <v>0</v>
      </c>
      <c r="AS846" s="14">
        <v>0</v>
      </c>
      <c r="AT846" s="14">
        <v>0</v>
      </c>
      <c r="AU846" s="14">
        <v>0.2</v>
      </c>
      <c r="AV846" s="14">
        <v>0</v>
      </c>
      <c r="AW846" s="14">
        <v>0</v>
      </c>
      <c r="AX846" s="14">
        <v>0</v>
      </c>
      <c r="AY846" s="14">
        <v>0.04</v>
      </c>
      <c r="AZ846" s="14">
        <v>0</v>
      </c>
      <c r="BA846" s="2">
        <v>0.05</v>
      </c>
      <c r="BB846" s="2">
        <v>0.05</v>
      </c>
      <c r="BC846" s="2">
        <v>7.0000000000000007E-2</v>
      </c>
      <c r="BD846" s="2">
        <v>0.05</v>
      </c>
      <c r="BE846" s="2">
        <v>0.02</v>
      </c>
      <c r="BF846" s="2">
        <v>0.02</v>
      </c>
      <c r="BG846" s="2">
        <v>4.4999999999999998E-2</v>
      </c>
      <c r="BH846" s="2">
        <v>0.05</v>
      </c>
      <c r="BI846" s="2">
        <v>7.0000000000000007E-2</v>
      </c>
      <c r="BJ846" s="2">
        <v>0.1</v>
      </c>
      <c r="BK846" s="2">
        <v>0.03</v>
      </c>
      <c r="BL846" s="2">
        <v>0.02</v>
      </c>
      <c r="BM846" s="2">
        <v>0.09</v>
      </c>
      <c r="BN846" s="2">
        <v>0.1</v>
      </c>
      <c r="BO846" s="14">
        <v>0.1</v>
      </c>
      <c r="BP846" s="14">
        <v>0.1</v>
      </c>
      <c r="BQ846" s="14">
        <v>0</v>
      </c>
      <c r="BR846" s="14">
        <v>0</v>
      </c>
      <c r="BS846" s="14">
        <v>0</v>
      </c>
      <c r="BT846" s="19">
        <v>0.01</v>
      </c>
      <c r="BU846" s="14">
        <v>0.5</v>
      </c>
      <c r="BV846" s="6">
        <f>BT846/(BT846+BU846)</f>
        <v>1.9607843137254902E-2</v>
      </c>
      <c r="BW846" s="6">
        <f>SQRT((BT846*BU846)/((BT846+BU846)^2*(BT846+BU846+1)))</f>
        <v>0.11283045836243843</v>
      </c>
      <c r="BX846" s="15">
        <v>0.1</v>
      </c>
      <c r="BY846" s="15">
        <v>0.7</v>
      </c>
      <c r="BZ846" s="15">
        <v>0.1</v>
      </c>
      <c r="CA846" s="15">
        <v>0.1</v>
      </c>
      <c r="CB846" s="20" t="s">
        <v>76</v>
      </c>
      <c r="CC846" s="14">
        <v>600</v>
      </c>
      <c r="CD846" s="14">
        <v>10</v>
      </c>
      <c r="CE846" s="15" t="s">
        <v>73</v>
      </c>
    </row>
    <row r="847" spans="1:83" s="14" customFormat="1" ht="14.25" x14ac:dyDescent="0.2">
      <c r="A847" s="15">
        <f>A846+1</f>
        <v>846</v>
      </c>
      <c r="B847" s="15">
        <v>3</v>
      </c>
      <c r="C847" s="15">
        <v>133</v>
      </c>
      <c r="D847" s="15">
        <v>1</v>
      </c>
      <c r="E847" s="15">
        <v>1</v>
      </c>
      <c r="F847" s="3" t="s">
        <v>68</v>
      </c>
      <c r="G847" s="3">
        <f>IF(F847="rectangle",B847*C847,IF(F847="hook",B847*C847-(D847*E847),IF(F847="eight",B847*C847-2*(D847*E847),IF(F847="tee",B847*C847-2*(D847*E847),IF(F847="cross",B847*C847-4*(D847*E847),"ERROR")))))</f>
        <v>399</v>
      </c>
      <c r="H847" s="3" t="s">
        <v>75</v>
      </c>
      <c r="I847" s="3">
        <f>IF(F847="rectangle",B847/C847,"NA")</f>
        <v>2.2556390977443608E-2</v>
      </c>
      <c r="J847" s="2">
        <v>1</v>
      </c>
      <c r="K847" s="15">
        <v>120</v>
      </c>
      <c r="L847" s="15">
        <v>4</v>
      </c>
      <c r="M847" s="16">
        <v>9</v>
      </c>
      <c r="N847" s="17">
        <v>30</v>
      </c>
      <c r="O847" s="14">
        <f>N847</f>
        <v>30</v>
      </c>
      <c r="P847" s="4">
        <f>Y847/T847</f>
        <v>99.75</v>
      </c>
      <c r="Q847" s="18">
        <v>1</v>
      </c>
      <c r="R847" s="14">
        <f>Q847</f>
        <v>1</v>
      </c>
      <c r="S847" s="4">
        <f>Z847/U847</f>
        <v>99.75</v>
      </c>
      <c r="T847" s="3">
        <f>ROUND((O847/100)*G847,0)</f>
        <v>120</v>
      </c>
      <c r="U847" s="3">
        <f>ROUND(((R847/100)*G847)/J847,0)</f>
        <v>4</v>
      </c>
      <c r="V847" s="3">
        <f>ROUND(IF(J847&gt;=2,((R847/100)*G847)/J847,0),0)</f>
        <v>0</v>
      </c>
      <c r="W847" s="3">
        <f>ROUND(IF(J847&gt;=3,((R847/100)*G847)/J847,0),0)</f>
        <v>0</v>
      </c>
      <c r="X847" s="3">
        <f>ROUND(IF(J847&gt;=4,((R847/100)*G847)/J847,0),0)</f>
        <v>0</v>
      </c>
      <c r="Y847" s="4">
        <f>G847*N847</f>
        <v>11970</v>
      </c>
      <c r="Z847" s="4">
        <f>(G847*Q847)/J847</f>
        <v>399</v>
      </c>
      <c r="AA847" s="4">
        <f>IF(J847&gt;=2,(G847*Q847)/J847,0)</f>
        <v>0</v>
      </c>
      <c r="AB847" s="4">
        <f>IF(J847&gt;=3,(G847*Q847)/J847,0)</f>
        <v>0</v>
      </c>
      <c r="AC847" s="4">
        <f>IF(J847&gt;=4,(G847*Q847)/J847,0)</f>
        <v>0</v>
      </c>
      <c r="AD847" s="14">
        <v>100</v>
      </c>
      <c r="AE847" s="14">
        <v>0</v>
      </c>
      <c r="AF847" s="14">
        <v>1</v>
      </c>
      <c r="AG847" s="14">
        <v>100</v>
      </c>
      <c r="AH847" s="14">
        <v>0</v>
      </c>
      <c r="AI847" s="14">
        <v>1</v>
      </c>
      <c r="AJ847" s="14">
        <v>0.5</v>
      </c>
      <c r="AK847" s="14">
        <v>0.5</v>
      </c>
      <c r="AL847" s="14">
        <v>0</v>
      </c>
      <c r="AM847" s="14">
        <v>0</v>
      </c>
      <c r="AN847" s="14">
        <v>0</v>
      </c>
      <c r="AO847" s="14">
        <v>0.01</v>
      </c>
      <c r="AP847" s="14">
        <v>0.01</v>
      </c>
      <c r="AQ847" s="14">
        <v>0</v>
      </c>
      <c r="AR847" s="14">
        <v>0</v>
      </c>
      <c r="AS847" s="14">
        <v>0</v>
      </c>
      <c r="AT847" s="14">
        <v>0</v>
      </c>
      <c r="AU847" s="14">
        <v>0.2</v>
      </c>
      <c r="AV847" s="14">
        <v>0</v>
      </c>
      <c r="AW847" s="14">
        <v>0</v>
      </c>
      <c r="AX847" s="14">
        <v>0</v>
      </c>
      <c r="AY847" s="14">
        <v>0.04</v>
      </c>
      <c r="AZ847" s="14">
        <v>0</v>
      </c>
      <c r="BA847" s="2">
        <v>0.05</v>
      </c>
      <c r="BB847" s="2">
        <v>0.05</v>
      </c>
      <c r="BC847" s="2">
        <v>7.0000000000000007E-2</v>
      </c>
      <c r="BD847" s="2">
        <v>0.05</v>
      </c>
      <c r="BE847" s="2">
        <v>0.02</v>
      </c>
      <c r="BF847" s="2">
        <v>0.02</v>
      </c>
      <c r="BG847" s="2">
        <v>4.4999999999999998E-2</v>
      </c>
      <c r="BH847" s="2">
        <v>0.05</v>
      </c>
      <c r="BI847" s="2">
        <v>7.0000000000000007E-2</v>
      </c>
      <c r="BJ847" s="2">
        <v>0.1</v>
      </c>
      <c r="BK847" s="2">
        <v>0.03</v>
      </c>
      <c r="BL847" s="2">
        <v>0.02</v>
      </c>
      <c r="BM847" s="2">
        <v>0.09</v>
      </c>
      <c r="BN847" s="2">
        <v>0.1</v>
      </c>
      <c r="BO847" s="14">
        <v>0.1</v>
      </c>
      <c r="BP847" s="14">
        <v>0.1</v>
      </c>
      <c r="BQ847" s="14">
        <v>0</v>
      </c>
      <c r="BR847" s="14">
        <v>0</v>
      </c>
      <c r="BS847" s="14">
        <v>0</v>
      </c>
      <c r="BT847" s="19">
        <v>0.5</v>
      </c>
      <c r="BU847" s="14">
        <v>0.5</v>
      </c>
      <c r="BV847" s="6">
        <f>BT847/(BT847+BU847)</f>
        <v>0.5</v>
      </c>
      <c r="BW847" s="6">
        <f>SQRT((BT847*BU847)/((BT847+BU847)^2*(BT847+BU847+1)))</f>
        <v>0.35355339059327379</v>
      </c>
      <c r="BX847" s="15">
        <v>0.1</v>
      </c>
      <c r="BY847" s="15">
        <v>0.7</v>
      </c>
      <c r="BZ847" s="15">
        <v>0.1</v>
      </c>
      <c r="CA847" s="15">
        <v>0.1</v>
      </c>
      <c r="CB847" s="20" t="s">
        <v>76</v>
      </c>
      <c r="CC847" s="14">
        <v>600</v>
      </c>
      <c r="CD847" s="14">
        <v>10</v>
      </c>
      <c r="CE847" s="15" t="s">
        <v>73</v>
      </c>
    </row>
    <row r="848" spans="1:83" s="14" customFormat="1" ht="14.25" x14ac:dyDescent="0.2">
      <c r="A848" s="15">
        <f>A847+1</f>
        <v>847</v>
      </c>
      <c r="B848" s="15">
        <v>3</v>
      </c>
      <c r="C848" s="15">
        <v>133</v>
      </c>
      <c r="D848" s="15">
        <v>1</v>
      </c>
      <c r="E848" s="15">
        <v>1</v>
      </c>
      <c r="F848" s="3" t="s">
        <v>68</v>
      </c>
      <c r="G848" s="3">
        <f>IF(F848="rectangle",B848*C848,IF(F848="hook",B848*C848-(D848*E848),IF(F848="eight",B848*C848-2*(D848*E848),IF(F848="tee",B848*C848-2*(D848*E848),IF(F848="cross",B848*C848-4*(D848*E848),"ERROR")))))</f>
        <v>399</v>
      </c>
      <c r="H848" s="3" t="s">
        <v>75</v>
      </c>
      <c r="I848" s="3">
        <f>IF(F848="rectangle",B848/C848,"NA")</f>
        <v>2.2556390977443608E-2</v>
      </c>
      <c r="J848" s="2">
        <v>1</v>
      </c>
      <c r="K848" s="15">
        <v>120</v>
      </c>
      <c r="L848" s="15">
        <v>4</v>
      </c>
      <c r="M848" s="16">
        <v>9</v>
      </c>
      <c r="N848" s="17">
        <v>30</v>
      </c>
      <c r="O848" s="14">
        <f>N848</f>
        <v>30</v>
      </c>
      <c r="P848" s="4">
        <f>Y848/T848</f>
        <v>99.75</v>
      </c>
      <c r="Q848" s="18">
        <v>5</v>
      </c>
      <c r="R848" s="14">
        <f>Q848</f>
        <v>5</v>
      </c>
      <c r="S848" s="4">
        <f>Z848/U848</f>
        <v>99.75</v>
      </c>
      <c r="T848" s="3">
        <f>ROUND((O848/100)*G848,0)</f>
        <v>120</v>
      </c>
      <c r="U848" s="3">
        <f>ROUND(((R848/100)*G848)/J848,0)</f>
        <v>20</v>
      </c>
      <c r="V848" s="3">
        <f>ROUND(IF(J848&gt;=2,((R848/100)*G848)/J848,0),0)</f>
        <v>0</v>
      </c>
      <c r="W848" s="3">
        <f>ROUND(IF(J848&gt;=3,((R848/100)*G848)/J848,0),0)</f>
        <v>0</v>
      </c>
      <c r="X848" s="3">
        <f>ROUND(IF(J848&gt;=4,((R848/100)*G848)/J848,0),0)</f>
        <v>0</v>
      </c>
      <c r="Y848" s="4">
        <f>G848*N848</f>
        <v>11970</v>
      </c>
      <c r="Z848" s="4">
        <f>(G848*Q848)/J848</f>
        <v>1995</v>
      </c>
      <c r="AA848" s="4">
        <f>IF(J848&gt;=2,(G848*Q848)/J848,0)</f>
        <v>0</v>
      </c>
      <c r="AB848" s="4">
        <f>IF(J848&gt;=3,(G848*Q848)/J848,0)</f>
        <v>0</v>
      </c>
      <c r="AC848" s="4">
        <f>IF(J848&gt;=4,(G848*Q848)/J848,0)</f>
        <v>0</v>
      </c>
      <c r="AD848" s="14">
        <v>100</v>
      </c>
      <c r="AE848" s="14">
        <v>0</v>
      </c>
      <c r="AF848" s="14">
        <v>1</v>
      </c>
      <c r="AG848" s="14">
        <v>100</v>
      </c>
      <c r="AH848" s="14">
        <v>0</v>
      </c>
      <c r="AI848" s="14">
        <v>1</v>
      </c>
      <c r="AJ848" s="14">
        <v>0.5</v>
      </c>
      <c r="AK848" s="14">
        <v>0.5</v>
      </c>
      <c r="AL848" s="14">
        <v>0</v>
      </c>
      <c r="AM848" s="14">
        <v>0</v>
      </c>
      <c r="AN848" s="14">
        <v>0</v>
      </c>
      <c r="AO848" s="14">
        <v>0.01</v>
      </c>
      <c r="AP848" s="14">
        <v>0.01</v>
      </c>
      <c r="AQ848" s="14">
        <v>0</v>
      </c>
      <c r="AR848" s="14">
        <v>0</v>
      </c>
      <c r="AS848" s="14">
        <v>0</v>
      </c>
      <c r="AT848" s="14">
        <v>0</v>
      </c>
      <c r="AU848" s="14">
        <v>0.2</v>
      </c>
      <c r="AV848" s="14">
        <v>0</v>
      </c>
      <c r="AW848" s="14">
        <v>0</v>
      </c>
      <c r="AX848" s="14">
        <v>0</v>
      </c>
      <c r="AY848" s="14">
        <v>0.04</v>
      </c>
      <c r="AZ848" s="14">
        <v>0</v>
      </c>
      <c r="BA848" s="2">
        <v>0.05</v>
      </c>
      <c r="BB848" s="2">
        <v>0.05</v>
      </c>
      <c r="BC848" s="2">
        <v>7.0000000000000007E-2</v>
      </c>
      <c r="BD848" s="2">
        <v>0.05</v>
      </c>
      <c r="BE848" s="2">
        <v>0.02</v>
      </c>
      <c r="BF848" s="2">
        <v>0.02</v>
      </c>
      <c r="BG848" s="2">
        <v>4.4999999999999998E-2</v>
      </c>
      <c r="BH848" s="2">
        <v>0.05</v>
      </c>
      <c r="BI848" s="2">
        <v>7.0000000000000007E-2</v>
      </c>
      <c r="BJ848" s="2">
        <v>0.1</v>
      </c>
      <c r="BK848" s="2">
        <v>0.03</v>
      </c>
      <c r="BL848" s="2">
        <v>0.02</v>
      </c>
      <c r="BM848" s="2">
        <v>0.09</v>
      </c>
      <c r="BN848" s="2">
        <v>0.1</v>
      </c>
      <c r="BO848" s="14">
        <v>0.1</v>
      </c>
      <c r="BP848" s="14">
        <v>0.1</v>
      </c>
      <c r="BQ848" s="14">
        <v>0</v>
      </c>
      <c r="BR848" s="14">
        <v>0</v>
      </c>
      <c r="BS848" s="14">
        <v>0</v>
      </c>
      <c r="BT848" s="19">
        <v>0.01</v>
      </c>
      <c r="BU848" s="14">
        <v>0.5</v>
      </c>
      <c r="BV848" s="6">
        <f>BT848/(BT848+BU848)</f>
        <v>1.9607843137254902E-2</v>
      </c>
      <c r="BW848" s="6">
        <f>SQRT((BT848*BU848)/((BT848+BU848)^2*(BT848+BU848+1)))</f>
        <v>0.11283045836243843</v>
      </c>
      <c r="BX848" s="15">
        <v>0.25</v>
      </c>
      <c r="BY848" s="15">
        <v>0.25</v>
      </c>
      <c r="BZ848" s="15">
        <v>0.25</v>
      </c>
      <c r="CA848" s="15">
        <v>0.25</v>
      </c>
      <c r="CB848" s="20" t="s">
        <v>47</v>
      </c>
      <c r="CC848" s="14">
        <v>600</v>
      </c>
      <c r="CD848" s="14">
        <v>10</v>
      </c>
      <c r="CE848" s="15" t="s">
        <v>73</v>
      </c>
    </row>
    <row r="849" spans="1:83" s="14" customFormat="1" ht="14.25" x14ac:dyDescent="0.2">
      <c r="A849" s="15">
        <f>A848+1</f>
        <v>848</v>
      </c>
      <c r="B849" s="15">
        <v>3</v>
      </c>
      <c r="C849" s="15">
        <v>133</v>
      </c>
      <c r="D849" s="15">
        <v>1</v>
      </c>
      <c r="E849" s="15">
        <v>1</v>
      </c>
      <c r="F849" s="3" t="s">
        <v>68</v>
      </c>
      <c r="G849" s="3">
        <f>IF(F849="rectangle",B849*C849,IF(F849="hook",B849*C849-(D849*E849),IF(F849="eight",B849*C849-2*(D849*E849),IF(F849="tee",B849*C849-2*(D849*E849),IF(F849="cross",B849*C849-4*(D849*E849),"ERROR")))))</f>
        <v>399</v>
      </c>
      <c r="H849" s="3" t="s">
        <v>75</v>
      </c>
      <c r="I849" s="3">
        <f>IF(F849="rectangle",B849/C849,"NA")</f>
        <v>2.2556390977443608E-2</v>
      </c>
      <c r="J849" s="2">
        <v>1</v>
      </c>
      <c r="K849" s="15">
        <v>120</v>
      </c>
      <c r="L849" s="15">
        <v>4</v>
      </c>
      <c r="M849" s="16">
        <v>9</v>
      </c>
      <c r="N849" s="17">
        <v>30</v>
      </c>
      <c r="O849" s="14">
        <f>N849</f>
        <v>30</v>
      </c>
      <c r="P849" s="4">
        <f>Y849/T849</f>
        <v>99.75</v>
      </c>
      <c r="Q849" s="18">
        <v>5</v>
      </c>
      <c r="R849" s="14">
        <f>Q849</f>
        <v>5</v>
      </c>
      <c r="S849" s="4">
        <f>Z849/U849</f>
        <v>99.75</v>
      </c>
      <c r="T849" s="3">
        <f>ROUND((O849/100)*G849,0)</f>
        <v>120</v>
      </c>
      <c r="U849" s="3">
        <f>ROUND(((R849/100)*G849)/J849,0)</f>
        <v>20</v>
      </c>
      <c r="V849" s="3">
        <f>ROUND(IF(J849&gt;=2,((R849/100)*G849)/J849,0),0)</f>
        <v>0</v>
      </c>
      <c r="W849" s="3">
        <f>ROUND(IF(J849&gt;=3,((R849/100)*G849)/J849,0),0)</f>
        <v>0</v>
      </c>
      <c r="X849" s="3">
        <f>ROUND(IF(J849&gt;=4,((R849/100)*G849)/J849,0),0)</f>
        <v>0</v>
      </c>
      <c r="Y849" s="4">
        <f>G849*N849</f>
        <v>11970</v>
      </c>
      <c r="Z849" s="4">
        <f>(G849*Q849)/J849</f>
        <v>1995</v>
      </c>
      <c r="AA849" s="4">
        <f>IF(J849&gt;=2,(G849*Q849)/J849,0)</f>
        <v>0</v>
      </c>
      <c r="AB849" s="4">
        <f>IF(J849&gt;=3,(G849*Q849)/J849,0)</f>
        <v>0</v>
      </c>
      <c r="AC849" s="4">
        <f>IF(J849&gt;=4,(G849*Q849)/J849,0)</f>
        <v>0</v>
      </c>
      <c r="AD849" s="14">
        <v>100</v>
      </c>
      <c r="AE849" s="14">
        <v>0</v>
      </c>
      <c r="AF849" s="14">
        <v>1</v>
      </c>
      <c r="AG849" s="14">
        <v>100</v>
      </c>
      <c r="AH849" s="14">
        <v>0</v>
      </c>
      <c r="AI849" s="14">
        <v>1</v>
      </c>
      <c r="AJ849" s="14">
        <v>0.5</v>
      </c>
      <c r="AK849" s="14">
        <v>0.5</v>
      </c>
      <c r="AL849" s="14">
        <v>0</v>
      </c>
      <c r="AM849" s="14">
        <v>0</v>
      </c>
      <c r="AN849" s="14">
        <v>0</v>
      </c>
      <c r="AO849" s="14">
        <v>0.01</v>
      </c>
      <c r="AP849" s="14">
        <v>0.01</v>
      </c>
      <c r="AQ849" s="14">
        <v>0</v>
      </c>
      <c r="AR849" s="14">
        <v>0</v>
      </c>
      <c r="AS849" s="14">
        <v>0</v>
      </c>
      <c r="AT849" s="14">
        <v>0</v>
      </c>
      <c r="AU849" s="14">
        <v>0.2</v>
      </c>
      <c r="AV849" s="14">
        <v>0</v>
      </c>
      <c r="AW849" s="14">
        <v>0</v>
      </c>
      <c r="AX849" s="14">
        <v>0</v>
      </c>
      <c r="AY849" s="14">
        <v>0.04</v>
      </c>
      <c r="AZ849" s="14">
        <v>0</v>
      </c>
      <c r="BA849" s="2">
        <v>0.05</v>
      </c>
      <c r="BB849" s="2">
        <v>0.05</v>
      </c>
      <c r="BC849" s="2">
        <v>7.0000000000000007E-2</v>
      </c>
      <c r="BD849" s="2">
        <v>0.05</v>
      </c>
      <c r="BE849" s="2">
        <v>0.02</v>
      </c>
      <c r="BF849" s="2">
        <v>0.02</v>
      </c>
      <c r="BG849" s="2">
        <v>4.4999999999999998E-2</v>
      </c>
      <c r="BH849" s="2">
        <v>0.05</v>
      </c>
      <c r="BI849" s="2">
        <v>7.0000000000000007E-2</v>
      </c>
      <c r="BJ849" s="2">
        <v>0.1</v>
      </c>
      <c r="BK849" s="2">
        <v>0.03</v>
      </c>
      <c r="BL849" s="2">
        <v>0.02</v>
      </c>
      <c r="BM849" s="2">
        <v>0.09</v>
      </c>
      <c r="BN849" s="2">
        <v>0.1</v>
      </c>
      <c r="BO849" s="14">
        <v>0.1</v>
      </c>
      <c r="BP849" s="14">
        <v>0.1</v>
      </c>
      <c r="BQ849" s="14">
        <v>0</v>
      </c>
      <c r="BR849" s="14">
        <v>0</v>
      </c>
      <c r="BS849" s="14">
        <v>0</v>
      </c>
      <c r="BT849" s="19">
        <v>0.5</v>
      </c>
      <c r="BU849" s="14">
        <v>0.5</v>
      </c>
      <c r="BV849" s="6">
        <f>BT849/(BT849+BU849)</f>
        <v>0.5</v>
      </c>
      <c r="BW849" s="6">
        <f>SQRT((BT849*BU849)/((BT849+BU849)^2*(BT849+BU849+1)))</f>
        <v>0.35355339059327379</v>
      </c>
      <c r="BX849" s="15">
        <v>0.25</v>
      </c>
      <c r="BY849" s="15">
        <v>0.25</v>
      </c>
      <c r="BZ849" s="15">
        <v>0.25</v>
      </c>
      <c r="CA849" s="15">
        <v>0.25</v>
      </c>
      <c r="CB849" s="20" t="s">
        <v>47</v>
      </c>
      <c r="CC849" s="14">
        <v>600</v>
      </c>
      <c r="CD849" s="14">
        <v>10</v>
      </c>
      <c r="CE849" s="15" t="s">
        <v>73</v>
      </c>
    </row>
    <row r="850" spans="1:83" s="14" customFormat="1" ht="14.25" x14ac:dyDescent="0.2">
      <c r="A850" s="15">
        <f>A849+1</f>
        <v>849</v>
      </c>
      <c r="B850" s="15">
        <v>3</v>
      </c>
      <c r="C850" s="15">
        <v>133</v>
      </c>
      <c r="D850" s="15">
        <v>1</v>
      </c>
      <c r="E850" s="15">
        <v>1</v>
      </c>
      <c r="F850" s="3" t="s">
        <v>68</v>
      </c>
      <c r="G850" s="3">
        <f>IF(F850="rectangle",B850*C850,IF(F850="hook",B850*C850-(D850*E850),IF(F850="eight",B850*C850-2*(D850*E850),IF(F850="tee",B850*C850-2*(D850*E850),IF(F850="cross",B850*C850-4*(D850*E850),"ERROR")))))</f>
        <v>399</v>
      </c>
      <c r="H850" s="3" t="s">
        <v>75</v>
      </c>
      <c r="I850" s="3">
        <f>IF(F850="rectangle",B850/C850,"NA")</f>
        <v>2.2556390977443608E-2</v>
      </c>
      <c r="J850" s="2">
        <v>1</v>
      </c>
      <c r="K850" s="15">
        <v>120</v>
      </c>
      <c r="L850" s="15">
        <v>4</v>
      </c>
      <c r="M850" s="16">
        <v>9</v>
      </c>
      <c r="N850" s="17">
        <v>30</v>
      </c>
      <c r="O850" s="14">
        <f>N850</f>
        <v>30</v>
      </c>
      <c r="P850" s="4">
        <f>Y850/T850</f>
        <v>99.75</v>
      </c>
      <c r="Q850" s="18">
        <v>5</v>
      </c>
      <c r="R850" s="14">
        <f>Q850</f>
        <v>5</v>
      </c>
      <c r="S850" s="4">
        <f>Z850/U850</f>
        <v>99.75</v>
      </c>
      <c r="T850" s="3">
        <f>ROUND((O850/100)*G850,0)</f>
        <v>120</v>
      </c>
      <c r="U850" s="3">
        <f>ROUND(((R850/100)*G850)/J850,0)</f>
        <v>20</v>
      </c>
      <c r="V850" s="3">
        <f>ROUND(IF(J850&gt;=2,((R850/100)*G850)/J850,0),0)</f>
        <v>0</v>
      </c>
      <c r="W850" s="3">
        <f>ROUND(IF(J850&gt;=3,((R850/100)*G850)/J850,0),0)</f>
        <v>0</v>
      </c>
      <c r="X850" s="3">
        <f>ROUND(IF(J850&gt;=4,((R850/100)*G850)/J850,0),0)</f>
        <v>0</v>
      </c>
      <c r="Y850" s="4">
        <f>G850*N850</f>
        <v>11970</v>
      </c>
      <c r="Z850" s="4">
        <f>(G850*Q850)/J850</f>
        <v>1995</v>
      </c>
      <c r="AA850" s="4">
        <f>IF(J850&gt;=2,(G850*Q850)/J850,0)</f>
        <v>0</v>
      </c>
      <c r="AB850" s="4">
        <f>IF(J850&gt;=3,(G850*Q850)/J850,0)</f>
        <v>0</v>
      </c>
      <c r="AC850" s="4">
        <f>IF(J850&gt;=4,(G850*Q850)/J850,0)</f>
        <v>0</v>
      </c>
      <c r="AD850" s="14">
        <v>100</v>
      </c>
      <c r="AE850" s="14">
        <v>0</v>
      </c>
      <c r="AF850" s="14">
        <v>1</v>
      </c>
      <c r="AG850" s="14">
        <v>100</v>
      </c>
      <c r="AH850" s="14">
        <v>0</v>
      </c>
      <c r="AI850" s="14">
        <v>1</v>
      </c>
      <c r="AJ850" s="14">
        <v>0.5</v>
      </c>
      <c r="AK850" s="14">
        <v>0.5</v>
      </c>
      <c r="AL850" s="14">
        <v>0</v>
      </c>
      <c r="AM850" s="14">
        <v>0</v>
      </c>
      <c r="AN850" s="14">
        <v>0</v>
      </c>
      <c r="AO850" s="14">
        <v>0.01</v>
      </c>
      <c r="AP850" s="14">
        <v>0.01</v>
      </c>
      <c r="AQ850" s="14">
        <v>0</v>
      </c>
      <c r="AR850" s="14">
        <v>0</v>
      </c>
      <c r="AS850" s="14">
        <v>0</v>
      </c>
      <c r="AT850" s="14">
        <v>0</v>
      </c>
      <c r="AU850" s="14">
        <v>0.2</v>
      </c>
      <c r="AV850" s="14">
        <v>0</v>
      </c>
      <c r="AW850" s="14">
        <v>0</v>
      </c>
      <c r="AX850" s="14">
        <v>0</v>
      </c>
      <c r="AY850" s="14">
        <v>0.04</v>
      </c>
      <c r="AZ850" s="14">
        <v>0</v>
      </c>
      <c r="BA850" s="2">
        <v>0.05</v>
      </c>
      <c r="BB850" s="2">
        <v>0.05</v>
      </c>
      <c r="BC850" s="2">
        <v>7.0000000000000007E-2</v>
      </c>
      <c r="BD850" s="2">
        <v>0.05</v>
      </c>
      <c r="BE850" s="2">
        <v>0.02</v>
      </c>
      <c r="BF850" s="2">
        <v>0.02</v>
      </c>
      <c r="BG850" s="2">
        <v>4.4999999999999998E-2</v>
      </c>
      <c r="BH850" s="2">
        <v>0.05</v>
      </c>
      <c r="BI850" s="2">
        <v>7.0000000000000007E-2</v>
      </c>
      <c r="BJ850" s="2">
        <v>0.1</v>
      </c>
      <c r="BK850" s="2">
        <v>0.03</v>
      </c>
      <c r="BL850" s="2">
        <v>0.02</v>
      </c>
      <c r="BM850" s="2">
        <v>0.09</v>
      </c>
      <c r="BN850" s="2">
        <v>0.1</v>
      </c>
      <c r="BO850" s="14">
        <v>0.1</v>
      </c>
      <c r="BP850" s="14">
        <v>0.1</v>
      </c>
      <c r="BQ850" s="14">
        <v>0</v>
      </c>
      <c r="BR850" s="14">
        <v>0</v>
      </c>
      <c r="BS850" s="14">
        <v>0</v>
      </c>
      <c r="BT850" s="19">
        <v>0.01</v>
      </c>
      <c r="BU850" s="14">
        <v>0.5</v>
      </c>
      <c r="BV850" s="6">
        <f>BT850/(BT850+BU850)</f>
        <v>1.9607843137254902E-2</v>
      </c>
      <c r="BW850" s="6">
        <f>SQRT((BT850*BU850)/((BT850+BU850)^2*(BT850+BU850+1)))</f>
        <v>0.11283045836243843</v>
      </c>
      <c r="BX850" s="15">
        <v>0.1</v>
      </c>
      <c r="BY850" s="15">
        <v>0.1</v>
      </c>
      <c r="BZ850" s="15">
        <v>0.1</v>
      </c>
      <c r="CA850" s="15">
        <v>0.7</v>
      </c>
      <c r="CB850" s="20" t="s">
        <v>89</v>
      </c>
      <c r="CC850" s="14">
        <v>600</v>
      </c>
      <c r="CD850" s="14">
        <v>10</v>
      </c>
      <c r="CE850" s="15" t="s">
        <v>73</v>
      </c>
    </row>
    <row r="851" spans="1:83" s="14" customFormat="1" ht="14.25" x14ac:dyDescent="0.2">
      <c r="A851" s="15">
        <f>A850+1</f>
        <v>850</v>
      </c>
      <c r="B851" s="15">
        <v>3</v>
      </c>
      <c r="C851" s="15">
        <v>133</v>
      </c>
      <c r="D851" s="15">
        <v>1</v>
      </c>
      <c r="E851" s="15">
        <v>1</v>
      </c>
      <c r="F851" s="3" t="s">
        <v>68</v>
      </c>
      <c r="G851" s="3">
        <f>IF(F851="rectangle",B851*C851,IF(F851="hook",B851*C851-(D851*E851),IF(F851="eight",B851*C851-2*(D851*E851),IF(F851="tee",B851*C851-2*(D851*E851),IF(F851="cross",B851*C851-4*(D851*E851),"ERROR")))))</f>
        <v>399</v>
      </c>
      <c r="H851" s="3" t="s">
        <v>75</v>
      </c>
      <c r="I851" s="3">
        <f>IF(F851="rectangle",B851/C851,"NA")</f>
        <v>2.2556390977443608E-2</v>
      </c>
      <c r="J851" s="2">
        <v>1</v>
      </c>
      <c r="K851" s="15">
        <v>120</v>
      </c>
      <c r="L851" s="15">
        <v>4</v>
      </c>
      <c r="M851" s="16">
        <v>9</v>
      </c>
      <c r="N851" s="17">
        <v>30</v>
      </c>
      <c r="O851" s="14">
        <f>N851</f>
        <v>30</v>
      </c>
      <c r="P851" s="4">
        <f>Y851/T851</f>
        <v>99.75</v>
      </c>
      <c r="Q851" s="18">
        <v>5</v>
      </c>
      <c r="R851" s="14">
        <f>Q851</f>
        <v>5</v>
      </c>
      <c r="S851" s="4">
        <f>Z851/U851</f>
        <v>99.75</v>
      </c>
      <c r="T851" s="3">
        <f>ROUND((O851/100)*G851,0)</f>
        <v>120</v>
      </c>
      <c r="U851" s="3">
        <f>ROUND(((R851/100)*G851)/J851,0)</f>
        <v>20</v>
      </c>
      <c r="V851" s="3">
        <f>ROUND(IF(J851&gt;=2,((R851/100)*G851)/J851,0),0)</f>
        <v>0</v>
      </c>
      <c r="W851" s="3">
        <f>ROUND(IF(J851&gt;=3,((R851/100)*G851)/J851,0),0)</f>
        <v>0</v>
      </c>
      <c r="X851" s="3">
        <f>ROUND(IF(J851&gt;=4,((R851/100)*G851)/J851,0),0)</f>
        <v>0</v>
      </c>
      <c r="Y851" s="4">
        <f>G851*N851</f>
        <v>11970</v>
      </c>
      <c r="Z851" s="4">
        <f>(G851*Q851)/J851</f>
        <v>1995</v>
      </c>
      <c r="AA851" s="4">
        <f>IF(J851&gt;=2,(G851*Q851)/J851,0)</f>
        <v>0</v>
      </c>
      <c r="AB851" s="4">
        <f>IF(J851&gt;=3,(G851*Q851)/J851,0)</f>
        <v>0</v>
      </c>
      <c r="AC851" s="4">
        <f>IF(J851&gt;=4,(G851*Q851)/J851,0)</f>
        <v>0</v>
      </c>
      <c r="AD851" s="14">
        <v>100</v>
      </c>
      <c r="AE851" s="14">
        <v>0</v>
      </c>
      <c r="AF851" s="14">
        <v>1</v>
      </c>
      <c r="AG851" s="14">
        <v>100</v>
      </c>
      <c r="AH851" s="14">
        <v>0</v>
      </c>
      <c r="AI851" s="14">
        <v>1</v>
      </c>
      <c r="AJ851" s="14">
        <v>0.5</v>
      </c>
      <c r="AK851" s="14">
        <v>0.5</v>
      </c>
      <c r="AL851" s="14">
        <v>0</v>
      </c>
      <c r="AM851" s="14">
        <v>0</v>
      </c>
      <c r="AN851" s="14">
        <v>0</v>
      </c>
      <c r="AO851" s="14">
        <v>0.01</v>
      </c>
      <c r="AP851" s="14">
        <v>0.01</v>
      </c>
      <c r="AQ851" s="14">
        <v>0</v>
      </c>
      <c r="AR851" s="14">
        <v>0</v>
      </c>
      <c r="AS851" s="14">
        <v>0</v>
      </c>
      <c r="AT851" s="14">
        <v>0</v>
      </c>
      <c r="AU851" s="14">
        <v>0.2</v>
      </c>
      <c r="AV851" s="14">
        <v>0</v>
      </c>
      <c r="AW851" s="14">
        <v>0</v>
      </c>
      <c r="AX851" s="14">
        <v>0</v>
      </c>
      <c r="AY851" s="14">
        <v>0.04</v>
      </c>
      <c r="AZ851" s="14">
        <v>0</v>
      </c>
      <c r="BA851" s="2">
        <v>0.05</v>
      </c>
      <c r="BB851" s="2">
        <v>0.05</v>
      </c>
      <c r="BC851" s="2">
        <v>7.0000000000000007E-2</v>
      </c>
      <c r="BD851" s="2">
        <v>0.05</v>
      </c>
      <c r="BE851" s="2">
        <v>0.02</v>
      </c>
      <c r="BF851" s="2">
        <v>0.02</v>
      </c>
      <c r="BG851" s="2">
        <v>4.4999999999999998E-2</v>
      </c>
      <c r="BH851" s="2">
        <v>0.05</v>
      </c>
      <c r="BI851" s="2">
        <v>7.0000000000000007E-2</v>
      </c>
      <c r="BJ851" s="2">
        <v>0.1</v>
      </c>
      <c r="BK851" s="2">
        <v>0.03</v>
      </c>
      <c r="BL851" s="2">
        <v>0.02</v>
      </c>
      <c r="BM851" s="2">
        <v>0.09</v>
      </c>
      <c r="BN851" s="2">
        <v>0.1</v>
      </c>
      <c r="BO851" s="14">
        <v>0.1</v>
      </c>
      <c r="BP851" s="14">
        <v>0.1</v>
      </c>
      <c r="BQ851" s="14">
        <v>0</v>
      </c>
      <c r="BR851" s="14">
        <v>0</v>
      </c>
      <c r="BS851" s="14">
        <v>0</v>
      </c>
      <c r="BT851" s="19">
        <v>0.5</v>
      </c>
      <c r="BU851" s="14">
        <v>0.5</v>
      </c>
      <c r="BV851" s="6">
        <f>BT851/(BT851+BU851)</f>
        <v>0.5</v>
      </c>
      <c r="BW851" s="6">
        <f>SQRT((BT851*BU851)/((BT851+BU851)^2*(BT851+BU851+1)))</f>
        <v>0.35355339059327379</v>
      </c>
      <c r="BX851" s="15">
        <v>0.1</v>
      </c>
      <c r="BY851" s="15">
        <v>0.1</v>
      </c>
      <c r="BZ851" s="15">
        <v>0.1</v>
      </c>
      <c r="CA851" s="15">
        <v>0.7</v>
      </c>
      <c r="CB851" s="20" t="s">
        <v>89</v>
      </c>
      <c r="CC851" s="14">
        <v>600</v>
      </c>
      <c r="CD851" s="14">
        <v>10</v>
      </c>
      <c r="CE851" s="15" t="s">
        <v>73</v>
      </c>
    </row>
    <row r="852" spans="1:83" s="14" customFormat="1" ht="14.25" x14ac:dyDescent="0.2">
      <c r="A852" s="15">
        <f>A851+1</f>
        <v>851</v>
      </c>
      <c r="B852" s="15">
        <v>3</v>
      </c>
      <c r="C852" s="15">
        <v>133</v>
      </c>
      <c r="D852" s="15">
        <v>1</v>
      </c>
      <c r="E852" s="15">
        <v>1</v>
      </c>
      <c r="F852" s="3" t="s">
        <v>68</v>
      </c>
      <c r="G852" s="3">
        <f>IF(F852="rectangle",B852*C852,IF(F852="hook",B852*C852-(D852*E852),IF(F852="eight",B852*C852-2*(D852*E852),IF(F852="tee",B852*C852-2*(D852*E852),IF(F852="cross",B852*C852-4*(D852*E852),"ERROR")))))</f>
        <v>399</v>
      </c>
      <c r="H852" s="3" t="s">
        <v>75</v>
      </c>
      <c r="I852" s="3">
        <f>IF(F852="rectangle",B852/C852,"NA")</f>
        <v>2.2556390977443608E-2</v>
      </c>
      <c r="J852" s="2">
        <v>1</v>
      </c>
      <c r="K852" s="15">
        <v>120</v>
      </c>
      <c r="L852" s="15">
        <v>4</v>
      </c>
      <c r="M852" s="16">
        <v>9</v>
      </c>
      <c r="N852" s="17">
        <v>30</v>
      </c>
      <c r="O852" s="14">
        <f>N852</f>
        <v>30</v>
      </c>
      <c r="P852" s="4">
        <f>Y852/T852</f>
        <v>99.75</v>
      </c>
      <c r="Q852" s="18">
        <v>5</v>
      </c>
      <c r="R852" s="14">
        <f>Q852</f>
        <v>5</v>
      </c>
      <c r="S852" s="4">
        <f>Z852/U852</f>
        <v>99.75</v>
      </c>
      <c r="T852" s="3">
        <f>ROUND((O852/100)*G852,0)</f>
        <v>120</v>
      </c>
      <c r="U852" s="3">
        <f>ROUND(((R852/100)*G852)/J852,0)</f>
        <v>20</v>
      </c>
      <c r="V852" s="3">
        <f>ROUND(IF(J852&gt;=2,((R852/100)*G852)/J852,0),0)</f>
        <v>0</v>
      </c>
      <c r="W852" s="3">
        <f>ROUND(IF(J852&gt;=3,((R852/100)*G852)/J852,0),0)</f>
        <v>0</v>
      </c>
      <c r="X852" s="3">
        <f>ROUND(IF(J852&gt;=4,((R852/100)*G852)/J852,0),0)</f>
        <v>0</v>
      </c>
      <c r="Y852" s="4">
        <f>G852*N852</f>
        <v>11970</v>
      </c>
      <c r="Z852" s="4">
        <f>(G852*Q852)/J852</f>
        <v>1995</v>
      </c>
      <c r="AA852" s="4">
        <f>IF(J852&gt;=2,(G852*Q852)/J852,0)</f>
        <v>0</v>
      </c>
      <c r="AB852" s="4">
        <f>IF(J852&gt;=3,(G852*Q852)/J852,0)</f>
        <v>0</v>
      </c>
      <c r="AC852" s="4">
        <f>IF(J852&gt;=4,(G852*Q852)/J852,0)</f>
        <v>0</v>
      </c>
      <c r="AD852" s="14">
        <v>100</v>
      </c>
      <c r="AE852" s="14">
        <v>0</v>
      </c>
      <c r="AF852" s="14">
        <v>1</v>
      </c>
      <c r="AG852" s="14">
        <v>100</v>
      </c>
      <c r="AH852" s="14">
        <v>0</v>
      </c>
      <c r="AI852" s="14">
        <v>1</v>
      </c>
      <c r="AJ852" s="14">
        <v>0.5</v>
      </c>
      <c r="AK852" s="14">
        <v>0.5</v>
      </c>
      <c r="AL852" s="14">
        <v>0</v>
      </c>
      <c r="AM852" s="14">
        <v>0</v>
      </c>
      <c r="AN852" s="14">
        <v>0</v>
      </c>
      <c r="AO852" s="14">
        <v>0.01</v>
      </c>
      <c r="AP852" s="14">
        <v>0.01</v>
      </c>
      <c r="AQ852" s="14">
        <v>0</v>
      </c>
      <c r="AR852" s="14">
        <v>0</v>
      </c>
      <c r="AS852" s="14">
        <v>0</v>
      </c>
      <c r="AT852" s="14">
        <v>0</v>
      </c>
      <c r="AU852" s="14">
        <v>0.2</v>
      </c>
      <c r="AV852" s="14">
        <v>0</v>
      </c>
      <c r="AW852" s="14">
        <v>0</v>
      </c>
      <c r="AX852" s="14">
        <v>0</v>
      </c>
      <c r="AY852" s="14">
        <v>0.04</v>
      </c>
      <c r="AZ852" s="14">
        <v>0</v>
      </c>
      <c r="BA852" s="2">
        <v>0.05</v>
      </c>
      <c r="BB852" s="2">
        <v>0.05</v>
      </c>
      <c r="BC852" s="2">
        <v>7.0000000000000007E-2</v>
      </c>
      <c r="BD852" s="2">
        <v>0.05</v>
      </c>
      <c r="BE852" s="2">
        <v>0.02</v>
      </c>
      <c r="BF852" s="2">
        <v>0.02</v>
      </c>
      <c r="BG852" s="2">
        <v>4.4999999999999998E-2</v>
      </c>
      <c r="BH852" s="2">
        <v>0.05</v>
      </c>
      <c r="BI852" s="2">
        <v>7.0000000000000007E-2</v>
      </c>
      <c r="BJ852" s="2">
        <v>0.1</v>
      </c>
      <c r="BK852" s="2">
        <v>0.03</v>
      </c>
      <c r="BL852" s="2">
        <v>0.02</v>
      </c>
      <c r="BM852" s="2">
        <v>0.09</v>
      </c>
      <c r="BN852" s="2">
        <v>0.1</v>
      </c>
      <c r="BO852" s="14">
        <v>0.1</v>
      </c>
      <c r="BP852" s="14">
        <v>0.1</v>
      </c>
      <c r="BQ852" s="14">
        <v>0</v>
      </c>
      <c r="BR852" s="14">
        <v>0</v>
      </c>
      <c r="BS852" s="14">
        <v>0</v>
      </c>
      <c r="BT852" s="19">
        <v>0.01</v>
      </c>
      <c r="BU852" s="14">
        <v>0.5</v>
      </c>
      <c r="BV852" s="6">
        <f>BT852/(BT852+BU852)</f>
        <v>1.9607843137254902E-2</v>
      </c>
      <c r="BW852" s="6">
        <f>SQRT((BT852*BU852)/((BT852+BU852)^2*(BT852+BU852+1)))</f>
        <v>0.11283045836243843</v>
      </c>
      <c r="BX852" s="15">
        <v>0.1</v>
      </c>
      <c r="BY852" s="15">
        <v>0.7</v>
      </c>
      <c r="BZ852" s="15">
        <v>0.1</v>
      </c>
      <c r="CA852" s="15">
        <v>0.1</v>
      </c>
      <c r="CB852" s="20" t="s">
        <v>76</v>
      </c>
      <c r="CC852" s="14">
        <v>600</v>
      </c>
      <c r="CD852" s="14">
        <v>10</v>
      </c>
      <c r="CE852" s="15" t="s">
        <v>74</v>
      </c>
    </row>
    <row r="853" spans="1:83" s="14" customFormat="1" ht="14.25" x14ac:dyDescent="0.2">
      <c r="A853" s="15">
        <f>A852+1</f>
        <v>852</v>
      </c>
      <c r="B853" s="15">
        <v>3</v>
      </c>
      <c r="C853" s="15">
        <v>133</v>
      </c>
      <c r="D853" s="15">
        <v>1</v>
      </c>
      <c r="E853" s="15">
        <v>1</v>
      </c>
      <c r="F853" s="3" t="s">
        <v>68</v>
      </c>
      <c r="G853" s="3">
        <f>IF(F853="rectangle",B853*C853,IF(F853="hook",B853*C853-(D853*E853),IF(F853="eight",B853*C853-2*(D853*E853),IF(F853="tee",B853*C853-2*(D853*E853),IF(F853="cross",B853*C853-4*(D853*E853),"ERROR")))))</f>
        <v>399</v>
      </c>
      <c r="H853" s="3" t="s">
        <v>75</v>
      </c>
      <c r="I853" s="3">
        <f>IF(F853="rectangle",B853/C853,"NA")</f>
        <v>2.2556390977443608E-2</v>
      </c>
      <c r="J853" s="2">
        <v>1</v>
      </c>
      <c r="K853" s="15">
        <v>120</v>
      </c>
      <c r="L853" s="15">
        <v>4</v>
      </c>
      <c r="M853" s="16">
        <v>9</v>
      </c>
      <c r="N853" s="17">
        <v>30</v>
      </c>
      <c r="O853" s="14">
        <f>N853</f>
        <v>30</v>
      </c>
      <c r="P853" s="4">
        <f>Y853/T853</f>
        <v>99.75</v>
      </c>
      <c r="Q853" s="18">
        <v>5</v>
      </c>
      <c r="R853" s="14">
        <f>Q853</f>
        <v>5</v>
      </c>
      <c r="S853" s="4">
        <f>Z853/U853</f>
        <v>99.75</v>
      </c>
      <c r="T853" s="3">
        <f>ROUND((O853/100)*G853,0)</f>
        <v>120</v>
      </c>
      <c r="U853" s="3">
        <f>ROUND(((R853/100)*G853)/J853,0)</f>
        <v>20</v>
      </c>
      <c r="V853" s="3">
        <f>ROUND(IF(J853&gt;=2,((R853/100)*G853)/J853,0),0)</f>
        <v>0</v>
      </c>
      <c r="W853" s="3">
        <f>ROUND(IF(J853&gt;=3,((R853/100)*G853)/J853,0),0)</f>
        <v>0</v>
      </c>
      <c r="X853" s="3">
        <f>ROUND(IF(J853&gt;=4,((R853/100)*G853)/J853,0),0)</f>
        <v>0</v>
      </c>
      <c r="Y853" s="4">
        <f>G853*N853</f>
        <v>11970</v>
      </c>
      <c r="Z853" s="4">
        <f>(G853*Q853)/J853</f>
        <v>1995</v>
      </c>
      <c r="AA853" s="4">
        <f>IF(J853&gt;=2,(G853*Q853)/J853,0)</f>
        <v>0</v>
      </c>
      <c r="AB853" s="4">
        <f>IF(J853&gt;=3,(G853*Q853)/J853,0)</f>
        <v>0</v>
      </c>
      <c r="AC853" s="4">
        <f>IF(J853&gt;=4,(G853*Q853)/J853,0)</f>
        <v>0</v>
      </c>
      <c r="AD853" s="14">
        <v>100</v>
      </c>
      <c r="AE853" s="14">
        <v>0</v>
      </c>
      <c r="AF853" s="14">
        <v>1</v>
      </c>
      <c r="AG853" s="14">
        <v>100</v>
      </c>
      <c r="AH853" s="14">
        <v>0</v>
      </c>
      <c r="AI853" s="14">
        <v>1</v>
      </c>
      <c r="AJ853" s="14">
        <v>0.5</v>
      </c>
      <c r="AK853" s="14">
        <v>0.5</v>
      </c>
      <c r="AL853" s="14">
        <v>0</v>
      </c>
      <c r="AM853" s="14">
        <v>0</v>
      </c>
      <c r="AN853" s="14">
        <v>0</v>
      </c>
      <c r="AO853" s="14">
        <v>0.01</v>
      </c>
      <c r="AP853" s="14">
        <v>0.01</v>
      </c>
      <c r="AQ853" s="14">
        <v>0</v>
      </c>
      <c r="AR853" s="14">
        <v>0</v>
      </c>
      <c r="AS853" s="14">
        <v>0</v>
      </c>
      <c r="AT853" s="14">
        <v>0</v>
      </c>
      <c r="AU853" s="14">
        <v>0.2</v>
      </c>
      <c r="AV853" s="14">
        <v>0</v>
      </c>
      <c r="AW853" s="14">
        <v>0</v>
      </c>
      <c r="AX853" s="14">
        <v>0</v>
      </c>
      <c r="AY853" s="14">
        <v>0.04</v>
      </c>
      <c r="AZ853" s="14">
        <v>0</v>
      </c>
      <c r="BA853" s="2">
        <v>0.05</v>
      </c>
      <c r="BB853" s="2">
        <v>0.05</v>
      </c>
      <c r="BC853" s="2">
        <v>7.0000000000000007E-2</v>
      </c>
      <c r="BD853" s="2">
        <v>0.05</v>
      </c>
      <c r="BE853" s="2">
        <v>0.02</v>
      </c>
      <c r="BF853" s="2">
        <v>0.02</v>
      </c>
      <c r="BG853" s="2">
        <v>4.4999999999999998E-2</v>
      </c>
      <c r="BH853" s="2">
        <v>0.05</v>
      </c>
      <c r="BI853" s="2">
        <v>7.0000000000000007E-2</v>
      </c>
      <c r="BJ853" s="2">
        <v>0.1</v>
      </c>
      <c r="BK853" s="2">
        <v>0.03</v>
      </c>
      <c r="BL853" s="2">
        <v>0.02</v>
      </c>
      <c r="BM853" s="2">
        <v>0.09</v>
      </c>
      <c r="BN853" s="2">
        <v>0.1</v>
      </c>
      <c r="BO853" s="14">
        <v>0.1</v>
      </c>
      <c r="BP853" s="14">
        <v>0.1</v>
      </c>
      <c r="BQ853" s="14">
        <v>0</v>
      </c>
      <c r="BR853" s="14">
        <v>0</v>
      </c>
      <c r="BS853" s="14">
        <v>0</v>
      </c>
      <c r="BT853" s="19">
        <v>0.5</v>
      </c>
      <c r="BU853" s="14">
        <v>0.5</v>
      </c>
      <c r="BV853" s="6">
        <f>BT853/(BT853+BU853)</f>
        <v>0.5</v>
      </c>
      <c r="BW853" s="6">
        <f>SQRT((BT853*BU853)/((BT853+BU853)^2*(BT853+BU853+1)))</f>
        <v>0.35355339059327379</v>
      </c>
      <c r="BX853" s="15">
        <v>0.1</v>
      </c>
      <c r="BY853" s="15">
        <v>0.7</v>
      </c>
      <c r="BZ853" s="15">
        <v>0.1</v>
      </c>
      <c r="CA853" s="15">
        <v>0.1</v>
      </c>
      <c r="CB853" s="20" t="s">
        <v>76</v>
      </c>
      <c r="CC853" s="14">
        <v>600</v>
      </c>
      <c r="CD853" s="14">
        <v>10</v>
      </c>
      <c r="CE853" s="15" t="s">
        <v>74</v>
      </c>
    </row>
    <row r="854" spans="1:83" s="14" customFormat="1" ht="14.25" x14ac:dyDescent="0.2">
      <c r="A854" s="15">
        <f>A853+1</f>
        <v>853</v>
      </c>
      <c r="B854" s="15">
        <v>3</v>
      </c>
      <c r="C854" s="15">
        <v>133</v>
      </c>
      <c r="D854" s="15">
        <v>1</v>
      </c>
      <c r="E854" s="15">
        <v>1</v>
      </c>
      <c r="F854" s="3" t="s">
        <v>68</v>
      </c>
      <c r="G854" s="3">
        <f>IF(F854="rectangle",B854*C854,IF(F854="hook",B854*C854-(D854*E854),IF(F854="eight",B854*C854-2*(D854*E854),IF(F854="tee",B854*C854-2*(D854*E854),IF(F854="cross",B854*C854-4*(D854*E854),"ERROR")))))</f>
        <v>399</v>
      </c>
      <c r="H854" s="3" t="s">
        <v>75</v>
      </c>
      <c r="I854" s="3">
        <f>IF(F854="rectangle",B854/C854,"NA")</f>
        <v>2.2556390977443608E-2</v>
      </c>
      <c r="J854" s="2">
        <v>1</v>
      </c>
      <c r="K854" s="15">
        <v>120</v>
      </c>
      <c r="L854" s="15">
        <v>4</v>
      </c>
      <c r="M854" s="16">
        <v>9</v>
      </c>
      <c r="N854" s="17">
        <v>30</v>
      </c>
      <c r="O854" s="14">
        <f>N854</f>
        <v>30</v>
      </c>
      <c r="P854" s="4">
        <f>Y854/T854</f>
        <v>99.75</v>
      </c>
      <c r="Q854" s="18">
        <v>15</v>
      </c>
      <c r="R854" s="14">
        <f>Q854</f>
        <v>15</v>
      </c>
      <c r="S854" s="4">
        <f>Z854/U854</f>
        <v>99.75</v>
      </c>
      <c r="T854" s="3">
        <f>ROUND((O854/100)*G854,0)</f>
        <v>120</v>
      </c>
      <c r="U854" s="3">
        <f>ROUND(((R854/100)*G854)/J854,0)</f>
        <v>60</v>
      </c>
      <c r="V854" s="3">
        <f>ROUND(IF(J854&gt;=2,((R854/100)*G854)/J854,0),0)</f>
        <v>0</v>
      </c>
      <c r="W854" s="3">
        <f>ROUND(IF(J854&gt;=3,((R854/100)*G854)/J854,0),0)</f>
        <v>0</v>
      </c>
      <c r="X854" s="3">
        <f>ROUND(IF(J854&gt;=4,((R854/100)*G854)/J854,0),0)</f>
        <v>0</v>
      </c>
      <c r="Y854" s="4">
        <f>G854*N854</f>
        <v>11970</v>
      </c>
      <c r="Z854" s="4">
        <f>(G854*Q854)/J854</f>
        <v>5985</v>
      </c>
      <c r="AA854" s="4">
        <f>IF(J854&gt;=2,(G854*Q854)/J854,0)</f>
        <v>0</v>
      </c>
      <c r="AB854" s="4">
        <f>IF(J854&gt;=3,(G854*Q854)/J854,0)</f>
        <v>0</v>
      </c>
      <c r="AC854" s="4">
        <f>IF(J854&gt;=4,(G854*Q854)/J854,0)</f>
        <v>0</v>
      </c>
      <c r="AD854" s="14">
        <v>100</v>
      </c>
      <c r="AE854" s="14">
        <v>0</v>
      </c>
      <c r="AF854" s="14">
        <v>1</v>
      </c>
      <c r="AG854" s="14">
        <v>100</v>
      </c>
      <c r="AH854" s="14">
        <v>0</v>
      </c>
      <c r="AI854" s="14">
        <v>1</v>
      </c>
      <c r="AJ854" s="14">
        <v>0.5</v>
      </c>
      <c r="AK854" s="14">
        <v>0.5</v>
      </c>
      <c r="AL854" s="14">
        <v>0</v>
      </c>
      <c r="AM854" s="14">
        <v>0</v>
      </c>
      <c r="AN854" s="14">
        <v>0</v>
      </c>
      <c r="AO854" s="14">
        <v>0.01</v>
      </c>
      <c r="AP854" s="14">
        <v>0.01</v>
      </c>
      <c r="AQ854" s="14">
        <v>0</v>
      </c>
      <c r="AR854" s="14">
        <v>0</v>
      </c>
      <c r="AS854" s="14">
        <v>0</v>
      </c>
      <c r="AT854" s="14">
        <v>0</v>
      </c>
      <c r="AU854" s="14">
        <v>0.2</v>
      </c>
      <c r="AV854" s="14">
        <v>0</v>
      </c>
      <c r="AW854" s="14">
        <v>0</v>
      </c>
      <c r="AX854" s="14">
        <v>0</v>
      </c>
      <c r="AY854" s="14">
        <v>0.04</v>
      </c>
      <c r="AZ854" s="14">
        <v>0</v>
      </c>
      <c r="BA854" s="2">
        <v>0.05</v>
      </c>
      <c r="BB854" s="2">
        <v>0.05</v>
      </c>
      <c r="BC854" s="2">
        <v>7.0000000000000007E-2</v>
      </c>
      <c r="BD854" s="2">
        <v>0.05</v>
      </c>
      <c r="BE854" s="2">
        <v>0.02</v>
      </c>
      <c r="BF854" s="2">
        <v>0.02</v>
      </c>
      <c r="BG854" s="2">
        <v>4.4999999999999998E-2</v>
      </c>
      <c r="BH854" s="2">
        <v>0.05</v>
      </c>
      <c r="BI854" s="2">
        <v>7.0000000000000007E-2</v>
      </c>
      <c r="BJ854" s="2">
        <v>0.1</v>
      </c>
      <c r="BK854" s="2">
        <v>0.03</v>
      </c>
      <c r="BL854" s="2">
        <v>0.02</v>
      </c>
      <c r="BM854" s="2">
        <v>0.09</v>
      </c>
      <c r="BN854" s="2">
        <v>0.1</v>
      </c>
      <c r="BO854" s="14">
        <v>0.1</v>
      </c>
      <c r="BP854" s="14">
        <v>0.1</v>
      </c>
      <c r="BQ854" s="14">
        <v>0</v>
      </c>
      <c r="BR854" s="14">
        <v>0</v>
      </c>
      <c r="BS854" s="14">
        <v>0</v>
      </c>
      <c r="BT854" s="19">
        <v>0.01</v>
      </c>
      <c r="BU854" s="14">
        <v>0.5</v>
      </c>
      <c r="BV854" s="6">
        <f>BT854/(BT854+BU854)</f>
        <v>1.9607843137254902E-2</v>
      </c>
      <c r="BW854" s="6">
        <f>SQRT((BT854*BU854)/((BT854+BU854)^2*(BT854+BU854+1)))</f>
        <v>0.11283045836243843</v>
      </c>
      <c r="BX854" s="15">
        <v>0.25</v>
      </c>
      <c r="BY854" s="15">
        <v>0.25</v>
      </c>
      <c r="BZ854" s="15">
        <v>0.25</v>
      </c>
      <c r="CA854" s="15">
        <v>0.25</v>
      </c>
      <c r="CB854" s="20" t="s">
        <v>47</v>
      </c>
      <c r="CC854" s="14">
        <v>600</v>
      </c>
      <c r="CD854" s="14">
        <v>10</v>
      </c>
      <c r="CE854" s="15" t="s">
        <v>74</v>
      </c>
    </row>
    <row r="855" spans="1:83" s="14" customFormat="1" ht="14.25" x14ac:dyDescent="0.2">
      <c r="A855" s="15">
        <f>A854+1</f>
        <v>854</v>
      </c>
      <c r="B855" s="15">
        <v>3</v>
      </c>
      <c r="C855" s="15">
        <v>133</v>
      </c>
      <c r="D855" s="15">
        <v>1</v>
      </c>
      <c r="E855" s="15">
        <v>1</v>
      </c>
      <c r="F855" s="3" t="s">
        <v>68</v>
      </c>
      <c r="G855" s="3">
        <f>IF(F855="rectangle",B855*C855,IF(F855="hook",B855*C855-(D855*E855),IF(F855="eight",B855*C855-2*(D855*E855),IF(F855="tee",B855*C855-2*(D855*E855),IF(F855="cross",B855*C855-4*(D855*E855),"ERROR")))))</f>
        <v>399</v>
      </c>
      <c r="H855" s="3" t="s">
        <v>75</v>
      </c>
      <c r="I855" s="3">
        <f>IF(F855="rectangle",B855/C855,"NA")</f>
        <v>2.2556390977443608E-2</v>
      </c>
      <c r="J855" s="2">
        <v>1</v>
      </c>
      <c r="K855" s="15">
        <v>120</v>
      </c>
      <c r="L855" s="15">
        <v>4</v>
      </c>
      <c r="M855" s="16">
        <v>9</v>
      </c>
      <c r="N855" s="17">
        <v>30</v>
      </c>
      <c r="O855" s="14">
        <f>N855</f>
        <v>30</v>
      </c>
      <c r="P855" s="4">
        <f>Y855/T855</f>
        <v>99.75</v>
      </c>
      <c r="Q855" s="18">
        <v>15</v>
      </c>
      <c r="R855" s="14">
        <f>Q855</f>
        <v>15</v>
      </c>
      <c r="S855" s="4">
        <f>Z855/U855</f>
        <v>99.75</v>
      </c>
      <c r="T855" s="3">
        <f>ROUND((O855/100)*G855,0)</f>
        <v>120</v>
      </c>
      <c r="U855" s="3">
        <f>ROUND(((R855/100)*G855)/J855,0)</f>
        <v>60</v>
      </c>
      <c r="V855" s="3">
        <f>ROUND(IF(J855&gt;=2,((R855/100)*G855)/J855,0),0)</f>
        <v>0</v>
      </c>
      <c r="W855" s="3">
        <f>ROUND(IF(J855&gt;=3,((R855/100)*G855)/J855,0),0)</f>
        <v>0</v>
      </c>
      <c r="X855" s="3">
        <f>ROUND(IF(J855&gt;=4,((R855/100)*G855)/J855,0),0)</f>
        <v>0</v>
      </c>
      <c r="Y855" s="4">
        <f>G855*N855</f>
        <v>11970</v>
      </c>
      <c r="Z855" s="4">
        <f>(G855*Q855)/J855</f>
        <v>5985</v>
      </c>
      <c r="AA855" s="4">
        <f>IF(J855&gt;=2,(G855*Q855)/J855,0)</f>
        <v>0</v>
      </c>
      <c r="AB855" s="4">
        <f>IF(J855&gt;=3,(G855*Q855)/J855,0)</f>
        <v>0</v>
      </c>
      <c r="AC855" s="4">
        <f>IF(J855&gt;=4,(G855*Q855)/J855,0)</f>
        <v>0</v>
      </c>
      <c r="AD855" s="14">
        <v>100</v>
      </c>
      <c r="AE855" s="14">
        <v>0</v>
      </c>
      <c r="AF855" s="14">
        <v>1</v>
      </c>
      <c r="AG855" s="14">
        <v>100</v>
      </c>
      <c r="AH855" s="14">
        <v>0</v>
      </c>
      <c r="AI855" s="14">
        <v>1</v>
      </c>
      <c r="AJ855" s="14">
        <v>0.5</v>
      </c>
      <c r="AK855" s="14">
        <v>0.5</v>
      </c>
      <c r="AL855" s="14">
        <v>0</v>
      </c>
      <c r="AM855" s="14">
        <v>0</v>
      </c>
      <c r="AN855" s="14">
        <v>0</v>
      </c>
      <c r="AO855" s="14">
        <v>0.01</v>
      </c>
      <c r="AP855" s="14">
        <v>0.01</v>
      </c>
      <c r="AQ855" s="14">
        <v>0</v>
      </c>
      <c r="AR855" s="14">
        <v>0</v>
      </c>
      <c r="AS855" s="14">
        <v>0</v>
      </c>
      <c r="AT855" s="14">
        <v>0</v>
      </c>
      <c r="AU855" s="14">
        <v>0.2</v>
      </c>
      <c r="AV855" s="14">
        <v>0</v>
      </c>
      <c r="AW855" s="14">
        <v>0</v>
      </c>
      <c r="AX855" s="14">
        <v>0</v>
      </c>
      <c r="AY855" s="14">
        <v>0.04</v>
      </c>
      <c r="AZ855" s="14">
        <v>0</v>
      </c>
      <c r="BA855" s="2">
        <v>0.05</v>
      </c>
      <c r="BB855" s="2">
        <v>0.05</v>
      </c>
      <c r="BC855" s="2">
        <v>7.0000000000000007E-2</v>
      </c>
      <c r="BD855" s="2">
        <v>0.05</v>
      </c>
      <c r="BE855" s="2">
        <v>0.02</v>
      </c>
      <c r="BF855" s="2">
        <v>0.02</v>
      </c>
      <c r="BG855" s="2">
        <v>4.4999999999999998E-2</v>
      </c>
      <c r="BH855" s="2">
        <v>0.05</v>
      </c>
      <c r="BI855" s="2">
        <v>7.0000000000000007E-2</v>
      </c>
      <c r="BJ855" s="2">
        <v>0.1</v>
      </c>
      <c r="BK855" s="2">
        <v>0.03</v>
      </c>
      <c r="BL855" s="2">
        <v>0.02</v>
      </c>
      <c r="BM855" s="2">
        <v>0.09</v>
      </c>
      <c r="BN855" s="2">
        <v>0.1</v>
      </c>
      <c r="BO855" s="14">
        <v>0.1</v>
      </c>
      <c r="BP855" s="14">
        <v>0.1</v>
      </c>
      <c r="BQ855" s="14">
        <v>0</v>
      </c>
      <c r="BR855" s="14">
        <v>0</v>
      </c>
      <c r="BS855" s="14">
        <v>0</v>
      </c>
      <c r="BT855" s="19">
        <v>0.5</v>
      </c>
      <c r="BU855" s="14">
        <v>0.5</v>
      </c>
      <c r="BV855" s="6">
        <f>BT855/(BT855+BU855)</f>
        <v>0.5</v>
      </c>
      <c r="BW855" s="6">
        <f>SQRT((BT855*BU855)/((BT855+BU855)^2*(BT855+BU855+1)))</f>
        <v>0.35355339059327379</v>
      </c>
      <c r="BX855" s="15">
        <v>0.25</v>
      </c>
      <c r="BY855" s="15">
        <v>0.25</v>
      </c>
      <c r="BZ855" s="15">
        <v>0.25</v>
      </c>
      <c r="CA855" s="15">
        <v>0.25</v>
      </c>
      <c r="CB855" s="20" t="s">
        <v>47</v>
      </c>
      <c r="CC855" s="14">
        <v>600</v>
      </c>
      <c r="CD855" s="14">
        <v>10</v>
      </c>
      <c r="CE855" s="15" t="s">
        <v>74</v>
      </c>
    </row>
    <row r="856" spans="1:83" s="14" customFormat="1" ht="14.25" x14ac:dyDescent="0.2">
      <c r="A856" s="15">
        <f>A855+1</f>
        <v>855</v>
      </c>
      <c r="B856" s="15">
        <v>3</v>
      </c>
      <c r="C856" s="15">
        <v>133</v>
      </c>
      <c r="D856" s="15">
        <v>1</v>
      </c>
      <c r="E856" s="15">
        <v>1</v>
      </c>
      <c r="F856" s="3" t="s">
        <v>68</v>
      </c>
      <c r="G856" s="3">
        <f>IF(F856="rectangle",B856*C856,IF(F856="hook",B856*C856-(D856*E856),IF(F856="eight",B856*C856-2*(D856*E856),IF(F856="tee",B856*C856-2*(D856*E856),IF(F856="cross",B856*C856-4*(D856*E856),"ERROR")))))</f>
        <v>399</v>
      </c>
      <c r="H856" s="3" t="s">
        <v>75</v>
      </c>
      <c r="I856" s="3">
        <f>IF(F856="rectangle",B856/C856,"NA")</f>
        <v>2.2556390977443608E-2</v>
      </c>
      <c r="J856" s="2">
        <v>1</v>
      </c>
      <c r="K856" s="15">
        <v>120</v>
      </c>
      <c r="L856" s="15">
        <v>4</v>
      </c>
      <c r="M856" s="16">
        <v>9</v>
      </c>
      <c r="N856" s="17">
        <v>30</v>
      </c>
      <c r="O856" s="14">
        <f>N856</f>
        <v>30</v>
      </c>
      <c r="P856" s="4">
        <f>Y856/T856</f>
        <v>99.75</v>
      </c>
      <c r="Q856" s="18">
        <v>15</v>
      </c>
      <c r="R856" s="14">
        <f>Q856</f>
        <v>15</v>
      </c>
      <c r="S856" s="4">
        <f>Z856/U856</f>
        <v>99.75</v>
      </c>
      <c r="T856" s="3">
        <f>ROUND((O856/100)*G856,0)</f>
        <v>120</v>
      </c>
      <c r="U856" s="3">
        <f>ROUND(((R856/100)*G856)/J856,0)</f>
        <v>60</v>
      </c>
      <c r="V856" s="3">
        <f>ROUND(IF(J856&gt;=2,((R856/100)*G856)/J856,0),0)</f>
        <v>0</v>
      </c>
      <c r="W856" s="3">
        <f>ROUND(IF(J856&gt;=3,((R856/100)*G856)/J856,0),0)</f>
        <v>0</v>
      </c>
      <c r="X856" s="3">
        <f>ROUND(IF(J856&gt;=4,((R856/100)*G856)/J856,0),0)</f>
        <v>0</v>
      </c>
      <c r="Y856" s="4">
        <f>G856*N856</f>
        <v>11970</v>
      </c>
      <c r="Z856" s="4">
        <f>(G856*Q856)/J856</f>
        <v>5985</v>
      </c>
      <c r="AA856" s="4">
        <f>IF(J856&gt;=2,(G856*Q856)/J856,0)</f>
        <v>0</v>
      </c>
      <c r="AB856" s="4">
        <f>IF(J856&gt;=3,(G856*Q856)/J856,0)</f>
        <v>0</v>
      </c>
      <c r="AC856" s="4">
        <f>IF(J856&gt;=4,(G856*Q856)/J856,0)</f>
        <v>0</v>
      </c>
      <c r="AD856" s="14">
        <v>100</v>
      </c>
      <c r="AE856" s="14">
        <v>0</v>
      </c>
      <c r="AF856" s="14">
        <v>1</v>
      </c>
      <c r="AG856" s="14">
        <v>100</v>
      </c>
      <c r="AH856" s="14">
        <v>0</v>
      </c>
      <c r="AI856" s="14">
        <v>1</v>
      </c>
      <c r="AJ856" s="14">
        <v>0.5</v>
      </c>
      <c r="AK856" s="14">
        <v>0.5</v>
      </c>
      <c r="AL856" s="14">
        <v>0</v>
      </c>
      <c r="AM856" s="14">
        <v>0</v>
      </c>
      <c r="AN856" s="14">
        <v>0</v>
      </c>
      <c r="AO856" s="14">
        <v>0.01</v>
      </c>
      <c r="AP856" s="14">
        <v>0.01</v>
      </c>
      <c r="AQ856" s="14">
        <v>0</v>
      </c>
      <c r="AR856" s="14">
        <v>0</v>
      </c>
      <c r="AS856" s="14">
        <v>0</v>
      </c>
      <c r="AT856" s="14">
        <v>0</v>
      </c>
      <c r="AU856" s="14">
        <v>0.2</v>
      </c>
      <c r="AV856" s="14">
        <v>0</v>
      </c>
      <c r="AW856" s="14">
        <v>0</v>
      </c>
      <c r="AX856" s="14">
        <v>0</v>
      </c>
      <c r="AY856" s="14">
        <v>0.04</v>
      </c>
      <c r="AZ856" s="14">
        <v>0</v>
      </c>
      <c r="BA856" s="2">
        <v>0.05</v>
      </c>
      <c r="BB856" s="2">
        <v>0.05</v>
      </c>
      <c r="BC856" s="2">
        <v>7.0000000000000007E-2</v>
      </c>
      <c r="BD856" s="2">
        <v>0.05</v>
      </c>
      <c r="BE856" s="2">
        <v>0.02</v>
      </c>
      <c r="BF856" s="2">
        <v>0.02</v>
      </c>
      <c r="BG856" s="2">
        <v>4.4999999999999998E-2</v>
      </c>
      <c r="BH856" s="2">
        <v>0.05</v>
      </c>
      <c r="BI856" s="2">
        <v>7.0000000000000007E-2</v>
      </c>
      <c r="BJ856" s="2">
        <v>0.1</v>
      </c>
      <c r="BK856" s="2">
        <v>0.03</v>
      </c>
      <c r="BL856" s="2">
        <v>0.02</v>
      </c>
      <c r="BM856" s="2">
        <v>0.09</v>
      </c>
      <c r="BN856" s="2">
        <v>0.1</v>
      </c>
      <c r="BO856" s="14">
        <v>0.1</v>
      </c>
      <c r="BP856" s="14">
        <v>0.1</v>
      </c>
      <c r="BQ856" s="14">
        <v>0</v>
      </c>
      <c r="BR856" s="14">
        <v>0</v>
      </c>
      <c r="BS856" s="14">
        <v>0</v>
      </c>
      <c r="BT856" s="19">
        <v>0.01</v>
      </c>
      <c r="BU856" s="14">
        <v>0.5</v>
      </c>
      <c r="BV856" s="6">
        <f>BT856/(BT856+BU856)</f>
        <v>1.9607843137254902E-2</v>
      </c>
      <c r="BW856" s="6">
        <f>SQRT((BT856*BU856)/((BT856+BU856)^2*(BT856+BU856+1)))</f>
        <v>0.11283045836243843</v>
      </c>
      <c r="BX856" s="15">
        <v>0.1</v>
      </c>
      <c r="BY856" s="15">
        <v>0.1</v>
      </c>
      <c r="BZ856" s="15">
        <v>0.1</v>
      </c>
      <c r="CA856" s="15">
        <v>0.7</v>
      </c>
      <c r="CB856" s="20" t="s">
        <v>89</v>
      </c>
      <c r="CC856" s="14">
        <v>600</v>
      </c>
      <c r="CD856" s="14">
        <v>10</v>
      </c>
      <c r="CE856" s="15" t="s">
        <v>74</v>
      </c>
    </row>
    <row r="857" spans="1:83" s="14" customFormat="1" ht="14.25" x14ac:dyDescent="0.2">
      <c r="A857" s="15">
        <f>A856+1</f>
        <v>856</v>
      </c>
      <c r="B857" s="15">
        <v>3</v>
      </c>
      <c r="C857" s="15">
        <v>133</v>
      </c>
      <c r="D857" s="15">
        <v>1</v>
      </c>
      <c r="E857" s="15">
        <v>1</v>
      </c>
      <c r="F857" s="3" t="s">
        <v>68</v>
      </c>
      <c r="G857" s="3">
        <f>IF(F857="rectangle",B857*C857,IF(F857="hook",B857*C857-(D857*E857),IF(F857="eight",B857*C857-2*(D857*E857),IF(F857="tee",B857*C857-2*(D857*E857),IF(F857="cross",B857*C857-4*(D857*E857),"ERROR")))))</f>
        <v>399</v>
      </c>
      <c r="H857" s="3" t="s">
        <v>75</v>
      </c>
      <c r="I857" s="3">
        <f>IF(F857="rectangle",B857/C857,"NA")</f>
        <v>2.2556390977443608E-2</v>
      </c>
      <c r="J857" s="2">
        <v>1</v>
      </c>
      <c r="K857" s="15">
        <v>120</v>
      </c>
      <c r="L857" s="15">
        <v>4</v>
      </c>
      <c r="M857" s="16">
        <v>9</v>
      </c>
      <c r="N857" s="17">
        <v>30</v>
      </c>
      <c r="O857" s="14">
        <f>N857</f>
        <v>30</v>
      </c>
      <c r="P857" s="4">
        <f>Y857/T857</f>
        <v>99.75</v>
      </c>
      <c r="Q857" s="18">
        <v>15</v>
      </c>
      <c r="R857" s="14">
        <f>Q857</f>
        <v>15</v>
      </c>
      <c r="S857" s="4">
        <f>Z857/U857</f>
        <v>99.75</v>
      </c>
      <c r="T857" s="3">
        <f>ROUND((O857/100)*G857,0)</f>
        <v>120</v>
      </c>
      <c r="U857" s="3">
        <f>ROUND(((R857/100)*G857)/J857,0)</f>
        <v>60</v>
      </c>
      <c r="V857" s="3">
        <f>ROUND(IF(J857&gt;=2,((R857/100)*G857)/J857,0),0)</f>
        <v>0</v>
      </c>
      <c r="W857" s="3">
        <f>ROUND(IF(J857&gt;=3,((R857/100)*G857)/J857,0),0)</f>
        <v>0</v>
      </c>
      <c r="X857" s="3">
        <f>ROUND(IF(J857&gt;=4,((R857/100)*G857)/J857,0),0)</f>
        <v>0</v>
      </c>
      <c r="Y857" s="4">
        <f>G857*N857</f>
        <v>11970</v>
      </c>
      <c r="Z857" s="4">
        <f>(G857*Q857)/J857</f>
        <v>5985</v>
      </c>
      <c r="AA857" s="4">
        <f>IF(J857&gt;=2,(G857*Q857)/J857,0)</f>
        <v>0</v>
      </c>
      <c r="AB857" s="4">
        <f>IF(J857&gt;=3,(G857*Q857)/J857,0)</f>
        <v>0</v>
      </c>
      <c r="AC857" s="4">
        <f>IF(J857&gt;=4,(G857*Q857)/J857,0)</f>
        <v>0</v>
      </c>
      <c r="AD857" s="14">
        <v>100</v>
      </c>
      <c r="AE857" s="14">
        <v>0</v>
      </c>
      <c r="AF857" s="14">
        <v>1</v>
      </c>
      <c r="AG857" s="14">
        <v>100</v>
      </c>
      <c r="AH857" s="14">
        <v>0</v>
      </c>
      <c r="AI857" s="14">
        <v>1</v>
      </c>
      <c r="AJ857" s="14">
        <v>0.5</v>
      </c>
      <c r="AK857" s="14">
        <v>0.5</v>
      </c>
      <c r="AL857" s="14">
        <v>0</v>
      </c>
      <c r="AM857" s="14">
        <v>0</v>
      </c>
      <c r="AN857" s="14">
        <v>0</v>
      </c>
      <c r="AO857" s="14">
        <v>0.01</v>
      </c>
      <c r="AP857" s="14">
        <v>0.01</v>
      </c>
      <c r="AQ857" s="14">
        <v>0</v>
      </c>
      <c r="AR857" s="14">
        <v>0</v>
      </c>
      <c r="AS857" s="14">
        <v>0</v>
      </c>
      <c r="AT857" s="14">
        <v>0</v>
      </c>
      <c r="AU857" s="14">
        <v>0.2</v>
      </c>
      <c r="AV857" s="14">
        <v>0</v>
      </c>
      <c r="AW857" s="14">
        <v>0</v>
      </c>
      <c r="AX857" s="14">
        <v>0</v>
      </c>
      <c r="AY857" s="14">
        <v>0.04</v>
      </c>
      <c r="AZ857" s="14">
        <v>0</v>
      </c>
      <c r="BA857" s="2">
        <v>0.05</v>
      </c>
      <c r="BB857" s="2">
        <v>0.05</v>
      </c>
      <c r="BC857" s="2">
        <v>7.0000000000000007E-2</v>
      </c>
      <c r="BD857" s="2">
        <v>0.05</v>
      </c>
      <c r="BE857" s="2">
        <v>0.02</v>
      </c>
      <c r="BF857" s="2">
        <v>0.02</v>
      </c>
      <c r="BG857" s="2">
        <v>4.4999999999999998E-2</v>
      </c>
      <c r="BH857" s="2">
        <v>0.05</v>
      </c>
      <c r="BI857" s="2">
        <v>7.0000000000000007E-2</v>
      </c>
      <c r="BJ857" s="2">
        <v>0.1</v>
      </c>
      <c r="BK857" s="2">
        <v>0.03</v>
      </c>
      <c r="BL857" s="2">
        <v>0.02</v>
      </c>
      <c r="BM857" s="2">
        <v>0.09</v>
      </c>
      <c r="BN857" s="2">
        <v>0.1</v>
      </c>
      <c r="BO857" s="14">
        <v>0.1</v>
      </c>
      <c r="BP857" s="14">
        <v>0.1</v>
      </c>
      <c r="BQ857" s="14">
        <v>0</v>
      </c>
      <c r="BR857" s="14">
        <v>0</v>
      </c>
      <c r="BS857" s="14">
        <v>0</v>
      </c>
      <c r="BT857" s="19">
        <v>0.5</v>
      </c>
      <c r="BU857" s="14">
        <v>0.5</v>
      </c>
      <c r="BV857" s="6">
        <f>BT857/(BT857+BU857)</f>
        <v>0.5</v>
      </c>
      <c r="BW857" s="6">
        <f>SQRT((BT857*BU857)/((BT857+BU857)^2*(BT857+BU857+1)))</f>
        <v>0.35355339059327379</v>
      </c>
      <c r="BX857" s="15">
        <v>0.1</v>
      </c>
      <c r="BY857" s="15">
        <v>0.1</v>
      </c>
      <c r="BZ857" s="15">
        <v>0.1</v>
      </c>
      <c r="CA857" s="15">
        <v>0.7</v>
      </c>
      <c r="CB857" s="20" t="s">
        <v>89</v>
      </c>
      <c r="CC857" s="14">
        <v>600</v>
      </c>
      <c r="CD857" s="14">
        <v>10</v>
      </c>
      <c r="CE857" s="15" t="s">
        <v>74</v>
      </c>
    </row>
    <row r="858" spans="1:83" s="14" customFormat="1" ht="14.25" x14ac:dyDescent="0.2">
      <c r="A858" s="15">
        <f>A857+1</f>
        <v>857</v>
      </c>
      <c r="B858" s="15">
        <v>3</v>
      </c>
      <c r="C858" s="15">
        <v>133</v>
      </c>
      <c r="D858" s="15">
        <v>1</v>
      </c>
      <c r="E858" s="15">
        <v>1</v>
      </c>
      <c r="F858" s="3" t="s">
        <v>68</v>
      </c>
      <c r="G858" s="3">
        <f>IF(F858="rectangle",B858*C858,IF(F858="hook",B858*C858-(D858*E858),IF(F858="eight",B858*C858-2*(D858*E858),IF(F858="tee",B858*C858-2*(D858*E858),IF(F858="cross",B858*C858-4*(D858*E858),"ERROR")))))</f>
        <v>399</v>
      </c>
      <c r="H858" s="3" t="s">
        <v>75</v>
      </c>
      <c r="I858" s="3">
        <f>IF(F858="rectangle",B858/C858,"NA")</f>
        <v>2.2556390977443608E-2</v>
      </c>
      <c r="J858" s="2">
        <v>1</v>
      </c>
      <c r="K858" s="15">
        <v>120</v>
      </c>
      <c r="L858" s="15">
        <v>4</v>
      </c>
      <c r="M858" s="16">
        <v>9</v>
      </c>
      <c r="N858" s="17">
        <v>30</v>
      </c>
      <c r="O858" s="14">
        <f>N858</f>
        <v>30</v>
      </c>
      <c r="P858" s="4">
        <f>Y858/T858</f>
        <v>99.75</v>
      </c>
      <c r="Q858" s="18">
        <v>15</v>
      </c>
      <c r="R858" s="14">
        <f>Q858</f>
        <v>15</v>
      </c>
      <c r="S858" s="4">
        <f>Z858/U858</f>
        <v>99.75</v>
      </c>
      <c r="T858" s="3">
        <f>ROUND((O858/100)*G858,0)</f>
        <v>120</v>
      </c>
      <c r="U858" s="3">
        <f>ROUND(((R858/100)*G858)/J858,0)</f>
        <v>60</v>
      </c>
      <c r="V858" s="3">
        <f>ROUND(IF(J858&gt;=2,((R858/100)*G858)/J858,0),0)</f>
        <v>0</v>
      </c>
      <c r="W858" s="3">
        <f>ROUND(IF(J858&gt;=3,((R858/100)*G858)/J858,0),0)</f>
        <v>0</v>
      </c>
      <c r="X858" s="3">
        <f>ROUND(IF(J858&gt;=4,((R858/100)*G858)/J858,0),0)</f>
        <v>0</v>
      </c>
      <c r="Y858" s="4">
        <f>G858*N858</f>
        <v>11970</v>
      </c>
      <c r="Z858" s="4">
        <f>(G858*Q858)/J858</f>
        <v>5985</v>
      </c>
      <c r="AA858" s="4">
        <f>IF(J858&gt;=2,(G858*Q858)/J858,0)</f>
        <v>0</v>
      </c>
      <c r="AB858" s="4">
        <f>IF(J858&gt;=3,(G858*Q858)/J858,0)</f>
        <v>0</v>
      </c>
      <c r="AC858" s="4">
        <f>IF(J858&gt;=4,(G858*Q858)/J858,0)</f>
        <v>0</v>
      </c>
      <c r="AD858" s="14">
        <v>100</v>
      </c>
      <c r="AE858" s="14">
        <v>0</v>
      </c>
      <c r="AF858" s="14">
        <v>1</v>
      </c>
      <c r="AG858" s="14">
        <v>100</v>
      </c>
      <c r="AH858" s="14">
        <v>0</v>
      </c>
      <c r="AI858" s="14">
        <v>1</v>
      </c>
      <c r="AJ858" s="14">
        <v>0.5</v>
      </c>
      <c r="AK858" s="14">
        <v>0.5</v>
      </c>
      <c r="AL858" s="14">
        <v>0</v>
      </c>
      <c r="AM858" s="14">
        <v>0</v>
      </c>
      <c r="AN858" s="14">
        <v>0</v>
      </c>
      <c r="AO858" s="14">
        <v>0.01</v>
      </c>
      <c r="AP858" s="14">
        <v>0.01</v>
      </c>
      <c r="AQ858" s="14">
        <v>0</v>
      </c>
      <c r="AR858" s="14">
        <v>0</v>
      </c>
      <c r="AS858" s="14">
        <v>0</v>
      </c>
      <c r="AT858" s="14">
        <v>0</v>
      </c>
      <c r="AU858" s="14">
        <v>0.2</v>
      </c>
      <c r="AV858" s="14">
        <v>0</v>
      </c>
      <c r="AW858" s="14">
        <v>0</v>
      </c>
      <c r="AX858" s="14">
        <v>0</v>
      </c>
      <c r="AY858" s="14">
        <v>0.04</v>
      </c>
      <c r="AZ858" s="14">
        <v>0</v>
      </c>
      <c r="BA858" s="2">
        <v>0.05</v>
      </c>
      <c r="BB858" s="2">
        <v>0.05</v>
      </c>
      <c r="BC858" s="2">
        <v>7.0000000000000007E-2</v>
      </c>
      <c r="BD858" s="2">
        <v>0.05</v>
      </c>
      <c r="BE858" s="2">
        <v>0.02</v>
      </c>
      <c r="BF858" s="2">
        <v>0.02</v>
      </c>
      <c r="BG858" s="2">
        <v>4.4999999999999998E-2</v>
      </c>
      <c r="BH858" s="2">
        <v>0.05</v>
      </c>
      <c r="BI858" s="2">
        <v>7.0000000000000007E-2</v>
      </c>
      <c r="BJ858" s="2">
        <v>0.1</v>
      </c>
      <c r="BK858" s="2">
        <v>0.03</v>
      </c>
      <c r="BL858" s="2">
        <v>0.02</v>
      </c>
      <c r="BM858" s="2">
        <v>0.09</v>
      </c>
      <c r="BN858" s="2">
        <v>0.1</v>
      </c>
      <c r="BO858" s="14">
        <v>0.1</v>
      </c>
      <c r="BP858" s="14">
        <v>0.1</v>
      </c>
      <c r="BQ858" s="14">
        <v>0</v>
      </c>
      <c r="BR858" s="14">
        <v>0</v>
      </c>
      <c r="BS858" s="14">
        <v>0</v>
      </c>
      <c r="BT858" s="19">
        <v>0.01</v>
      </c>
      <c r="BU858" s="14">
        <v>0.5</v>
      </c>
      <c r="BV858" s="6">
        <f>BT858/(BT858+BU858)</f>
        <v>1.9607843137254902E-2</v>
      </c>
      <c r="BW858" s="6">
        <f>SQRT((BT858*BU858)/((BT858+BU858)^2*(BT858+BU858+1)))</f>
        <v>0.11283045836243843</v>
      </c>
      <c r="BX858" s="15">
        <v>0.1</v>
      </c>
      <c r="BY858" s="15">
        <v>0.7</v>
      </c>
      <c r="BZ858" s="15">
        <v>0.1</v>
      </c>
      <c r="CA858" s="15">
        <v>0.1</v>
      </c>
      <c r="CB858" s="20" t="s">
        <v>76</v>
      </c>
      <c r="CC858" s="14">
        <v>600</v>
      </c>
      <c r="CD858" s="14">
        <v>10</v>
      </c>
      <c r="CE858" s="15" t="s">
        <v>73</v>
      </c>
    </row>
    <row r="859" spans="1:83" s="14" customFormat="1" ht="14.25" x14ac:dyDescent="0.2">
      <c r="A859" s="15">
        <f>A858+1</f>
        <v>858</v>
      </c>
      <c r="B859" s="15">
        <v>3</v>
      </c>
      <c r="C859" s="15">
        <v>133</v>
      </c>
      <c r="D859" s="15">
        <v>1</v>
      </c>
      <c r="E859" s="15">
        <v>1</v>
      </c>
      <c r="F859" s="3" t="s">
        <v>68</v>
      </c>
      <c r="G859" s="3">
        <f>IF(F859="rectangle",B859*C859,IF(F859="hook",B859*C859-(D859*E859),IF(F859="eight",B859*C859-2*(D859*E859),IF(F859="tee",B859*C859-2*(D859*E859),IF(F859="cross",B859*C859-4*(D859*E859),"ERROR")))))</f>
        <v>399</v>
      </c>
      <c r="H859" s="3" t="s">
        <v>75</v>
      </c>
      <c r="I859" s="3">
        <f>IF(F859="rectangle",B859/C859,"NA")</f>
        <v>2.2556390977443608E-2</v>
      </c>
      <c r="J859" s="2">
        <v>1</v>
      </c>
      <c r="K859" s="15">
        <v>120</v>
      </c>
      <c r="L859" s="15">
        <v>4</v>
      </c>
      <c r="M859" s="16">
        <v>9</v>
      </c>
      <c r="N859" s="17">
        <v>30</v>
      </c>
      <c r="O859" s="14">
        <f>N859</f>
        <v>30</v>
      </c>
      <c r="P859" s="4">
        <f>Y859/T859</f>
        <v>99.75</v>
      </c>
      <c r="Q859" s="18">
        <v>15</v>
      </c>
      <c r="R859" s="14">
        <f>Q859</f>
        <v>15</v>
      </c>
      <c r="S859" s="4">
        <f>Z859/U859</f>
        <v>99.75</v>
      </c>
      <c r="T859" s="3">
        <f>ROUND((O859/100)*G859,0)</f>
        <v>120</v>
      </c>
      <c r="U859" s="3">
        <f>ROUND(((R859/100)*G859)/J859,0)</f>
        <v>60</v>
      </c>
      <c r="V859" s="3">
        <f>ROUND(IF(J859&gt;=2,((R859/100)*G859)/J859,0),0)</f>
        <v>0</v>
      </c>
      <c r="W859" s="3">
        <f>ROUND(IF(J859&gt;=3,((R859/100)*G859)/J859,0),0)</f>
        <v>0</v>
      </c>
      <c r="X859" s="3">
        <f>ROUND(IF(J859&gt;=4,((R859/100)*G859)/J859,0),0)</f>
        <v>0</v>
      </c>
      <c r="Y859" s="4">
        <f>G859*N859</f>
        <v>11970</v>
      </c>
      <c r="Z859" s="4">
        <f>(G859*Q859)/J859</f>
        <v>5985</v>
      </c>
      <c r="AA859" s="4">
        <f>IF(J859&gt;=2,(G859*Q859)/J859,0)</f>
        <v>0</v>
      </c>
      <c r="AB859" s="4">
        <f>IF(J859&gt;=3,(G859*Q859)/J859,0)</f>
        <v>0</v>
      </c>
      <c r="AC859" s="4">
        <f>IF(J859&gt;=4,(G859*Q859)/J859,0)</f>
        <v>0</v>
      </c>
      <c r="AD859" s="14">
        <v>100</v>
      </c>
      <c r="AE859" s="14">
        <v>0</v>
      </c>
      <c r="AF859" s="14">
        <v>1</v>
      </c>
      <c r="AG859" s="14">
        <v>100</v>
      </c>
      <c r="AH859" s="14">
        <v>0</v>
      </c>
      <c r="AI859" s="14">
        <v>1</v>
      </c>
      <c r="AJ859" s="14">
        <v>0.5</v>
      </c>
      <c r="AK859" s="14">
        <v>0.5</v>
      </c>
      <c r="AL859" s="14">
        <v>0</v>
      </c>
      <c r="AM859" s="14">
        <v>0</v>
      </c>
      <c r="AN859" s="14">
        <v>0</v>
      </c>
      <c r="AO859" s="14">
        <v>0.01</v>
      </c>
      <c r="AP859" s="14">
        <v>0.01</v>
      </c>
      <c r="AQ859" s="14">
        <v>0</v>
      </c>
      <c r="AR859" s="14">
        <v>0</v>
      </c>
      <c r="AS859" s="14">
        <v>0</v>
      </c>
      <c r="AT859" s="14">
        <v>0</v>
      </c>
      <c r="AU859" s="14">
        <v>0.2</v>
      </c>
      <c r="AV859" s="14">
        <v>0</v>
      </c>
      <c r="AW859" s="14">
        <v>0</v>
      </c>
      <c r="AX859" s="14">
        <v>0</v>
      </c>
      <c r="AY859" s="14">
        <v>0.04</v>
      </c>
      <c r="AZ859" s="14">
        <v>0</v>
      </c>
      <c r="BA859" s="2">
        <v>0.05</v>
      </c>
      <c r="BB859" s="2">
        <v>0.05</v>
      </c>
      <c r="BC859" s="2">
        <v>7.0000000000000007E-2</v>
      </c>
      <c r="BD859" s="2">
        <v>0.05</v>
      </c>
      <c r="BE859" s="2">
        <v>0.02</v>
      </c>
      <c r="BF859" s="2">
        <v>0.02</v>
      </c>
      <c r="BG859" s="2">
        <v>4.4999999999999998E-2</v>
      </c>
      <c r="BH859" s="2">
        <v>0.05</v>
      </c>
      <c r="BI859" s="2">
        <v>7.0000000000000007E-2</v>
      </c>
      <c r="BJ859" s="2">
        <v>0.1</v>
      </c>
      <c r="BK859" s="2">
        <v>0.03</v>
      </c>
      <c r="BL859" s="2">
        <v>0.02</v>
      </c>
      <c r="BM859" s="2">
        <v>0.09</v>
      </c>
      <c r="BN859" s="2">
        <v>0.1</v>
      </c>
      <c r="BO859" s="14">
        <v>0.1</v>
      </c>
      <c r="BP859" s="14">
        <v>0.1</v>
      </c>
      <c r="BQ859" s="14">
        <v>0</v>
      </c>
      <c r="BR859" s="14">
        <v>0</v>
      </c>
      <c r="BS859" s="14">
        <v>0</v>
      </c>
      <c r="BT859" s="19">
        <v>0.5</v>
      </c>
      <c r="BU859" s="14">
        <v>0.5</v>
      </c>
      <c r="BV859" s="6">
        <f>BT859/(BT859+BU859)</f>
        <v>0.5</v>
      </c>
      <c r="BW859" s="6">
        <f>SQRT((BT859*BU859)/((BT859+BU859)^2*(BT859+BU859+1)))</f>
        <v>0.35355339059327379</v>
      </c>
      <c r="BX859" s="15">
        <v>0.1</v>
      </c>
      <c r="BY859" s="15">
        <v>0.7</v>
      </c>
      <c r="BZ859" s="15">
        <v>0.1</v>
      </c>
      <c r="CA859" s="15">
        <v>0.1</v>
      </c>
      <c r="CB859" s="20" t="s">
        <v>76</v>
      </c>
      <c r="CC859" s="14">
        <v>600</v>
      </c>
      <c r="CD859" s="14">
        <v>10</v>
      </c>
      <c r="CE859" s="15" t="s">
        <v>73</v>
      </c>
    </row>
    <row r="860" spans="1:83" s="14" customFormat="1" ht="14.25" x14ac:dyDescent="0.2">
      <c r="A860" s="15">
        <f>A859+1</f>
        <v>859</v>
      </c>
      <c r="B860" s="15">
        <v>3</v>
      </c>
      <c r="C860" s="15">
        <v>133</v>
      </c>
      <c r="D860" s="15">
        <v>1</v>
      </c>
      <c r="E860" s="15">
        <v>1</v>
      </c>
      <c r="F860" s="3" t="s">
        <v>68</v>
      </c>
      <c r="G860" s="3">
        <f>IF(F860="rectangle",B860*C860,IF(F860="hook",B860*C860-(D860*E860),IF(F860="eight",B860*C860-2*(D860*E860),IF(F860="tee",B860*C860-2*(D860*E860),IF(F860="cross",B860*C860-4*(D860*E860),"ERROR")))))</f>
        <v>399</v>
      </c>
      <c r="H860" s="3" t="s">
        <v>75</v>
      </c>
      <c r="I860" s="3">
        <f>IF(F860="rectangle",B860/C860,"NA")</f>
        <v>2.2556390977443608E-2</v>
      </c>
      <c r="J860" s="2">
        <v>1</v>
      </c>
      <c r="K860" s="15">
        <v>120</v>
      </c>
      <c r="L860" s="15">
        <v>4</v>
      </c>
      <c r="M860" s="16">
        <v>9</v>
      </c>
      <c r="N860" s="17">
        <v>30</v>
      </c>
      <c r="O860" s="14">
        <f>N860</f>
        <v>30</v>
      </c>
      <c r="P860" s="4">
        <f>Y860/T860</f>
        <v>99.75</v>
      </c>
      <c r="Q860" s="18">
        <v>30</v>
      </c>
      <c r="R860" s="14">
        <f>Q860</f>
        <v>30</v>
      </c>
      <c r="S860" s="4">
        <f>Z860/U860</f>
        <v>99.75</v>
      </c>
      <c r="T860" s="3">
        <f>ROUND((O860/100)*G860,0)</f>
        <v>120</v>
      </c>
      <c r="U860" s="3">
        <f>ROUND(((R860/100)*G860)/J860,0)</f>
        <v>120</v>
      </c>
      <c r="V860" s="3">
        <f>ROUND(IF(J860&gt;=2,((R860/100)*G860)/J860,0),0)</f>
        <v>0</v>
      </c>
      <c r="W860" s="3">
        <f>ROUND(IF(J860&gt;=3,((R860/100)*G860)/J860,0),0)</f>
        <v>0</v>
      </c>
      <c r="X860" s="3">
        <f>ROUND(IF(J860&gt;=4,((R860/100)*G860)/J860,0),0)</f>
        <v>0</v>
      </c>
      <c r="Y860" s="4">
        <f>G860*N860</f>
        <v>11970</v>
      </c>
      <c r="Z860" s="4">
        <f>(G860*Q860)/J860</f>
        <v>11970</v>
      </c>
      <c r="AA860" s="4">
        <f>IF(J860&gt;=2,(G860*Q860)/J860,0)</f>
        <v>0</v>
      </c>
      <c r="AB860" s="4">
        <f>IF(J860&gt;=3,(G860*Q860)/J860,0)</f>
        <v>0</v>
      </c>
      <c r="AC860" s="4">
        <f>IF(J860&gt;=4,(G860*Q860)/J860,0)</f>
        <v>0</v>
      </c>
      <c r="AD860" s="14">
        <v>100</v>
      </c>
      <c r="AE860" s="14">
        <v>0</v>
      </c>
      <c r="AF860" s="14">
        <v>1</v>
      </c>
      <c r="AG860" s="14">
        <v>100</v>
      </c>
      <c r="AH860" s="14">
        <v>0</v>
      </c>
      <c r="AI860" s="14">
        <v>1</v>
      </c>
      <c r="AJ860" s="14">
        <v>0.5</v>
      </c>
      <c r="AK860" s="14">
        <v>0.5</v>
      </c>
      <c r="AL860" s="14">
        <v>0</v>
      </c>
      <c r="AM860" s="14">
        <v>0</v>
      </c>
      <c r="AN860" s="14">
        <v>0</v>
      </c>
      <c r="AO860" s="14">
        <v>0.01</v>
      </c>
      <c r="AP860" s="14">
        <v>0.01</v>
      </c>
      <c r="AQ860" s="14">
        <v>0</v>
      </c>
      <c r="AR860" s="14">
        <v>0</v>
      </c>
      <c r="AS860" s="14">
        <v>0</v>
      </c>
      <c r="AT860" s="14">
        <v>0</v>
      </c>
      <c r="AU860" s="14">
        <v>0.2</v>
      </c>
      <c r="AV860" s="14">
        <v>0</v>
      </c>
      <c r="AW860" s="14">
        <v>0</v>
      </c>
      <c r="AX860" s="14">
        <v>0</v>
      </c>
      <c r="AY860" s="14">
        <v>0.04</v>
      </c>
      <c r="AZ860" s="14">
        <v>0</v>
      </c>
      <c r="BA860" s="2">
        <v>0.05</v>
      </c>
      <c r="BB860" s="2">
        <v>0.05</v>
      </c>
      <c r="BC860" s="2">
        <v>7.0000000000000007E-2</v>
      </c>
      <c r="BD860" s="2">
        <v>0.05</v>
      </c>
      <c r="BE860" s="2">
        <v>0.02</v>
      </c>
      <c r="BF860" s="2">
        <v>0.02</v>
      </c>
      <c r="BG860" s="2">
        <v>4.4999999999999998E-2</v>
      </c>
      <c r="BH860" s="2">
        <v>0.05</v>
      </c>
      <c r="BI860" s="2">
        <v>7.0000000000000007E-2</v>
      </c>
      <c r="BJ860" s="2">
        <v>0.1</v>
      </c>
      <c r="BK860" s="2">
        <v>0.03</v>
      </c>
      <c r="BL860" s="2">
        <v>0.02</v>
      </c>
      <c r="BM860" s="2">
        <v>0.09</v>
      </c>
      <c r="BN860" s="2">
        <v>0.1</v>
      </c>
      <c r="BO860" s="14">
        <v>0.1</v>
      </c>
      <c r="BP860" s="14">
        <v>0.1</v>
      </c>
      <c r="BQ860" s="14">
        <v>0</v>
      </c>
      <c r="BR860" s="14">
        <v>0</v>
      </c>
      <c r="BS860" s="14">
        <v>0</v>
      </c>
      <c r="BT860" s="19">
        <v>0.01</v>
      </c>
      <c r="BU860" s="14">
        <v>0.5</v>
      </c>
      <c r="BV860" s="6">
        <f>BT860/(BT860+BU860)</f>
        <v>1.9607843137254902E-2</v>
      </c>
      <c r="BW860" s="6">
        <f>SQRT((BT860*BU860)/((BT860+BU860)^2*(BT860+BU860+1)))</f>
        <v>0.11283045836243843</v>
      </c>
      <c r="BX860" s="15">
        <v>0.25</v>
      </c>
      <c r="BY860" s="15">
        <v>0.25</v>
      </c>
      <c r="BZ860" s="15">
        <v>0.25</v>
      </c>
      <c r="CA860" s="15">
        <v>0.25</v>
      </c>
      <c r="CB860" s="20" t="s">
        <v>47</v>
      </c>
      <c r="CC860" s="14">
        <v>600</v>
      </c>
      <c r="CD860" s="14">
        <v>10</v>
      </c>
      <c r="CE860" s="15" t="s">
        <v>73</v>
      </c>
    </row>
    <row r="861" spans="1:83" s="14" customFormat="1" ht="14.25" x14ac:dyDescent="0.2">
      <c r="A861" s="15">
        <f>A860+1</f>
        <v>860</v>
      </c>
      <c r="B861" s="15">
        <v>3</v>
      </c>
      <c r="C861" s="15">
        <v>133</v>
      </c>
      <c r="D861" s="15">
        <v>1</v>
      </c>
      <c r="E861" s="15">
        <v>1</v>
      </c>
      <c r="F861" s="3" t="s">
        <v>68</v>
      </c>
      <c r="G861" s="3">
        <f>IF(F861="rectangle",B861*C861,IF(F861="hook",B861*C861-(D861*E861),IF(F861="eight",B861*C861-2*(D861*E861),IF(F861="tee",B861*C861-2*(D861*E861),IF(F861="cross",B861*C861-4*(D861*E861),"ERROR")))))</f>
        <v>399</v>
      </c>
      <c r="H861" s="3" t="s">
        <v>75</v>
      </c>
      <c r="I861" s="3">
        <f>IF(F861="rectangle",B861/C861,"NA")</f>
        <v>2.2556390977443608E-2</v>
      </c>
      <c r="J861" s="2">
        <v>1</v>
      </c>
      <c r="K861" s="15">
        <v>120</v>
      </c>
      <c r="L861" s="15">
        <v>4</v>
      </c>
      <c r="M861" s="16">
        <v>9</v>
      </c>
      <c r="N861" s="17">
        <v>30</v>
      </c>
      <c r="O861" s="14">
        <f>N861</f>
        <v>30</v>
      </c>
      <c r="P861" s="4">
        <f>Y861/T861</f>
        <v>99.75</v>
      </c>
      <c r="Q861" s="18">
        <v>30</v>
      </c>
      <c r="R861" s="14">
        <f>Q861</f>
        <v>30</v>
      </c>
      <c r="S861" s="4">
        <f>Z861/U861</f>
        <v>99.75</v>
      </c>
      <c r="T861" s="3">
        <f>ROUND((O861/100)*G861,0)</f>
        <v>120</v>
      </c>
      <c r="U861" s="3">
        <f>ROUND(((R861/100)*G861)/J861,0)</f>
        <v>120</v>
      </c>
      <c r="V861" s="3">
        <f>ROUND(IF(J861&gt;=2,((R861/100)*G861)/J861,0),0)</f>
        <v>0</v>
      </c>
      <c r="W861" s="3">
        <f>ROUND(IF(J861&gt;=3,((R861/100)*G861)/J861,0),0)</f>
        <v>0</v>
      </c>
      <c r="X861" s="3">
        <f>ROUND(IF(J861&gt;=4,((R861/100)*G861)/J861,0),0)</f>
        <v>0</v>
      </c>
      <c r="Y861" s="4">
        <f>G861*N861</f>
        <v>11970</v>
      </c>
      <c r="Z861" s="4">
        <f>(G861*Q861)/J861</f>
        <v>11970</v>
      </c>
      <c r="AA861" s="4">
        <f>IF(J861&gt;=2,(G861*Q861)/J861,0)</f>
        <v>0</v>
      </c>
      <c r="AB861" s="4">
        <f>IF(J861&gt;=3,(G861*Q861)/J861,0)</f>
        <v>0</v>
      </c>
      <c r="AC861" s="4">
        <f>IF(J861&gt;=4,(G861*Q861)/J861,0)</f>
        <v>0</v>
      </c>
      <c r="AD861" s="14">
        <v>100</v>
      </c>
      <c r="AE861" s="14">
        <v>0</v>
      </c>
      <c r="AF861" s="14">
        <v>1</v>
      </c>
      <c r="AG861" s="14">
        <v>100</v>
      </c>
      <c r="AH861" s="14">
        <v>0</v>
      </c>
      <c r="AI861" s="14">
        <v>1</v>
      </c>
      <c r="AJ861" s="14">
        <v>0.5</v>
      </c>
      <c r="AK861" s="14">
        <v>0.5</v>
      </c>
      <c r="AL861" s="14">
        <v>0</v>
      </c>
      <c r="AM861" s="14">
        <v>0</v>
      </c>
      <c r="AN861" s="14">
        <v>0</v>
      </c>
      <c r="AO861" s="14">
        <v>0.01</v>
      </c>
      <c r="AP861" s="14">
        <v>0.01</v>
      </c>
      <c r="AQ861" s="14">
        <v>0</v>
      </c>
      <c r="AR861" s="14">
        <v>0</v>
      </c>
      <c r="AS861" s="14">
        <v>0</v>
      </c>
      <c r="AT861" s="14">
        <v>0</v>
      </c>
      <c r="AU861" s="14">
        <v>0.2</v>
      </c>
      <c r="AV861" s="14">
        <v>0</v>
      </c>
      <c r="AW861" s="14">
        <v>0</v>
      </c>
      <c r="AX861" s="14">
        <v>0</v>
      </c>
      <c r="AY861" s="14">
        <v>0.04</v>
      </c>
      <c r="AZ861" s="14">
        <v>0</v>
      </c>
      <c r="BA861" s="2">
        <v>0.05</v>
      </c>
      <c r="BB861" s="2">
        <v>0.05</v>
      </c>
      <c r="BC861" s="2">
        <v>7.0000000000000007E-2</v>
      </c>
      <c r="BD861" s="2">
        <v>0.05</v>
      </c>
      <c r="BE861" s="2">
        <v>0.02</v>
      </c>
      <c r="BF861" s="2">
        <v>0.02</v>
      </c>
      <c r="BG861" s="2">
        <v>4.4999999999999998E-2</v>
      </c>
      <c r="BH861" s="2">
        <v>0.05</v>
      </c>
      <c r="BI861" s="2">
        <v>7.0000000000000007E-2</v>
      </c>
      <c r="BJ861" s="2">
        <v>0.1</v>
      </c>
      <c r="BK861" s="2">
        <v>0.03</v>
      </c>
      <c r="BL861" s="2">
        <v>0.02</v>
      </c>
      <c r="BM861" s="2">
        <v>0.09</v>
      </c>
      <c r="BN861" s="2">
        <v>0.1</v>
      </c>
      <c r="BO861" s="14">
        <v>0.1</v>
      </c>
      <c r="BP861" s="14">
        <v>0.1</v>
      </c>
      <c r="BQ861" s="14">
        <v>0</v>
      </c>
      <c r="BR861" s="14">
        <v>0</v>
      </c>
      <c r="BS861" s="14">
        <v>0</v>
      </c>
      <c r="BT861" s="19">
        <v>0.5</v>
      </c>
      <c r="BU861" s="14">
        <v>0.5</v>
      </c>
      <c r="BV861" s="6">
        <f>BT861/(BT861+BU861)</f>
        <v>0.5</v>
      </c>
      <c r="BW861" s="6">
        <f>SQRT((BT861*BU861)/((BT861+BU861)^2*(BT861+BU861+1)))</f>
        <v>0.35355339059327379</v>
      </c>
      <c r="BX861" s="15">
        <v>0.25</v>
      </c>
      <c r="BY861" s="15">
        <v>0.25</v>
      </c>
      <c r="BZ861" s="15">
        <v>0.25</v>
      </c>
      <c r="CA861" s="15">
        <v>0.25</v>
      </c>
      <c r="CB861" s="20" t="s">
        <v>47</v>
      </c>
      <c r="CC861" s="14">
        <v>600</v>
      </c>
      <c r="CD861" s="14">
        <v>10</v>
      </c>
      <c r="CE861" s="15" t="s">
        <v>73</v>
      </c>
    </row>
    <row r="862" spans="1:83" s="14" customFormat="1" ht="14.25" x14ac:dyDescent="0.2">
      <c r="A862" s="15">
        <f>A861+1</f>
        <v>861</v>
      </c>
      <c r="B862" s="15">
        <v>3</v>
      </c>
      <c r="C862" s="15">
        <v>133</v>
      </c>
      <c r="D862" s="15">
        <v>1</v>
      </c>
      <c r="E862" s="15">
        <v>1</v>
      </c>
      <c r="F862" s="3" t="s">
        <v>68</v>
      </c>
      <c r="G862" s="3">
        <f>IF(F862="rectangle",B862*C862,IF(F862="hook",B862*C862-(D862*E862),IF(F862="eight",B862*C862-2*(D862*E862),IF(F862="tee",B862*C862-2*(D862*E862),IF(F862="cross",B862*C862-4*(D862*E862),"ERROR")))))</f>
        <v>399</v>
      </c>
      <c r="H862" s="3" t="s">
        <v>75</v>
      </c>
      <c r="I862" s="3">
        <f>IF(F862="rectangle",B862/C862,"NA")</f>
        <v>2.2556390977443608E-2</v>
      </c>
      <c r="J862" s="2">
        <v>1</v>
      </c>
      <c r="K862" s="15">
        <v>120</v>
      </c>
      <c r="L862" s="15">
        <v>4</v>
      </c>
      <c r="M862" s="16">
        <v>9</v>
      </c>
      <c r="N862" s="17">
        <v>30</v>
      </c>
      <c r="O862" s="14">
        <f>N862</f>
        <v>30</v>
      </c>
      <c r="P862" s="4">
        <f>Y862/T862</f>
        <v>99.75</v>
      </c>
      <c r="Q862" s="18">
        <v>30</v>
      </c>
      <c r="R862" s="14">
        <f>Q862</f>
        <v>30</v>
      </c>
      <c r="S862" s="4">
        <f>Z862/U862</f>
        <v>99.75</v>
      </c>
      <c r="T862" s="3">
        <f>ROUND((O862/100)*G862,0)</f>
        <v>120</v>
      </c>
      <c r="U862" s="3">
        <f>ROUND(((R862/100)*G862)/J862,0)</f>
        <v>120</v>
      </c>
      <c r="V862" s="3">
        <f>ROUND(IF(J862&gt;=2,((R862/100)*G862)/J862,0),0)</f>
        <v>0</v>
      </c>
      <c r="W862" s="3">
        <f>ROUND(IF(J862&gt;=3,((R862/100)*G862)/J862,0),0)</f>
        <v>0</v>
      </c>
      <c r="X862" s="3">
        <f>ROUND(IF(J862&gt;=4,((R862/100)*G862)/J862,0),0)</f>
        <v>0</v>
      </c>
      <c r="Y862" s="4">
        <f>G862*N862</f>
        <v>11970</v>
      </c>
      <c r="Z862" s="4">
        <f>(G862*Q862)/J862</f>
        <v>11970</v>
      </c>
      <c r="AA862" s="4">
        <f>IF(J862&gt;=2,(G862*Q862)/J862,0)</f>
        <v>0</v>
      </c>
      <c r="AB862" s="4">
        <f>IF(J862&gt;=3,(G862*Q862)/J862,0)</f>
        <v>0</v>
      </c>
      <c r="AC862" s="4">
        <f>IF(J862&gt;=4,(G862*Q862)/J862,0)</f>
        <v>0</v>
      </c>
      <c r="AD862" s="14">
        <v>100</v>
      </c>
      <c r="AE862" s="14">
        <v>0</v>
      </c>
      <c r="AF862" s="14">
        <v>1</v>
      </c>
      <c r="AG862" s="14">
        <v>100</v>
      </c>
      <c r="AH862" s="14">
        <v>0</v>
      </c>
      <c r="AI862" s="14">
        <v>1</v>
      </c>
      <c r="AJ862" s="14">
        <v>0.5</v>
      </c>
      <c r="AK862" s="14">
        <v>0.5</v>
      </c>
      <c r="AL862" s="14">
        <v>0</v>
      </c>
      <c r="AM862" s="14">
        <v>0</v>
      </c>
      <c r="AN862" s="14">
        <v>0</v>
      </c>
      <c r="AO862" s="14">
        <v>0.01</v>
      </c>
      <c r="AP862" s="14">
        <v>0.01</v>
      </c>
      <c r="AQ862" s="14">
        <v>0</v>
      </c>
      <c r="AR862" s="14">
        <v>0</v>
      </c>
      <c r="AS862" s="14">
        <v>0</v>
      </c>
      <c r="AT862" s="14">
        <v>0</v>
      </c>
      <c r="AU862" s="14">
        <v>0.2</v>
      </c>
      <c r="AV862" s="14">
        <v>0</v>
      </c>
      <c r="AW862" s="14">
        <v>0</v>
      </c>
      <c r="AX862" s="14">
        <v>0</v>
      </c>
      <c r="AY862" s="14">
        <v>0.04</v>
      </c>
      <c r="AZ862" s="14">
        <v>0</v>
      </c>
      <c r="BA862" s="2">
        <v>0.05</v>
      </c>
      <c r="BB862" s="2">
        <v>0.05</v>
      </c>
      <c r="BC862" s="2">
        <v>7.0000000000000007E-2</v>
      </c>
      <c r="BD862" s="2">
        <v>0.05</v>
      </c>
      <c r="BE862" s="2">
        <v>0.02</v>
      </c>
      <c r="BF862" s="2">
        <v>0.02</v>
      </c>
      <c r="BG862" s="2">
        <v>4.4999999999999998E-2</v>
      </c>
      <c r="BH862" s="2">
        <v>0.05</v>
      </c>
      <c r="BI862" s="2">
        <v>7.0000000000000007E-2</v>
      </c>
      <c r="BJ862" s="2">
        <v>0.1</v>
      </c>
      <c r="BK862" s="2">
        <v>0.03</v>
      </c>
      <c r="BL862" s="2">
        <v>0.02</v>
      </c>
      <c r="BM862" s="2">
        <v>0.09</v>
      </c>
      <c r="BN862" s="2">
        <v>0.1</v>
      </c>
      <c r="BO862" s="14">
        <v>0.1</v>
      </c>
      <c r="BP862" s="14">
        <v>0.1</v>
      </c>
      <c r="BQ862" s="14">
        <v>0</v>
      </c>
      <c r="BR862" s="14">
        <v>0</v>
      </c>
      <c r="BS862" s="14">
        <v>0</v>
      </c>
      <c r="BT862" s="19">
        <v>0.01</v>
      </c>
      <c r="BU862" s="14">
        <v>0.5</v>
      </c>
      <c r="BV862" s="6">
        <f>BT862/(BT862+BU862)</f>
        <v>1.9607843137254902E-2</v>
      </c>
      <c r="BW862" s="6">
        <f>SQRT((BT862*BU862)/((BT862+BU862)^2*(BT862+BU862+1)))</f>
        <v>0.11283045836243843</v>
      </c>
      <c r="BX862" s="15">
        <v>0.1</v>
      </c>
      <c r="BY862" s="15">
        <v>0.1</v>
      </c>
      <c r="BZ862" s="15">
        <v>0.1</v>
      </c>
      <c r="CA862" s="15">
        <v>0.7</v>
      </c>
      <c r="CB862" s="20" t="s">
        <v>89</v>
      </c>
      <c r="CC862" s="14">
        <v>600</v>
      </c>
      <c r="CD862" s="14">
        <v>10</v>
      </c>
      <c r="CE862" s="15" t="s">
        <v>73</v>
      </c>
    </row>
    <row r="863" spans="1:83" s="14" customFormat="1" ht="14.25" x14ac:dyDescent="0.2">
      <c r="A863" s="15">
        <f>A862+1</f>
        <v>862</v>
      </c>
      <c r="B863" s="15">
        <v>3</v>
      </c>
      <c r="C863" s="15">
        <v>133</v>
      </c>
      <c r="D863" s="15">
        <v>1</v>
      </c>
      <c r="E863" s="15">
        <v>1</v>
      </c>
      <c r="F863" s="3" t="s">
        <v>68</v>
      </c>
      <c r="G863" s="3">
        <f>IF(F863="rectangle",B863*C863,IF(F863="hook",B863*C863-(D863*E863),IF(F863="eight",B863*C863-2*(D863*E863),IF(F863="tee",B863*C863-2*(D863*E863),IF(F863="cross",B863*C863-4*(D863*E863),"ERROR")))))</f>
        <v>399</v>
      </c>
      <c r="H863" s="3" t="s">
        <v>75</v>
      </c>
      <c r="I863" s="3">
        <f>IF(F863="rectangle",B863/C863,"NA")</f>
        <v>2.2556390977443608E-2</v>
      </c>
      <c r="J863" s="2">
        <v>1</v>
      </c>
      <c r="K863" s="15">
        <v>120</v>
      </c>
      <c r="L863" s="15">
        <v>4</v>
      </c>
      <c r="M863" s="16">
        <v>9</v>
      </c>
      <c r="N863" s="17">
        <v>30</v>
      </c>
      <c r="O863" s="14">
        <f>N863</f>
        <v>30</v>
      </c>
      <c r="P863" s="4">
        <f>Y863/T863</f>
        <v>99.75</v>
      </c>
      <c r="Q863" s="18">
        <v>30</v>
      </c>
      <c r="R863" s="14">
        <f>Q863</f>
        <v>30</v>
      </c>
      <c r="S863" s="4">
        <f>Z863/U863</f>
        <v>99.75</v>
      </c>
      <c r="T863" s="3">
        <f>ROUND((O863/100)*G863,0)</f>
        <v>120</v>
      </c>
      <c r="U863" s="3">
        <f>ROUND(((R863/100)*G863)/J863,0)</f>
        <v>120</v>
      </c>
      <c r="V863" s="3">
        <f>ROUND(IF(J863&gt;=2,((R863/100)*G863)/J863,0),0)</f>
        <v>0</v>
      </c>
      <c r="W863" s="3">
        <f>ROUND(IF(J863&gt;=3,((R863/100)*G863)/J863,0),0)</f>
        <v>0</v>
      </c>
      <c r="X863" s="3">
        <f>ROUND(IF(J863&gt;=4,((R863/100)*G863)/J863,0),0)</f>
        <v>0</v>
      </c>
      <c r="Y863" s="4">
        <f>G863*N863</f>
        <v>11970</v>
      </c>
      <c r="Z863" s="4">
        <f>(G863*Q863)/J863</f>
        <v>11970</v>
      </c>
      <c r="AA863" s="4">
        <f>IF(J863&gt;=2,(G863*Q863)/J863,0)</f>
        <v>0</v>
      </c>
      <c r="AB863" s="4">
        <f>IF(J863&gt;=3,(G863*Q863)/J863,0)</f>
        <v>0</v>
      </c>
      <c r="AC863" s="4">
        <f>IF(J863&gt;=4,(G863*Q863)/J863,0)</f>
        <v>0</v>
      </c>
      <c r="AD863" s="14">
        <v>100</v>
      </c>
      <c r="AE863" s="14">
        <v>0</v>
      </c>
      <c r="AF863" s="14">
        <v>1</v>
      </c>
      <c r="AG863" s="14">
        <v>100</v>
      </c>
      <c r="AH863" s="14">
        <v>0</v>
      </c>
      <c r="AI863" s="14">
        <v>1</v>
      </c>
      <c r="AJ863" s="14">
        <v>0.5</v>
      </c>
      <c r="AK863" s="14">
        <v>0.5</v>
      </c>
      <c r="AL863" s="14">
        <v>0</v>
      </c>
      <c r="AM863" s="14">
        <v>0</v>
      </c>
      <c r="AN863" s="14">
        <v>0</v>
      </c>
      <c r="AO863" s="14">
        <v>0.01</v>
      </c>
      <c r="AP863" s="14">
        <v>0.01</v>
      </c>
      <c r="AQ863" s="14">
        <v>0</v>
      </c>
      <c r="AR863" s="14">
        <v>0</v>
      </c>
      <c r="AS863" s="14">
        <v>0</v>
      </c>
      <c r="AT863" s="14">
        <v>0</v>
      </c>
      <c r="AU863" s="14">
        <v>0.2</v>
      </c>
      <c r="AV863" s="14">
        <v>0</v>
      </c>
      <c r="AW863" s="14">
        <v>0</v>
      </c>
      <c r="AX863" s="14">
        <v>0</v>
      </c>
      <c r="AY863" s="14">
        <v>0.04</v>
      </c>
      <c r="AZ863" s="14">
        <v>0</v>
      </c>
      <c r="BA863" s="2">
        <v>0.05</v>
      </c>
      <c r="BB863" s="2">
        <v>0.05</v>
      </c>
      <c r="BC863" s="2">
        <v>7.0000000000000007E-2</v>
      </c>
      <c r="BD863" s="2">
        <v>0.05</v>
      </c>
      <c r="BE863" s="2">
        <v>0.02</v>
      </c>
      <c r="BF863" s="2">
        <v>0.02</v>
      </c>
      <c r="BG863" s="2">
        <v>4.4999999999999998E-2</v>
      </c>
      <c r="BH863" s="2">
        <v>0.05</v>
      </c>
      <c r="BI863" s="2">
        <v>7.0000000000000007E-2</v>
      </c>
      <c r="BJ863" s="2">
        <v>0.1</v>
      </c>
      <c r="BK863" s="2">
        <v>0.03</v>
      </c>
      <c r="BL863" s="2">
        <v>0.02</v>
      </c>
      <c r="BM863" s="2">
        <v>0.09</v>
      </c>
      <c r="BN863" s="2">
        <v>0.1</v>
      </c>
      <c r="BO863" s="14">
        <v>0.1</v>
      </c>
      <c r="BP863" s="14">
        <v>0.1</v>
      </c>
      <c r="BQ863" s="14">
        <v>0</v>
      </c>
      <c r="BR863" s="14">
        <v>0</v>
      </c>
      <c r="BS863" s="14">
        <v>0</v>
      </c>
      <c r="BT863" s="19">
        <v>0.5</v>
      </c>
      <c r="BU863" s="14">
        <v>0.5</v>
      </c>
      <c r="BV863" s="6">
        <f>BT863/(BT863+BU863)</f>
        <v>0.5</v>
      </c>
      <c r="BW863" s="6">
        <f>SQRT((BT863*BU863)/((BT863+BU863)^2*(BT863+BU863+1)))</f>
        <v>0.35355339059327379</v>
      </c>
      <c r="BX863" s="15">
        <v>0.1</v>
      </c>
      <c r="BY863" s="15">
        <v>0.1</v>
      </c>
      <c r="BZ863" s="15">
        <v>0.1</v>
      </c>
      <c r="CA863" s="15">
        <v>0.7</v>
      </c>
      <c r="CB863" s="20" t="s">
        <v>89</v>
      </c>
      <c r="CC863" s="14">
        <v>600</v>
      </c>
      <c r="CD863" s="14">
        <v>10</v>
      </c>
      <c r="CE863" s="15" t="s">
        <v>73</v>
      </c>
    </row>
    <row r="864" spans="1:83" s="14" customFormat="1" ht="14.25" x14ac:dyDescent="0.2">
      <c r="A864" s="15">
        <f>A863+1</f>
        <v>863</v>
      </c>
      <c r="B864" s="15">
        <v>3</v>
      </c>
      <c r="C864" s="15">
        <v>133</v>
      </c>
      <c r="D864" s="15">
        <v>1</v>
      </c>
      <c r="E864" s="15">
        <v>1</v>
      </c>
      <c r="F864" s="3" t="s">
        <v>68</v>
      </c>
      <c r="G864" s="3">
        <f>IF(F864="rectangle",B864*C864,IF(F864="hook",B864*C864-(D864*E864),IF(F864="eight",B864*C864-2*(D864*E864),IF(F864="tee",B864*C864-2*(D864*E864),IF(F864="cross",B864*C864-4*(D864*E864),"ERROR")))))</f>
        <v>399</v>
      </c>
      <c r="H864" s="3" t="s">
        <v>75</v>
      </c>
      <c r="I864" s="3">
        <f>IF(F864="rectangle",B864/C864,"NA")</f>
        <v>2.2556390977443608E-2</v>
      </c>
      <c r="J864" s="2">
        <v>1</v>
      </c>
      <c r="K864" s="15">
        <v>120</v>
      </c>
      <c r="L864" s="15">
        <v>4</v>
      </c>
      <c r="M864" s="16">
        <v>9</v>
      </c>
      <c r="N864" s="17">
        <v>30</v>
      </c>
      <c r="O864" s="14">
        <f>N864</f>
        <v>30</v>
      </c>
      <c r="P864" s="4">
        <f>Y864/T864</f>
        <v>99.75</v>
      </c>
      <c r="Q864" s="18">
        <v>30</v>
      </c>
      <c r="R864" s="14">
        <f>Q864</f>
        <v>30</v>
      </c>
      <c r="S864" s="4">
        <f>Z864/U864</f>
        <v>99.75</v>
      </c>
      <c r="T864" s="3">
        <f>ROUND((O864/100)*G864,0)</f>
        <v>120</v>
      </c>
      <c r="U864" s="3">
        <f>ROUND(((R864/100)*G864)/J864,0)</f>
        <v>120</v>
      </c>
      <c r="V864" s="3">
        <f>ROUND(IF(J864&gt;=2,((R864/100)*G864)/J864,0),0)</f>
        <v>0</v>
      </c>
      <c r="W864" s="3">
        <f>ROUND(IF(J864&gt;=3,((R864/100)*G864)/J864,0),0)</f>
        <v>0</v>
      </c>
      <c r="X864" s="3">
        <f>ROUND(IF(J864&gt;=4,((R864/100)*G864)/J864,0),0)</f>
        <v>0</v>
      </c>
      <c r="Y864" s="4">
        <f>G864*N864</f>
        <v>11970</v>
      </c>
      <c r="Z864" s="4">
        <f>(G864*Q864)/J864</f>
        <v>11970</v>
      </c>
      <c r="AA864" s="4">
        <f>IF(J864&gt;=2,(G864*Q864)/J864,0)</f>
        <v>0</v>
      </c>
      <c r="AB864" s="4">
        <f>IF(J864&gt;=3,(G864*Q864)/J864,0)</f>
        <v>0</v>
      </c>
      <c r="AC864" s="4">
        <f>IF(J864&gt;=4,(G864*Q864)/J864,0)</f>
        <v>0</v>
      </c>
      <c r="AD864" s="14">
        <v>100</v>
      </c>
      <c r="AE864" s="14">
        <v>0</v>
      </c>
      <c r="AF864" s="14">
        <v>1</v>
      </c>
      <c r="AG864" s="14">
        <v>100</v>
      </c>
      <c r="AH864" s="14">
        <v>0</v>
      </c>
      <c r="AI864" s="14">
        <v>1</v>
      </c>
      <c r="AJ864" s="14">
        <v>0.5</v>
      </c>
      <c r="AK864" s="14">
        <v>0.5</v>
      </c>
      <c r="AL864" s="14">
        <v>0</v>
      </c>
      <c r="AM864" s="14">
        <v>0</v>
      </c>
      <c r="AN864" s="14">
        <v>0</v>
      </c>
      <c r="AO864" s="14">
        <v>0.01</v>
      </c>
      <c r="AP864" s="14">
        <v>0.01</v>
      </c>
      <c r="AQ864" s="14">
        <v>0</v>
      </c>
      <c r="AR864" s="14">
        <v>0</v>
      </c>
      <c r="AS864" s="14">
        <v>0</v>
      </c>
      <c r="AT864" s="14">
        <v>0</v>
      </c>
      <c r="AU864" s="14">
        <v>0.2</v>
      </c>
      <c r="AV864" s="14">
        <v>0</v>
      </c>
      <c r="AW864" s="14">
        <v>0</v>
      </c>
      <c r="AX864" s="14">
        <v>0</v>
      </c>
      <c r="AY864" s="14">
        <v>0.04</v>
      </c>
      <c r="AZ864" s="14">
        <v>0</v>
      </c>
      <c r="BA864" s="2">
        <v>0.05</v>
      </c>
      <c r="BB864" s="2">
        <v>0.05</v>
      </c>
      <c r="BC864" s="2">
        <v>7.0000000000000007E-2</v>
      </c>
      <c r="BD864" s="2">
        <v>0.05</v>
      </c>
      <c r="BE864" s="2">
        <v>0.02</v>
      </c>
      <c r="BF864" s="2">
        <v>0.02</v>
      </c>
      <c r="BG864" s="2">
        <v>4.4999999999999998E-2</v>
      </c>
      <c r="BH864" s="2">
        <v>0.05</v>
      </c>
      <c r="BI864" s="2">
        <v>7.0000000000000007E-2</v>
      </c>
      <c r="BJ864" s="2">
        <v>0.1</v>
      </c>
      <c r="BK864" s="2">
        <v>0.03</v>
      </c>
      <c r="BL864" s="2">
        <v>0.02</v>
      </c>
      <c r="BM864" s="2">
        <v>0.09</v>
      </c>
      <c r="BN864" s="2">
        <v>0.1</v>
      </c>
      <c r="BO864" s="14">
        <v>0.1</v>
      </c>
      <c r="BP864" s="14">
        <v>0.1</v>
      </c>
      <c r="BQ864" s="14">
        <v>0</v>
      </c>
      <c r="BR864" s="14">
        <v>0</v>
      </c>
      <c r="BS864" s="14">
        <v>0</v>
      </c>
      <c r="BT864" s="19">
        <v>0.01</v>
      </c>
      <c r="BU864" s="14">
        <v>0.5</v>
      </c>
      <c r="BV864" s="6">
        <f>BT864/(BT864+BU864)</f>
        <v>1.9607843137254902E-2</v>
      </c>
      <c r="BW864" s="6">
        <f>SQRT((BT864*BU864)/((BT864+BU864)^2*(BT864+BU864+1)))</f>
        <v>0.11283045836243843</v>
      </c>
      <c r="BX864" s="15">
        <v>0.1</v>
      </c>
      <c r="BY864" s="15">
        <v>0.7</v>
      </c>
      <c r="BZ864" s="15">
        <v>0.1</v>
      </c>
      <c r="CA864" s="15">
        <v>0.1</v>
      </c>
      <c r="CB864" s="20" t="s">
        <v>76</v>
      </c>
      <c r="CC864" s="14">
        <v>600</v>
      </c>
      <c r="CD864" s="14">
        <v>10</v>
      </c>
      <c r="CE864" s="15" t="s">
        <v>74</v>
      </c>
    </row>
    <row r="865" spans="1:83" s="14" customFormat="1" ht="14.25" x14ac:dyDescent="0.2">
      <c r="A865" s="15">
        <f>A864+1</f>
        <v>864</v>
      </c>
      <c r="B865" s="15">
        <v>3</v>
      </c>
      <c r="C865" s="15">
        <v>133</v>
      </c>
      <c r="D865" s="15">
        <v>1</v>
      </c>
      <c r="E865" s="15">
        <v>1</v>
      </c>
      <c r="F865" s="3" t="s">
        <v>68</v>
      </c>
      <c r="G865" s="3">
        <f>IF(F865="rectangle",B865*C865,IF(F865="hook",B865*C865-(D865*E865),IF(F865="eight",B865*C865-2*(D865*E865),IF(F865="tee",B865*C865-2*(D865*E865),IF(F865="cross",B865*C865-4*(D865*E865),"ERROR")))))</f>
        <v>399</v>
      </c>
      <c r="H865" s="3" t="s">
        <v>75</v>
      </c>
      <c r="I865" s="3">
        <f>IF(F865="rectangle",B865/C865,"NA")</f>
        <v>2.2556390977443608E-2</v>
      </c>
      <c r="J865" s="2">
        <v>1</v>
      </c>
      <c r="K865" s="15">
        <v>120</v>
      </c>
      <c r="L865" s="15">
        <v>4</v>
      </c>
      <c r="M865" s="16">
        <v>9</v>
      </c>
      <c r="N865" s="17">
        <v>30</v>
      </c>
      <c r="O865" s="14">
        <f>N865</f>
        <v>30</v>
      </c>
      <c r="P865" s="4">
        <f>Y865/T865</f>
        <v>99.75</v>
      </c>
      <c r="Q865" s="18">
        <v>30</v>
      </c>
      <c r="R865" s="14">
        <f>Q865</f>
        <v>30</v>
      </c>
      <c r="S865" s="4">
        <f>Z865/U865</f>
        <v>99.75</v>
      </c>
      <c r="T865" s="3">
        <f>ROUND((O865/100)*G865,0)</f>
        <v>120</v>
      </c>
      <c r="U865" s="3">
        <f>ROUND(((R865/100)*G865)/J865,0)</f>
        <v>120</v>
      </c>
      <c r="V865" s="3">
        <f>ROUND(IF(J865&gt;=2,((R865/100)*G865)/J865,0),0)</f>
        <v>0</v>
      </c>
      <c r="W865" s="3">
        <f>ROUND(IF(J865&gt;=3,((R865/100)*G865)/J865,0),0)</f>
        <v>0</v>
      </c>
      <c r="X865" s="3">
        <f>ROUND(IF(J865&gt;=4,((R865/100)*G865)/J865,0),0)</f>
        <v>0</v>
      </c>
      <c r="Y865" s="4">
        <f>G865*N865</f>
        <v>11970</v>
      </c>
      <c r="Z865" s="4">
        <f>(G865*Q865)/J865</f>
        <v>11970</v>
      </c>
      <c r="AA865" s="4">
        <f>IF(J865&gt;=2,(G865*Q865)/J865,0)</f>
        <v>0</v>
      </c>
      <c r="AB865" s="4">
        <f>IF(J865&gt;=3,(G865*Q865)/J865,0)</f>
        <v>0</v>
      </c>
      <c r="AC865" s="4">
        <f>IF(J865&gt;=4,(G865*Q865)/J865,0)</f>
        <v>0</v>
      </c>
      <c r="AD865" s="14">
        <v>100</v>
      </c>
      <c r="AE865" s="14">
        <v>0</v>
      </c>
      <c r="AF865" s="14">
        <v>1</v>
      </c>
      <c r="AG865" s="14">
        <v>100</v>
      </c>
      <c r="AH865" s="14">
        <v>0</v>
      </c>
      <c r="AI865" s="14">
        <v>1</v>
      </c>
      <c r="AJ865" s="14">
        <v>0.5</v>
      </c>
      <c r="AK865" s="14">
        <v>0.5</v>
      </c>
      <c r="AL865" s="14">
        <v>0</v>
      </c>
      <c r="AM865" s="14">
        <v>0</v>
      </c>
      <c r="AN865" s="14">
        <v>0</v>
      </c>
      <c r="AO865" s="14">
        <v>0.01</v>
      </c>
      <c r="AP865" s="14">
        <v>0.01</v>
      </c>
      <c r="AQ865" s="14">
        <v>0</v>
      </c>
      <c r="AR865" s="14">
        <v>0</v>
      </c>
      <c r="AS865" s="14">
        <v>0</v>
      </c>
      <c r="AT865" s="14">
        <v>0</v>
      </c>
      <c r="AU865" s="14">
        <v>0.2</v>
      </c>
      <c r="AV865" s="14">
        <v>0</v>
      </c>
      <c r="AW865" s="14">
        <v>0</v>
      </c>
      <c r="AX865" s="14">
        <v>0</v>
      </c>
      <c r="AY865" s="14">
        <v>0.04</v>
      </c>
      <c r="AZ865" s="14">
        <v>0</v>
      </c>
      <c r="BA865" s="2">
        <v>0.05</v>
      </c>
      <c r="BB865" s="2">
        <v>0.05</v>
      </c>
      <c r="BC865" s="2">
        <v>7.0000000000000007E-2</v>
      </c>
      <c r="BD865" s="2">
        <v>0.05</v>
      </c>
      <c r="BE865" s="2">
        <v>0.02</v>
      </c>
      <c r="BF865" s="2">
        <v>0.02</v>
      </c>
      <c r="BG865" s="2">
        <v>4.4999999999999998E-2</v>
      </c>
      <c r="BH865" s="2">
        <v>0.05</v>
      </c>
      <c r="BI865" s="2">
        <v>7.0000000000000007E-2</v>
      </c>
      <c r="BJ865" s="2">
        <v>0.1</v>
      </c>
      <c r="BK865" s="2">
        <v>0.03</v>
      </c>
      <c r="BL865" s="2">
        <v>0.02</v>
      </c>
      <c r="BM865" s="2">
        <v>0.09</v>
      </c>
      <c r="BN865" s="2">
        <v>0.1</v>
      </c>
      <c r="BO865" s="14">
        <v>0.1</v>
      </c>
      <c r="BP865" s="14">
        <v>0.1</v>
      </c>
      <c r="BQ865" s="14">
        <v>0</v>
      </c>
      <c r="BR865" s="14">
        <v>0</v>
      </c>
      <c r="BS865" s="14">
        <v>0</v>
      </c>
      <c r="BT865" s="19">
        <v>0.5</v>
      </c>
      <c r="BU865" s="14">
        <v>0.5</v>
      </c>
      <c r="BV865" s="6">
        <f>BT865/(BT865+BU865)</f>
        <v>0.5</v>
      </c>
      <c r="BW865" s="6">
        <f>SQRT((BT865*BU865)/((BT865+BU865)^2*(BT865+BU865+1)))</f>
        <v>0.35355339059327379</v>
      </c>
      <c r="BX865" s="15">
        <v>0.1</v>
      </c>
      <c r="BY865" s="15">
        <v>0.7</v>
      </c>
      <c r="BZ865" s="15">
        <v>0.1</v>
      </c>
      <c r="CA865" s="15">
        <v>0.1</v>
      </c>
      <c r="CB865" s="20" t="s">
        <v>76</v>
      </c>
      <c r="CC865" s="14">
        <v>600</v>
      </c>
      <c r="CD865" s="14">
        <v>10</v>
      </c>
      <c r="CE865" s="15" t="s">
        <v>74</v>
      </c>
    </row>
  </sheetData>
  <sortState ref="A2:CE865">
    <sortCondition ref="M2:M865"/>
    <sortCondition ref="N2:N865"/>
    <sortCondition ref="Q2:Q865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input06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</dc:creator>
  <cp:lastModifiedBy>Mike</cp:lastModifiedBy>
  <dcterms:created xsi:type="dcterms:W3CDTF">2014-03-13T11:51:26Z</dcterms:created>
  <dcterms:modified xsi:type="dcterms:W3CDTF">2015-02-16T13:23:21Z</dcterms:modified>
</cp:coreProperties>
</file>