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710" i="1" l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O301" i="1"/>
  <c r="BN301" i="1"/>
  <c r="AF301" i="1"/>
  <c r="K301" i="1" s="1"/>
  <c r="AE301" i="1"/>
  <c r="AA301" i="1"/>
  <c r="Z301" i="1"/>
  <c r="P301" i="1"/>
  <c r="L301" i="1" s="1"/>
  <c r="H301" i="1"/>
  <c r="E301" i="1"/>
  <c r="D301" i="1"/>
  <c r="C301" i="1"/>
  <c r="BO300" i="1"/>
  <c r="BN300" i="1"/>
  <c r="AF300" i="1"/>
  <c r="K300" i="1" s="1"/>
  <c r="AE300" i="1"/>
  <c r="AA300" i="1"/>
  <c r="Z300" i="1"/>
  <c r="P300" i="1"/>
  <c r="L300" i="1" s="1"/>
  <c r="H300" i="1"/>
  <c r="E300" i="1"/>
  <c r="D300" i="1"/>
  <c r="C300" i="1"/>
  <c r="BO299" i="1"/>
  <c r="BN299" i="1"/>
  <c r="AF299" i="1"/>
  <c r="K299" i="1" s="1"/>
  <c r="AE299" i="1"/>
  <c r="AA299" i="1"/>
  <c r="Z299" i="1"/>
  <c r="P299" i="1"/>
  <c r="L299" i="1" s="1"/>
  <c r="H299" i="1"/>
  <c r="E299" i="1"/>
  <c r="D299" i="1"/>
  <c r="C299" i="1"/>
  <c r="BO298" i="1"/>
  <c r="BN298" i="1"/>
  <c r="AF298" i="1"/>
  <c r="K298" i="1" s="1"/>
  <c r="AE298" i="1"/>
  <c r="AA298" i="1"/>
  <c r="Z298" i="1"/>
  <c r="P298" i="1"/>
  <c r="L298" i="1" s="1"/>
  <c r="H298" i="1"/>
  <c r="E298" i="1"/>
  <c r="D298" i="1"/>
  <c r="C298" i="1"/>
  <c r="BO297" i="1"/>
  <c r="BN297" i="1"/>
  <c r="AF297" i="1"/>
  <c r="AE297" i="1"/>
  <c r="H297" i="1" s="1"/>
  <c r="AA297" i="1"/>
  <c r="Z297" i="1"/>
  <c r="P297" i="1"/>
  <c r="L297" i="1" s="1"/>
  <c r="K297" i="1"/>
  <c r="E297" i="1"/>
  <c r="D297" i="1"/>
  <c r="C297" i="1"/>
  <c r="BO296" i="1"/>
  <c r="BN296" i="1"/>
  <c r="AF296" i="1"/>
  <c r="AE296" i="1"/>
  <c r="AA296" i="1"/>
  <c r="Z296" i="1"/>
  <c r="P296" i="1"/>
  <c r="L296" i="1"/>
  <c r="K296" i="1"/>
  <c r="H296" i="1"/>
  <c r="E296" i="1"/>
  <c r="D296" i="1"/>
  <c r="C296" i="1"/>
  <c r="BO295" i="1"/>
  <c r="BN295" i="1"/>
  <c r="AF295" i="1"/>
  <c r="K295" i="1" s="1"/>
  <c r="AE295" i="1"/>
  <c r="AA295" i="1"/>
  <c r="Z295" i="1"/>
  <c r="P295" i="1"/>
  <c r="L295" i="1" s="1"/>
  <c r="H295" i="1"/>
  <c r="E295" i="1"/>
  <c r="D295" i="1"/>
  <c r="C295" i="1"/>
  <c r="BO294" i="1"/>
  <c r="BN294" i="1"/>
  <c r="AF294" i="1"/>
  <c r="K294" i="1" s="1"/>
  <c r="AE294" i="1"/>
  <c r="H294" i="1" s="1"/>
  <c r="AA294" i="1"/>
  <c r="Z294" i="1"/>
  <c r="P294" i="1"/>
  <c r="L294" i="1" s="1"/>
  <c r="E294" i="1"/>
  <c r="D294" i="1"/>
  <c r="C294" i="1"/>
  <c r="BO293" i="1"/>
  <c r="BN293" i="1"/>
  <c r="AF293" i="1"/>
  <c r="AE293" i="1"/>
  <c r="H293" i="1" s="1"/>
  <c r="AA293" i="1"/>
  <c r="Z293" i="1"/>
  <c r="P293" i="1"/>
  <c r="L293" i="1" s="1"/>
  <c r="K293" i="1"/>
  <c r="E293" i="1"/>
  <c r="D293" i="1"/>
  <c r="C293" i="1"/>
  <c r="BO292" i="1"/>
  <c r="BN292" i="1"/>
  <c r="AF292" i="1"/>
  <c r="K292" i="1" s="1"/>
  <c r="AE292" i="1"/>
  <c r="AA292" i="1"/>
  <c r="Z292" i="1"/>
  <c r="P292" i="1"/>
  <c r="L292" i="1" s="1"/>
  <c r="H292" i="1"/>
  <c r="E292" i="1"/>
  <c r="D292" i="1"/>
  <c r="C292" i="1"/>
  <c r="BO291" i="1"/>
  <c r="BN291" i="1"/>
  <c r="AF291" i="1"/>
  <c r="K291" i="1" s="1"/>
  <c r="AE291" i="1"/>
  <c r="AA291" i="1"/>
  <c r="Z291" i="1"/>
  <c r="P291" i="1"/>
  <c r="L291" i="1" s="1"/>
  <c r="H291" i="1"/>
  <c r="E291" i="1"/>
  <c r="D291" i="1"/>
  <c r="C291" i="1"/>
  <c r="BO290" i="1"/>
  <c r="BN290" i="1"/>
  <c r="AF290" i="1"/>
  <c r="AE290" i="1"/>
  <c r="AA290" i="1"/>
  <c r="Z290" i="1"/>
  <c r="P290" i="1"/>
  <c r="L290" i="1" s="1"/>
  <c r="K290" i="1"/>
  <c r="H290" i="1"/>
  <c r="E290" i="1"/>
  <c r="D290" i="1"/>
  <c r="C290" i="1"/>
  <c r="BO289" i="1"/>
  <c r="BN289" i="1"/>
  <c r="AF289" i="1"/>
  <c r="AE289" i="1"/>
  <c r="AA289" i="1"/>
  <c r="Z289" i="1"/>
  <c r="P289" i="1"/>
  <c r="L289" i="1" s="1"/>
  <c r="K289" i="1"/>
  <c r="H289" i="1"/>
  <c r="E289" i="1"/>
  <c r="D289" i="1"/>
  <c r="C289" i="1"/>
  <c r="BO288" i="1"/>
  <c r="BN288" i="1"/>
  <c r="AF288" i="1"/>
  <c r="AE288" i="1"/>
  <c r="H288" i="1" s="1"/>
  <c r="AA288" i="1"/>
  <c r="Z288" i="1"/>
  <c r="P288" i="1"/>
  <c r="L288" i="1"/>
  <c r="K288" i="1"/>
  <c r="E288" i="1"/>
  <c r="D288" i="1"/>
  <c r="C288" i="1"/>
  <c r="BO287" i="1"/>
  <c r="BN287" i="1"/>
  <c r="AF287" i="1"/>
  <c r="AE287" i="1"/>
  <c r="H287" i="1" s="1"/>
  <c r="AA287" i="1"/>
  <c r="Z287" i="1"/>
  <c r="P287" i="1"/>
  <c r="L287" i="1" s="1"/>
  <c r="K287" i="1"/>
  <c r="E287" i="1"/>
  <c r="D287" i="1"/>
  <c r="C287" i="1"/>
  <c r="BO286" i="1"/>
  <c r="BN286" i="1"/>
  <c r="AF286" i="1"/>
  <c r="K286" i="1" s="1"/>
  <c r="AE286" i="1"/>
  <c r="H286" i="1" s="1"/>
  <c r="AA286" i="1"/>
  <c r="Z286" i="1"/>
  <c r="P286" i="1"/>
  <c r="L286" i="1" s="1"/>
  <c r="E286" i="1"/>
  <c r="D286" i="1"/>
  <c r="C286" i="1"/>
  <c r="BO285" i="1"/>
  <c r="BN285" i="1"/>
  <c r="AF285" i="1"/>
  <c r="K285" i="1" s="1"/>
  <c r="AE285" i="1"/>
  <c r="H285" i="1" s="1"/>
  <c r="AA285" i="1"/>
  <c r="Z285" i="1"/>
  <c r="P285" i="1"/>
  <c r="L285" i="1" s="1"/>
  <c r="E285" i="1"/>
  <c r="D285" i="1"/>
  <c r="C285" i="1"/>
  <c r="BO284" i="1"/>
  <c r="BN284" i="1"/>
  <c r="AF284" i="1"/>
  <c r="K284" i="1" s="1"/>
  <c r="AE284" i="1"/>
  <c r="AA284" i="1"/>
  <c r="Z284" i="1"/>
  <c r="P284" i="1"/>
  <c r="L284" i="1" s="1"/>
  <c r="H284" i="1"/>
  <c r="E284" i="1"/>
  <c r="D284" i="1"/>
  <c r="C284" i="1"/>
  <c r="BO283" i="1"/>
  <c r="BN283" i="1"/>
  <c r="AF283" i="1"/>
  <c r="K283" i="1" s="1"/>
  <c r="AE283" i="1"/>
  <c r="AA283" i="1"/>
  <c r="Z283" i="1"/>
  <c r="H283" i="1" s="1"/>
  <c r="P283" i="1"/>
  <c r="L283" i="1" s="1"/>
  <c r="E283" i="1"/>
  <c r="D283" i="1"/>
  <c r="C283" i="1"/>
  <c r="BO282" i="1"/>
  <c r="BN282" i="1"/>
  <c r="AF282" i="1"/>
  <c r="AE282" i="1"/>
  <c r="AA282" i="1"/>
  <c r="Z282" i="1"/>
  <c r="P282" i="1"/>
  <c r="L282" i="1" s="1"/>
  <c r="K282" i="1"/>
  <c r="H282" i="1"/>
  <c r="E282" i="1"/>
  <c r="D282" i="1"/>
  <c r="C282" i="1"/>
  <c r="BO281" i="1"/>
  <c r="BN281" i="1"/>
  <c r="AF281" i="1"/>
  <c r="AE281" i="1"/>
  <c r="AA281" i="1"/>
  <c r="Z281" i="1"/>
  <c r="P281" i="1"/>
  <c r="L281" i="1" s="1"/>
  <c r="K281" i="1"/>
  <c r="H281" i="1"/>
  <c r="E281" i="1"/>
  <c r="D281" i="1"/>
  <c r="C281" i="1"/>
  <c r="BO280" i="1"/>
  <c r="BN280" i="1"/>
  <c r="AF280" i="1"/>
  <c r="AE280" i="1"/>
  <c r="H280" i="1" s="1"/>
  <c r="AA280" i="1"/>
  <c r="Z280" i="1"/>
  <c r="P280" i="1"/>
  <c r="L280" i="1"/>
  <c r="K280" i="1"/>
  <c r="E280" i="1"/>
  <c r="D280" i="1"/>
  <c r="C280" i="1"/>
  <c r="BO279" i="1"/>
  <c r="BN279" i="1"/>
  <c r="AF279" i="1"/>
  <c r="AE279" i="1"/>
  <c r="H279" i="1" s="1"/>
  <c r="AA279" i="1"/>
  <c r="Z279" i="1"/>
  <c r="P279" i="1"/>
  <c r="L279" i="1" s="1"/>
  <c r="K279" i="1"/>
  <c r="E279" i="1"/>
  <c r="D279" i="1"/>
  <c r="C279" i="1"/>
  <c r="BO278" i="1"/>
  <c r="BN278" i="1"/>
  <c r="AF278" i="1"/>
  <c r="K278" i="1" s="1"/>
  <c r="AE278" i="1"/>
  <c r="H278" i="1" s="1"/>
  <c r="AA278" i="1"/>
  <c r="Z278" i="1"/>
  <c r="P278" i="1"/>
  <c r="L278" i="1" s="1"/>
  <c r="E278" i="1"/>
  <c r="D278" i="1"/>
  <c r="C278" i="1"/>
  <c r="BO277" i="1"/>
  <c r="BN277" i="1"/>
  <c r="AF277" i="1"/>
  <c r="K277" i="1" s="1"/>
  <c r="AE277" i="1"/>
  <c r="H277" i="1" s="1"/>
  <c r="AA277" i="1"/>
  <c r="Z277" i="1"/>
  <c r="P277" i="1"/>
  <c r="L277" i="1" s="1"/>
  <c r="E277" i="1"/>
  <c r="D277" i="1"/>
  <c r="C277" i="1"/>
  <c r="BO276" i="1"/>
  <c r="BN276" i="1"/>
  <c r="AF276" i="1"/>
  <c r="K276" i="1" s="1"/>
  <c r="AE276" i="1"/>
  <c r="AA276" i="1"/>
  <c r="Z276" i="1"/>
  <c r="P276" i="1"/>
  <c r="L276" i="1" s="1"/>
  <c r="H276" i="1"/>
  <c r="E276" i="1"/>
  <c r="D276" i="1"/>
  <c r="C276" i="1"/>
  <c r="BO275" i="1"/>
  <c r="BN275" i="1"/>
  <c r="AF275" i="1"/>
  <c r="K275" i="1" s="1"/>
  <c r="AE275" i="1"/>
  <c r="AA275" i="1"/>
  <c r="Z275" i="1"/>
  <c r="H275" i="1" s="1"/>
  <c r="P275" i="1"/>
  <c r="L275" i="1" s="1"/>
  <c r="E275" i="1"/>
  <c r="D275" i="1"/>
  <c r="C275" i="1"/>
  <c r="BO274" i="1"/>
  <c r="BN274" i="1"/>
  <c r="AF274" i="1"/>
  <c r="K274" i="1" s="1"/>
  <c r="AE274" i="1"/>
  <c r="AA274" i="1"/>
  <c r="Z274" i="1"/>
  <c r="H274" i="1" s="1"/>
  <c r="P274" i="1"/>
  <c r="L274" i="1" s="1"/>
  <c r="E274" i="1"/>
  <c r="D274" i="1"/>
  <c r="C274" i="1"/>
  <c r="BO273" i="1"/>
  <c r="BN273" i="1"/>
  <c r="AF273" i="1"/>
  <c r="K273" i="1" s="1"/>
  <c r="AE273" i="1"/>
  <c r="AA273" i="1"/>
  <c r="Z273" i="1"/>
  <c r="H273" i="1" s="1"/>
  <c r="P273" i="1"/>
  <c r="L273" i="1" s="1"/>
  <c r="E273" i="1"/>
  <c r="D273" i="1"/>
  <c r="C273" i="1"/>
  <c r="BO272" i="1"/>
  <c r="BN272" i="1"/>
  <c r="AF272" i="1"/>
  <c r="K272" i="1" s="1"/>
  <c r="AE272" i="1"/>
  <c r="AA272" i="1"/>
  <c r="Z272" i="1"/>
  <c r="H272" i="1" s="1"/>
  <c r="P272" i="1"/>
  <c r="L272" i="1" s="1"/>
  <c r="E272" i="1"/>
  <c r="D272" i="1"/>
  <c r="C272" i="1"/>
  <c r="BO271" i="1"/>
  <c r="BN271" i="1"/>
  <c r="AF271" i="1"/>
  <c r="K271" i="1" s="1"/>
  <c r="AE271" i="1"/>
  <c r="AA271" i="1"/>
  <c r="Z271" i="1"/>
  <c r="H271" i="1" s="1"/>
  <c r="P271" i="1"/>
  <c r="L271" i="1" s="1"/>
  <c r="E271" i="1"/>
  <c r="D271" i="1"/>
  <c r="C271" i="1"/>
  <c r="BO270" i="1"/>
  <c r="BN270" i="1"/>
  <c r="AF270" i="1"/>
  <c r="K270" i="1" s="1"/>
  <c r="AE270" i="1"/>
  <c r="AA270" i="1"/>
  <c r="Z270" i="1"/>
  <c r="H270" i="1" s="1"/>
  <c r="P270" i="1"/>
  <c r="L270" i="1" s="1"/>
  <c r="E270" i="1"/>
  <c r="D270" i="1"/>
  <c r="C270" i="1"/>
  <c r="BO269" i="1"/>
  <c r="BN269" i="1"/>
  <c r="AF269" i="1"/>
  <c r="AE269" i="1"/>
  <c r="AA269" i="1"/>
  <c r="Z269" i="1"/>
  <c r="P269" i="1"/>
  <c r="L269" i="1" s="1"/>
  <c r="K269" i="1"/>
  <c r="H269" i="1"/>
  <c r="E269" i="1"/>
  <c r="D269" i="1"/>
  <c r="C269" i="1"/>
  <c r="BO268" i="1"/>
  <c r="BN268" i="1"/>
  <c r="AF268" i="1"/>
  <c r="AE268" i="1"/>
  <c r="AA268" i="1"/>
  <c r="Z268" i="1"/>
  <c r="P268" i="1"/>
  <c r="L268" i="1" s="1"/>
  <c r="K268" i="1"/>
  <c r="H268" i="1"/>
  <c r="E268" i="1"/>
  <c r="D268" i="1"/>
  <c r="C268" i="1"/>
  <c r="BO267" i="1"/>
  <c r="BN267" i="1"/>
  <c r="AF267" i="1"/>
  <c r="AE267" i="1"/>
  <c r="AA267" i="1"/>
  <c r="Z267" i="1"/>
  <c r="P267" i="1"/>
  <c r="L267" i="1" s="1"/>
  <c r="K267" i="1"/>
  <c r="H267" i="1"/>
  <c r="E267" i="1"/>
  <c r="D267" i="1"/>
  <c r="C267" i="1"/>
  <c r="BO266" i="1"/>
  <c r="BN266" i="1"/>
  <c r="AF266" i="1"/>
  <c r="AE266" i="1"/>
  <c r="AA266" i="1"/>
  <c r="Z266" i="1"/>
  <c r="P266" i="1"/>
  <c r="L266" i="1" s="1"/>
  <c r="K266" i="1"/>
  <c r="H266" i="1"/>
  <c r="E266" i="1"/>
  <c r="D266" i="1"/>
  <c r="C266" i="1"/>
  <c r="BO265" i="1"/>
  <c r="BN265" i="1"/>
  <c r="AF265" i="1"/>
  <c r="AE265" i="1"/>
  <c r="H265" i="1" s="1"/>
  <c r="AA265" i="1"/>
  <c r="Z265" i="1"/>
  <c r="P265" i="1"/>
  <c r="L265" i="1"/>
  <c r="K265" i="1"/>
  <c r="E265" i="1"/>
  <c r="D265" i="1"/>
  <c r="C265" i="1"/>
  <c r="BO264" i="1"/>
  <c r="BN264" i="1"/>
  <c r="AF264" i="1"/>
  <c r="K264" i="1" s="1"/>
  <c r="AE264" i="1"/>
  <c r="H264" i="1" s="1"/>
  <c r="AA264" i="1"/>
  <c r="Z264" i="1"/>
  <c r="P264" i="1"/>
  <c r="L264" i="1" s="1"/>
  <c r="E264" i="1"/>
  <c r="D264" i="1"/>
  <c r="C264" i="1"/>
  <c r="BO263" i="1"/>
  <c r="BN263" i="1"/>
  <c r="AF263" i="1"/>
  <c r="K263" i="1" s="1"/>
  <c r="AE263" i="1"/>
  <c r="H263" i="1" s="1"/>
  <c r="AA263" i="1"/>
  <c r="Z263" i="1"/>
  <c r="P263" i="1"/>
  <c r="L263" i="1" s="1"/>
  <c r="E263" i="1"/>
  <c r="D263" i="1"/>
  <c r="C263" i="1"/>
  <c r="BO262" i="1"/>
  <c r="BN262" i="1"/>
  <c r="AF262" i="1"/>
  <c r="K262" i="1" s="1"/>
  <c r="AE262" i="1"/>
  <c r="H262" i="1" s="1"/>
  <c r="AA262" i="1"/>
  <c r="Z262" i="1"/>
  <c r="P262" i="1"/>
  <c r="L262" i="1" s="1"/>
  <c r="E262" i="1"/>
  <c r="D262" i="1"/>
  <c r="C262" i="1"/>
  <c r="BO261" i="1"/>
  <c r="BN261" i="1"/>
  <c r="AF261" i="1"/>
  <c r="K261" i="1" s="1"/>
  <c r="AE261" i="1"/>
  <c r="H261" i="1" s="1"/>
  <c r="AA261" i="1"/>
  <c r="Z261" i="1"/>
  <c r="P261" i="1"/>
  <c r="L261" i="1" s="1"/>
  <c r="E261" i="1"/>
  <c r="D261" i="1"/>
  <c r="C261" i="1"/>
  <c r="BO260" i="1"/>
  <c r="BN260" i="1"/>
  <c r="AF260" i="1"/>
  <c r="K260" i="1" s="1"/>
  <c r="AE260" i="1"/>
  <c r="H260" i="1" s="1"/>
  <c r="AA260" i="1"/>
  <c r="Z260" i="1"/>
  <c r="P260" i="1"/>
  <c r="L260" i="1" s="1"/>
  <c r="E260" i="1"/>
  <c r="D260" i="1"/>
  <c r="C260" i="1"/>
  <c r="BO259" i="1"/>
  <c r="BN259" i="1"/>
  <c r="AF259" i="1"/>
  <c r="K259" i="1" s="1"/>
  <c r="AE259" i="1"/>
  <c r="H259" i="1" s="1"/>
  <c r="AA259" i="1"/>
  <c r="Z259" i="1"/>
  <c r="P259" i="1"/>
  <c r="L259" i="1" s="1"/>
  <c r="E259" i="1"/>
  <c r="D259" i="1"/>
  <c r="C259" i="1"/>
  <c r="BO258" i="1"/>
  <c r="BN258" i="1"/>
  <c r="AF258" i="1"/>
  <c r="K258" i="1" s="1"/>
  <c r="AE258" i="1"/>
  <c r="H258" i="1" s="1"/>
  <c r="AA258" i="1"/>
  <c r="Z258" i="1"/>
  <c r="P258" i="1"/>
  <c r="L258" i="1" s="1"/>
  <c r="E258" i="1"/>
  <c r="D258" i="1"/>
  <c r="C258" i="1"/>
  <c r="BO257" i="1"/>
  <c r="BN257" i="1"/>
  <c r="AF257" i="1"/>
  <c r="K257" i="1" s="1"/>
  <c r="AE257" i="1"/>
  <c r="H257" i="1" s="1"/>
  <c r="AA257" i="1"/>
  <c r="Z257" i="1"/>
  <c r="P257" i="1"/>
  <c r="L257" i="1" s="1"/>
  <c r="E257" i="1"/>
  <c r="D257" i="1"/>
  <c r="C257" i="1"/>
  <c r="BO256" i="1"/>
  <c r="BN256" i="1"/>
  <c r="AF256" i="1"/>
  <c r="K256" i="1" s="1"/>
  <c r="AE256" i="1"/>
  <c r="H256" i="1" s="1"/>
  <c r="AA256" i="1"/>
  <c r="Z256" i="1"/>
  <c r="P256" i="1"/>
  <c r="L256" i="1" s="1"/>
  <c r="E256" i="1"/>
  <c r="D256" i="1"/>
  <c r="C256" i="1"/>
  <c r="BO255" i="1"/>
  <c r="BN255" i="1"/>
  <c r="AF255" i="1"/>
  <c r="K255" i="1" s="1"/>
  <c r="AE255" i="1"/>
  <c r="H255" i="1" s="1"/>
  <c r="AA255" i="1"/>
  <c r="Z255" i="1"/>
  <c r="P255" i="1"/>
  <c r="L255" i="1" s="1"/>
  <c r="E255" i="1"/>
  <c r="D255" i="1"/>
  <c r="C255" i="1"/>
  <c r="BO254" i="1"/>
  <c r="BN254" i="1"/>
  <c r="AF254" i="1"/>
  <c r="K254" i="1" s="1"/>
  <c r="AE254" i="1"/>
  <c r="H254" i="1" s="1"/>
  <c r="AA254" i="1"/>
  <c r="Z254" i="1"/>
  <c r="P254" i="1"/>
  <c r="L254" i="1" s="1"/>
  <c r="E254" i="1"/>
  <c r="D254" i="1"/>
  <c r="C254" i="1"/>
  <c r="BO253" i="1"/>
  <c r="BN253" i="1"/>
  <c r="AF253" i="1"/>
  <c r="K253" i="1" s="1"/>
  <c r="AE253" i="1"/>
  <c r="H253" i="1" s="1"/>
  <c r="AA253" i="1"/>
  <c r="Z253" i="1"/>
  <c r="P253" i="1"/>
  <c r="L253" i="1" s="1"/>
  <c r="E253" i="1"/>
  <c r="D253" i="1"/>
  <c r="C253" i="1"/>
  <c r="BO252" i="1"/>
  <c r="BN252" i="1"/>
  <c r="AF252" i="1"/>
  <c r="K252" i="1" s="1"/>
  <c r="AE252" i="1"/>
  <c r="H252" i="1" s="1"/>
  <c r="AA252" i="1"/>
  <c r="Z252" i="1"/>
  <c r="P252" i="1"/>
  <c r="L252" i="1" s="1"/>
  <c r="E252" i="1"/>
  <c r="D252" i="1"/>
  <c r="C252" i="1"/>
  <c r="BO251" i="1"/>
  <c r="BN251" i="1"/>
  <c r="AF251" i="1"/>
  <c r="K251" i="1" s="1"/>
  <c r="AE251" i="1"/>
  <c r="H251" i="1" s="1"/>
  <c r="AA251" i="1"/>
  <c r="Z251" i="1"/>
  <c r="P251" i="1"/>
  <c r="L251" i="1" s="1"/>
  <c r="E251" i="1"/>
  <c r="D251" i="1"/>
  <c r="C251" i="1"/>
  <c r="BO250" i="1"/>
  <c r="BN250" i="1"/>
  <c r="AF250" i="1"/>
  <c r="K250" i="1" s="1"/>
  <c r="AE250" i="1"/>
  <c r="H250" i="1" s="1"/>
  <c r="AA250" i="1"/>
  <c r="Z250" i="1"/>
  <c r="P250" i="1"/>
  <c r="L250" i="1" s="1"/>
  <c r="E250" i="1"/>
  <c r="D250" i="1"/>
  <c r="C250" i="1"/>
  <c r="BO249" i="1"/>
  <c r="BN249" i="1"/>
  <c r="AF249" i="1"/>
  <c r="K249" i="1" s="1"/>
  <c r="AE249" i="1"/>
  <c r="H249" i="1" s="1"/>
  <c r="AA249" i="1"/>
  <c r="Z249" i="1"/>
  <c r="P249" i="1"/>
  <c r="L249" i="1" s="1"/>
  <c r="E249" i="1"/>
  <c r="D249" i="1"/>
  <c r="C249" i="1"/>
  <c r="BO248" i="1"/>
  <c r="BN248" i="1"/>
  <c r="AF248" i="1"/>
  <c r="K248" i="1" s="1"/>
  <c r="AE248" i="1"/>
  <c r="H248" i="1" s="1"/>
  <c r="AA248" i="1"/>
  <c r="Z248" i="1"/>
  <c r="P248" i="1"/>
  <c r="L248" i="1" s="1"/>
  <c r="E248" i="1"/>
  <c r="D248" i="1"/>
  <c r="C248" i="1"/>
  <c r="BO247" i="1"/>
  <c r="BN247" i="1"/>
  <c r="AF247" i="1"/>
  <c r="K247" i="1" s="1"/>
  <c r="AE247" i="1"/>
  <c r="H247" i="1" s="1"/>
  <c r="AA247" i="1"/>
  <c r="Z247" i="1"/>
  <c r="P247" i="1"/>
  <c r="L247" i="1" s="1"/>
  <c r="E247" i="1"/>
  <c r="D247" i="1"/>
  <c r="C247" i="1"/>
  <c r="BO246" i="1"/>
  <c r="BN246" i="1"/>
  <c r="AF246" i="1"/>
  <c r="K246" i="1" s="1"/>
  <c r="AE246" i="1"/>
  <c r="H246" i="1" s="1"/>
  <c r="AA246" i="1"/>
  <c r="Z246" i="1"/>
  <c r="P246" i="1"/>
  <c r="L246" i="1" s="1"/>
  <c r="E246" i="1"/>
  <c r="D246" i="1"/>
  <c r="C246" i="1"/>
  <c r="BO245" i="1"/>
  <c r="BN245" i="1"/>
  <c r="AF245" i="1"/>
  <c r="K245" i="1" s="1"/>
  <c r="AE245" i="1"/>
  <c r="H245" i="1" s="1"/>
  <c r="AA245" i="1"/>
  <c r="Z245" i="1"/>
  <c r="P245" i="1"/>
  <c r="L245" i="1" s="1"/>
  <c r="E245" i="1"/>
  <c r="D245" i="1"/>
  <c r="C245" i="1"/>
  <c r="BO244" i="1"/>
  <c r="BN244" i="1"/>
  <c r="AF244" i="1"/>
  <c r="K244" i="1" s="1"/>
  <c r="AE244" i="1"/>
  <c r="AA244" i="1"/>
  <c r="Z244" i="1"/>
  <c r="P244" i="1"/>
  <c r="L244" i="1" s="1"/>
  <c r="H244" i="1"/>
  <c r="E244" i="1"/>
  <c r="D244" i="1"/>
  <c r="C244" i="1"/>
  <c r="BO243" i="1"/>
  <c r="BN243" i="1"/>
  <c r="AF243" i="1"/>
  <c r="K243" i="1" s="1"/>
  <c r="AE243" i="1"/>
  <c r="AA243" i="1"/>
  <c r="Z243" i="1"/>
  <c r="H243" i="1" s="1"/>
  <c r="P243" i="1"/>
  <c r="L243" i="1" s="1"/>
  <c r="E243" i="1"/>
  <c r="D243" i="1"/>
  <c r="C243" i="1"/>
  <c r="BO242" i="1"/>
  <c r="BN242" i="1"/>
  <c r="AF242" i="1"/>
  <c r="K242" i="1" s="1"/>
  <c r="AE242" i="1"/>
  <c r="AA242" i="1"/>
  <c r="Z242" i="1"/>
  <c r="H242" i="1" s="1"/>
  <c r="P242" i="1"/>
  <c r="L242" i="1" s="1"/>
  <c r="E242" i="1"/>
  <c r="D242" i="1"/>
  <c r="C242" i="1"/>
  <c r="BO241" i="1"/>
  <c r="BN241" i="1"/>
  <c r="AF241" i="1"/>
  <c r="K241" i="1" s="1"/>
  <c r="AE241" i="1"/>
  <c r="AA241" i="1"/>
  <c r="Z241" i="1"/>
  <c r="H241" i="1" s="1"/>
  <c r="P241" i="1"/>
  <c r="L241" i="1" s="1"/>
  <c r="E241" i="1"/>
  <c r="D241" i="1"/>
  <c r="C241" i="1"/>
  <c r="BO240" i="1"/>
  <c r="BN240" i="1"/>
  <c r="AF240" i="1"/>
  <c r="AE240" i="1"/>
  <c r="AA240" i="1"/>
  <c r="Z240" i="1"/>
  <c r="P240" i="1"/>
  <c r="L240" i="1" s="1"/>
  <c r="K240" i="1"/>
  <c r="H240" i="1"/>
  <c r="E240" i="1"/>
  <c r="D240" i="1"/>
  <c r="C240" i="1"/>
  <c r="BO239" i="1"/>
  <c r="BN239" i="1"/>
  <c r="AF239" i="1"/>
  <c r="AE239" i="1"/>
  <c r="AA239" i="1"/>
  <c r="K239" i="1" s="1"/>
  <c r="Z239" i="1"/>
  <c r="P239" i="1"/>
  <c r="L239" i="1" s="1"/>
  <c r="H239" i="1"/>
  <c r="E239" i="1"/>
  <c r="D239" i="1"/>
  <c r="C239" i="1"/>
  <c r="BO238" i="1"/>
  <c r="BN238" i="1"/>
  <c r="AF238" i="1"/>
  <c r="AE238" i="1"/>
  <c r="H238" i="1" s="1"/>
  <c r="AA238" i="1"/>
  <c r="Z238" i="1"/>
  <c r="P238" i="1"/>
  <c r="L238" i="1"/>
  <c r="K238" i="1"/>
  <c r="E238" i="1"/>
  <c r="D238" i="1"/>
  <c r="C238" i="1"/>
  <c r="BO237" i="1"/>
  <c r="BN237" i="1"/>
  <c r="AF237" i="1"/>
  <c r="AE237" i="1"/>
  <c r="H237" i="1" s="1"/>
  <c r="AA237" i="1"/>
  <c r="Z237" i="1"/>
  <c r="P237" i="1"/>
  <c r="L237" i="1" s="1"/>
  <c r="K237" i="1"/>
  <c r="E237" i="1"/>
  <c r="D237" i="1"/>
  <c r="C237" i="1"/>
  <c r="BO236" i="1"/>
  <c r="BN236" i="1"/>
  <c r="AF236" i="1"/>
  <c r="K236" i="1" s="1"/>
  <c r="AE236" i="1"/>
  <c r="H236" i="1" s="1"/>
  <c r="AA236" i="1"/>
  <c r="Z236" i="1"/>
  <c r="P236" i="1"/>
  <c r="L236" i="1"/>
  <c r="E236" i="1"/>
  <c r="D236" i="1"/>
  <c r="C236" i="1"/>
  <c r="BO235" i="1"/>
  <c r="BN235" i="1"/>
  <c r="AF235" i="1"/>
  <c r="K235" i="1" s="1"/>
  <c r="AE235" i="1"/>
  <c r="H235" i="1" s="1"/>
  <c r="AA235" i="1"/>
  <c r="Z235" i="1"/>
  <c r="P235" i="1"/>
  <c r="L235" i="1" s="1"/>
  <c r="E235" i="1"/>
  <c r="D235" i="1"/>
  <c r="C235" i="1"/>
  <c r="BO234" i="1"/>
  <c r="BN234" i="1"/>
  <c r="AF234" i="1"/>
  <c r="K234" i="1" s="1"/>
  <c r="AE234" i="1"/>
  <c r="AA234" i="1"/>
  <c r="Z234" i="1"/>
  <c r="P234" i="1"/>
  <c r="L234" i="1" s="1"/>
  <c r="H234" i="1"/>
  <c r="E234" i="1"/>
  <c r="D234" i="1"/>
  <c r="C234" i="1"/>
  <c r="BO233" i="1"/>
  <c r="BN233" i="1"/>
  <c r="AF233" i="1"/>
  <c r="K233" i="1" s="1"/>
  <c r="AE233" i="1"/>
  <c r="AA233" i="1"/>
  <c r="Z233" i="1"/>
  <c r="H233" i="1" s="1"/>
  <c r="P233" i="1"/>
  <c r="L233" i="1" s="1"/>
  <c r="E233" i="1"/>
  <c r="D233" i="1"/>
  <c r="C233" i="1"/>
  <c r="BO232" i="1"/>
  <c r="BN232" i="1"/>
  <c r="AF232" i="1"/>
  <c r="K232" i="1" s="1"/>
  <c r="AE232" i="1"/>
  <c r="AA232" i="1"/>
  <c r="Z232" i="1"/>
  <c r="H232" i="1" s="1"/>
  <c r="P232" i="1"/>
  <c r="L232" i="1" s="1"/>
  <c r="E232" i="1"/>
  <c r="D232" i="1"/>
  <c r="C232" i="1"/>
  <c r="BO231" i="1"/>
  <c r="BN231" i="1"/>
  <c r="AF231" i="1"/>
  <c r="K231" i="1" s="1"/>
  <c r="AE231" i="1"/>
  <c r="AA231" i="1"/>
  <c r="Z231" i="1"/>
  <c r="H231" i="1" s="1"/>
  <c r="P231" i="1"/>
  <c r="L231" i="1" s="1"/>
  <c r="E231" i="1"/>
  <c r="D231" i="1"/>
  <c r="C231" i="1"/>
  <c r="BO230" i="1"/>
  <c r="BN230" i="1"/>
  <c r="AF230" i="1"/>
  <c r="K230" i="1" s="1"/>
  <c r="AE230" i="1"/>
  <c r="AA230" i="1"/>
  <c r="Z230" i="1"/>
  <c r="H230" i="1" s="1"/>
  <c r="P230" i="1"/>
  <c r="L230" i="1" s="1"/>
  <c r="E230" i="1"/>
  <c r="D230" i="1"/>
  <c r="C230" i="1"/>
  <c r="BO229" i="1"/>
  <c r="BN229" i="1"/>
  <c r="AF229" i="1"/>
  <c r="K229" i="1" s="1"/>
  <c r="AE229" i="1"/>
  <c r="AA229" i="1"/>
  <c r="Z229" i="1"/>
  <c r="H229" i="1" s="1"/>
  <c r="P229" i="1"/>
  <c r="L229" i="1" s="1"/>
  <c r="E229" i="1"/>
  <c r="D229" i="1"/>
  <c r="C229" i="1"/>
  <c r="BO228" i="1"/>
  <c r="BN228" i="1"/>
  <c r="AF228" i="1"/>
  <c r="K228" i="1" s="1"/>
  <c r="AE228" i="1"/>
  <c r="AA228" i="1"/>
  <c r="Z228" i="1"/>
  <c r="H228" i="1" s="1"/>
  <c r="P228" i="1"/>
  <c r="L228" i="1" s="1"/>
  <c r="E228" i="1"/>
  <c r="D228" i="1"/>
  <c r="C228" i="1"/>
  <c r="BO227" i="1"/>
  <c r="BN227" i="1"/>
  <c r="AF227" i="1"/>
  <c r="K227" i="1" s="1"/>
  <c r="AE227" i="1"/>
  <c r="AA227" i="1"/>
  <c r="Z227" i="1"/>
  <c r="H227" i="1" s="1"/>
  <c r="P227" i="1"/>
  <c r="L227" i="1" s="1"/>
  <c r="E227" i="1"/>
  <c r="D227" i="1"/>
  <c r="C227" i="1"/>
  <c r="BO226" i="1"/>
  <c r="BN226" i="1"/>
  <c r="AF226" i="1"/>
  <c r="K226" i="1" s="1"/>
  <c r="AE226" i="1"/>
  <c r="AA226" i="1"/>
  <c r="Z226" i="1"/>
  <c r="H226" i="1" s="1"/>
  <c r="P226" i="1"/>
  <c r="L226" i="1" s="1"/>
  <c r="E226" i="1"/>
  <c r="D226" i="1"/>
  <c r="C226" i="1"/>
  <c r="BO225" i="1"/>
  <c r="BN225" i="1"/>
  <c r="AF225" i="1"/>
  <c r="K225" i="1" s="1"/>
  <c r="AE225" i="1"/>
  <c r="AA225" i="1"/>
  <c r="Z225" i="1"/>
  <c r="H225" i="1" s="1"/>
  <c r="P225" i="1"/>
  <c r="L225" i="1" s="1"/>
  <c r="E225" i="1"/>
  <c r="D225" i="1"/>
  <c r="C225" i="1"/>
  <c r="BO224" i="1"/>
  <c r="BN224" i="1"/>
  <c r="AF224" i="1"/>
  <c r="K224" i="1" s="1"/>
  <c r="AE224" i="1"/>
  <c r="AA224" i="1"/>
  <c r="Z224" i="1"/>
  <c r="H224" i="1" s="1"/>
  <c r="P224" i="1"/>
  <c r="L224" i="1" s="1"/>
  <c r="E224" i="1"/>
  <c r="D224" i="1"/>
  <c r="C224" i="1"/>
  <c r="BO223" i="1"/>
  <c r="BN223" i="1"/>
  <c r="AF223" i="1"/>
  <c r="K223" i="1" s="1"/>
  <c r="AE223" i="1"/>
  <c r="AA223" i="1"/>
  <c r="Z223" i="1"/>
  <c r="P223" i="1"/>
  <c r="L223" i="1" s="1"/>
  <c r="H223" i="1"/>
  <c r="E223" i="1"/>
  <c r="D223" i="1"/>
  <c r="C223" i="1"/>
  <c r="BO222" i="1"/>
  <c r="BN222" i="1"/>
  <c r="AF222" i="1"/>
  <c r="AE222" i="1"/>
  <c r="AA222" i="1"/>
  <c r="K222" i="1" s="1"/>
  <c r="Z222" i="1"/>
  <c r="H222" i="1" s="1"/>
  <c r="P222" i="1"/>
  <c r="L222" i="1" s="1"/>
  <c r="E222" i="1"/>
  <c r="D222" i="1"/>
  <c r="C222" i="1"/>
  <c r="BO221" i="1"/>
  <c r="BN221" i="1"/>
  <c r="AF221" i="1"/>
  <c r="AE221" i="1"/>
  <c r="AA221" i="1"/>
  <c r="Z221" i="1"/>
  <c r="P221" i="1"/>
  <c r="L221" i="1"/>
  <c r="K221" i="1"/>
  <c r="H221" i="1"/>
  <c r="E221" i="1"/>
  <c r="D221" i="1"/>
  <c r="C221" i="1"/>
  <c r="BO220" i="1"/>
  <c r="BN220" i="1"/>
  <c r="AF220" i="1"/>
  <c r="AE220" i="1"/>
  <c r="AA220" i="1"/>
  <c r="K220" i="1" s="1"/>
  <c r="Z220" i="1"/>
  <c r="P220" i="1"/>
  <c r="L220" i="1" s="1"/>
  <c r="H220" i="1"/>
  <c r="E220" i="1"/>
  <c r="D220" i="1"/>
  <c r="C220" i="1"/>
  <c r="BO219" i="1"/>
  <c r="BN219" i="1"/>
  <c r="AF219" i="1"/>
  <c r="AE219" i="1"/>
  <c r="AA219" i="1"/>
  <c r="K219" i="1" s="1"/>
  <c r="Z219" i="1"/>
  <c r="P219" i="1"/>
  <c r="L219" i="1" s="1"/>
  <c r="H219" i="1"/>
  <c r="E219" i="1"/>
  <c r="D219" i="1"/>
  <c r="C219" i="1"/>
  <c r="BO218" i="1"/>
  <c r="BN218" i="1"/>
  <c r="AF218" i="1"/>
  <c r="AE218" i="1"/>
  <c r="AA218" i="1"/>
  <c r="K218" i="1" s="1"/>
  <c r="Z218" i="1"/>
  <c r="P218" i="1"/>
  <c r="L218" i="1" s="1"/>
  <c r="H218" i="1"/>
  <c r="E218" i="1"/>
  <c r="D218" i="1"/>
  <c r="C218" i="1"/>
  <c r="BO217" i="1"/>
  <c r="BN217" i="1"/>
  <c r="AF217" i="1"/>
  <c r="AE217" i="1"/>
  <c r="AA217" i="1"/>
  <c r="K217" i="1" s="1"/>
  <c r="Z217" i="1"/>
  <c r="P217" i="1"/>
  <c r="L217" i="1" s="1"/>
  <c r="H217" i="1"/>
  <c r="E217" i="1"/>
  <c r="D217" i="1"/>
  <c r="C217" i="1"/>
  <c r="BO216" i="1"/>
  <c r="BN216" i="1"/>
  <c r="AF216" i="1"/>
  <c r="AE216" i="1"/>
  <c r="H216" i="1" s="1"/>
  <c r="AA216" i="1"/>
  <c r="Z216" i="1"/>
  <c r="P216" i="1"/>
  <c r="L216" i="1"/>
  <c r="K216" i="1"/>
  <c r="E216" i="1"/>
  <c r="D216" i="1"/>
  <c r="C216" i="1"/>
  <c r="BO215" i="1"/>
  <c r="BN215" i="1"/>
  <c r="AF215" i="1"/>
  <c r="AE215" i="1"/>
  <c r="AA215" i="1"/>
  <c r="Z215" i="1"/>
  <c r="P215" i="1"/>
  <c r="L215" i="1" s="1"/>
  <c r="K215" i="1"/>
  <c r="E215" i="1"/>
  <c r="D215" i="1"/>
  <c r="C215" i="1"/>
  <c r="BO214" i="1"/>
  <c r="BN214" i="1"/>
  <c r="AF214" i="1"/>
  <c r="K214" i="1" s="1"/>
  <c r="AE214" i="1"/>
  <c r="AA214" i="1"/>
  <c r="Z214" i="1"/>
  <c r="P214" i="1"/>
  <c r="L214" i="1" s="1"/>
  <c r="E214" i="1"/>
  <c r="D214" i="1"/>
  <c r="C214" i="1"/>
  <c r="BO213" i="1"/>
  <c r="BN213" i="1"/>
  <c r="AF213" i="1"/>
  <c r="K213" i="1" s="1"/>
  <c r="AE213" i="1"/>
  <c r="H213" i="1" s="1"/>
  <c r="AA213" i="1"/>
  <c r="Z213" i="1"/>
  <c r="P213" i="1"/>
  <c r="L213" i="1" s="1"/>
  <c r="E213" i="1"/>
  <c r="D213" i="1"/>
  <c r="C213" i="1"/>
  <c r="BO212" i="1"/>
  <c r="BN212" i="1"/>
  <c r="AF212" i="1"/>
  <c r="AE212" i="1"/>
  <c r="H212" i="1" s="1"/>
  <c r="AA212" i="1"/>
  <c r="Z212" i="1"/>
  <c r="P212" i="1"/>
  <c r="L212" i="1" s="1"/>
  <c r="K212" i="1"/>
  <c r="E212" i="1"/>
  <c r="D212" i="1"/>
  <c r="C212" i="1"/>
  <c r="BO211" i="1"/>
  <c r="BN211" i="1"/>
  <c r="AF211" i="1"/>
  <c r="AE211" i="1"/>
  <c r="AA211" i="1"/>
  <c r="Z211" i="1"/>
  <c r="P211" i="1"/>
  <c r="L211" i="1" s="1"/>
  <c r="K211" i="1"/>
  <c r="E211" i="1"/>
  <c r="D211" i="1"/>
  <c r="C211" i="1"/>
  <c r="BO210" i="1"/>
  <c r="BN210" i="1"/>
  <c r="AF210" i="1"/>
  <c r="K210" i="1" s="1"/>
  <c r="AE210" i="1"/>
  <c r="AA210" i="1"/>
  <c r="Z210" i="1"/>
  <c r="P210" i="1"/>
  <c r="L210" i="1" s="1"/>
  <c r="E210" i="1"/>
  <c r="D210" i="1"/>
  <c r="C210" i="1"/>
  <c r="BO209" i="1"/>
  <c r="BN209" i="1"/>
  <c r="AF209" i="1"/>
  <c r="K209" i="1" s="1"/>
  <c r="AE209" i="1"/>
  <c r="H209" i="1" s="1"/>
  <c r="AA209" i="1"/>
  <c r="Z209" i="1"/>
  <c r="P209" i="1"/>
  <c r="L209" i="1" s="1"/>
  <c r="E209" i="1"/>
  <c r="D209" i="1"/>
  <c r="C209" i="1"/>
  <c r="BO208" i="1"/>
  <c r="BN208" i="1"/>
  <c r="AF208" i="1"/>
  <c r="AE208" i="1"/>
  <c r="H208" i="1" s="1"/>
  <c r="AA208" i="1"/>
  <c r="Z208" i="1"/>
  <c r="P208" i="1"/>
  <c r="L208" i="1" s="1"/>
  <c r="K208" i="1"/>
  <c r="E208" i="1"/>
  <c r="D208" i="1"/>
  <c r="C208" i="1"/>
  <c r="BO207" i="1"/>
  <c r="BN207" i="1"/>
  <c r="AF207" i="1"/>
  <c r="AE207" i="1"/>
  <c r="AA207" i="1"/>
  <c r="Z207" i="1"/>
  <c r="P207" i="1"/>
  <c r="L207" i="1" s="1"/>
  <c r="K207" i="1"/>
  <c r="E207" i="1"/>
  <c r="D207" i="1"/>
  <c r="C207" i="1"/>
  <c r="BO206" i="1"/>
  <c r="BN206" i="1"/>
  <c r="AF206" i="1"/>
  <c r="K206" i="1" s="1"/>
  <c r="AE206" i="1"/>
  <c r="AA206" i="1"/>
  <c r="Z206" i="1"/>
  <c r="P206" i="1"/>
  <c r="L206" i="1" s="1"/>
  <c r="E206" i="1"/>
  <c r="D206" i="1"/>
  <c r="C206" i="1"/>
  <c r="BO205" i="1"/>
  <c r="BN205" i="1"/>
  <c r="AF205" i="1"/>
  <c r="K205" i="1" s="1"/>
  <c r="AE205" i="1"/>
  <c r="H205" i="1" s="1"/>
  <c r="AA205" i="1"/>
  <c r="Z205" i="1"/>
  <c r="P205" i="1"/>
  <c r="L205" i="1" s="1"/>
  <c r="E205" i="1"/>
  <c r="D205" i="1"/>
  <c r="C205" i="1"/>
  <c r="BO204" i="1"/>
  <c r="BN204" i="1"/>
  <c r="AF204" i="1"/>
  <c r="AE204" i="1"/>
  <c r="H204" i="1" s="1"/>
  <c r="AA204" i="1"/>
  <c r="Z204" i="1"/>
  <c r="P204" i="1"/>
  <c r="L204" i="1" s="1"/>
  <c r="K204" i="1"/>
  <c r="E204" i="1"/>
  <c r="D204" i="1"/>
  <c r="C204" i="1"/>
  <c r="BO203" i="1"/>
  <c r="BN203" i="1"/>
  <c r="AF203" i="1"/>
  <c r="AE203" i="1"/>
  <c r="AA203" i="1"/>
  <c r="Z203" i="1"/>
  <c r="P203" i="1"/>
  <c r="L203" i="1" s="1"/>
  <c r="K203" i="1"/>
  <c r="E203" i="1"/>
  <c r="D203" i="1"/>
  <c r="C203" i="1"/>
  <c r="BO202" i="1"/>
  <c r="BN202" i="1"/>
  <c r="AF202" i="1"/>
  <c r="K202" i="1" s="1"/>
  <c r="AE202" i="1"/>
  <c r="AA202" i="1"/>
  <c r="Z202" i="1"/>
  <c r="P202" i="1"/>
  <c r="L202" i="1" s="1"/>
  <c r="E202" i="1"/>
  <c r="D202" i="1"/>
  <c r="C202" i="1"/>
  <c r="BO201" i="1"/>
  <c r="BN201" i="1"/>
  <c r="AF201" i="1"/>
  <c r="K201" i="1" s="1"/>
  <c r="AE201" i="1"/>
  <c r="H201" i="1" s="1"/>
  <c r="AA201" i="1"/>
  <c r="Z201" i="1"/>
  <c r="P201" i="1"/>
  <c r="L201" i="1" s="1"/>
  <c r="E201" i="1"/>
  <c r="D201" i="1"/>
  <c r="C201" i="1"/>
  <c r="BO200" i="1"/>
  <c r="BN200" i="1"/>
  <c r="AF200" i="1"/>
  <c r="K200" i="1" s="1"/>
  <c r="AE200" i="1"/>
  <c r="AA200" i="1"/>
  <c r="Z200" i="1"/>
  <c r="P200" i="1"/>
  <c r="L200" i="1" s="1"/>
  <c r="H200" i="1"/>
  <c r="E200" i="1"/>
  <c r="D200" i="1"/>
  <c r="C200" i="1"/>
  <c r="BO199" i="1"/>
  <c r="BN199" i="1"/>
  <c r="AF199" i="1"/>
  <c r="AE199" i="1"/>
  <c r="AA199" i="1"/>
  <c r="Z199" i="1"/>
  <c r="P199" i="1"/>
  <c r="L199" i="1" s="1"/>
  <c r="H199" i="1"/>
  <c r="E199" i="1"/>
  <c r="D199" i="1"/>
  <c r="C199" i="1"/>
  <c r="BO198" i="1"/>
  <c r="BN198" i="1"/>
  <c r="AF198" i="1"/>
  <c r="AE198" i="1"/>
  <c r="AA198" i="1"/>
  <c r="Z198" i="1"/>
  <c r="H198" i="1" s="1"/>
  <c r="P198" i="1"/>
  <c r="L198" i="1" s="1"/>
  <c r="E198" i="1"/>
  <c r="D198" i="1"/>
  <c r="C198" i="1"/>
  <c r="BO197" i="1"/>
  <c r="BN197" i="1"/>
  <c r="AF197" i="1"/>
  <c r="K197" i="1" s="1"/>
  <c r="AE197" i="1"/>
  <c r="AA197" i="1"/>
  <c r="Z197" i="1"/>
  <c r="H197" i="1" s="1"/>
  <c r="P197" i="1"/>
  <c r="L197" i="1" s="1"/>
  <c r="E197" i="1"/>
  <c r="D197" i="1"/>
  <c r="C197" i="1"/>
  <c r="BO196" i="1"/>
  <c r="BN196" i="1"/>
  <c r="AF196" i="1"/>
  <c r="AE196" i="1"/>
  <c r="AA196" i="1"/>
  <c r="K196" i="1" s="1"/>
  <c r="Z196" i="1"/>
  <c r="H196" i="1" s="1"/>
  <c r="P196" i="1"/>
  <c r="L196" i="1" s="1"/>
  <c r="E196" i="1"/>
  <c r="D196" i="1"/>
  <c r="C196" i="1"/>
  <c r="BO195" i="1"/>
  <c r="BN195" i="1"/>
  <c r="AF195" i="1"/>
  <c r="AE195" i="1"/>
  <c r="AA195" i="1"/>
  <c r="K195" i="1" s="1"/>
  <c r="Z195" i="1"/>
  <c r="H195" i="1" s="1"/>
  <c r="P195" i="1"/>
  <c r="L195" i="1" s="1"/>
  <c r="E195" i="1"/>
  <c r="D195" i="1"/>
  <c r="C195" i="1"/>
  <c r="BO194" i="1"/>
  <c r="BN194" i="1"/>
  <c r="AF194" i="1"/>
  <c r="AE194" i="1"/>
  <c r="AA194" i="1"/>
  <c r="Z194" i="1"/>
  <c r="P194" i="1"/>
  <c r="L194" i="1"/>
  <c r="K194" i="1"/>
  <c r="H194" i="1"/>
  <c r="E194" i="1"/>
  <c r="D194" i="1"/>
  <c r="C194" i="1"/>
  <c r="BO193" i="1"/>
  <c r="BN193" i="1"/>
  <c r="AF193" i="1"/>
  <c r="AE193" i="1"/>
  <c r="AA193" i="1"/>
  <c r="K193" i="1" s="1"/>
  <c r="Z193" i="1"/>
  <c r="P193" i="1"/>
  <c r="L193" i="1" s="1"/>
  <c r="H193" i="1"/>
  <c r="E193" i="1"/>
  <c r="D193" i="1"/>
  <c r="C193" i="1"/>
  <c r="BO192" i="1"/>
  <c r="BN192" i="1"/>
  <c r="AF192" i="1"/>
  <c r="AE192" i="1"/>
  <c r="H192" i="1" s="1"/>
  <c r="AA192" i="1"/>
  <c r="Z192" i="1"/>
  <c r="P192" i="1"/>
  <c r="L192" i="1"/>
  <c r="K192" i="1"/>
  <c r="E192" i="1"/>
  <c r="D192" i="1"/>
  <c r="C192" i="1"/>
  <c r="BO191" i="1"/>
  <c r="BN191" i="1"/>
  <c r="AF191" i="1"/>
  <c r="AE191" i="1"/>
  <c r="AA191" i="1"/>
  <c r="Z191" i="1"/>
  <c r="P191" i="1"/>
  <c r="L191" i="1" s="1"/>
  <c r="K191" i="1"/>
  <c r="E191" i="1"/>
  <c r="D191" i="1"/>
  <c r="C191" i="1"/>
  <c r="BO190" i="1"/>
  <c r="BN190" i="1"/>
  <c r="AF190" i="1"/>
  <c r="K190" i="1" s="1"/>
  <c r="AE190" i="1"/>
  <c r="AA190" i="1"/>
  <c r="Z190" i="1"/>
  <c r="P190" i="1"/>
  <c r="L190" i="1" s="1"/>
  <c r="E190" i="1"/>
  <c r="D190" i="1"/>
  <c r="C190" i="1"/>
  <c r="BO189" i="1"/>
  <c r="BN189" i="1"/>
  <c r="AF189" i="1"/>
  <c r="K189" i="1" s="1"/>
  <c r="AE189" i="1"/>
  <c r="H189" i="1" s="1"/>
  <c r="AA189" i="1"/>
  <c r="Z189" i="1"/>
  <c r="P189" i="1"/>
  <c r="L189" i="1" s="1"/>
  <c r="E189" i="1"/>
  <c r="D189" i="1"/>
  <c r="C189" i="1"/>
  <c r="BO188" i="1"/>
  <c r="BN188" i="1"/>
  <c r="AF188" i="1"/>
  <c r="AE188" i="1"/>
  <c r="H188" i="1" s="1"/>
  <c r="AA188" i="1"/>
  <c r="Z188" i="1"/>
  <c r="P188" i="1"/>
  <c r="L188" i="1" s="1"/>
  <c r="K188" i="1"/>
  <c r="E188" i="1"/>
  <c r="D188" i="1"/>
  <c r="C188" i="1"/>
  <c r="BO187" i="1"/>
  <c r="BN187" i="1"/>
  <c r="AF187" i="1"/>
  <c r="AE187" i="1"/>
  <c r="AA187" i="1"/>
  <c r="K187" i="1" s="1"/>
  <c r="Z187" i="1"/>
  <c r="P187" i="1"/>
  <c r="L187" i="1" s="1"/>
  <c r="H187" i="1"/>
  <c r="E187" i="1"/>
  <c r="D187" i="1"/>
  <c r="C187" i="1"/>
  <c r="BO186" i="1"/>
  <c r="BN186" i="1"/>
  <c r="AF186" i="1"/>
  <c r="AE186" i="1"/>
  <c r="AA186" i="1"/>
  <c r="K186" i="1" s="1"/>
  <c r="Z186" i="1"/>
  <c r="P186" i="1"/>
  <c r="L186" i="1" s="1"/>
  <c r="H186" i="1"/>
  <c r="E186" i="1"/>
  <c r="D186" i="1"/>
  <c r="C186" i="1"/>
  <c r="BO185" i="1"/>
  <c r="BN185" i="1"/>
  <c r="AF185" i="1"/>
  <c r="AE185" i="1"/>
  <c r="AA185" i="1"/>
  <c r="K185" i="1" s="1"/>
  <c r="Z185" i="1"/>
  <c r="P185" i="1"/>
  <c r="L185" i="1" s="1"/>
  <c r="H185" i="1"/>
  <c r="E185" i="1"/>
  <c r="D185" i="1"/>
  <c r="C185" i="1"/>
  <c r="BO184" i="1"/>
  <c r="BN184" i="1"/>
  <c r="AF184" i="1"/>
  <c r="AE184" i="1"/>
  <c r="AA184" i="1"/>
  <c r="K184" i="1" s="1"/>
  <c r="Z184" i="1"/>
  <c r="P184" i="1"/>
  <c r="L184" i="1" s="1"/>
  <c r="H184" i="1"/>
  <c r="E184" i="1"/>
  <c r="D184" i="1"/>
  <c r="C184" i="1"/>
  <c r="BO183" i="1"/>
  <c r="BN183" i="1"/>
  <c r="AF183" i="1"/>
  <c r="AE183" i="1"/>
  <c r="AA183" i="1"/>
  <c r="K183" i="1" s="1"/>
  <c r="Z183" i="1"/>
  <c r="P183" i="1"/>
  <c r="L183" i="1" s="1"/>
  <c r="H183" i="1"/>
  <c r="E183" i="1"/>
  <c r="D183" i="1"/>
  <c r="C183" i="1"/>
  <c r="BO182" i="1"/>
  <c r="BN182" i="1"/>
  <c r="AF182" i="1"/>
  <c r="AE182" i="1"/>
  <c r="AA182" i="1"/>
  <c r="K182" i="1" s="1"/>
  <c r="Z182" i="1"/>
  <c r="P182" i="1"/>
  <c r="L182" i="1" s="1"/>
  <c r="H182" i="1"/>
  <c r="E182" i="1"/>
  <c r="D182" i="1"/>
  <c r="C182" i="1"/>
  <c r="BO181" i="1"/>
  <c r="BN181" i="1"/>
  <c r="AF181" i="1"/>
  <c r="AE181" i="1"/>
  <c r="AA181" i="1"/>
  <c r="K181" i="1" s="1"/>
  <c r="Z181" i="1"/>
  <c r="H181" i="1" s="1"/>
  <c r="P181" i="1"/>
  <c r="L181" i="1" s="1"/>
  <c r="E181" i="1"/>
  <c r="D181" i="1"/>
  <c r="C181" i="1"/>
  <c r="BO180" i="1"/>
  <c r="BN180" i="1"/>
  <c r="AF180" i="1"/>
  <c r="AE180" i="1"/>
  <c r="AA180" i="1"/>
  <c r="K180" i="1" s="1"/>
  <c r="Z180" i="1"/>
  <c r="H180" i="1" s="1"/>
  <c r="P180" i="1"/>
  <c r="L180" i="1" s="1"/>
  <c r="E180" i="1"/>
  <c r="D180" i="1"/>
  <c r="C180" i="1"/>
  <c r="BO179" i="1"/>
  <c r="BN179" i="1"/>
  <c r="AF179" i="1"/>
  <c r="AE179" i="1"/>
  <c r="AA179" i="1"/>
  <c r="K179" i="1" s="1"/>
  <c r="Z179" i="1"/>
  <c r="P179" i="1"/>
  <c r="L179" i="1" s="1"/>
  <c r="H179" i="1"/>
  <c r="E179" i="1"/>
  <c r="D179" i="1"/>
  <c r="C179" i="1"/>
  <c r="BO178" i="1"/>
  <c r="BN178" i="1"/>
  <c r="AF178" i="1"/>
  <c r="AE178" i="1"/>
  <c r="AA178" i="1"/>
  <c r="K178" i="1" s="1"/>
  <c r="Z178" i="1"/>
  <c r="P178" i="1"/>
  <c r="L178" i="1" s="1"/>
  <c r="H178" i="1"/>
  <c r="E178" i="1"/>
  <c r="D178" i="1"/>
  <c r="C178" i="1"/>
  <c r="BO177" i="1"/>
  <c r="BN177" i="1"/>
  <c r="AF177" i="1"/>
  <c r="AE177" i="1"/>
  <c r="AA177" i="1"/>
  <c r="K177" i="1" s="1"/>
  <c r="Z177" i="1"/>
  <c r="H177" i="1" s="1"/>
  <c r="P177" i="1"/>
  <c r="L177" i="1" s="1"/>
  <c r="E177" i="1"/>
  <c r="D177" i="1"/>
  <c r="C177" i="1"/>
  <c r="BO176" i="1"/>
  <c r="BN176" i="1"/>
  <c r="AF176" i="1"/>
  <c r="AE176" i="1"/>
  <c r="AA176" i="1"/>
  <c r="K176" i="1" s="1"/>
  <c r="Z176" i="1"/>
  <c r="H176" i="1" s="1"/>
  <c r="P176" i="1"/>
  <c r="L176" i="1" s="1"/>
  <c r="E176" i="1"/>
  <c r="D176" i="1"/>
  <c r="C176" i="1"/>
  <c r="BO175" i="1"/>
  <c r="BN175" i="1"/>
  <c r="AF175" i="1"/>
  <c r="AE175" i="1"/>
  <c r="AA175" i="1"/>
  <c r="K175" i="1" s="1"/>
  <c r="Z175" i="1"/>
  <c r="P175" i="1"/>
  <c r="L175" i="1" s="1"/>
  <c r="H175" i="1"/>
  <c r="E175" i="1"/>
  <c r="D175" i="1"/>
  <c r="C175" i="1"/>
  <c r="BO174" i="1"/>
  <c r="BN174" i="1"/>
  <c r="AF174" i="1"/>
  <c r="AE174" i="1"/>
  <c r="AA174" i="1"/>
  <c r="K174" i="1" s="1"/>
  <c r="Z174" i="1"/>
  <c r="P174" i="1"/>
  <c r="L174" i="1" s="1"/>
  <c r="H174" i="1"/>
  <c r="E174" i="1"/>
  <c r="D174" i="1"/>
  <c r="C174" i="1"/>
  <c r="BO173" i="1"/>
  <c r="BN173" i="1"/>
  <c r="AF173" i="1"/>
  <c r="AE173" i="1"/>
  <c r="AA173" i="1"/>
  <c r="K173" i="1" s="1"/>
  <c r="Z173" i="1"/>
  <c r="H173" i="1" s="1"/>
  <c r="P173" i="1"/>
  <c r="L173" i="1" s="1"/>
  <c r="E173" i="1"/>
  <c r="D173" i="1"/>
  <c r="C173" i="1"/>
  <c r="BO172" i="1"/>
  <c r="BN172" i="1"/>
  <c r="AF172" i="1"/>
  <c r="AE172" i="1"/>
  <c r="AA172" i="1"/>
  <c r="K172" i="1" s="1"/>
  <c r="Z172" i="1"/>
  <c r="H172" i="1" s="1"/>
  <c r="P172" i="1"/>
  <c r="L172" i="1" s="1"/>
  <c r="E172" i="1"/>
  <c r="D172" i="1"/>
  <c r="C172" i="1"/>
  <c r="BO171" i="1"/>
  <c r="BN171" i="1"/>
  <c r="AF171" i="1"/>
  <c r="AE171" i="1"/>
  <c r="AA171" i="1"/>
  <c r="K171" i="1" s="1"/>
  <c r="Z171" i="1"/>
  <c r="P171" i="1"/>
  <c r="L171" i="1" s="1"/>
  <c r="H171" i="1"/>
  <c r="E171" i="1"/>
  <c r="D171" i="1"/>
  <c r="C171" i="1"/>
  <c r="BO170" i="1"/>
  <c r="BN170" i="1"/>
  <c r="AF170" i="1"/>
  <c r="AE170" i="1"/>
  <c r="AA170" i="1"/>
  <c r="K170" i="1" s="1"/>
  <c r="Z170" i="1"/>
  <c r="P170" i="1"/>
  <c r="L170" i="1" s="1"/>
  <c r="H170" i="1"/>
  <c r="E170" i="1"/>
  <c r="D170" i="1"/>
  <c r="C170" i="1"/>
  <c r="BO169" i="1"/>
  <c r="BN169" i="1"/>
  <c r="AF169" i="1"/>
  <c r="AE169" i="1"/>
  <c r="AA169" i="1"/>
  <c r="K169" i="1" s="1"/>
  <c r="Z169" i="1"/>
  <c r="H169" i="1" s="1"/>
  <c r="P169" i="1"/>
  <c r="L169" i="1" s="1"/>
  <c r="E169" i="1"/>
  <c r="D169" i="1"/>
  <c r="C169" i="1"/>
  <c r="BO168" i="1"/>
  <c r="BN168" i="1"/>
  <c r="AF168" i="1"/>
  <c r="AE168" i="1"/>
  <c r="AA168" i="1"/>
  <c r="K168" i="1" s="1"/>
  <c r="Z168" i="1"/>
  <c r="H168" i="1" s="1"/>
  <c r="P168" i="1"/>
  <c r="L168" i="1" s="1"/>
  <c r="E168" i="1"/>
  <c r="D168" i="1"/>
  <c r="C168" i="1"/>
  <c r="BO167" i="1"/>
  <c r="BN167" i="1"/>
  <c r="AF167" i="1"/>
  <c r="AE167" i="1"/>
  <c r="AA167" i="1"/>
  <c r="Z167" i="1"/>
  <c r="P167" i="1"/>
  <c r="L167" i="1"/>
  <c r="K167" i="1"/>
  <c r="H167" i="1"/>
  <c r="E167" i="1"/>
  <c r="D167" i="1"/>
  <c r="C167" i="1"/>
  <c r="BO166" i="1"/>
  <c r="BN166" i="1"/>
  <c r="AF166" i="1"/>
  <c r="AE166" i="1"/>
  <c r="AA166" i="1"/>
  <c r="K166" i="1" s="1"/>
  <c r="Z166" i="1"/>
  <c r="P166" i="1"/>
  <c r="L166" i="1" s="1"/>
  <c r="H166" i="1"/>
  <c r="E166" i="1"/>
  <c r="D166" i="1"/>
  <c r="C166" i="1"/>
  <c r="BO165" i="1"/>
  <c r="BN165" i="1"/>
  <c r="AF165" i="1"/>
  <c r="AE165" i="1"/>
  <c r="AA165" i="1"/>
  <c r="K165" i="1" s="1"/>
  <c r="Z165" i="1"/>
  <c r="P165" i="1"/>
  <c r="L165" i="1" s="1"/>
  <c r="H165" i="1"/>
  <c r="E165" i="1"/>
  <c r="D165" i="1"/>
  <c r="C165" i="1"/>
  <c r="BO164" i="1"/>
  <c r="BN164" i="1"/>
  <c r="AF164" i="1"/>
  <c r="AE164" i="1"/>
  <c r="AA164" i="1"/>
  <c r="K164" i="1" s="1"/>
  <c r="Z164" i="1"/>
  <c r="P164" i="1"/>
  <c r="L164" i="1" s="1"/>
  <c r="H164" i="1"/>
  <c r="E164" i="1"/>
  <c r="D164" i="1"/>
  <c r="C164" i="1"/>
  <c r="BO163" i="1"/>
  <c r="BN163" i="1"/>
  <c r="AF163" i="1"/>
  <c r="AE163" i="1"/>
  <c r="AA163" i="1"/>
  <c r="K163" i="1" s="1"/>
  <c r="Z163" i="1"/>
  <c r="P163" i="1"/>
  <c r="L163" i="1" s="1"/>
  <c r="H163" i="1"/>
  <c r="E163" i="1"/>
  <c r="D163" i="1"/>
  <c r="C163" i="1"/>
  <c r="BO162" i="1"/>
  <c r="BN162" i="1"/>
  <c r="AF162" i="1"/>
  <c r="AE162" i="1"/>
  <c r="AA162" i="1"/>
  <c r="K162" i="1" s="1"/>
  <c r="Z162" i="1"/>
  <c r="P162" i="1"/>
  <c r="L162" i="1" s="1"/>
  <c r="H162" i="1"/>
  <c r="E162" i="1"/>
  <c r="D162" i="1"/>
  <c r="C162" i="1"/>
  <c r="BO161" i="1"/>
  <c r="BN161" i="1"/>
  <c r="AF161" i="1"/>
  <c r="AE161" i="1"/>
  <c r="AA161" i="1"/>
  <c r="K161" i="1" s="1"/>
  <c r="Z161" i="1"/>
  <c r="P161" i="1"/>
  <c r="L161" i="1" s="1"/>
  <c r="H161" i="1"/>
  <c r="E161" i="1"/>
  <c r="D161" i="1"/>
  <c r="C161" i="1"/>
  <c r="BO160" i="1"/>
  <c r="BN160" i="1"/>
  <c r="AF160" i="1"/>
  <c r="AE160" i="1"/>
  <c r="AA160" i="1"/>
  <c r="K160" i="1" s="1"/>
  <c r="Z160" i="1"/>
  <c r="P160" i="1"/>
  <c r="L160" i="1" s="1"/>
  <c r="H160" i="1"/>
  <c r="E160" i="1"/>
  <c r="D160" i="1"/>
  <c r="C160" i="1"/>
  <c r="BO159" i="1"/>
  <c r="BN159" i="1"/>
  <c r="AF159" i="1"/>
  <c r="AE159" i="1"/>
  <c r="AA159" i="1"/>
  <c r="K159" i="1" s="1"/>
  <c r="Z159" i="1"/>
  <c r="P159" i="1"/>
  <c r="L159" i="1" s="1"/>
  <c r="H159" i="1"/>
  <c r="E159" i="1"/>
  <c r="D159" i="1"/>
  <c r="C159" i="1"/>
  <c r="BO158" i="1"/>
  <c r="BN158" i="1"/>
  <c r="AF158" i="1"/>
  <c r="AE158" i="1"/>
  <c r="AA158" i="1"/>
  <c r="K158" i="1" s="1"/>
  <c r="Z158" i="1"/>
  <c r="P158" i="1"/>
  <c r="L158" i="1" s="1"/>
  <c r="H158" i="1"/>
  <c r="E158" i="1"/>
  <c r="D158" i="1"/>
  <c r="C158" i="1"/>
  <c r="BO157" i="1"/>
  <c r="BN157" i="1"/>
  <c r="AF157" i="1"/>
  <c r="AE157" i="1"/>
  <c r="H157" i="1" s="1"/>
  <c r="AA157" i="1"/>
  <c r="Z157" i="1"/>
  <c r="P157" i="1"/>
  <c r="L157" i="1"/>
  <c r="K157" i="1"/>
  <c r="E157" i="1"/>
  <c r="D157" i="1"/>
  <c r="C157" i="1"/>
  <c r="BO156" i="1"/>
  <c r="BN156" i="1"/>
  <c r="AF156" i="1"/>
  <c r="K156" i="1" s="1"/>
  <c r="AE156" i="1"/>
  <c r="H156" i="1" s="1"/>
  <c r="AA156" i="1"/>
  <c r="Z156" i="1"/>
  <c r="P156" i="1"/>
  <c r="L156" i="1" s="1"/>
  <c r="E156" i="1"/>
  <c r="D156" i="1"/>
  <c r="C156" i="1"/>
  <c r="BO155" i="1"/>
  <c r="BN155" i="1"/>
  <c r="AF155" i="1"/>
  <c r="AE155" i="1"/>
  <c r="H155" i="1" s="1"/>
  <c r="AA155" i="1"/>
  <c r="Z155" i="1"/>
  <c r="P155" i="1"/>
  <c r="L155" i="1" s="1"/>
  <c r="K155" i="1"/>
  <c r="E155" i="1"/>
  <c r="D155" i="1"/>
  <c r="C155" i="1"/>
  <c r="BO154" i="1"/>
  <c r="BN154" i="1"/>
  <c r="AF154" i="1"/>
  <c r="K154" i="1" s="1"/>
  <c r="AE154" i="1"/>
  <c r="H154" i="1" s="1"/>
  <c r="AA154" i="1"/>
  <c r="Z154" i="1"/>
  <c r="P154" i="1"/>
  <c r="L154" i="1"/>
  <c r="E154" i="1"/>
  <c r="D154" i="1"/>
  <c r="C154" i="1"/>
  <c r="BO153" i="1"/>
  <c r="BN153" i="1"/>
  <c r="AF153" i="1"/>
  <c r="K153" i="1" s="1"/>
  <c r="AE153" i="1"/>
  <c r="AA153" i="1"/>
  <c r="Z153" i="1"/>
  <c r="H153" i="1" s="1"/>
  <c r="P153" i="1"/>
  <c r="L153" i="1" s="1"/>
  <c r="E153" i="1"/>
  <c r="D153" i="1"/>
  <c r="C153" i="1"/>
  <c r="BO152" i="1"/>
  <c r="BN152" i="1"/>
  <c r="AF152" i="1"/>
  <c r="K152" i="1" s="1"/>
  <c r="AE152" i="1"/>
  <c r="AA152" i="1"/>
  <c r="Z152" i="1"/>
  <c r="H152" i="1" s="1"/>
  <c r="P152" i="1"/>
  <c r="L152" i="1" s="1"/>
  <c r="E152" i="1"/>
  <c r="D152" i="1"/>
  <c r="C152" i="1"/>
  <c r="BO151" i="1"/>
  <c r="BN151" i="1"/>
  <c r="AF151" i="1"/>
  <c r="K151" i="1" s="1"/>
  <c r="AE151" i="1"/>
  <c r="AA151" i="1"/>
  <c r="Z151" i="1"/>
  <c r="H151" i="1" s="1"/>
  <c r="P151" i="1"/>
  <c r="L151" i="1" s="1"/>
  <c r="E151" i="1"/>
  <c r="D151" i="1"/>
  <c r="C151" i="1"/>
  <c r="BO150" i="1"/>
  <c r="BN150" i="1"/>
  <c r="AF150" i="1"/>
  <c r="K150" i="1" s="1"/>
  <c r="AE150" i="1"/>
  <c r="AA150" i="1"/>
  <c r="Z150" i="1"/>
  <c r="H150" i="1" s="1"/>
  <c r="P150" i="1"/>
  <c r="L150" i="1" s="1"/>
  <c r="E150" i="1"/>
  <c r="D150" i="1"/>
  <c r="C150" i="1"/>
  <c r="BO149" i="1"/>
  <c r="BN149" i="1"/>
  <c r="AF149" i="1"/>
  <c r="K149" i="1" s="1"/>
  <c r="AE149" i="1"/>
  <c r="AA149" i="1"/>
  <c r="Z149" i="1"/>
  <c r="H149" i="1" s="1"/>
  <c r="P149" i="1"/>
  <c r="L149" i="1" s="1"/>
  <c r="E149" i="1"/>
  <c r="D149" i="1"/>
  <c r="C149" i="1"/>
  <c r="BO148" i="1"/>
  <c r="BN148" i="1"/>
  <c r="AF148" i="1"/>
  <c r="K148" i="1" s="1"/>
  <c r="AE148" i="1"/>
  <c r="AA148" i="1"/>
  <c r="Z148" i="1"/>
  <c r="H148" i="1" s="1"/>
  <c r="P148" i="1"/>
  <c r="L148" i="1" s="1"/>
  <c r="E148" i="1"/>
  <c r="D148" i="1"/>
  <c r="C148" i="1"/>
  <c r="BO147" i="1"/>
  <c r="BN147" i="1"/>
  <c r="AF147" i="1"/>
  <c r="K147" i="1" s="1"/>
  <c r="AE147" i="1"/>
  <c r="AA147" i="1"/>
  <c r="Z147" i="1"/>
  <c r="H147" i="1" s="1"/>
  <c r="P147" i="1"/>
  <c r="L147" i="1" s="1"/>
  <c r="E147" i="1"/>
  <c r="D147" i="1"/>
  <c r="C147" i="1"/>
  <c r="BO146" i="1"/>
  <c r="BN146" i="1"/>
  <c r="AF146" i="1"/>
  <c r="AE146" i="1"/>
  <c r="AA146" i="1"/>
  <c r="K146" i="1" s="1"/>
  <c r="Z146" i="1"/>
  <c r="H146" i="1" s="1"/>
  <c r="P146" i="1"/>
  <c r="L146" i="1" s="1"/>
  <c r="E146" i="1"/>
  <c r="D146" i="1"/>
  <c r="C146" i="1"/>
  <c r="BO145" i="1"/>
  <c r="BN145" i="1"/>
  <c r="AF145" i="1"/>
  <c r="AE145" i="1"/>
  <c r="AA145" i="1"/>
  <c r="K145" i="1" s="1"/>
  <c r="Z145" i="1"/>
  <c r="P145" i="1"/>
  <c r="L145" i="1" s="1"/>
  <c r="H145" i="1"/>
  <c r="E145" i="1"/>
  <c r="D145" i="1"/>
  <c r="C145" i="1"/>
  <c r="BO144" i="1"/>
  <c r="BN144" i="1"/>
  <c r="AF144" i="1"/>
  <c r="AE144" i="1"/>
  <c r="AA144" i="1"/>
  <c r="K144" i="1" s="1"/>
  <c r="Z144" i="1"/>
  <c r="P144" i="1"/>
  <c r="L144" i="1" s="1"/>
  <c r="H144" i="1"/>
  <c r="E144" i="1"/>
  <c r="D144" i="1"/>
  <c r="C144" i="1"/>
  <c r="BO143" i="1"/>
  <c r="BN143" i="1"/>
  <c r="AF143" i="1"/>
  <c r="AE143" i="1"/>
  <c r="AA143" i="1"/>
  <c r="K143" i="1" s="1"/>
  <c r="Z143" i="1"/>
  <c r="H143" i="1" s="1"/>
  <c r="P143" i="1"/>
  <c r="L143" i="1" s="1"/>
  <c r="E143" i="1"/>
  <c r="D143" i="1"/>
  <c r="C143" i="1"/>
  <c r="BO142" i="1"/>
  <c r="BN142" i="1"/>
  <c r="AF142" i="1"/>
  <c r="AE142" i="1"/>
  <c r="AA142" i="1"/>
  <c r="K142" i="1" s="1"/>
  <c r="Z142" i="1"/>
  <c r="H142" i="1" s="1"/>
  <c r="P142" i="1"/>
  <c r="L142" i="1" s="1"/>
  <c r="E142" i="1"/>
  <c r="D142" i="1"/>
  <c r="C142" i="1"/>
  <c r="BO141" i="1"/>
  <c r="BN141" i="1"/>
  <c r="AF141" i="1"/>
  <c r="AE141" i="1"/>
  <c r="AA141" i="1"/>
  <c r="K141" i="1" s="1"/>
  <c r="Z141" i="1"/>
  <c r="P141" i="1"/>
  <c r="L141" i="1" s="1"/>
  <c r="H141" i="1"/>
  <c r="E141" i="1"/>
  <c r="D141" i="1"/>
  <c r="C141" i="1"/>
  <c r="BO140" i="1"/>
  <c r="BN140" i="1"/>
  <c r="AF140" i="1"/>
  <c r="AE140" i="1"/>
  <c r="AA140" i="1"/>
  <c r="K140" i="1" s="1"/>
  <c r="Z140" i="1"/>
  <c r="P140" i="1"/>
  <c r="L140" i="1" s="1"/>
  <c r="H140" i="1"/>
  <c r="E140" i="1"/>
  <c r="D140" i="1"/>
  <c r="C140" i="1"/>
  <c r="BO139" i="1"/>
  <c r="BN139" i="1"/>
  <c r="AF139" i="1"/>
  <c r="AE139" i="1"/>
  <c r="AA139" i="1"/>
  <c r="K139" i="1" s="1"/>
  <c r="Z139" i="1"/>
  <c r="H139" i="1" s="1"/>
  <c r="P139" i="1"/>
  <c r="L139" i="1" s="1"/>
  <c r="E139" i="1"/>
  <c r="D139" i="1"/>
  <c r="C139" i="1"/>
  <c r="BO138" i="1"/>
  <c r="BN138" i="1"/>
  <c r="AF138" i="1"/>
  <c r="AE138" i="1"/>
  <c r="AA138" i="1"/>
  <c r="K138" i="1" s="1"/>
  <c r="Z138" i="1"/>
  <c r="H138" i="1" s="1"/>
  <c r="P138" i="1"/>
  <c r="L138" i="1" s="1"/>
  <c r="E138" i="1"/>
  <c r="D138" i="1"/>
  <c r="C138" i="1"/>
  <c r="BO137" i="1"/>
  <c r="BN137" i="1"/>
  <c r="AF137" i="1"/>
  <c r="AE137" i="1"/>
  <c r="AA137" i="1"/>
  <c r="K137" i="1" s="1"/>
  <c r="Z137" i="1"/>
  <c r="P137" i="1"/>
  <c r="L137" i="1" s="1"/>
  <c r="H137" i="1"/>
  <c r="E137" i="1"/>
  <c r="D137" i="1"/>
  <c r="C137" i="1"/>
  <c r="BO136" i="1"/>
  <c r="BN136" i="1"/>
  <c r="AF136" i="1"/>
  <c r="AE136" i="1"/>
  <c r="AA136" i="1"/>
  <c r="K136" i="1" s="1"/>
  <c r="Z136" i="1"/>
  <c r="P136" i="1"/>
  <c r="L136" i="1" s="1"/>
  <c r="H136" i="1"/>
  <c r="E136" i="1"/>
  <c r="D136" i="1"/>
  <c r="C136" i="1"/>
  <c r="BO135" i="1"/>
  <c r="BN135" i="1"/>
  <c r="AF135" i="1"/>
  <c r="AE135" i="1"/>
  <c r="AA135" i="1"/>
  <c r="K135" i="1" s="1"/>
  <c r="Z135" i="1"/>
  <c r="H135" i="1" s="1"/>
  <c r="P135" i="1"/>
  <c r="L135" i="1" s="1"/>
  <c r="E135" i="1"/>
  <c r="D135" i="1"/>
  <c r="C135" i="1"/>
  <c r="BO134" i="1"/>
  <c r="BN134" i="1"/>
  <c r="AF134" i="1"/>
  <c r="AE134" i="1"/>
  <c r="AA134" i="1"/>
  <c r="K134" i="1" s="1"/>
  <c r="Z134" i="1"/>
  <c r="H134" i="1" s="1"/>
  <c r="P134" i="1"/>
  <c r="L134" i="1" s="1"/>
  <c r="E134" i="1"/>
  <c r="D134" i="1"/>
  <c r="C134" i="1"/>
  <c r="BO133" i="1"/>
  <c r="BN133" i="1"/>
  <c r="AF133" i="1"/>
  <c r="AE133" i="1"/>
  <c r="AA133" i="1"/>
  <c r="K133" i="1" s="1"/>
  <c r="Z133" i="1"/>
  <c r="P133" i="1"/>
  <c r="L133" i="1" s="1"/>
  <c r="H133" i="1"/>
  <c r="E133" i="1"/>
  <c r="D133" i="1"/>
  <c r="C133" i="1"/>
  <c r="BO132" i="1"/>
  <c r="BN132" i="1"/>
  <c r="AF132" i="1"/>
  <c r="AE132" i="1"/>
  <c r="AA132" i="1"/>
  <c r="K132" i="1" s="1"/>
  <c r="Z132" i="1"/>
  <c r="P132" i="1"/>
  <c r="L132" i="1" s="1"/>
  <c r="H132" i="1"/>
  <c r="E132" i="1"/>
  <c r="D132" i="1"/>
  <c r="C132" i="1"/>
  <c r="BO131" i="1"/>
  <c r="BN131" i="1"/>
  <c r="AF131" i="1"/>
  <c r="AE131" i="1"/>
  <c r="AA131" i="1"/>
  <c r="K131" i="1" s="1"/>
  <c r="Z131" i="1"/>
  <c r="P131" i="1"/>
  <c r="L131" i="1" s="1"/>
  <c r="H131" i="1"/>
  <c r="E131" i="1"/>
  <c r="D131" i="1"/>
  <c r="C131" i="1"/>
  <c r="BO130" i="1"/>
  <c r="BN130" i="1"/>
  <c r="AF130" i="1"/>
  <c r="AE130" i="1"/>
  <c r="AA130" i="1"/>
  <c r="K130" i="1" s="1"/>
  <c r="Z130" i="1"/>
  <c r="P130" i="1"/>
  <c r="L130" i="1" s="1"/>
  <c r="H130" i="1"/>
  <c r="E130" i="1"/>
  <c r="D130" i="1"/>
  <c r="C130" i="1"/>
  <c r="BO129" i="1"/>
  <c r="BN129" i="1"/>
  <c r="AF129" i="1"/>
  <c r="AE129" i="1"/>
  <c r="AA129" i="1"/>
  <c r="K129" i="1" s="1"/>
  <c r="Z129" i="1"/>
  <c r="P129" i="1"/>
  <c r="L129" i="1" s="1"/>
  <c r="H129" i="1"/>
  <c r="E129" i="1"/>
  <c r="D129" i="1"/>
  <c r="C129" i="1"/>
  <c r="BO128" i="1"/>
  <c r="BN128" i="1"/>
  <c r="AF128" i="1"/>
  <c r="AE128" i="1"/>
  <c r="AA128" i="1"/>
  <c r="K128" i="1" s="1"/>
  <c r="Z128" i="1"/>
  <c r="P128" i="1"/>
  <c r="L128" i="1" s="1"/>
  <c r="H128" i="1"/>
  <c r="E128" i="1"/>
  <c r="D128" i="1"/>
  <c r="C128" i="1"/>
  <c r="BO127" i="1"/>
  <c r="BN127" i="1"/>
  <c r="AF127" i="1"/>
  <c r="AE127" i="1"/>
  <c r="AA127" i="1"/>
  <c r="K127" i="1" s="1"/>
  <c r="Z127" i="1"/>
  <c r="P127" i="1"/>
  <c r="L127" i="1" s="1"/>
  <c r="H127" i="1"/>
  <c r="E127" i="1"/>
  <c r="D127" i="1"/>
  <c r="C127" i="1"/>
  <c r="BO126" i="1"/>
  <c r="BN126" i="1"/>
  <c r="AF126" i="1"/>
  <c r="AE126" i="1"/>
  <c r="AA126" i="1"/>
  <c r="K126" i="1" s="1"/>
  <c r="Z126" i="1"/>
  <c r="P126" i="1"/>
  <c r="L126" i="1" s="1"/>
  <c r="H126" i="1"/>
  <c r="E126" i="1"/>
  <c r="D126" i="1"/>
  <c r="C126" i="1"/>
  <c r="BO125" i="1"/>
  <c r="BN125" i="1"/>
  <c r="AF125" i="1"/>
  <c r="AE125" i="1"/>
  <c r="AA125" i="1"/>
  <c r="K125" i="1" s="1"/>
  <c r="Z125" i="1"/>
  <c r="P125" i="1"/>
  <c r="L125" i="1" s="1"/>
  <c r="H125" i="1"/>
  <c r="E125" i="1"/>
  <c r="D125" i="1"/>
  <c r="C125" i="1"/>
  <c r="BO124" i="1"/>
  <c r="BN124" i="1"/>
  <c r="AF124" i="1"/>
  <c r="AE124" i="1"/>
  <c r="AA124" i="1"/>
  <c r="K124" i="1" s="1"/>
  <c r="Z124" i="1"/>
  <c r="P124" i="1"/>
  <c r="L124" i="1" s="1"/>
  <c r="H124" i="1"/>
  <c r="E124" i="1"/>
  <c r="D124" i="1"/>
  <c r="C124" i="1"/>
  <c r="BO123" i="1"/>
  <c r="BN123" i="1"/>
  <c r="AF123" i="1"/>
  <c r="AE123" i="1"/>
  <c r="H123" i="1" s="1"/>
  <c r="AA123" i="1"/>
  <c r="Z123" i="1"/>
  <c r="P123" i="1"/>
  <c r="L123" i="1"/>
  <c r="K123" i="1"/>
  <c r="E123" i="1"/>
  <c r="D123" i="1"/>
  <c r="C123" i="1"/>
  <c r="BO122" i="1"/>
  <c r="BN122" i="1"/>
  <c r="AF122" i="1"/>
  <c r="K122" i="1" s="1"/>
  <c r="AE122" i="1"/>
  <c r="H122" i="1" s="1"/>
  <c r="AA122" i="1"/>
  <c r="Z122" i="1"/>
  <c r="P122" i="1"/>
  <c r="L122" i="1" s="1"/>
  <c r="E122" i="1"/>
  <c r="D122" i="1"/>
  <c r="C122" i="1"/>
  <c r="BO121" i="1"/>
  <c r="BN121" i="1"/>
  <c r="AF121" i="1"/>
  <c r="AE121" i="1"/>
  <c r="H121" i="1" s="1"/>
  <c r="AA121" i="1"/>
  <c r="Z121" i="1"/>
  <c r="P121" i="1"/>
  <c r="L121" i="1" s="1"/>
  <c r="K121" i="1"/>
  <c r="E121" i="1"/>
  <c r="D121" i="1"/>
  <c r="C121" i="1"/>
  <c r="BO120" i="1"/>
  <c r="BN120" i="1"/>
  <c r="AF120" i="1"/>
  <c r="AE120" i="1"/>
  <c r="H120" i="1" s="1"/>
  <c r="AA120" i="1"/>
  <c r="Z120" i="1"/>
  <c r="P120" i="1"/>
  <c r="L120" i="1" s="1"/>
  <c r="K120" i="1"/>
  <c r="E120" i="1"/>
  <c r="D120" i="1"/>
  <c r="C120" i="1"/>
  <c r="BO119" i="1"/>
  <c r="BN119" i="1"/>
  <c r="AF119" i="1"/>
  <c r="AE119" i="1"/>
  <c r="H119" i="1" s="1"/>
  <c r="AA119" i="1"/>
  <c r="Z119" i="1"/>
  <c r="P119" i="1"/>
  <c r="L119" i="1" s="1"/>
  <c r="K119" i="1"/>
  <c r="E119" i="1"/>
  <c r="D119" i="1"/>
  <c r="C119" i="1"/>
  <c r="BO118" i="1"/>
  <c r="BN118" i="1"/>
  <c r="AF118" i="1"/>
  <c r="K118" i="1" s="1"/>
  <c r="AE118" i="1"/>
  <c r="H118" i="1" s="1"/>
  <c r="AA118" i="1"/>
  <c r="Z118" i="1"/>
  <c r="P118" i="1"/>
  <c r="L118" i="1" s="1"/>
  <c r="E118" i="1"/>
  <c r="D118" i="1"/>
  <c r="C118" i="1"/>
  <c r="BO117" i="1"/>
  <c r="BN117" i="1"/>
  <c r="AF117" i="1"/>
  <c r="AE117" i="1"/>
  <c r="H117" i="1" s="1"/>
  <c r="AA117" i="1"/>
  <c r="Z117" i="1"/>
  <c r="P117" i="1"/>
  <c r="L117" i="1" s="1"/>
  <c r="K117" i="1"/>
  <c r="E117" i="1"/>
  <c r="D117" i="1"/>
  <c r="C117" i="1"/>
  <c r="BO116" i="1"/>
  <c r="BN116" i="1"/>
  <c r="AF116" i="1"/>
  <c r="AE116" i="1"/>
  <c r="H116" i="1" s="1"/>
  <c r="AA116" i="1"/>
  <c r="Z116" i="1"/>
  <c r="P116" i="1"/>
  <c r="L116" i="1" s="1"/>
  <c r="K116" i="1"/>
  <c r="E116" i="1"/>
  <c r="D116" i="1"/>
  <c r="C116" i="1"/>
  <c r="BO115" i="1"/>
  <c r="BN115" i="1"/>
  <c r="AF115" i="1"/>
  <c r="AE115" i="1"/>
  <c r="H115" i="1" s="1"/>
  <c r="AA115" i="1"/>
  <c r="Z115" i="1"/>
  <c r="P115" i="1"/>
  <c r="L115" i="1" s="1"/>
  <c r="K115" i="1"/>
  <c r="E115" i="1"/>
  <c r="D115" i="1"/>
  <c r="C115" i="1"/>
  <c r="BO114" i="1"/>
  <c r="BN114" i="1"/>
  <c r="AF114" i="1"/>
  <c r="K114" i="1" s="1"/>
  <c r="AE114" i="1"/>
  <c r="H114" i="1" s="1"/>
  <c r="AA114" i="1"/>
  <c r="Z114" i="1"/>
  <c r="P114" i="1"/>
  <c r="L114" i="1" s="1"/>
  <c r="E114" i="1"/>
  <c r="D114" i="1"/>
  <c r="C114" i="1"/>
  <c r="BO113" i="1"/>
  <c r="BN113" i="1"/>
  <c r="AF113" i="1"/>
  <c r="AE113" i="1"/>
  <c r="H113" i="1" s="1"/>
  <c r="AA113" i="1"/>
  <c r="Z113" i="1"/>
  <c r="P113" i="1"/>
  <c r="L113" i="1" s="1"/>
  <c r="K113" i="1"/>
  <c r="E113" i="1"/>
  <c r="D113" i="1"/>
  <c r="C113" i="1"/>
  <c r="BO112" i="1"/>
  <c r="BN112" i="1"/>
  <c r="AF112" i="1"/>
  <c r="AE112" i="1"/>
  <c r="H112" i="1" s="1"/>
  <c r="AA112" i="1"/>
  <c r="Z112" i="1"/>
  <c r="P112" i="1"/>
  <c r="L112" i="1" s="1"/>
  <c r="K112" i="1"/>
  <c r="E112" i="1"/>
  <c r="D112" i="1"/>
  <c r="C112" i="1"/>
  <c r="BO111" i="1"/>
  <c r="BN111" i="1"/>
  <c r="AF111" i="1"/>
  <c r="AE111" i="1"/>
  <c r="H111" i="1" s="1"/>
  <c r="AA111" i="1"/>
  <c r="Z111" i="1"/>
  <c r="P111" i="1"/>
  <c r="L111" i="1" s="1"/>
  <c r="K111" i="1"/>
  <c r="E111" i="1"/>
  <c r="D111" i="1"/>
  <c r="C111" i="1"/>
  <c r="BO110" i="1"/>
  <c r="BN110" i="1"/>
  <c r="AF110" i="1"/>
  <c r="K110" i="1" s="1"/>
  <c r="AE110" i="1"/>
  <c r="H110" i="1" s="1"/>
  <c r="AA110" i="1"/>
  <c r="Z110" i="1"/>
  <c r="P110" i="1"/>
  <c r="L110" i="1" s="1"/>
  <c r="E110" i="1"/>
  <c r="D110" i="1"/>
  <c r="C110" i="1"/>
  <c r="BO109" i="1"/>
  <c r="BN109" i="1"/>
  <c r="AF109" i="1"/>
  <c r="K109" i="1" s="1"/>
  <c r="AE109" i="1"/>
  <c r="H109" i="1" s="1"/>
  <c r="AA109" i="1"/>
  <c r="Z109" i="1"/>
  <c r="P109" i="1"/>
  <c r="L109" i="1"/>
  <c r="E109" i="1"/>
  <c r="D109" i="1"/>
  <c r="C109" i="1"/>
  <c r="BO108" i="1"/>
  <c r="BN108" i="1"/>
  <c r="AF108" i="1"/>
  <c r="K108" i="1" s="1"/>
  <c r="AE108" i="1"/>
  <c r="AA108" i="1"/>
  <c r="Z108" i="1"/>
  <c r="H108" i="1" s="1"/>
  <c r="P108" i="1"/>
  <c r="L108" i="1" s="1"/>
  <c r="E108" i="1"/>
  <c r="D108" i="1"/>
  <c r="C108" i="1"/>
  <c r="BO107" i="1"/>
  <c r="BN107" i="1"/>
  <c r="AF107" i="1"/>
  <c r="K107" i="1" s="1"/>
  <c r="AE107" i="1"/>
  <c r="AA107" i="1"/>
  <c r="Z107" i="1"/>
  <c r="H107" i="1" s="1"/>
  <c r="P107" i="1"/>
  <c r="L107" i="1" s="1"/>
  <c r="E107" i="1"/>
  <c r="D107" i="1"/>
  <c r="C107" i="1"/>
  <c r="BO106" i="1"/>
  <c r="BN106" i="1"/>
  <c r="AF106" i="1"/>
  <c r="AE106" i="1"/>
  <c r="AA106" i="1"/>
  <c r="K106" i="1" s="1"/>
  <c r="Z106" i="1"/>
  <c r="P106" i="1"/>
  <c r="L106" i="1" s="1"/>
  <c r="H106" i="1"/>
  <c r="E106" i="1"/>
  <c r="D106" i="1"/>
  <c r="C106" i="1"/>
  <c r="BO105" i="1"/>
  <c r="BN105" i="1"/>
  <c r="AF105" i="1"/>
  <c r="AE105" i="1"/>
  <c r="AA105" i="1"/>
  <c r="Z105" i="1"/>
  <c r="P105" i="1"/>
  <c r="L105" i="1"/>
  <c r="K105" i="1"/>
  <c r="H105" i="1"/>
  <c r="E105" i="1"/>
  <c r="D105" i="1"/>
  <c r="C105" i="1"/>
  <c r="BO104" i="1"/>
  <c r="BN104" i="1"/>
  <c r="AF104" i="1"/>
  <c r="AE104" i="1"/>
  <c r="H104" i="1" s="1"/>
  <c r="AA104" i="1"/>
  <c r="Z104" i="1"/>
  <c r="P104" i="1"/>
  <c r="L104" i="1" s="1"/>
  <c r="K104" i="1"/>
  <c r="E104" i="1"/>
  <c r="D104" i="1"/>
  <c r="C104" i="1"/>
  <c r="BO103" i="1"/>
  <c r="BN103" i="1"/>
  <c r="AF103" i="1"/>
  <c r="AE103" i="1"/>
  <c r="H103" i="1" s="1"/>
  <c r="AA103" i="1"/>
  <c r="Z103" i="1"/>
  <c r="P103" i="1"/>
  <c r="L103" i="1"/>
  <c r="K103" i="1"/>
  <c r="E103" i="1"/>
  <c r="D103" i="1"/>
  <c r="C103" i="1"/>
  <c r="BO102" i="1"/>
  <c r="BN102" i="1"/>
  <c r="AF102" i="1"/>
  <c r="AE102" i="1"/>
  <c r="H102" i="1" s="1"/>
  <c r="AA102" i="1"/>
  <c r="Z102" i="1"/>
  <c r="P102" i="1"/>
  <c r="L102" i="1" s="1"/>
  <c r="K102" i="1"/>
  <c r="E102" i="1"/>
  <c r="D102" i="1"/>
  <c r="C102" i="1"/>
  <c r="BO101" i="1"/>
  <c r="BN101" i="1"/>
  <c r="AF101" i="1"/>
  <c r="K101" i="1" s="1"/>
  <c r="AE101" i="1"/>
  <c r="H101" i="1" s="1"/>
  <c r="AA101" i="1"/>
  <c r="Z101" i="1"/>
  <c r="P101" i="1"/>
  <c r="L101" i="1"/>
  <c r="E101" i="1"/>
  <c r="D101" i="1"/>
  <c r="C101" i="1"/>
  <c r="BO100" i="1"/>
  <c r="BN100" i="1"/>
  <c r="AF100" i="1"/>
  <c r="K100" i="1" s="1"/>
  <c r="AE100" i="1"/>
  <c r="AA100" i="1"/>
  <c r="Z100" i="1"/>
  <c r="H100" i="1" s="1"/>
  <c r="P100" i="1"/>
  <c r="L100" i="1" s="1"/>
  <c r="E100" i="1"/>
  <c r="D100" i="1"/>
  <c r="C100" i="1"/>
  <c r="BO99" i="1"/>
  <c r="BN99" i="1"/>
  <c r="AF99" i="1"/>
  <c r="K99" i="1" s="1"/>
  <c r="AE99" i="1"/>
  <c r="AA99" i="1"/>
  <c r="Z99" i="1"/>
  <c r="P99" i="1"/>
  <c r="L99" i="1" s="1"/>
  <c r="H99" i="1"/>
  <c r="E99" i="1"/>
  <c r="D99" i="1"/>
  <c r="C99" i="1"/>
  <c r="BO98" i="1"/>
  <c r="BN98" i="1"/>
  <c r="AF98" i="1"/>
  <c r="AE98" i="1"/>
  <c r="AA98" i="1"/>
  <c r="K98" i="1" s="1"/>
  <c r="Z98" i="1"/>
  <c r="P98" i="1"/>
  <c r="L98" i="1" s="1"/>
  <c r="H98" i="1"/>
  <c r="E98" i="1"/>
  <c r="D98" i="1"/>
  <c r="C98" i="1"/>
  <c r="BO97" i="1"/>
  <c r="BN97" i="1"/>
  <c r="AF97" i="1"/>
  <c r="AE97" i="1"/>
  <c r="AA97" i="1"/>
  <c r="Z97" i="1"/>
  <c r="P97" i="1"/>
  <c r="L97" i="1"/>
  <c r="K97" i="1"/>
  <c r="H97" i="1"/>
  <c r="E97" i="1"/>
  <c r="D97" i="1"/>
  <c r="C97" i="1"/>
  <c r="BO96" i="1"/>
  <c r="BN96" i="1"/>
  <c r="AF96" i="1"/>
  <c r="AE96" i="1"/>
  <c r="AA96" i="1"/>
  <c r="K96" i="1" s="1"/>
  <c r="Z96" i="1"/>
  <c r="P96" i="1"/>
  <c r="L96" i="1" s="1"/>
  <c r="H96" i="1"/>
  <c r="E96" i="1"/>
  <c r="D96" i="1"/>
  <c r="C96" i="1"/>
  <c r="BO95" i="1"/>
  <c r="BN95" i="1"/>
  <c r="AF95" i="1"/>
  <c r="AE95" i="1"/>
  <c r="AA95" i="1"/>
  <c r="K95" i="1" s="1"/>
  <c r="Z95" i="1"/>
  <c r="P95" i="1"/>
  <c r="L95" i="1" s="1"/>
  <c r="H95" i="1"/>
  <c r="E95" i="1"/>
  <c r="D95" i="1"/>
  <c r="C95" i="1"/>
  <c r="BO94" i="1"/>
  <c r="BN94" i="1"/>
  <c r="AF94" i="1"/>
  <c r="AE94" i="1"/>
  <c r="AA94" i="1"/>
  <c r="K94" i="1" s="1"/>
  <c r="Z94" i="1"/>
  <c r="P94" i="1"/>
  <c r="L94" i="1" s="1"/>
  <c r="H94" i="1"/>
  <c r="E94" i="1"/>
  <c r="D94" i="1"/>
  <c r="C94" i="1"/>
  <c r="BO93" i="1"/>
  <c r="BN93" i="1"/>
  <c r="AF93" i="1"/>
  <c r="AE93" i="1"/>
  <c r="AA93" i="1"/>
  <c r="K93" i="1" s="1"/>
  <c r="Z93" i="1"/>
  <c r="P93" i="1"/>
  <c r="L93" i="1" s="1"/>
  <c r="H93" i="1"/>
  <c r="E93" i="1"/>
  <c r="D93" i="1"/>
  <c r="C93" i="1"/>
  <c r="BO92" i="1"/>
  <c r="BN92" i="1"/>
  <c r="AF92" i="1"/>
  <c r="AE92" i="1"/>
  <c r="AA92" i="1"/>
  <c r="K92" i="1" s="1"/>
  <c r="Z92" i="1"/>
  <c r="P92" i="1"/>
  <c r="L92" i="1" s="1"/>
  <c r="H92" i="1"/>
  <c r="E92" i="1"/>
  <c r="D92" i="1"/>
  <c r="C92" i="1"/>
  <c r="BO91" i="1"/>
  <c r="BN91" i="1"/>
  <c r="AF91" i="1"/>
  <c r="AE91" i="1"/>
  <c r="AA91" i="1"/>
  <c r="K91" i="1" s="1"/>
  <c r="Z91" i="1"/>
  <c r="P91" i="1"/>
  <c r="L91" i="1" s="1"/>
  <c r="H91" i="1"/>
  <c r="E91" i="1"/>
  <c r="D91" i="1"/>
  <c r="C91" i="1"/>
  <c r="BO90" i="1"/>
  <c r="BN90" i="1"/>
  <c r="AF90" i="1"/>
  <c r="AE90" i="1"/>
  <c r="AA90" i="1"/>
  <c r="K90" i="1" s="1"/>
  <c r="Z90" i="1"/>
  <c r="P90" i="1"/>
  <c r="L90" i="1" s="1"/>
  <c r="H90" i="1"/>
  <c r="E90" i="1"/>
  <c r="D90" i="1"/>
  <c r="C90" i="1"/>
  <c r="BO89" i="1"/>
  <c r="BN89" i="1"/>
  <c r="AF89" i="1"/>
  <c r="AE89" i="1"/>
  <c r="AA89" i="1"/>
  <c r="K89" i="1" s="1"/>
  <c r="Z89" i="1"/>
  <c r="P89" i="1"/>
  <c r="L89" i="1" s="1"/>
  <c r="H89" i="1"/>
  <c r="E89" i="1"/>
  <c r="D89" i="1"/>
  <c r="C89" i="1"/>
  <c r="BO88" i="1"/>
  <c r="BN88" i="1"/>
  <c r="AF88" i="1"/>
  <c r="AE88" i="1"/>
  <c r="AA88" i="1"/>
  <c r="K88" i="1" s="1"/>
  <c r="Z88" i="1"/>
  <c r="P88" i="1"/>
  <c r="L88" i="1" s="1"/>
  <c r="H88" i="1"/>
  <c r="E88" i="1"/>
  <c r="D88" i="1"/>
  <c r="C88" i="1"/>
  <c r="BO87" i="1"/>
  <c r="BN87" i="1"/>
  <c r="AF87" i="1"/>
  <c r="AE87" i="1"/>
  <c r="AA87" i="1"/>
  <c r="K87" i="1" s="1"/>
  <c r="Z87" i="1"/>
  <c r="P87" i="1"/>
  <c r="L87" i="1" s="1"/>
  <c r="H87" i="1"/>
  <c r="E87" i="1"/>
  <c r="D87" i="1"/>
  <c r="C87" i="1"/>
  <c r="BO86" i="1"/>
  <c r="BN86" i="1"/>
  <c r="AF86" i="1"/>
  <c r="AE86" i="1"/>
  <c r="AA86" i="1"/>
  <c r="K86" i="1" s="1"/>
  <c r="Z86" i="1"/>
  <c r="P86" i="1"/>
  <c r="L86" i="1" s="1"/>
  <c r="H86" i="1"/>
  <c r="E86" i="1"/>
  <c r="D86" i="1"/>
  <c r="C86" i="1"/>
  <c r="BO85" i="1"/>
  <c r="BN85" i="1"/>
  <c r="AF85" i="1"/>
  <c r="AE85" i="1"/>
  <c r="AA85" i="1"/>
  <c r="K85" i="1" s="1"/>
  <c r="Z85" i="1"/>
  <c r="P85" i="1"/>
  <c r="L85" i="1" s="1"/>
  <c r="H85" i="1"/>
  <c r="E85" i="1"/>
  <c r="D85" i="1"/>
  <c r="C85" i="1"/>
  <c r="BO84" i="1"/>
  <c r="BN84" i="1"/>
  <c r="AF84" i="1"/>
  <c r="AE84" i="1"/>
  <c r="AA84" i="1"/>
  <c r="K84" i="1" s="1"/>
  <c r="Z84" i="1"/>
  <c r="P84" i="1"/>
  <c r="L84" i="1" s="1"/>
  <c r="H84" i="1"/>
  <c r="E84" i="1"/>
  <c r="D84" i="1"/>
  <c r="C84" i="1"/>
  <c r="BO83" i="1"/>
  <c r="BN83" i="1"/>
  <c r="AF83" i="1"/>
  <c r="AE83" i="1"/>
  <c r="AA83" i="1"/>
  <c r="K83" i="1" s="1"/>
  <c r="Z83" i="1"/>
  <c r="P83" i="1"/>
  <c r="L83" i="1" s="1"/>
  <c r="H83" i="1"/>
  <c r="E83" i="1"/>
  <c r="D83" i="1"/>
  <c r="C83" i="1"/>
  <c r="BO82" i="1"/>
  <c r="BN82" i="1"/>
  <c r="AF82" i="1"/>
  <c r="AE82" i="1"/>
  <c r="AA82" i="1"/>
  <c r="K82" i="1" s="1"/>
  <c r="Z82" i="1"/>
  <c r="P82" i="1"/>
  <c r="L82" i="1" s="1"/>
  <c r="H82" i="1"/>
  <c r="E82" i="1"/>
  <c r="D82" i="1"/>
  <c r="C82" i="1"/>
  <c r="BO81" i="1"/>
  <c r="BN81" i="1"/>
  <c r="AF81" i="1"/>
  <c r="AE81" i="1"/>
  <c r="AA81" i="1"/>
  <c r="K81" i="1" s="1"/>
  <c r="Z81" i="1"/>
  <c r="P81" i="1"/>
  <c r="L81" i="1" s="1"/>
  <c r="H81" i="1"/>
  <c r="E81" i="1"/>
  <c r="D81" i="1"/>
  <c r="C81" i="1"/>
  <c r="BO80" i="1"/>
  <c r="BN80" i="1"/>
  <c r="AF80" i="1"/>
  <c r="AE80" i="1"/>
  <c r="AA80" i="1"/>
  <c r="K80" i="1" s="1"/>
  <c r="Z80" i="1"/>
  <c r="P80" i="1"/>
  <c r="L80" i="1" s="1"/>
  <c r="H80" i="1"/>
  <c r="E80" i="1"/>
  <c r="D80" i="1"/>
  <c r="C80" i="1"/>
  <c r="BO79" i="1"/>
  <c r="BN79" i="1"/>
  <c r="AF79" i="1"/>
  <c r="AE79" i="1"/>
  <c r="AA79" i="1"/>
  <c r="K79" i="1" s="1"/>
  <c r="Z79" i="1"/>
  <c r="P79" i="1"/>
  <c r="L79" i="1" s="1"/>
  <c r="H79" i="1"/>
  <c r="E79" i="1"/>
  <c r="D79" i="1"/>
  <c r="C79" i="1"/>
  <c r="BO78" i="1"/>
  <c r="BN78" i="1"/>
  <c r="AF78" i="1"/>
  <c r="AE78" i="1"/>
  <c r="AA78" i="1"/>
  <c r="K78" i="1" s="1"/>
  <c r="Z78" i="1"/>
  <c r="P78" i="1"/>
  <c r="L78" i="1" s="1"/>
  <c r="H78" i="1"/>
  <c r="E78" i="1"/>
  <c r="D78" i="1"/>
  <c r="C78" i="1"/>
  <c r="BO77" i="1"/>
  <c r="BN77" i="1"/>
  <c r="AF77" i="1"/>
  <c r="AE77" i="1"/>
  <c r="AA77" i="1"/>
  <c r="K77" i="1" s="1"/>
  <c r="Z77" i="1"/>
  <c r="P77" i="1"/>
  <c r="L77" i="1" s="1"/>
  <c r="H77" i="1"/>
  <c r="E77" i="1"/>
  <c r="D77" i="1"/>
  <c r="C77" i="1"/>
  <c r="BO76" i="1"/>
  <c r="BN76" i="1"/>
  <c r="AF76" i="1"/>
  <c r="AE76" i="1"/>
  <c r="AA76" i="1"/>
  <c r="K76" i="1" s="1"/>
  <c r="Z76" i="1"/>
  <c r="P76" i="1"/>
  <c r="L76" i="1" s="1"/>
  <c r="H76" i="1"/>
  <c r="E76" i="1"/>
  <c r="D76" i="1"/>
  <c r="C76" i="1"/>
  <c r="BO75" i="1"/>
  <c r="BN75" i="1"/>
  <c r="AF75" i="1"/>
  <c r="AE75" i="1"/>
  <c r="AA75" i="1"/>
  <c r="K75" i="1" s="1"/>
  <c r="Z75" i="1"/>
  <c r="P75" i="1"/>
  <c r="L75" i="1" s="1"/>
  <c r="H75" i="1"/>
  <c r="E75" i="1"/>
  <c r="D75" i="1"/>
  <c r="C75" i="1"/>
  <c r="BO74" i="1"/>
  <c r="BN74" i="1"/>
  <c r="AF74" i="1"/>
  <c r="AE74" i="1"/>
  <c r="AA74" i="1"/>
  <c r="K74" i="1" s="1"/>
  <c r="Z74" i="1"/>
  <c r="P74" i="1"/>
  <c r="L74" i="1" s="1"/>
  <c r="H74" i="1"/>
  <c r="E74" i="1"/>
  <c r="D74" i="1"/>
  <c r="C74" i="1"/>
  <c r="BO73" i="1"/>
  <c r="BN73" i="1"/>
  <c r="AF73" i="1"/>
  <c r="AE73" i="1"/>
  <c r="AA73" i="1"/>
  <c r="K73" i="1" s="1"/>
  <c r="Z73" i="1"/>
  <c r="P73" i="1"/>
  <c r="L73" i="1" s="1"/>
  <c r="H73" i="1"/>
  <c r="E73" i="1"/>
  <c r="D73" i="1"/>
  <c r="C73" i="1"/>
  <c r="BO72" i="1"/>
  <c r="BN72" i="1"/>
  <c r="AF72" i="1"/>
  <c r="AE72" i="1"/>
  <c r="H72" i="1" s="1"/>
  <c r="AA72" i="1"/>
  <c r="Z72" i="1"/>
  <c r="P72" i="1"/>
  <c r="L72" i="1"/>
  <c r="K72" i="1"/>
  <c r="E72" i="1"/>
  <c r="D72" i="1"/>
  <c r="C72" i="1"/>
  <c r="BO71" i="1"/>
  <c r="BN71" i="1"/>
  <c r="AF71" i="1"/>
  <c r="AE71" i="1"/>
  <c r="H71" i="1" s="1"/>
  <c r="AA71" i="1"/>
  <c r="Z71" i="1"/>
  <c r="P71" i="1"/>
  <c r="L71" i="1" s="1"/>
  <c r="K71" i="1"/>
  <c r="E71" i="1"/>
  <c r="D71" i="1"/>
  <c r="C71" i="1"/>
  <c r="BO70" i="1"/>
  <c r="BN70" i="1"/>
  <c r="AF70" i="1"/>
  <c r="K70" i="1" s="1"/>
  <c r="AE70" i="1"/>
  <c r="H70" i="1" s="1"/>
  <c r="AA70" i="1"/>
  <c r="Z70" i="1"/>
  <c r="P70" i="1"/>
  <c r="L70" i="1" s="1"/>
  <c r="E70" i="1"/>
  <c r="D70" i="1"/>
  <c r="C70" i="1"/>
  <c r="BO69" i="1"/>
  <c r="BN69" i="1"/>
  <c r="AF69" i="1"/>
  <c r="K69" i="1" s="1"/>
  <c r="AE69" i="1"/>
  <c r="AA69" i="1"/>
  <c r="Z69" i="1"/>
  <c r="H69" i="1" s="1"/>
  <c r="P69" i="1"/>
  <c r="L69" i="1" s="1"/>
  <c r="E69" i="1"/>
  <c r="D69" i="1"/>
  <c r="C69" i="1"/>
  <c r="BO68" i="1"/>
  <c r="BN68" i="1"/>
  <c r="AF68" i="1"/>
  <c r="K68" i="1" s="1"/>
  <c r="AE68" i="1"/>
  <c r="AA68" i="1"/>
  <c r="Z68" i="1"/>
  <c r="H68" i="1" s="1"/>
  <c r="P68" i="1"/>
  <c r="L68" i="1" s="1"/>
  <c r="E68" i="1"/>
  <c r="D68" i="1"/>
  <c r="C68" i="1"/>
  <c r="BO67" i="1"/>
  <c r="BN67" i="1"/>
  <c r="AF67" i="1"/>
  <c r="K67" i="1" s="1"/>
  <c r="AE67" i="1"/>
  <c r="AA67" i="1"/>
  <c r="Z67" i="1"/>
  <c r="H67" i="1" s="1"/>
  <c r="P67" i="1"/>
  <c r="L67" i="1" s="1"/>
  <c r="E67" i="1"/>
  <c r="D67" i="1"/>
  <c r="C67" i="1"/>
  <c r="BO66" i="1"/>
  <c r="BN66" i="1"/>
  <c r="AF66" i="1"/>
  <c r="K66" i="1" s="1"/>
  <c r="AE66" i="1"/>
  <c r="AA66" i="1"/>
  <c r="Z66" i="1"/>
  <c r="H66" i="1" s="1"/>
  <c r="P66" i="1"/>
  <c r="L66" i="1" s="1"/>
  <c r="E66" i="1"/>
  <c r="D66" i="1"/>
  <c r="C66" i="1"/>
  <c r="BO65" i="1"/>
  <c r="BN65" i="1"/>
  <c r="AF65" i="1"/>
  <c r="K65" i="1" s="1"/>
  <c r="AE65" i="1"/>
  <c r="AA65" i="1"/>
  <c r="Z65" i="1"/>
  <c r="H65" i="1" s="1"/>
  <c r="P65" i="1"/>
  <c r="L65" i="1" s="1"/>
  <c r="E65" i="1"/>
  <c r="D65" i="1"/>
  <c r="C65" i="1"/>
  <c r="BO64" i="1"/>
  <c r="BN64" i="1"/>
  <c r="AF64" i="1"/>
  <c r="K64" i="1" s="1"/>
  <c r="AE64" i="1"/>
  <c r="AA64" i="1"/>
  <c r="Z64" i="1"/>
  <c r="P64" i="1"/>
  <c r="L64" i="1" s="1"/>
  <c r="H64" i="1"/>
  <c r="E64" i="1"/>
  <c r="D64" i="1"/>
  <c r="C64" i="1"/>
  <c r="BO63" i="1"/>
  <c r="BN63" i="1"/>
  <c r="AF63" i="1"/>
  <c r="AE63" i="1"/>
  <c r="AA63" i="1"/>
  <c r="K63" i="1" s="1"/>
  <c r="Z63" i="1"/>
  <c r="H63" i="1" s="1"/>
  <c r="P63" i="1"/>
  <c r="L63" i="1" s="1"/>
  <c r="E63" i="1"/>
  <c r="D63" i="1"/>
  <c r="C63" i="1"/>
  <c r="BO62" i="1"/>
  <c r="BN62" i="1"/>
  <c r="AF62" i="1"/>
  <c r="AE62" i="1"/>
  <c r="AA62" i="1"/>
  <c r="K62" i="1" s="1"/>
  <c r="Z62" i="1"/>
  <c r="H62" i="1" s="1"/>
  <c r="P62" i="1"/>
  <c r="L62" i="1" s="1"/>
  <c r="E62" i="1"/>
  <c r="D62" i="1"/>
  <c r="C62" i="1"/>
  <c r="BO61" i="1"/>
  <c r="BN61" i="1"/>
  <c r="AF61" i="1"/>
  <c r="AE61" i="1"/>
  <c r="AA61" i="1"/>
  <c r="K61" i="1" s="1"/>
  <c r="Z61" i="1"/>
  <c r="P61" i="1"/>
  <c r="L61" i="1" s="1"/>
  <c r="H61" i="1"/>
  <c r="E61" i="1"/>
  <c r="D61" i="1"/>
  <c r="C61" i="1"/>
  <c r="BO60" i="1"/>
  <c r="BN60" i="1"/>
  <c r="AF60" i="1"/>
  <c r="AE60" i="1"/>
  <c r="AA60" i="1"/>
  <c r="K60" i="1" s="1"/>
  <c r="Z60" i="1"/>
  <c r="P60" i="1"/>
  <c r="L60" i="1" s="1"/>
  <c r="H60" i="1"/>
  <c r="E60" i="1"/>
  <c r="D60" i="1"/>
  <c r="C60" i="1"/>
  <c r="BO59" i="1"/>
  <c r="BN59" i="1"/>
  <c r="AF59" i="1"/>
  <c r="AE59" i="1"/>
  <c r="AA59" i="1"/>
  <c r="K59" i="1" s="1"/>
  <c r="Z59" i="1"/>
  <c r="H59" i="1" s="1"/>
  <c r="P59" i="1"/>
  <c r="L59" i="1" s="1"/>
  <c r="E59" i="1"/>
  <c r="D59" i="1"/>
  <c r="C59" i="1"/>
  <c r="BO58" i="1"/>
  <c r="BN58" i="1"/>
  <c r="AF58" i="1"/>
  <c r="AE58" i="1"/>
  <c r="AA58" i="1"/>
  <c r="K58" i="1" s="1"/>
  <c r="Z58" i="1"/>
  <c r="H58" i="1" s="1"/>
  <c r="P58" i="1"/>
  <c r="L58" i="1" s="1"/>
  <c r="E58" i="1"/>
  <c r="D58" i="1"/>
  <c r="C58" i="1"/>
  <c r="BO57" i="1"/>
  <c r="BN57" i="1"/>
  <c r="AF57" i="1"/>
  <c r="AE57" i="1"/>
  <c r="AA57" i="1"/>
  <c r="K57" i="1" s="1"/>
  <c r="Z57" i="1"/>
  <c r="P57" i="1"/>
  <c r="L57" i="1" s="1"/>
  <c r="H57" i="1"/>
  <c r="E57" i="1"/>
  <c r="D57" i="1"/>
  <c r="C57" i="1"/>
  <c r="BO56" i="1"/>
  <c r="BN56" i="1"/>
  <c r="AF56" i="1"/>
  <c r="AE56" i="1"/>
  <c r="AA56" i="1"/>
  <c r="K56" i="1" s="1"/>
  <c r="Z56" i="1"/>
  <c r="P56" i="1"/>
  <c r="L56" i="1" s="1"/>
  <c r="H56" i="1"/>
  <c r="E56" i="1"/>
  <c r="D56" i="1"/>
  <c r="C56" i="1"/>
  <c r="BO55" i="1"/>
  <c r="BN55" i="1"/>
  <c r="AF55" i="1"/>
  <c r="AE55" i="1"/>
  <c r="AA55" i="1"/>
  <c r="Z55" i="1"/>
  <c r="P55" i="1"/>
  <c r="L55" i="1"/>
  <c r="K55" i="1"/>
  <c r="H55" i="1"/>
  <c r="E55" i="1"/>
  <c r="D55" i="1"/>
  <c r="C55" i="1"/>
  <c r="BO54" i="1"/>
  <c r="BN54" i="1"/>
  <c r="AF54" i="1"/>
  <c r="AE54" i="1"/>
  <c r="AA54" i="1"/>
  <c r="K54" i="1" s="1"/>
  <c r="Z54" i="1"/>
  <c r="P54" i="1"/>
  <c r="L54" i="1" s="1"/>
  <c r="H54" i="1"/>
  <c r="E54" i="1"/>
  <c r="D54" i="1"/>
  <c r="C54" i="1"/>
  <c r="BO53" i="1"/>
  <c r="BN53" i="1"/>
  <c r="AF53" i="1"/>
  <c r="AE53" i="1"/>
  <c r="AA53" i="1"/>
  <c r="K53" i="1" s="1"/>
  <c r="Z53" i="1"/>
  <c r="P53" i="1"/>
  <c r="L53" i="1" s="1"/>
  <c r="H53" i="1"/>
  <c r="E53" i="1"/>
  <c r="D53" i="1"/>
  <c r="C53" i="1"/>
  <c r="BO52" i="1"/>
  <c r="BN52" i="1"/>
  <c r="AF52" i="1"/>
  <c r="AE52" i="1"/>
  <c r="AA52" i="1"/>
  <c r="K52" i="1" s="1"/>
  <c r="Z52" i="1"/>
  <c r="P52" i="1"/>
  <c r="L52" i="1" s="1"/>
  <c r="H52" i="1"/>
  <c r="E52" i="1"/>
  <c r="D52" i="1"/>
  <c r="C52" i="1"/>
  <c r="BO51" i="1"/>
  <c r="BN51" i="1"/>
  <c r="AF51" i="1"/>
  <c r="AE51" i="1"/>
  <c r="H51" i="1" s="1"/>
  <c r="AA51" i="1"/>
  <c r="Z51" i="1"/>
  <c r="P51" i="1"/>
  <c r="L51" i="1"/>
  <c r="K51" i="1"/>
  <c r="E51" i="1"/>
  <c r="D51" i="1"/>
  <c r="C51" i="1"/>
  <c r="BO50" i="1"/>
  <c r="BN50" i="1"/>
  <c r="AF50" i="1"/>
  <c r="AE50" i="1"/>
  <c r="H50" i="1" s="1"/>
  <c r="AA50" i="1"/>
  <c r="Z50" i="1"/>
  <c r="P50" i="1"/>
  <c r="L50" i="1" s="1"/>
  <c r="K50" i="1"/>
  <c r="E50" i="1"/>
  <c r="D50" i="1"/>
  <c r="C50" i="1"/>
  <c r="BO49" i="1"/>
  <c r="BN49" i="1"/>
  <c r="AF49" i="1"/>
  <c r="AE49" i="1"/>
  <c r="H49" i="1" s="1"/>
  <c r="AA49" i="1"/>
  <c r="Z49" i="1"/>
  <c r="P49" i="1"/>
  <c r="L49" i="1" s="1"/>
  <c r="K49" i="1"/>
  <c r="E49" i="1"/>
  <c r="D49" i="1"/>
  <c r="C49" i="1"/>
  <c r="BO48" i="1"/>
  <c r="BN48" i="1"/>
  <c r="AF48" i="1"/>
  <c r="K48" i="1" s="1"/>
  <c r="AE48" i="1"/>
  <c r="H48" i="1" s="1"/>
  <c r="AA48" i="1"/>
  <c r="Z48" i="1"/>
  <c r="P48" i="1"/>
  <c r="L48" i="1" s="1"/>
  <c r="E48" i="1"/>
  <c r="D48" i="1"/>
  <c r="C48" i="1"/>
  <c r="BO47" i="1"/>
  <c r="BN47" i="1"/>
  <c r="AF47" i="1"/>
  <c r="AE47" i="1"/>
  <c r="H47" i="1" s="1"/>
  <c r="AA47" i="1"/>
  <c r="Z47" i="1"/>
  <c r="P47" i="1"/>
  <c r="L47" i="1" s="1"/>
  <c r="K47" i="1"/>
  <c r="E47" i="1"/>
  <c r="D47" i="1"/>
  <c r="C47" i="1"/>
  <c r="BO46" i="1"/>
  <c r="BN46" i="1"/>
  <c r="AF46" i="1"/>
  <c r="AE46" i="1"/>
  <c r="H46" i="1" s="1"/>
  <c r="AA46" i="1"/>
  <c r="Z46" i="1"/>
  <c r="P46" i="1"/>
  <c r="L46" i="1" s="1"/>
  <c r="K46" i="1"/>
  <c r="E46" i="1"/>
  <c r="D46" i="1"/>
  <c r="C46" i="1"/>
  <c r="BO45" i="1"/>
  <c r="BN45" i="1"/>
  <c r="AF45" i="1"/>
  <c r="K45" i="1" s="1"/>
  <c r="AE45" i="1"/>
  <c r="H45" i="1" s="1"/>
  <c r="AA45" i="1"/>
  <c r="Z45" i="1"/>
  <c r="P45" i="1"/>
  <c r="L45" i="1"/>
  <c r="E45" i="1"/>
  <c r="D45" i="1"/>
  <c r="C45" i="1"/>
  <c r="BO44" i="1"/>
  <c r="BN44" i="1"/>
  <c r="AF44" i="1"/>
  <c r="K44" i="1" s="1"/>
  <c r="AE44" i="1"/>
  <c r="AA44" i="1"/>
  <c r="Z44" i="1"/>
  <c r="H44" i="1" s="1"/>
  <c r="P44" i="1"/>
  <c r="L44" i="1" s="1"/>
  <c r="E44" i="1"/>
  <c r="D44" i="1"/>
  <c r="C44" i="1"/>
  <c r="BO43" i="1"/>
  <c r="BN43" i="1"/>
  <c r="AF43" i="1"/>
  <c r="K43" i="1" s="1"/>
  <c r="AE43" i="1"/>
  <c r="AA43" i="1"/>
  <c r="Z43" i="1"/>
  <c r="H43" i="1" s="1"/>
  <c r="P43" i="1"/>
  <c r="L43" i="1" s="1"/>
  <c r="E43" i="1"/>
  <c r="D43" i="1"/>
  <c r="C43" i="1"/>
  <c r="BO42" i="1"/>
  <c r="BN42" i="1"/>
  <c r="AF42" i="1"/>
  <c r="K42" i="1" s="1"/>
  <c r="AE42" i="1"/>
  <c r="AA42" i="1"/>
  <c r="Z42" i="1"/>
  <c r="H42" i="1" s="1"/>
  <c r="P42" i="1"/>
  <c r="L42" i="1" s="1"/>
  <c r="E42" i="1"/>
  <c r="D42" i="1"/>
  <c r="C42" i="1"/>
  <c r="BO41" i="1"/>
  <c r="BN41" i="1"/>
  <c r="AF41" i="1"/>
  <c r="K41" i="1" s="1"/>
  <c r="AE41" i="1"/>
  <c r="AA41" i="1"/>
  <c r="Z41" i="1"/>
  <c r="H41" i="1" s="1"/>
  <c r="P41" i="1"/>
  <c r="L41" i="1" s="1"/>
  <c r="E41" i="1"/>
  <c r="D41" i="1"/>
  <c r="C41" i="1"/>
  <c r="BO40" i="1"/>
  <c r="BN40" i="1"/>
  <c r="AF40" i="1"/>
  <c r="K40" i="1" s="1"/>
  <c r="AE40" i="1"/>
  <c r="AA40" i="1"/>
  <c r="Z40" i="1"/>
  <c r="H40" i="1" s="1"/>
  <c r="P40" i="1"/>
  <c r="L40" i="1" s="1"/>
  <c r="E40" i="1"/>
  <c r="D40" i="1"/>
  <c r="C40" i="1"/>
  <c r="BO39" i="1"/>
  <c r="BN39" i="1"/>
  <c r="AF39" i="1"/>
  <c r="K39" i="1" s="1"/>
  <c r="AE39" i="1"/>
  <c r="AA39" i="1"/>
  <c r="Z39" i="1"/>
  <c r="P39" i="1"/>
  <c r="L39" i="1" s="1"/>
  <c r="H39" i="1"/>
  <c r="E39" i="1"/>
  <c r="D39" i="1"/>
  <c r="C39" i="1"/>
  <c r="BO38" i="1"/>
  <c r="BN38" i="1"/>
  <c r="AF38" i="1"/>
  <c r="AE38" i="1"/>
  <c r="AA38" i="1"/>
  <c r="Z38" i="1"/>
  <c r="P38" i="1"/>
  <c r="L38" i="1" s="1"/>
  <c r="H38" i="1"/>
  <c r="E38" i="1"/>
  <c r="D38" i="1"/>
  <c r="C38" i="1"/>
  <c r="BO37" i="1"/>
  <c r="BN37" i="1"/>
  <c r="AF37" i="1"/>
  <c r="AE37" i="1"/>
  <c r="AA37" i="1"/>
  <c r="Z37" i="1"/>
  <c r="H37" i="1" s="1"/>
  <c r="P37" i="1"/>
  <c r="L37" i="1" s="1"/>
  <c r="E37" i="1"/>
  <c r="D37" i="1"/>
  <c r="C37" i="1"/>
  <c r="BO36" i="1"/>
  <c r="BN36" i="1"/>
  <c r="AF36" i="1"/>
  <c r="K36" i="1" s="1"/>
  <c r="AE36" i="1"/>
  <c r="AA36" i="1"/>
  <c r="Z36" i="1"/>
  <c r="H36" i="1" s="1"/>
  <c r="P36" i="1"/>
  <c r="L36" i="1" s="1"/>
  <c r="E36" i="1"/>
  <c r="D36" i="1"/>
  <c r="C36" i="1"/>
  <c r="BO35" i="1"/>
  <c r="BN35" i="1"/>
  <c r="AF35" i="1"/>
  <c r="K35" i="1" s="1"/>
  <c r="AE35" i="1"/>
  <c r="AA35" i="1"/>
  <c r="Z35" i="1"/>
  <c r="P35" i="1"/>
  <c r="L35" i="1" s="1"/>
  <c r="H35" i="1"/>
  <c r="E35" i="1"/>
  <c r="D35" i="1"/>
  <c r="C35" i="1"/>
  <c r="BO34" i="1"/>
  <c r="BN34" i="1"/>
  <c r="AF34" i="1"/>
  <c r="AE34" i="1"/>
  <c r="AA34" i="1"/>
  <c r="Z34" i="1"/>
  <c r="P34" i="1"/>
  <c r="L34" i="1" s="1"/>
  <c r="H34" i="1"/>
  <c r="E34" i="1"/>
  <c r="D34" i="1"/>
  <c r="C34" i="1"/>
  <c r="BO33" i="1"/>
  <c r="BN33" i="1"/>
  <c r="AF33" i="1"/>
  <c r="AE33" i="1"/>
  <c r="AA33" i="1"/>
  <c r="Z33" i="1"/>
  <c r="H33" i="1" s="1"/>
  <c r="P33" i="1"/>
  <c r="L33" i="1" s="1"/>
  <c r="E33" i="1"/>
  <c r="D33" i="1"/>
  <c r="C33" i="1"/>
  <c r="BO32" i="1"/>
  <c r="BN32" i="1"/>
  <c r="AF32" i="1"/>
  <c r="K32" i="1" s="1"/>
  <c r="AE32" i="1"/>
  <c r="AA32" i="1"/>
  <c r="Z32" i="1"/>
  <c r="H32" i="1" s="1"/>
  <c r="P32" i="1"/>
  <c r="L32" i="1" s="1"/>
  <c r="E32" i="1"/>
  <c r="D32" i="1"/>
  <c r="C32" i="1"/>
  <c r="BO31" i="1"/>
  <c r="BN31" i="1"/>
  <c r="AF31" i="1"/>
  <c r="K31" i="1" s="1"/>
  <c r="AE31" i="1"/>
  <c r="AA31" i="1"/>
  <c r="Z31" i="1"/>
  <c r="P31" i="1"/>
  <c r="L31" i="1" s="1"/>
  <c r="H31" i="1"/>
  <c r="E31" i="1"/>
  <c r="D31" i="1"/>
  <c r="C31" i="1"/>
  <c r="BO30" i="1"/>
  <c r="BN30" i="1"/>
  <c r="AF30" i="1"/>
  <c r="AE30" i="1"/>
  <c r="AA30" i="1"/>
  <c r="Z30" i="1"/>
  <c r="P30" i="1"/>
  <c r="L30" i="1" s="1"/>
  <c r="H30" i="1"/>
  <c r="E30" i="1"/>
  <c r="D30" i="1"/>
  <c r="C30" i="1"/>
  <c r="BO29" i="1"/>
  <c r="BN29" i="1"/>
  <c r="AF29" i="1"/>
  <c r="AE29" i="1"/>
  <c r="AA29" i="1"/>
  <c r="Z29" i="1"/>
  <c r="H29" i="1" s="1"/>
  <c r="P29" i="1"/>
  <c r="L29" i="1" s="1"/>
  <c r="E29" i="1"/>
  <c r="D29" i="1"/>
  <c r="C29" i="1"/>
  <c r="BO28" i="1"/>
  <c r="BN28" i="1"/>
  <c r="AF28" i="1"/>
  <c r="K28" i="1" s="1"/>
  <c r="AE28" i="1"/>
  <c r="AA28" i="1"/>
  <c r="Z28" i="1"/>
  <c r="H28" i="1" s="1"/>
  <c r="P28" i="1"/>
  <c r="L28" i="1" s="1"/>
  <c r="E28" i="1"/>
  <c r="D28" i="1"/>
  <c r="C28" i="1"/>
  <c r="BO27" i="1"/>
  <c r="BN27" i="1"/>
  <c r="AF27" i="1"/>
  <c r="K27" i="1" s="1"/>
  <c r="AE27" i="1"/>
  <c r="AA27" i="1"/>
  <c r="Z27" i="1"/>
  <c r="H27" i="1" s="1"/>
  <c r="P27" i="1"/>
  <c r="L27" i="1" s="1"/>
  <c r="E27" i="1"/>
  <c r="D27" i="1"/>
  <c r="C27" i="1"/>
  <c r="BO26" i="1"/>
  <c r="BN26" i="1"/>
  <c r="AF26" i="1"/>
  <c r="K26" i="1" s="1"/>
  <c r="AE26" i="1"/>
  <c r="AA26" i="1"/>
  <c r="Z26" i="1"/>
  <c r="H26" i="1" s="1"/>
  <c r="P26" i="1"/>
  <c r="L26" i="1" s="1"/>
  <c r="E26" i="1"/>
  <c r="D26" i="1"/>
  <c r="C26" i="1"/>
  <c r="BO25" i="1"/>
  <c r="BN25" i="1"/>
  <c r="AF25" i="1"/>
  <c r="K25" i="1" s="1"/>
  <c r="AE25" i="1"/>
  <c r="AA25" i="1"/>
  <c r="Z25" i="1"/>
  <c r="H25" i="1" s="1"/>
  <c r="P25" i="1"/>
  <c r="L25" i="1" s="1"/>
  <c r="E25" i="1"/>
  <c r="D25" i="1"/>
  <c r="C25" i="1"/>
  <c r="BO24" i="1"/>
  <c r="BN24" i="1"/>
  <c r="AF24" i="1"/>
  <c r="K24" i="1" s="1"/>
  <c r="AE24" i="1"/>
  <c r="AA24" i="1"/>
  <c r="Z24" i="1"/>
  <c r="H24" i="1" s="1"/>
  <c r="P24" i="1"/>
  <c r="L24" i="1" s="1"/>
  <c r="E24" i="1"/>
  <c r="D24" i="1"/>
  <c r="C24" i="1"/>
  <c r="BO23" i="1"/>
  <c r="BN23" i="1"/>
  <c r="AF23" i="1"/>
  <c r="K23" i="1" s="1"/>
  <c r="AE23" i="1"/>
  <c r="AA23" i="1"/>
  <c r="Z23" i="1"/>
  <c r="H23" i="1" s="1"/>
  <c r="P23" i="1"/>
  <c r="L23" i="1" s="1"/>
  <c r="E23" i="1"/>
  <c r="D23" i="1"/>
  <c r="C23" i="1"/>
  <c r="BO22" i="1"/>
  <c r="BN22" i="1"/>
  <c r="AF22" i="1"/>
  <c r="K22" i="1" s="1"/>
  <c r="AE22" i="1"/>
  <c r="AA22" i="1"/>
  <c r="Z22" i="1"/>
  <c r="H22" i="1" s="1"/>
  <c r="P22" i="1"/>
  <c r="L22" i="1" s="1"/>
  <c r="E22" i="1"/>
  <c r="D22" i="1"/>
  <c r="C22" i="1"/>
  <c r="BO21" i="1"/>
  <c r="BN21" i="1"/>
  <c r="AF21" i="1"/>
  <c r="K21" i="1" s="1"/>
  <c r="AE21" i="1"/>
  <c r="AA21" i="1"/>
  <c r="Z21" i="1"/>
  <c r="H21" i="1" s="1"/>
  <c r="P21" i="1"/>
  <c r="L21" i="1" s="1"/>
  <c r="E21" i="1"/>
  <c r="D21" i="1"/>
  <c r="C21" i="1"/>
  <c r="BO20" i="1"/>
  <c r="BN20" i="1"/>
  <c r="AF20" i="1"/>
  <c r="K20" i="1" s="1"/>
  <c r="AE20" i="1"/>
  <c r="AA20" i="1"/>
  <c r="Z20" i="1"/>
  <c r="H20" i="1" s="1"/>
  <c r="P20" i="1"/>
  <c r="L20" i="1" s="1"/>
  <c r="E20" i="1"/>
  <c r="D20" i="1"/>
  <c r="C20" i="1"/>
  <c r="BO19" i="1"/>
  <c r="BN19" i="1"/>
  <c r="AF19" i="1"/>
  <c r="K19" i="1" s="1"/>
  <c r="AE19" i="1"/>
  <c r="AA19" i="1"/>
  <c r="Z19" i="1"/>
  <c r="H19" i="1" s="1"/>
  <c r="P19" i="1"/>
  <c r="L19" i="1" s="1"/>
  <c r="E19" i="1"/>
  <c r="D19" i="1"/>
  <c r="C19" i="1"/>
  <c r="BO18" i="1"/>
  <c r="BN18" i="1"/>
  <c r="AF18" i="1"/>
  <c r="K18" i="1" s="1"/>
  <c r="AE18" i="1"/>
  <c r="AA18" i="1"/>
  <c r="Z18" i="1"/>
  <c r="H18" i="1" s="1"/>
  <c r="P18" i="1"/>
  <c r="L18" i="1" s="1"/>
  <c r="E18" i="1"/>
  <c r="D18" i="1"/>
  <c r="C18" i="1"/>
  <c r="BO17" i="1"/>
  <c r="BN17" i="1"/>
  <c r="AF17" i="1"/>
  <c r="K17" i="1" s="1"/>
  <c r="AE17" i="1"/>
  <c r="AA17" i="1"/>
  <c r="Z17" i="1"/>
  <c r="H17" i="1" s="1"/>
  <c r="P17" i="1"/>
  <c r="L17" i="1" s="1"/>
  <c r="E17" i="1"/>
  <c r="D17" i="1"/>
  <c r="C17" i="1"/>
  <c r="BO16" i="1"/>
  <c r="BN16" i="1"/>
  <c r="AF16" i="1"/>
  <c r="K16" i="1" s="1"/>
  <c r="AE16" i="1"/>
  <c r="AA16" i="1"/>
  <c r="Z16" i="1"/>
  <c r="H16" i="1" s="1"/>
  <c r="P16" i="1"/>
  <c r="L16" i="1" s="1"/>
  <c r="E16" i="1"/>
  <c r="D16" i="1"/>
  <c r="C16" i="1"/>
  <c r="BO15" i="1"/>
  <c r="BN15" i="1"/>
  <c r="AF15" i="1"/>
  <c r="K15" i="1" s="1"/>
  <c r="AE15" i="1"/>
  <c r="AA15" i="1"/>
  <c r="Z15" i="1"/>
  <c r="H15" i="1" s="1"/>
  <c r="P15" i="1"/>
  <c r="L15" i="1" s="1"/>
  <c r="E15" i="1"/>
  <c r="D15" i="1"/>
  <c r="C15" i="1"/>
  <c r="BO14" i="1"/>
  <c r="BN14" i="1"/>
  <c r="AF14" i="1"/>
  <c r="K14" i="1" s="1"/>
  <c r="AE14" i="1"/>
  <c r="AA14" i="1"/>
  <c r="Z14" i="1"/>
  <c r="H14" i="1" s="1"/>
  <c r="P14" i="1"/>
  <c r="L14" i="1" s="1"/>
  <c r="E14" i="1"/>
  <c r="D14" i="1"/>
  <c r="C14" i="1"/>
  <c r="BO13" i="1"/>
  <c r="BN13" i="1"/>
  <c r="AF13" i="1"/>
  <c r="K13" i="1" s="1"/>
  <c r="AE13" i="1"/>
  <c r="AA13" i="1"/>
  <c r="Z13" i="1"/>
  <c r="H13" i="1" s="1"/>
  <c r="P13" i="1"/>
  <c r="L13" i="1" s="1"/>
  <c r="E13" i="1"/>
  <c r="D13" i="1"/>
  <c r="C13" i="1"/>
  <c r="BO12" i="1"/>
  <c r="BN12" i="1"/>
  <c r="AF12" i="1"/>
  <c r="K12" i="1" s="1"/>
  <c r="AE12" i="1"/>
  <c r="AA12" i="1"/>
  <c r="Z12" i="1"/>
  <c r="H12" i="1" s="1"/>
  <c r="P12" i="1"/>
  <c r="L12" i="1" s="1"/>
  <c r="E12" i="1"/>
  <c r="D12" i="1"/>
  <c r="C12" i="1"/>
  <c r="BO11" i="1"/>
  <c r="BN11" i="1"/>
  <c r="AF11" i="1"/>
  <c r="K11" i="1" s="1"/>
  <c r="AE11" i="1"/>
  <c r="AA11" i="1"/>
  <c r="Z11" i="1"/>
  <c r="H11" i="1" s="1"/>
  <c r="P11" i="1"/>
  <c r="L11" i="1" s="1"/>
  <c r="E11" i="1"/>
  <c r="D11" i="1"/>
  <c r="C11" i="1"/>
  <c r="BO10" i="1"/>
  <c r="BN10" i="1"/>
  <c r="AF10" i="1"/>
  <c r="K10" i="1" s="1"/>
  <c r="AE10" i="1"/>
  <c r="AA10" i="1"/>
  <c r="Z10" i="1"/>
  <c r="H10" i="1" s="1"/>
  <c r="P10" i="1"/>
  <c r="L10" i="1" s="1"/>
  <c r="E10" i="1"/>
  <c r="D10" i="1"/>
  <c r="C10" i="1"/>
  <c r="BO9" i="1"/>
  <c r="BN9" i="1"/>
  <c r="AF9" i="1"/>
  <c r="K9" i="1" s="1"/>
  <c r="AE9" i="1"/>
  <c r="AA9" i="1"/>
  <c r="Z9" i="1"/>
  <c r="H9" i="1" s="1"/>
  <c r="P9" i="1"/>
  <c r="L9" i="1" s="1"/>
  <c r="E9" i="1"/>
  <c r="D9" i="1"/>
  <c r="C9" i="1"/>
  <c r="BO8" i="1"/>
  <c r="BN8" i="1"/>
  <c r="AF8" i="1"/>
  <c r="K8" i="1" s="1"/>
  <c r="AE8" i="1"/>
  <c r="AA8" i="1"/>
  <c r="Z8" i="1"/>
  <c r="H8" i="1" s="1"/>
  <c r="P8" i="1"/>
  <c r="L8" i="1" s="1"/>
  <c r="E8" i="1"/>
  <c r="D8" i="1"/>
  <c r="C8" i="1"/>
  <c r="BO7" i="1"/>
  <c r="BN7" i="1"/>
  <c r="AF7" i="1"/>
  <c r="K7" i="1" s="1"/>
  <c r="AE7" i="1"/>
  <c r="AA7" i="1"/>
  <c r="Z7" i="1"/>
  <c r="H7" i="1" s="1"/>
  <c r="P7" i="1"/>
  <c r="L7" i="1" s="1"/>
  <c r="E7" i="1"/>
  <c r="D7" i="1"/>
  <c r="C7" i="1"/>
  <c r="BO6" i="1"/>
  <c r="BN6" i="1"/>
  <c r="AF6" i="1"/>
  <c r="K6" i="1" s="1"/>
  <c r="AE6" i="1"/>
  <c r="AA6" i="1"/>
  <c r="Z6" i="1"/>
  <c r="H6" i="1" s="1"/>
  <c r="P6" i="1"/>
  <c r="L6" i="1" s="1"/>
  <c r="E6" i="1"/>
  <c r="D6" i="1"/>
  <c r="C6" i="1"/>
  <c r="BO5" i="1"/>
  <c r="BN5" i="1"/>
  <c r="AF5" i="1"/>
  <c r="K5" i="1" s="1"/>
  <c r="AE5" i="1"/>
  <c r="AA5" i="1"/>
  <c r="Z5" i="1"/>
  <c r="P5" i="1"/>
  <c r="L5" i="1" s="1"/>
  <c r="H5" i="1"/>
  <c r="E5" i="1"/>
  <c r="D5" i="1"/>
  <c r="C5" i="1"/>
  <c r="BO4" i="1"/>
  <c r="BN4" i="1"/>
  <c r="AF4" i="1"/>
  <c r="AE4" i="1"/>
  <c r="AA4" i="1"/>
  <c r="K4" i="1" s="1"/>
  <c r="Z4" i="1"/>
  <c r="P4" i="1"/>
  <c r="L4" i="1" s="1"/>
  <c r="H4" i="1"/>
  <c r="E4" i="1"/>
  <c r="D4" i="1"/>
  <c r="C4" i="1"/>
  <c r="BO3" i="1"/>
  <c r="BN3" i="1"/>
  <c r="AF3" i="1"/>
  <c r="AE3" i="1"/>
  <c r="AA3" i="1"/>
  <c r="K3" i="1" s="1"/>
  <c r="Z3" i="1"/>
  <c r="H3" i="1" s="1"/>
  <c r="P3" i="1"/>
  <c r="L3" i="1" s="1"/>
  <c r="E3" i="1"/>
  <c r="D3" i="1"/>
  <c r="C3" i="1"/>
  <c r="BO2" i="1"/>
  <c r="BN2" i="1"/>
  <c r="AF2" i="1"/>
  <c r="AE2" i="1"/>
  <c r="AA2" i="1"/>
  <c r="K2" i="1" s="1"/>
  <c r="Z2" i="1"/>
  <c r="H2" i="1" s="1"/>
  <c r="P2" i="1"/>
  <c r="L2" i="1" s="1"/>
  <c r="E2" i="1"/>
  <c r="D2" i="1"/>
  <c r="C2" i="1"/>
  <c r="BO901" i="1"/>
  <c r="BN901" i="1"/>
  <c r="AF901" i="1"/>
  <c r="AE901" i="1"/>
  <c r="AA901" i="1"/>
  <c r="Z901" i="1"/>
  <c r="P901" i="1"/>
  <c r="L901" i="1"/>
  <c r="K901" i="1"/>
  <c r="H901" i="1"/>
  <c r="E901" i="1"/>
  <c r="D901" i="1"/>
  <c r="C901" i="1"/>
  <c r="BO900" i="1"/>
  <c r="BN900" i="1"/>
  <c r="AF900" i="1"/>
  <c r="AE900" i="1"/>
  <c r="AA900" i="1"/>
  <c r="K900" i="1" s="1"/>
  <c r="Z900" i="1"/>
  <c r="P900" i="1"/>
  <c r="L900" i="1" s="1"/>
  <c r="H900" i="1"/>
  <c r="E900" i="1"/>
  <c r="D900" i="1"/>
  <c r="C900" i="1"/>
  <c r="BO899" i="1"/>
  <c r="BN899" i="1"/>
  <c r="AF899" i="1"/>
  <c r="AE899" i="1"/>
  <c r="H899" i="1" s="1"/>
  <c r="AA899" i="1"/>
  <c r="Z899" i="1"/>
  <c r="P899" i="1"/>
  <c r="L899" i="1"/>
  <c r="K899" i="1"/>
  <c r="E899" i="1"/>
  <c r="D899" i="1"/>
  <c r="C899" i="1"/>
  <c r="BO898" i="1"/>
  <c r="BN898" i="1"/>
  <c r="AF898" i="1"/>
  <c r="K898" i="1" s="1"/>
  <c r="AE898" i="1"/>
  <c r="H898" i="1" s="1"/>
  <c r="AA898" i="1"/>
  <c r="Z898" i="1"/>
  <c r="P898" i="1"/>
  <c r="L898" i="1" s="1"/>
  <c r="E898" i="1"/>
  <c r="D898" i="1"/>
  <c r="C898" i="1"/>
  <c r="BO897" i="1"/>
  <c r="BN897" i="1"/>
  <c r="AF897" i="1"/>
  <c r="K897" i="1" s="1"/>
  <c r="AE897" i="1"/>
  <c r="H897" i="1" s="1"/>
  <c r="AA897" i="1"/>
  <c r="Z897" i="1"/>
  <c r="P897" i="1"/>
  <c r="L897" i="1" s="1"/>
  <c r="E897" i="1"/>
  <c r="D897" i="1"/>
  <c r="C897" i="1"/>
  <c r="BO896" i="1"/>
  <c r="BN896" i="1"/>
  <c r="AF896" i="1"/>
  <c r="K896" i="1" s="1"/>
  <c r="AE896" i="1"/>
  <c r="AA896" i="1"/>
  <c r="Z896" i="1"/>
  <c r="H896" i="1" s="1"/>
  <c r="P896" i="1"/>
  <c r="L896" i="1" s="1"/>
  <c r="E896" i="1"/>
  <c r="D896" i="1"/>
  <c r="C896" i="1"/>
  <c r="BO895" i="1"/>
  <c r="BN895" i="1"/>
  <c r="AF895" i="1"/>
  <c r="K895" i="1" s="1"/>
  <c r="AE895" i="1"/>
  <c r="AA895" i="1"/>
  <c r="Z895" i="1"/>
  <c r="H895" i="1" s="1"/>
  <c r="P895" i="1"/>
  <c r="L895" i="1" s="1"/>
  <c r="E895" i="1"/>
  <c r="D895" i="1"/>
  <c r="C895" i="1"/>
  <c r="BO894" i="1"/>
  <c r="BN894" i="1"/>
  <c r="AF894" i="1"/>
  <c r="AE894" i="1"/>
  <c r="AA894" i="1"/>
  <c r="K894" i="1" s="1"/>
  <c r="Z894" i="1"/>
  <c r="P894" i="1"/>
  <c r="L894" i="1" s="1"/>
  <c r="H894" i="1"/>
  <c r="E894" i="1"/>
  <c r="D894" i="1"/>
  <c r="C894" i="1"/>
  <c r="BO893" i="1"/>
  <c r="BN893" i="1"/>
  <c r="AF893" i="1"/>
  <c r="AE893" i="1"/>
  <c r="AA893" i="1"/>
  <c r="Z893" i="1"/>
  <c r="P893" i="1"/>
  <c r="L893" i="1"/>
  <c r="K893" i="1"/>
  <c r="H893" i="1"/>
  <c r="E893" i="1"/>
  <c r="D893" i="1"/>
  <c r="C893" i="1"/>
  <c r="BO892" i="1"/>
  <c r="BN892" i="1"/>
  <c r="AF892" i="1"/>
  <c r="AE892" i="1"/>
  <c r="H892" i="1" s="1"/>
  <c r="AA892" i="1"/>
  <c r="Z892" i="1"/>
  <c r="P892" i="1"/>
  <c r="L892" i="1" s="1"/>
  <c r="K892" i="1"/>
  <c r="E892" i="1"/>
  <c r="D892" i="1"/>
  <c r="C892" i="1"/>
  <c r="BO891" i="1"/>
  <c r="BN891" i="1"/>
  <c r="AF891" i="1"/>
  <c r="AE891" i="1"/>
  <c r="H891" i="1" s="1"/>
  <c r="AA891" i="1"/>
  <c r="Z891" i="1"/>
  <c r="P891" i="1"/>
  <c r="L891" i="1"/>
  <c r="K891" i="1"/>
  <c r="E891" i="1"/>
  <c r="D891" i="1"/>
  <c r="C891" i="1"/>
  <c r="BO890" i="1"/>
  <c r="BN890" i="1"/>
  <c r="AF890" i="1"/>
  <c r="K890" i="1" s="1"/>
  <c r="AE890" i="1"/>
  <c r="H890" i="1" s="1"/>
  <c r="AA890" i="1"/>
  <c r="Z890" i="1"/>
  <c r="P890" i="1"/>
  <c r="L890" i="1" s="1"/>
  <c r="E890" i="1"/>
  <c r="D890" i="1"/>
  <c r="C890" i="1"/>
  <c r="BO889" i="1"/>
  <c r="BN889" i="1"/>
  <c r="AF889" i="1"/>
  <c r="K889" i="1" s="1"/>
  <c r="AE889" i="1"/>
  <c r="H889" i="1" s="1"/>
  <c r="AA889" i="1"/>
  <c r="Z889" i="1"/>
  <c r="P889" i="1"/>
  <c r="L889" i="1"/>
  <c r="E889" i="1"/>
  <c r="D889" i="1"/>
  <c r="C889" i="1"/>
  <c r="BO888" i="1"/>
  <c r="BN888" i="1"/>
  <c r="AF888" i="1"/>
  <c r="K888" i="1" s="1"/>
  <c r="AE888" i="1"/>
  <c r="AA888" i="1"/>
  <c r="Z888" i="1"/>
  <c r="H888" i="1" s="1"/>
  <c r="P888" i="1"/>
  <c r="L888" i="1" s="1"/>
  <c r="E888" i="1"/>
  <c r="D888" i="1"/>
  <c r="C888" i="1"/>
  <c r="BO887" i="1"/>
  <c r="BN887" i="1"/>
  <c r="AF887" i="1"/>
  <c r="K887" i="1" s="1"/>
  <c r="AE887" i="1"/>
  <c r="AA887" i="1"/>
  <c r="Z887" i="1"/>
  <c r="P887" i="1"/>
  <c r="L887" i="1" s="1"/>
  <c r="H887" i="1"/>
  <c r="E887" i="1"/>
  <c r="D887" i="1"/>
  <c r="C887" i="1"/>
  <c r="BO886" i="1"/>
  <c r="BN886" i="1"/>
  <c r="AF886" i="1"/>
  <c r="AE886" i="1"/>
  <c r="AA886" i="1"/>
  <c r="Z886" i="1"/>
  <c r="P886" i="1"/>
  <c r="L886" i="1" s="1"/>
  <c r="H886" i="1"/>
  <c r="E886" i="1"/>
  <c r="D886" i="1"/>
  <c r="C886" i="1"/>
  <c r="BO885" i="1"/>
  <c r="BN885" i="1"/>
  <c r="AF885" i="1"/>
  <c r="AE885" i="1"/>
  <c r="AA885" i="1"/>
  <c r="K885" i="1" s="1"/>
  <c r="Z885" i="1"/>
  <c r="P885" i="1"/>
  <c r="L885" i="1" s="1"/>
  <c r="H885" i="1"/>
  <c r="E885" i="1"/>
  <c r="D885" i="1"/>
  <c r="C885" i="1"/>
  <c r="BO884" i="1"/>
  <c r="BN884" i="1"/>
  <c r="AF884" i="1"/>
  <c r="AE884" i="1"/>
  <c r="AA884" i="1"/>
  <c r="K884" i="1" s="1"/>
  <c r="Z884" i="1"/>
  <c r="P884" i="1"/>
  <c r="L884" i="1" s="1"/>
  <c r="H884" i="1"/>
  <c r="E884" i="1"/>
  <c r="D884" i="1"/>
  <c r="C884" i="1"/>
  <c r="BO883" i="1"/>
  <c r="BN883" i="1"/>
  <c r="AF883" i="1"/>
  <c r="AE883" i="1"/>
  <c r="H883" i="1" s="1"/>
  <c r="AA883" i="1"/>
  <c r="Z883" i="1"/>
  <c r="P883" i="1"/>
  <c r="L883" i="1"/>
  <c r="K883" i="1"/>
  <c r="E883" i="1"/>
  <c r="D883" i="1"/>
  <c r="C883" i="1"/>
  <c r="BO882" i="1"/>
  <c r="BN882" i="1"/>
  <c r="AF882" i="1"/>
  <c r="AE882" i="1"/>
  <c r="H882" i="1" s="1"/>
  <c r="AA882" i="1"/>
  <c r="Z882" i="1"/>
  <c r="P882" i="1"/>
  <c r="L882" i="1" s="1"/>
  <c r="K882" i="1"/>
  <c r="E882" i="1"/>
  <c r="D882" i="1"/>
  <c r="C882" i="1"/>
  <c r="BO881" i="1"/>
  <c r="BN881" i="1"/>
  <c r="AF881" i="1"/>
  <c r="K881" i="1" s="1"/>
  <c r="AE881" i="1"/>
  <c r="H881" i="1" s="1"/>
  <c r="AA881" i="1"/>
  <c r="Z881" i="1"/>
  <c r="P881" i="1"/>
  <c r="L881" i="1" s="1"/>
  <c r="E881" i="1"/>
  <c r="D881" i="1"/>
  <c r="C881" i="1"/>
  <c r="BO880" i="1"/>
  <c r="BN880" i="1"/>
  <c r="AF880" i="1"/>
  <c r="K880" i="1" s="1"/>
  <c r="AE880" i="1"/>
  <c r="H880" i="1" s="1"/>
  <c r="AA880" i="1"/>
  <c r="Z880" i="1"/>
  <c r="P880" i="1"/>
  <c r="L880" i="1" s="1"/>
  <c r="E880" i="1"/>
  <c r="D880" i="1"/>
  <c r="C880" i="1"/>
  <c r="BO879" i="1"/>
  <c r="BN879" i="1"/>
  <c r="AF879" i="1"/>
  <c r="K879" i="1" s="1"/>
  <c r="AE879" i="1"/>
  <c r="AA879" i="1"/>
  <c r="Z879" i="1"/>
  <c r="H879" i="1" s="1"/>
  <c r="P879" i="1"/>
  <c r="L879" i="1" s="1"/>
  <c r="E879" i="1"/>
  <c r="D879" i="1"/>
  <c r="C879" i="1"/>
  <c r="BO878" i="1"/>
  <c r="BN878" i="1"/>
  <c r="AF878" i="1"/>
  <c r="K878" i="1" s="1"/>
  <c r="AE878" i="1"/>
  <c r="AA878" i="1"/>
  <c r="Z878" i="1"/>
  <c r="H878" i="1" s="1"/>
  <c r="P878" i="1"/>
  <c r="L878" i="1" s="1"/>
  <c r="E878" i="1"/>
  <c r="D878" i="1"/>
  <c r="C878" i="1"/>
  <c r="BO877" i="1"/>
  <c r="BN877" i="1"/>
  <c r="AF877" i="1"/>
  <c r="AE877" i="1"/>
  <c r="AA877" i="1"/>
  <c r="Z877" i="1"/>
  <c r="H877" i="1" s="1"/>
  <c r="P877" i="1"/>
  <c r="L877" i="1" s="1"/>
  <c r="K877" i="1"/>
  <c r="E877" i="1"/>
  <c r="D877" i="1"/>
  <c r="C877" i="1"/>
  <c r="BO876" i="1"/>
  <c r="BN876" i="1"/>
  <c r="AF876" i="1"/>
  <c r="AE876" i="1"/>
  <c r="H876" i="1" s="1"/>
  <c r="AA876" i="1"/>
  <c r="Z876" i="1"/>
  <c r="P876" i="1"/>
  <c r="L876" i="1" s="1"/>
  <c r="K876" i="1"/>
  <c r="E876" i="1"/>
  <c r="D876" i="1"/>
  <c r="C876" i="1"/>
  <c r="BO875" i="1"/>
  <c r="BN875" i="1"/>
  <c r="AF875" i="1"/>
  <c r="AE875" i="1"/>
  <c r="H875" i="1" s="1"/>
  <c r="AA875" i="1"/>
  <c r="Z875" i="1"/>
  <c r="P875" i="1"/>
  <c r="L875" i="1"/>
  <c r="K875" i="1"/>
  <c r="E875" i="1"/>
  <c r="D875" i="1"/>
  <c r="C875" i="1"/>
  <c r="BO874" i="1"/>
  <c r="BN874" i="1"/>
  <c r="AF874" i="1"/>
  <c r="K874" i="1" s="1"/>
  <c r="AE874" i="1"/>
  <c r="H874" i="1" s="1"/>
  <c r="AA874" i="1"/>
  <c r="Z874" i="1"/>
  <c r="P874" i="1"/>
  <c r="L874" i="1" s="1"/>
  <c r="E874" i="1"/>
  <c r="D874" i="1"/>
  <c r="C874" i="1"/>
  <c r="BO873" i="1"/>
  <c r="BN873" i="1"/>
  <c r="AF873" i="1"/>
  <c r="K873" i="1" s="1"/>
  <c r="AE873" i="1"/>
  <c r="H873" i="1" s="1"/>
  <c r="AA873" i="1"/>
  <c r="Z873" i="1"/>
  <c r="P873" i="1"/>
  <c r="L873" i="1"/>
  <c r="E873" i="1"/>
  <c r="D873" i="1"/>
  <c r="C873" i="1"/>
  <c r="BO872" i="1"/>
  <c r="BN872" i="1"/>
  <c r="AF872" i="1"/>
  <c r="AE872" i="1"/>
  <c r="AA872" i="1"/>
  <c r="Z872" i="1"/>
  <c r="P872" i="1"/>
  <c r="L872" i="1" s="1"/>
  <c r="K872" i="1"/>
  <c r="E872" i="1"/>
  <c r="D872" i="1"/>
  <c r="C872" i="1"/>
  <c r="BO871" i="1"/>
  <c r="BN871" i="1"/>
  <c r="AF871" i="1"/>
  <c r="K871" i="1" s="1"/>
  <c r="AE871" i="1"/>
  <c r="AA871" i="1"/>
  <c r="Z871" i="1"/>
  <c r="P871" i="1"/>
  <c r="L871" i="1" s="1"/>
  <c r="H871" i="1"/>
  <c r="E871" i="1"/>
  <c r="D871" i="1"/>
  <c r="C871" i="1"/>
  <c r="BO870" i="1"/>
  <c r="BN870" i="1"/>
  <c r="AF870" i="1"/>
  <c r="AE870" i="1"/>
  <c r="AA870" i="1"/>
  <c r="K870" i="1" s="1"/>
  <c r="Z870" i="1"/>
  <c r="P870" i="1"/>
  <c r="L870" i="1" s="1"/>
  <c r="H870" i="1"/>
  <c r="E870" i="1"/>
  <c r="D870" i="1"/>
  <c r="C870" i="1"/>
  <c r="BO869" i="1"/>
  <c r="BN869" i="1"/>
  <c r="AF869" i="1"/>
  <c r="AE869" i="1"/>
  <c r="AA869" i="1"/>
  <c r="Z869" i="1"/>
  <c r="P869" i="1"/>
  <c r="L869" i="1"/>
  <c r="K869" i="1"/>
  <c r="H869" i="1"/>
  <c r="E869" i="1"/>
  <c r="D869" i="1"/>
  <c r="C869" i="1"/>
  <c r="BO868" i="1"/>
  <c r="BN868" i="1"/>
  <c r="AF868" i="1"/>
  <c r="AE868" i="1"/>
  <c r="H868" i="1" s="1"/>
  <c r="AA868" i="1"/>
  <c r="Z868" i="1"/>
  <c r="P868" i="1"/>
  <c r="L868" i="1" s="1"/>
  <c r="K868" i="1"/>
  <c r="E868" i="1"/>
  <c r="D868" i="1"/>
  <c r="C868" i="1"/>
  <c r="BO867" i="1"/>
  <c r="BN867" i="1"/>
  <c r="AF867" i="1"/>
  <c r="AE867" i="1"/>
  <c r="H867" i="1" s="1"/>
  <c r="AA867" i="1"/>
  <c r="Z867" i="1"/>
  <c r="P867" i="1"/>
  <c r="L867" i="1"/>
  <c r="K867" i="1"/>
  <c r="E867" i="1"/>
  <c r="D867" i="1"/>
  <c r="C867" i="1"/>
  <c r="BO866" i="1"/>
  <c r="BN866" i="1"/>
  <c r="AF866" i="1"/>
  <c r="K866" i="1" s="1"/>
  <c r="AE866" i="1"/>
  <c r="H866" i="1" s="1"/>
  <c r="AA866" i="1"/>
  <c r="Z866" i="1"/>
  <c r="P866" i="1"/>
  <c r="L866" i="1" s="1"/>
  <c r="E866" i="1"/>
  <c r="D866" i="1"/>
  <c r="C866" i="1"/>
  <c r="BO865" i="1"/>
  <c r="BN865" i="1"/>
  <c r="AF865" i="1"/>
  <c r="K865" i="1" s="1"/>
  <c r="AE865" i="1"/>
  <c r="H865" i="1" s="1"/>
  <c r="AA865" i="1"/>
  <c r="Z865" i="1"/>
  <c r="P865" i="1"/>
  <c r="L865" i="1" s="1"/>
  <c r="E865" i="1"/>
  <c r="D865" i="1"/>
  <c r="C865" i="1"/>
  <c r="BO864" i="1"/>
  <c r="BN864" i="1"/>
  <c r="AF864" i="1"/>
  <c r="K864" i="1" s="1"/>
  <c r="AE864" i="1"/>
  <c r="AA864" i="1"/>
  <c r="Z864" i="1"/>
  <c r="H864" i="1" s="1"/>
  <c r="P864" i="1"/>
  <c r="L864" i="1" s="1"/>
  <c r="E864" i="1"/>
  <c r="D864" i="1"/>
  <c r="C864" i="1"/>
  <c r="BO863" i="1"/>
  <c r="BN863" i="1"/>
  <c r="AF863" i="1"/>
  <c r="K863" i="1" s="1"/>
  <c r="AE863" i="1"/>
  <c r="AA863" i="1"/>
  <c r="Z863" i="1"/>
  <c r="P863" i="1"/>
  <c r="L863" i="1" s="1"/>
  <c r="H863" i="1"/>
  <c r="E863" i="1"/>
  <c r="D863" i="1"/>
  <c r="C863" i="1"/>
  <c r="BO862" i="1"/>
  <c r="BN862" i="1"/>
  <c r="AF862" i="1"/>
  <c r="AE862" i="1"/>
  <c r="AA862" i="1"/>
  <c r="K862" i="1" s="1"/>
  <c r="Z862" i="1"/>
  <c r="P862" i="1"/>
  <c r="L862" i="1" s="1"/>
  <c r="H862" i="1"/>
  <c r="E862" i="1"/>
  <c r="D862" i="1"/>
  <c r="C862" i="1"/>
  <c r="BO861" i="1"/>
  <c r="BN861" i="1"/>
  <c r="AF861" i="1"/>
  <c r="AE861" i="1"/>
  <c r="AA861" i="1"/>
  <c r="Z861" i="1"/>
  <c r="P861" i="1"/>
  <c r="L861" i="1"/>
  <c r="K861" i="1"/>
  <c r="H861" i="1"/>
  <c r="E861" i="1"/>
  <c r="D861" i="1"/>
  <c r="C861" i="1"/>
  <c r="BO860" i="1"/>
  <c r="BN860" i="1"/>
  <c r="AF860" i="1"/>
  <c r="AE860" i="1"/>
  <c r="H860" i="1" s="1"/>
  <c r="AA860" i="1"/>
  <c r="Z860" i="1"/>
  <c r="P860" i="1"/>
  <c r="L860" i="1" s="1"/>
  <c r="K860" i="1"/>
  <c r="E860" i="1"/>
  <c r="D860" i="1"/>
  <c r="C860" i="1"/>
  <c r="BO859" i="1"/>
  <c r="BN859" i="1"/>
  <c r="AF859" i="1"/>
  <c r="AE859" i="1"/>
  <c r="H859" i="1" s="1"/>
  <c r="AA859" i="1"/>
  <c r="Z859" i="1"/>
  <c r="P859" i="1"/>
  <c r="L859" i="1"/>
  <c r="K859" i="1"/>
  <c r="E859" i="1"/>
  <c r="D859" i="1"/>
  <c r="C859" i="1"/>
  <c r="BO858" i="1"/>
  <c r="BN858" i="1"/>
  <c r="AF858" i="1"/>
  <c r="K858" i="1" s="1"/>
  <c r="AE858" i="1"/>
  <c r="H858" i="1" s="1"/>
  <c r="AA858" i="1"/>
  <c r="Z858" i="1"/>
  <c r="P858" i="1"/>
  <c r="L858" i="1" s="1"/>
  <c r="E858" i="1"/>
  <c r="D858" i="1"/>
  <c r="C858" i="1"/>
  <c r="BO857" i="1"/>
  <c r="BN857" i="1"/>
  <c r="AF857" i="1"/>
  <c r="K857" i="1" s="1"/>
  <c r="AE857" i="1"/>
  <c r="H857" i="1" s="1"/>
  <c r="AA857" i="1"/>
  <c r="Z857" i="1"/>
  <c r="P857" i="1"/>
  <c r="L857" i="1" s="1"/>
  <c r="E857" i="1"/>
  <c r="D857" i="1"/>
  <c r="C857" i="1"/>
  <c r="BO856" i="1"/>
  <c r="BN856" i="1"/>
  <c r="AF856" i="1"/>
  <c r="K856" i="1" s="1"/>
  <c r="AE856" i="1"/>
  <c r="AA856" i="1"/>
  <c r="Z856" i="1"/>
  <c r="H856" i="1" s="1"/>
  <c r="P856" i="1"/>
  <c r="L856" i="1" s="1"/>
  <c r="E856" i="1"/>
  <c r="D856" i="1"/>
  <c r="C856" i="1"/>
  <c r="BO855" i="1"/>
  <c r="BN855" i="1"/>
  <c r="AF855" i="1"/>
  <c r="K855" i="1" s="1"/>
  <c r="AE855" i="1"/>
  <c r="AA855" i="1"/>
  <c r="Z855" i="1"/>
  <c r="P855" i="1"/>
  <c r="L855" i="1" s="1"/>
  <c r="H855" i="1"/>
  <c r="E855" i="1"/>
  <c r="D855" i="1"/>
  <c r="C855" i="1"/>
  <c r="BO854" i="1"/>
  <c r="BN854" i="1"/>
  <c r="AF854" i="1"/>
  <c r="AE854" i="1"/>
  <c r="AA854" i="1"/>
  <c r="K854" i="1" s="1"/>
  <c r="Z854" i="1"/>
  <c r="P854" i="1"/>
  <c r="L854" i="1" s="1"/>
  <c r="H854" i="1"/>
  <c r="E854" i="1"/>
  <c r="D854" i="1"/>
  <c r="C854" i="1"/>
  <c r="BO853" i="1"/>
  <c r="BN853" i="1"/>
  <c r="AF853" i="1"/>
  <c r="AE853" i="1"/>
  <c r="AA853" i="1"/>
  <c r="Z853" i="1"/>
  <c r="P853" i="1"/>
  <c r="L853" i="1"/>
  <c r="K853" i="1"/>
  <c r="H853" i="1"/>
  <c r="E853" i="1"/>
  <c r="D853" i="1"/>
  <c r="C853" i="1"/>
  <c r="BO852" i="1"/>
  <c r="BN852" i="1"/>
  <c r="AF852" i="1"/>
  <c r="AE852" i="1"/>
  <c r="H852" i="1" s="1"/>
  <c r="AA852" i="1"/>
  <c r="Z852" i="1"/>
  <c r="P852" i="1"/>
  <c r="L852" i="1" s="1"/>
  <c r="K852" i="1"/>
  <c r="E852" i="1"/>
  <c r="D852" i="1"/>
  <c r="C852" i="1"/>
  <c r="BO851" i="1"/>
  <c r="BN851" i="1"/>
  <c r="AF851" i="1"/>
  <c r="AE851" i="1"/>
  <c r="H851" i="1" s="1"/>
  <c r="AA851" i="1"/>
  <c r="Z851" i="1"/>
  <c r="P851" i="1"/>
  <c r="L851" i="1"/>
  <c r="K851" i="1"/>
  <c r="E851" i="1"/>
  <c r="D851" i="1"/>
  <c r="C851" i="1"/>
  <c r="BO850" i="1"/>
  <c r="BN850" i="1"/>
  <c r="AF850" i="1"/>
  <c r="K850" i="1" s="1"/>
  <c r="AE850" i="1"/>
  <c r="H850" i="1" s="1"/>
  <c r="AA850" i="1"/>
  <c r="Z850" i="1"/>
  <c r="P850" i="1"/>
  <c r="L850" i="1" s="1"/>
  <c r="E850" i="1"/>
  <c r="D850" i="1"/>
  <c r="C850" i="1"/>
  <c r="BO849" i="1"/>
  <c r="BN849" i="1"/>
  <c r="AF849" i="1"/>
  <c r="K849" i="1" s="1"/>
  <c r="AE849" i="1"/>
  <c r="H849" i="1" s="1"/>
  <c r="AA849" i="1"/>
  <c r="Z849" i="1"/>
  <c r="P849" i="1"/>
  <c r="L849" i="1" s="1"/>
  <c r="E849" i="1"/>
  <c r="D849" i="1"/>
  <c r="C849" i="1"/>
  <c r="BO848" i="1"/>
  <c r="BN848" i="1"/>
  <c r="AF848" i="1"/>
  <c r="K848" i="1" s="1"/>
  <c r="AE848" i="1"/>
  <c r="AA848" i="1"/>
  <c r="Z848" i="1"/>
  <c r="H848" i="1" s="1"/>
  <c r="P848" i="1"/>
  <c r="L848" i="1" s="1"/>
  <c r="E848" i="1"/>
  <c r="D848" i="1"/>
  <c r="C848" i="1"/>
  <c r="BO847" i="1"/>
  <c r="BN847" i="1"/>
  <c r="AF847" i="1"/>
  <c r="K847" i="1" s="1"/>
  <c r="AE847" i="1"/>
  <c r="AA847" i="1"/>
  <c r="Z847" i="1"/>
  <c r="P847" i="1"/>
  <c r="L847" i="1" s="1"/>
  <c r="H847" i="1"/>
  <c r="E847" i="1"/>
  <c r="D847" i="1"/>
  <c r="C847" i="1"/>
  <c r="BO846" i="1"/>
  <c r="BN846" i="1"/>
  <c r="AF846" i="1"/>
  <c r="AE846" i="1"/>
  <c r="AA846" i="1"/>
  <c r="K846" i="1" s="1"/>
  <c r="Z846" i="1"/>
  <c r="P846" i="1"/>
  <c r="L846" i="1" s="1"/>
  <c r="H846" i="1"/>
  <c r="E846" i="1"/>
  <c r="D846" i="1"/>
  <c r="C846" i="1"/>
  <c r="BO845" i="1"/>
  <c r="BN845" i="1"/>
  <c r="AF845" i="1"/>
  <c r="AE845" i="1"/>
  <c r="AA845" i="1"/>
  <c r="Z845" i="1"/>
  <c r="P845" i="1"/>
  <c r="L845" i="1"/>
  <c r="K845" i="1"/>
  <c r="H845" i="1"/>
  <c r="E845" i="1"/>
  <c r="D845" i="1"/>
  <c r="C845" i="1"/>
  <c r="BO844" i="1"/>
  <c r="BN844" i="1"/>
  <c r="AF844" i="1"/>
  <c r="AE844" i="1"/>
  <c r="H844" i="1" s="1"/>
  <c r="AA844" i="1"/>
  <c r="Z844" i="1"/>
  <c r="P844" i="1"/>
  <c r="L844" i="1" s="1"/>
  <c r="K844" i="1"/>
  <c r="E844" i="1"/>
  <c r="D844" i="1"/>
  <c r="C844" i="1"/>
  <c r="BO843" i="1"/>
  <c r="BN843" i="1"/>
  <c r="AF843" i="1"/>
  <c r="AE843" i="1"/>
  <c r="H843" i="1" s="1"/>
  <c r="AA843" i="1"/>
  <c r="Z843" i="1"/>
  <c r="P843" i="1"/>
  <c r="L843" i="1"/>
  <c r="K843" i="1"/>
  <c r="E843" i="1"/>
  <c r="D843" i="1"/>
  <c r="C843" i="1"/>
  <c r="BO842" i="1"/>
  <c r="BN842" i="1"/>
  <c r="AF842" i="1"/>
  <c r="K842" i="1" s="1"/>
  <c r="AE842" i="1"/>
  <c r="H842" i="1" s="1"/>
  <c r="AA842" i="1"/>
  <c r="Z842" i="1"/>
  <c r="P842" i="1"/>
  <c r="L842" i="1" s="1"/>
  <c r="E842" i="1"/>
  <c r="D842" i="1"/>
  <c r="C842" i="1"/>
  <c r="BO841" i="1"/>
  <c r="BN841" i="1"/>
  <c r="AF841" i="1"/>
  <c r="K841" i="1" s="1"/>
  <c r="AE841" i="1"/>
  <c r="H841" i="1" s="1"/>
  <c r="AA841" i="1"/>
  <c r="Z841" i="1"/>
  <c r="P841" i="1"/>
  <c r="L841" i="1" s="1"/>
  <c r="E841" i="1"/>
  <c r="D841" i="1"/>
  <c r="C841" i="1"/>
  <c r="BO840" i="1"/>
  <c r="BN840" i="1"/>
  <c r="AF840" i="1"/>
  <c r="K840" i="1" s="1"/>
  <c r="AE840" i="1"/>
  <c r="AA840" i="1"/>
  <c r="Z840" i="1"/>
  <c r="H840" i="1" s="1"/>
  <c r="P840" i="1"/>
  <c r="L840" i="1" s="1"/>
  <c r="E840" i="1"/>
  <c r="D840" i="1"/>
  <c r="C840" i="1"/>
  <c r="BO839" i="1"/>
  <c r="BN839" i="1"/>
  <c r="AF839" i="1"/>
  <c r="K839" i="1" s="1"/>
  <c r="AE839" i="1"/>
  <c r="AA839" i="1"/>
  <c r="Z839" i="1"/>
  <c r="P839" i="1"/>
  <c r="L839" i="1" s="1"/>
  <c r="H839" i="1"/>
  <c r="E839" i="1"/>
  <c r="D839" i="1"/>
  <c r="C839" i="1"/>
  <c r="BO838" i="1"/>
  <c r="BN838" i="1"/>
  <c r="AF838" i="1"/>
  <c r="AE838" i="1"/>
  <c r="AA838" i="1"/>
  <c r="K838" i="1" s="1"/>
  <c r="Z838" i="1"/>
  <c r="P838" i="1"/>
  <c r="L838" i="1" s="1"/>
  <c r="H838" i="1"/>
  <c r="E838" i="1"/>
  <c r="D838" i="1"/>
  <c r="C838" i="1"/>
  <c r="BO837" i="1"/>
  <c r="BN837" i="1"/>
  <c r="AF837" i="1"/>
  <c r="AE837" i="1"/>
  <c r="AA837" i="1"/>
  <c r="Z837" i="1"/>
  <c r="P837" i="1"/>
  <c r="L837" i="1"/>
  <c r="K837" i="1"/>
  <c r="H837" i="1"/>
  <c r="E837" i="1"/>
  <c r="D837" i="1"/>
  <c r="C837" i="1"/>
  <c r="BO836" i="1"/>
  <c r="BN836" i="1"/>
  <c r="AF836" i="1"/>
  <c r="AE836" i="1"/>
  <c r="H836" i="1" s="1"/>
  <c r="AA836" i="1"/>
  <c r="Z836" i="1"/>
  <c r="P836" i="1"/>
  <c r="L836" i="1" s="1"/>
  <c r="K836" i="1"/>
  <c r="E836" i="1"/>
  <c r="D836" i="1"/>
  <c r="C836" i="1"/>
  <c r="BO835" i="1"/>
  <c r="BN835" i="1"/>
  <c r="AF835" i="1"/>
  <c r="AE835" i="1"/>
  <c r="H835" i="1" s="1"/>
  <c r="AA835" i="1"/>
  <c r="Z835" i="1"/>
  <c r="P835" i="1"/>
  <c r="L835" i="1"/>
  <c r="K835" i="1"/>
  <c r="E835" i="1"/>
  <c r="D835" i="1"/>
  <c r="C835" i="1"/>
  <c r="BO834" i="1"/>
  <c r="BN834" i="1"/>
  <c r="AF834" i="1"/>
  <c r="K834" i="1" s="1"/>
  <c r="AE834" i="1"/>
  <c r="H834" i="1" s="1"/>
  <c r="AA834" i="1"/>
  <c r="Z834" i="1"/>
  <c r="P834" i="1"/>
  <c r="L834" i="1" s="1"/>
  <c r="E834" i="1"/>
  <c r="D834" i="1"/>
  <c r="C834" i="1"/>
  <c r="BO833" i="1"/>
  <c r="BN833" i="1"/>
  <c r="AF833" i="1"/>
  <c r="K833" i="1" s="1"/>
  <c r="AE833" i="1"/>
  <c r="H833" i="1" s="1"/>
  <c r="AA833" i="1"/>
  <c r="Z833" i="1"/>
  <c r="P833" i="1"/>
  <c r="L833" i="1" s="1"/>
  <c r="E833" i="1"/>
  <c r="D833" i="1"/>
  <c r="C833" i="1"/>
  <c r="BO832" i="1"/>
  <c r="BN832" i="1"/>
  <c r="AF832" i="1"/>
  <c r="K832" i="1" s="1"/>
  <c r="AE832" i="1"/>
  <c r="AA832" i="1"/>
  <c r="Z832" i="1"/>
  <c r="H832" i="1" s="1"/>
  <c r="P832" i="1"/>
  <c r="L832" i="1" s="1"/>
  <c r="E832" i="1"/>
  <c r="D832" i="1"/>
  <c r="C832" i="1"/>
  <c r="BO831" i="1"/>
  <c r="BN831" i="1"/>
  <c r="AF831" i="1"/>
  <c r="K831" i="1" s="1"/>
  <c r="AE831" i="1"/>
  <c r="AA831" i="1"/>
  <c r="Z831" i="1"/>
  <c r="P831" i="1"/>
  <c r="L831" i="1" s="1"/>
  <c r="H831" i="1"/>
  <c r="E831" i="1"/>
  <c r="D831" i="1"/>
  <c r="C831" i="1"/>
  <c r="BO830" i="1"/>
  <c r="BN830" i="1"/>
  <c r="AF830" i="1"/>
  <c r="AE830" i="1"/>
  <c r="AA830" i="1"/>
  <c r="K830" i="1" s="1"/>
  <c r="Z830" i="1"/>
  <c r="P830" i="1"/>
  <c r="L830" i="1" s="1"/>
  <c r="H830" i="1"/>
  <c r="E830" i="1"/>
  <c r="D830" i="1"/>
  <c r="C830" i="1"/>
  <c r="BO829" i="1"/>
  <c r="BN829" i="1"/>
  <c r="AF829" i="1"/>
  <c r="AE829" i="1"/>
  <c r="AA829" i="1"/>
  <c r="Z829" i="1"/>
  <c r="P829" i="1"/>
  <c r="L829" i="1"/>
  <c r="K829" i="1"/>
  <c r="H829" i="1"/>
  <c r="E829" i="1"/>
  <c r="D829" i="1"/>
  <c r="C829" i="1"/>
  <c r="BO828" i="1"/>
  <c r="BN828" i="1"/>
  <c r="AF828" i="1"/>
  <c r="AE828" i="1"/>
  <c r="H828" i="1" s="1"/>
  <c r="AA828" i="1"/>
  <c r="Z828" i="1"/>
  <c r="P828" i="1"/>
  <c r="L828" i="1" s="1"/>
  <c r="K828" i="1"/>
  <c r="E828" i="1"/>
  <c r="D828" i="1"/>
  <c r="C828" i="1"/>
  <c r="BO827" i="1"/>
  <c r="BN827" i="1"/>
  <c r="AF827" i="1"/>
  <c r="AE827" i="1"/>
  <c r="H827" i="1" s="1"/>
  <c r="AA827" i="1"/>
  <c r="Z827" i="1"/>
  <c r="P827" i="1"/>
  <c r="L827" i="1"/>
  <c r="K827" i="1"/>
  <c r="E827" i="1"/>
  <c r="D827" i="1"/>
  <c r="C827" i="1"/>
  <c r="BO826" i="1"/>
  <c r="BN826" i="1"/>
  <c r="AF826" i="1"/>
  <c r="K826" i="1" s="1"/>
  <c r="AE826" i="1"/>
  <c r="H826" i="1" s="1"/>
  <c r="AA826" i="1"/>
  <c r="Z826" i="1"/>
  <c r="P826" i="1"/>
  <c r="L826" i="1" s="1"/>
  <c r="E826" i="1"/>
  <c r="D826" i="1"/>
  <c r="C826" i="1"/>
  <c r="BO825" i="1"/>
  <c r="BN825" i="1"/>
  <c r="AF825" i="1"/>
  <c r="K825" i="1" s="1"/>
  <c r="AE825" i="1"/>
  <c r="H825" i="1" s="1"/>
  <c r="AA825" i="1"/>
  <c r="Z825" i="1"/>
  <c r="P825" i="1"/>
  <c r="L825" i="1" s="1"/>
  <c r="E825" i="1"/>
  <c r="D825" i="1"/>
  <c r="C825" i="1"/>
  <c r="BO824" i="1"/>
  <c r="BN824" i="1"/>
  <c r="AF824" i="1"/>
  <c r="K824" i="1" s="1"/>
  <c r="AE824" i="1"/>
  <c r="AA824" i="1"/>
  <c r="Z824" i="1"/>
  <c r="H824" i="1" s="1"/>
  <c r="P824" i="1"/>
  <c r="L824" i="1" s="1"/>
  <c r="E824" i="1"/>
  <c r="D824" i="1"/>
  <c r="C824" i="1"/>
  <c r="BO823" i="1"/>
  <c r="BN823" i="1"/>
  <c r="AF823" i="1"/>
  <c r="K823" i="1" s="1"/>
  <c r="AE823" i="1"/>
  <c r="AA823" i="1"/>
  <c r="Z823" i="1"/>
  <c r="P823" i="1"/>
  <c r="L823" i="1" s="1"/>
  <c r="H823" i="1"/>
  <c r="E823" i="1"/>
  <c r="D823" i="1"/>
  <c r="C823" i="1"/>
  <c r="BO822" i="1"/>
  <c r="BN822" i="1"/>
  <c r="AF822" i="1"/>
  <c r="AE822" i="1"/>
  <c r="AA822" i="1"/>
  <c r="K822" i="1" s="1"/>
  <c r="Z822" i="1"/>
  <c r="P822" i="1"/>
  <c r="L822" i="1" s="1"/>
  <c r="H822" i="1"/>
  <c r="E822" i="1"/>
  <c r="D822" i="1"/>
  <c r="C822" i="1"/>
  <c r="BO821" i="1"/>
  <c r="BN821" i="1"/>
  <c r="AF821" i="1"/>
  <c r="AE821" i="1"/>
  <c r="AA821" i="1"/>
  <c r="Z821" i="1"/>
  <c r="P821" i="1"/>
  <c r="L821" i="1"/>
  <c r="K821" i="1"/>
  <c r="H821" i="1"/>
  <c r="E821" i="1"/>
  <c r="D821" i="1"/>
  <c r="C821" i="1"/>
  <c r="BO820" i="1"/>
  <c r="BN820" i="1"/>
  <c r="AF820" i="1"/>
  <c r="AE820" i="1"/>
  <c r="H820" i="1" s="1"/>
  <c r="AA820" i="1"/>
  <c r="Z820" i="1"/>
  <c r="P820" i="1"/>
  <c r="L820" i="1" s="1"/>
  <c r="K820" i="1"/>
  <c r="E820" i="1"/>
  <c r="D820" i="1"/>
  <c r="C820" i="1"/>
  <c r="BO819" i="1"/>
  <c r="BN819" i="1"/>
  <c r="AF819" i="1"/>
  <c r="AE819" i="1"/>
  <c r="H819" i="1" s="1"/>
  <c r="AA819" i="1"/>
  <c r="Z819" i="1"/>
  <c r="P819" i="1"/>
  <c r="L819" i="1"/>
  <c r="K819" i="1"/>
  <c r="E819" i="1"/>
  <c r="D819" i="1"/>
  <c r="C819" i="1"/>
  <c r="BO818" i="1"/>
  <c r="BN818" i="1"/>
  <c r="AF818" i="1"/>
  <c r="K818" i="1" s="1"/>
  <c r="AE818" i="1"/>
  <c r="H818" i="1" s="1"/>
  <c r="AA818" i="1"/>
  <c r="Z818" i="1"/>
  <c r="P818" i="1"/>
  <c r="L818" i="1" s="1"/>
  <c r="E818" i="1"/>
  <c r="D818" i="1"/>
  <c r="C818" i="1"/>
  <c r="BO817" i="1"/>
  <c r="BN817" i="1"/>
  <c r="AF817" i="1"/>
  <c r="K817" i="1" s="1"/>
  <c r="AE817" i="1"/>
  <c r="H817" i="1" s="1"/>
  <c r="AA817" i="1"/>
  <c r="Z817" i="1"/>
  <c r="P817" i="1"/>
  <c r="L817" i="1" s="1"/>
  <c r="E817" i="1"/>
  <c r="D817" i="1"/>
  <c r="C817" i="1"/>
  <c r="BO816" i="1"/>
  <c r="BN816" i="1"/>
  <c r="AF816" i="1"/>
  <c r="K816" i="1" s="1"/>
  <c r="AE816" i="1"/>
  <c r="AA816" i="1"/>
  <c r="Z816" i="1"/>
  <c r="H816" i="1" s="1"/>
  <c r="P816" i="1"/>
  <c r="L816" i="1" s="1"/>
  <c r="E816" i="1"/>
  <c r="D816" i="1"/>
  <c r="C816" i="1"/>
  <c r="BO815" i="1"/>
  <c r="BN815" i="1"/>
  <c r="AF815" i="1"/>
  <c r="K815" i="1" s="1"/>
  <c r="AE815" i="1"/>
  <c r="AA815" i="1"/>
  <c r="Z815" i="1"/>
  <c r="P815" i="1"/>
  <c r="L815" i="1" s="1"/>
  <c r="H815" i="1"/>
  <c r="E815" i="1"/>
  <c r="D815" i="1"/>
  <c r="C815" i="1"/>
  <c r="BO814" i="1"/>
  <c r="BN814" i="1"/>
  <c r="AF814" i="1"/>
  <c r="AE814" i="1"/>
  <c r="AA814" i="1"/>
  <c r="K814" i="1" s="1"/>
  <c r="Z814" i="1"/>
  <c r="P814" i="1"/>
  <c r="L814" i="1" s="1"/>
  <c r="H814" i="1"/>
  <c r="E814" i="1"/>
  <c r="D814" i="1"/>
  <c r="C814" i="1"/>
  <c r="BO813" i="1"/>
  <c r="BN813" i="1"/>
  <c r="AF813" i="1"/>
  <c r="AE813" i="1"/>
  <c r="AA813" i="1"/>
  <c r="Z813" i="1"/>
  <c r="P813" i="1"/>
  <c r="L813" i="1"/>
  <c r="K813" i="1"/>
  <c r="H813" i="1"/>
  <c r="E813" i="1"/>
  <c r="D813" i="1"/>
  <c r="C813" i="1"/>
  <c r="BO812" i="1"/>
  <c r="BN812" i="1"/>
  <c r="AF812" i="1"/>
  <c r="AE812" i="1"/>
  <c r="H812" i="1" s="1"/>
  <c r="AA812" i="1"/>
  <c r="Z812" i="1"/>
  <c r="P812" i="1"/>
  <c r="L812" i="1" s="1"/>
  <c r="K812" i="1"/>
  <c r="E812" i="1"/>
  <c r="D812" i="1"/>
  <c r="C812" i="1"/>
  <c r="BO811" i="1"/>
  <c r="BN811" i="1"/>
  <c r="AF811" i="1"/>
  <c r="AE811" i="1"/>
  <c r="H811" i="1" s="1"/>
  <c r="AA811" i="1"/>
  <c r="Z811" i="1"/>
  <c r="P811" i="1"/>
  <c r="L811" i="1"/>
  <c r="K811" i="1"/>
  <c r="E811" i="1"/>
  <c r="D811" i="1"/>
  <c r="C811" i="1"/>
  <c r="BO810" i="1"/>
  <c r="BN810" i="1"/>
  <c r="AF810" i="1"/>
  <c r="K810" i="1" s="1"/>
  <c r="AE810" i="1"/>
  <c r="H810" i="1" s="1"/>
  <c r="AA810" i="1"/>
  <c r="Z810" i="1"/>
  <c r="P810" i="1"/>
  <c r="L810" i="1" s="1"/>
  <c r="E810" i="1"/>
  <c r="D810" i="1"/>
  <c r="C810" i="1"/>
  <c r="BO809" i="1"/>
  <c r="BN809" i="1"/>
  <c r="AF809" i="1"/>
  <c r="K809" i="1" s="1"/>
  <c r="AE809" i="1"/>
  <c r="H809" i="1" s="1"/>
  <c r="AA809" i="1"/>
  <c r="Z809" i="1"/>
  <c r="P809" i="1"/>
  <c r="L809" i="1" s="1"/>
  <c r="E809" i="1"/>
  <c r="D809" i="1"/>
  <c r="C809" i="1"/>
  <c r="BO808" i="1"/>
  <c r="BN808" i="1"/>
  <c r="AF808" i="1"/>
  <c r="K808" i="1" s="1"/>
  <c r="AE808" i="1"/>
  <c r="AA808" i="1"/>
  <c r="Z808" i="1"/>
  <c r="H808" i="1" s="1"/>
  <c r="P808" i="1"/>
  <c r="L808" i="1" s="1"/>
  <c r="E808" i="1"/>
  <c r="D808" i="1"/>
  <c r="C808" i="1"/>
  <c r="BO807" i="1"/>
  <c r="BN807" i="1"/>
  <c r="AF807" i="1"/>
  <c r="K807" i="1" s="1"/>
  <c r="AE807" i="1"/>
  <c r="AA807" i="1"/>
  <c r="Z807" i="1"/>
  <c r="P807" i="1"/>
  <c r="L807" i="1" s="1"/>
  <c r="H807" i="1"/>
  <c r="E807" i="1"/>
  <c r="D807" i="1"/>
  <c r="C807" i="1"/>
  <c r="BO806" i="1"/>
  <c r="BN806" i="1"/>
  <c r="AF806" i="1"/>
  <c r="AE806" i="1"/>
  <c r="AA806" i="1"/>
  <c r="K806" i="1" s="1"/>
  <c r="Z806" i="1"/>
  <c r="P806" i="1"/>
  <c r="L806" i="1" s="1"/>
  <c r="H806" i="1"/>
  <c r="E806" i="1"/>
  <c r="D806" i="1"/>
  <c r="C806" i="1"/>
  <c r="BO805" i="1"/>
  <c r="BN805" i="1"/>
  <c r="AF805" i="1"/>
  <c r="AE805" i="1"/>
  <c r="AA805" i="1"/>
  <c r="Z805" i="1"/>
  <c r="P805" i="1"/>
  <c r="L805" i="1"/>
  <c r="K805" i="1"/>
  <c r="H805" i="1"/>
  <c r="E805" i="1"/>
  <c r="D805" i="1"/>
  <c r="C805" i="1"/>
  <c r="BO804" i="1"/>
  <c r="BN804" i="1"/>
  <c r="AF804" i="1"/>
  <c r="AE804" i="1"/>
  <c r="H804" i="1" s="1"/>
  <c r="AA804" i="1"/>
  <c r="Z804" i="1"/>
  <c r="P804" i="1"/>
  <c r="L804" i="1" s="1"/>
  <c r="K804" i="1"/>
  <c r="E804" i="1"/>
  <c r="D804" i="1"/>
  <c r="C804" i="1"/>
  <c r="BO803" i="1"/>
  <c r="BN803" i="1"/>
  <c r="AF803" i="1"/>
  <c r="AE803" i="1"/>
  <c r="H803" i="1" s="1"/>
  <c r="AA803" i="1"/>
  <c r="Z803" i="1"/>
  <c r="P803" i="1"/>
  <c r="L803" i="1"/>
  <c r="K803" i="1"/>
  <c r="E803" i="1"/>
  <c r="D803" i="1"/>
  <c r="C803" i="1"/>
  <c r="BO802" i="1"/>
  <c r="BN802" i="1"/>
  <c r="AF802" i="1"/>
  <c r="K802" i="1" s="1"/>
  <c r="AE802" i="1"/>
  <c r="H802" i="1" s="1"/>
  <c r="AA802" i="1"/>
  <c r="Z802" i="1"/>
  <c r="P802" i="1"/>
  <c r="L802" i="1" s="1"/>
  <c r="E802" i="1"/>
  <c r="D802" i="1"/>
  <c r="C802" i="1"/>
  <c r="BO801" i="1"/>
  <c r="BN801" i="1"/>
  <c r="AF801" i="1"/>
  <c r="K801" i="1" s="1"/>
  <c r="AE801" i="1"/>
  <c r="H801" i="1" s="1"/>
  <c r="AA801" i="1"/>
  <c r="Z801" i="1"/>
  <c r="P801" i="1"/>
  <c r="L801" i="1" s="1"/>
  <c r="E801" i="1"/>
  <c r="D801" i="1"/>
  <c r="C801" i="1"/>
  <c r="BO800" i="1"/>
  <c r="BN800" i="1"/>
  <c r="AF800" i="1"/>
  <c r="K800" i="1" s="1"/>
  <c r="AE800" i="1"/>
  <c r="AA800" i="1"/>
  <c r="Z800" i="1"/>
  <c r="H800" i="1" s="1"/>
  <c r="P800" i="1"/>
  <c r="L800" i="1" s="1"/>
  <c r="E800" i="1"/>
  <c r="D800" i="1"/>
  <c r="C800" i="1"/>
  <c r="BO799" i="1"/>
  <c r="BN799" i="1"/>
  <c r="AF799" i="1"/>
  <c r="K799" i="1" s="1"/>
  <c r="AE799" i="1"/>
  <c r="AA799" i="1"/>
  <c r="Z799" i="1"/>
  <c r="P799" i="1"/>
  <c r="L799" i="1" s="1"/>
  <c r="H799" i="1"/>
  <c r="E799" i="1"/>
  <c r="D799" i="1"/>
  <c r="C799" i="1"/>
  <c r="BO798" i="1"/>
  <c r="BN798" i="1"/>
  <c r="AF798" i="1"/>
  <c r="AE798" i="1"/>
  <c r="AA798" i="1"/>
  <c r="K798" i="1" s="1"/>
  <c r="Z798" i="1"/>
  <c r="P798" i="1"/>
  <c r="L798" i="1" s="1"/>
  <c r="H798" i="1"/>
  <c r="E798" i="1"/>
  <c r="D798" i="1"/>
  <c r="C798" i="1"/>
  <c r="BO797" i="1"/>
  <c r="BN797" i="1"/>
  <c r="AF797" i="1"/>
  <c r="AE797" i="1"/>
  <c r="AA797" i="1"/>
  <c r="Z797" i="1"/>
  <c r="P797" i="1"/>
  <c r="L797" i="1"/>
  <c r="K797" i="1"/>
  <c r="H797" i="1"/>
  <c r="E797" i="1"/>
  <c r="D797" i="1"/>
  <c r="C797" i="1"/>
  <c r="BO796" i="1"/>
  <c r="BN796" i="1"/>
  <c r="AF796" i="1"/>
  <c r="AE796" i="1"/>
  <c r="AA796" i="1"/>
  <c r="Z796" i="1"/>
  <c r="P796" i="1"/>
  <c r="L796" i="1" s="1"/>
  <c r="K796" i="1"/>
  <c r="H796" i="1"/>
  <c r="E796" i="1"/>
  <c r="D796" i="1"/>
  <c r="C796" i="1"/>
  <c r="BO795" i="1"/>
  <c r="BN795" i="1"/>
  <c r="AF795" i="1"/>
  <c r="AE795" i="1"/>
  <c r="H795" i="1" s="1"/>
  <c r="AA795" i="1"/>
  <c r="Z795" i="1"/>
  <c r="P795" i="1"/>
  <c r="L795" i="1"/>
  <c r="K795" i="1"/>
  <c r="E795" i="1"/>
  <c r="D795" i="1"/>
  <c r="C795" i="1"/>
  <c r="BO794" i="1"/>
  <c r="BN794" i="1"/>
  <c r="AF794" i="1"/>
  <c r="AE794" i="1"/>
  <c r="H794" i="1" s="1"/>
  <c r="AA794" i="1"/>
  <c r="Z794" i="1"/>
  <c r="P794" i="1"/>
  <c r="L794" i="1" s="1"/>
  <c r="K794" i="1"/>
  <c r="E794" i="1"/>
  <c r="D794" i="1"/>
  <c r="C794" i="1"/>
  <c r="BO793" i="1"/>
  <c r="BN793" i="1"/>
  <c r="AF793" i="1"/>
  <c r="K793" i="1" s="1"/>
  <c r="AE793" i="1"/>
  <c r="H793" i="1" s="1"/>
  <c r="AA793" i="1"/>
  <c r="Z793" i="1"/>
  <c r="P793" i="1"/>
  <c r="L793" i="1" s="1"/>
  <c r="E793" i="1"/>
  <c r="D793" i="1"/>
  <c r="C793" i="1"/>
  <c r="BO792" i="1"/>
  <c r="BN792" i="1"/>
  <c r="AF792" i="1"/>
  <c r="K792" i="1" s="1"/>
  <c r="AE792" i="1"/>
  <c r="AA792" i="1"/>
  <c r="Z792" i="1"/>
  <c r="H792" i="1" s="1"/>
  <c r="P792" i="1"/>
  <c r="L792" i="1" s="1"/>
  <c r="E792" i="1"/>
  <c r="D792" i="1"/>
  <c r="C792" i="1"/>
  <c r="BO791" i="1"/>
  <c r="BN791" i="1"/>
  <c r="AF791" i="1"/>
  <c r="K791" i="1" s="1"/>
  <c r="AE791" i="1"/>
  <c r="AA791" i="1"/>
  <c r="Z791" i="1"/>
  <c r="P791" i="1"/>
  <c r="L791" i="1" s="1"/>
  <c r="H791" i="1"/>
  <c r="E791" i="1"/>
  <c r="D791" i="1"/>
  <c r="C791" i="1"/>
  <c r="BO790" i="1"/>
  <c r="BN790" i="1"/>
  <c r="AF790" i="1"/>
  <c r="AE790" i="1"/>
  <c r="AA790" i="1"/>
  <c r="K790" i="1" s="1"/>
  <c r="Z790" i="1"/>
  <c r="H790" i="1" s="1"/>
  <c r="P790" i="1"/>
  <c r="L790" i="1" s="1"/>
  <c r="E790" i="1"/>
  <c r="D790" i="1"/>
  <c r="C790" i="1"/>
  <c r="BO789" i="1"/>
  <c r="BN789" i="1"/>
  <c r="AF789" i="1"/>
  <c r="AE789" i="1"/>
  <c r="AA789" i="1"/>
  <c r="Z789" i="1"/>
  <c r="P789" i="1"/>
  <c r="L789" i="1"/>
  <c r="K789" i="1"/>
  <c r="H789" i="1"/>
  <c r="E789" i="1"/>
  <c r="D789" i="1"/>
  <c r="C789" i="1"/>
  <c r="BO788" i="1"/>
  <c r="BN788" i="1"/>
  <c r="AF788" i="1"/>
  <c r="AE788" i="1"/>
  <c r="AA788" i="1"/>
  <c r="Z788" i="1"/>
  <c r="P788" i="1"/>
  <c r="L788" i="1" s="1"/>
  <c r="K788" i="1"/>
  <c r="H788" i="1"/>
  <c r="E788" i="1"/>
  <c r="D788" i="1"/>
  <c r="C788" i="1"/>
  <c r="BO787" i="1"/>
  <c r="BN787" i="1"/>
  <c r="AF787" i="1"/>
  <c r="AE787" i="1"/>
  <c r="H787" i="1" s="1"/>
  <c r="AA787" i="1"/>
  <c r="Z787" i="1"/>
  <c r="P787" i="1"/>
  <c r="L787" i="1"/>
  <c r="K787" i="1"/>
  <c r="E787" i="1"/>
  <c r="D787" i="1"/>
  <c r="C787" i="1"/>
  <c r="BO786" i="1"/>
  <c r="BN786" i="1"/>
  <c r="AF786" i="1"/>
  <c r="AE786" i="1"/>
  <c r="H786" i="1" s="1"/>
  <c r="AA786" i="1"/>
  <c r="Z786" i="1"/>
  <c r="P786" i="1"/>
  <c r="L786" i="1" s="1"/>
  <c r="K786" i="1"/>
  <c r="E786" i="1"/>
  <c r="D786" i="1"/>
  <c r="C786" i="1"/>
  <c r="BO785" i="1"/>
  <c r="BN785" i="1"/>
  <c r="AF785" i="1"/>
  <c r="K785" i="1" s="1"/>
  <c r="AE785" i="1"/>
  <c r="H785" i="1" s="1"/>
  <c r="AA785" i="1"/>
  <c r="Z785" i="1"/>
  <c r="P785" i="1"/>
  <c r="L785" i="1" s="1"/>
  <c r="E785" i="1"/>
  <c r="D785" i="1"/>
  <c r="C785" i="1"/>
  <c r="BO784" i="1"/>
  <c r="BN784" i="1"/>
  <c r="AF784" i="1"/>
  <c r="K784" i="1" s="1"/>
  <c r="AE784" i="1"/>
  <c r="AA784" i="1"/>
  <c r="Z784" i="1"/>
  <c r="H784" i="1" s="1"/>
  <c r="P784" i="1"/>
  <c r="L784" i="1" s="1"/>
  <c r="E784" i="1"/>
  <c r="D784" i="1"/>
  <c r="C784" i="1"/>
  <c r="BO783" i="1"/>
  <c r="BN783" i="1"/>
  <c r="AF783" i="1"/>
  <c r="K783" i="1" s="1"/>
  <c r="AE783" i="1"/>
  <c r="AA783" i="1"/>
  <c r="Z783" i="1"/>
  <c r="P783" i="1"/>
  <c r="L783" i="1" s="1"/>
  <c r="H783" i="1"/>
  <c r="E783" i="1"/>
  <c r="D783" i="1"/>
  <c r="C783" i="1"/>
  <c r="BO782" i="1"/>
  <c r="BN782" i="1"/>
  <c r="AF782" i="1"/>
  <c r="AE782" i="1"/>
  <c r="AA782" i="1"/>
  <c r="K782" i="1" s="1"/>
  <c r="Z782" i="1"/>
  <c r="H782" i="1" s="1"/>
  <c r="P782" i="1"/>
  <c r="L782" i="1" s="1"/>
  <c r="E782" i="1"/>
  <c r="D782" i="1"/>
  <c r="C782" i="1"/>
  <c r="BO781" i="1"/>
  <c r="BN781" i="1"/>
  <c r="AF781" i="1"/>
  <c r="AE781" i="1"/>
  <c r="AA781" i="1"/>
  <c r="Z781" i="1"/>
  <c r="P781" i="1"/>
  <c r="L781" i="1"/>
  <c r="K781" i="1"/>
  <c r="H781" i="1"/>
  <c r="E781" i="1"/>
  <c r="D781" i="1"/>
  <c r="C781" i="1"/>
  <c r="BO780" i="1"/>
  <c r="BN780" i="1"/>
  <c r="AF780" i="1"/>
  <c r="AE780" i="1"/>
  <c r="AA780" i="1"/>
  <c r="K780" i="1" s="1"/>
  <c r="Z780" i="1"/>
  <c r="P780" i="1"/>
  <c r="L780" i="1" s="1"/>
  <c r="H780" i="1"/>
  <c r="E780" i="1"/>
  <c r="D780" i="1"/>
  <c r="C780" i="1"/>
  <c r="BO779" i="1"/>
  <c r="BN779" i="1"/>
  <c r="AF779" i="1"/>
  <c r="AE779" i="1"/>
  <c r="H779" i="1" s="1"/>
  <c r="AA779" i="1"/>
  <c r="Z779" i="1"/>
  <c r="P779" i="1"/>
  <c r="L779" i="1"/>
  <c r="K779" i="1"/>
  <c r="E779" i="1"/>
  <c r="D779" i="1"/>
  <c r="C779" i="1"/>
  <c r="BO778" i="1"/>
  <c r="BN778" i="1"/>
  <c r="AF778" i="1"/>
  <c r="AE778" i="1"/>
  <c r="H778" i="1" s="1"/>
  <c r="AA778" i="1"/>
  <c r="Z778" i="1"/>
  <c r="P778" i="1"/>
  <c r="L778" i="1" s="1"/>
  <c r="K778" i="1"/>
  <c r="E778" i="1"/>
  <c r="D778" i="1"/>
  <c r="C778" i="1"/>
  <c r="BO777" i="1"/>
  <c r="BN777" i="1"/>
  <c r="AF777" i="1"/>
  <c r="K777" i="1" s="1"/>
  <c r="AE777" i="1"/>
  <c r="H777" i="1" s="1"/>
  <c r="AA777" i="1"/>
  <c r="Z777" i="1"/>
  <c r="P777" i="1"/>
  <c r="L777" i="1"/>
  <c r="E777" i="1"/>
  <c r="D777" i="1"/>
  <c r="C777" i="1"/>
  <c r="BO776" i="1"/>
  <c r="BN776" i="1"/>
  <c r="AF776" i="1"/>
  <c r="K776" i="1" s="1"/>
  <c r="AE776" i="1"/>
  <c r="AA776" i="1"/>
  <c r="Z776" i="1"/>
  <c r="H776" i="1" s="1"/>
  <c r="P776" i="1"/>
  <c r="L776" i="1" s="1"/>
  <c r="E776" i="1"/>
  <c r="D776" i="1"/>
  <c r="C776" i="1"/>
  <c r="BO775" i="1"/>
  <c r="BN775" i="1"/>
  <c r="AF775" i="1"/>
  <c r="K775" i="1" s="1"/>
  <c r="AE775" i="1"/>
  <c r="AA775" i="1"/>
  <c r="Z775" i="1"/>
  <c r="P775" i="1"/>
  <c r="L775" i="1" s="1"/>
  <c r="H775" i="1"/>
  <c r="E775" i="1"/>
  <c r="D775" i="1"/>
  <c r="C775" i="1"/>
  <c r="BO774" i="1"/>
  <c r="BN774" i="1"/>
  <c r="AF774" i="1"/>
  <c r="AE774" i="1"/>
  <c r="AA774" i="1"/>
  <c r="K774" i="1" s="1"/>
  <c r="Z774" i="1"/>
  <c r="H774" i="1" s="1"/>
  <c r="P774" i="1"/>
  <c r="L774" i="1" s="1"/>
  <c r="E774" i="1"/>
  <c r="D774" i="1"/>
  <c r="C774" i="1"/>
  <c r="BO773" i="1"/>
  <c r="BN773" i="1"/>
  <c r="AF773" i="1"/>
  <c r="AE773" i="1"/>
  <c r="AA773" i="1"/>
  <c r="Z773" i="1"/>
  <c r="P773" i="1"/>
  <c r="L773" i="1"/>
  <c r="K773" i="1"/>
  <c r="H773" i="1"/>
  <c r="E773" i="1"/>
  <c r="D773" i="1"/>
  <c r="C773" i="1"/>
  <c r="BO772" i="1"/>
  <c r="BN772" i="1"/>
  <c r="AF772" i="1"/>
  <c r="AE772" i="1"/>
  <c r="AA772" i="1"/>
  <c r="K772" i="1" s="1"/>
  <c r="Z772" i="1"/>
  <c r="P772" i="1"/>
  <c r="L772" i="1" s="1"/>
  <c r="H772" i="1"/>
  <c r="E772" i="1"/>
  <c r="D772" i="1"/>
  <c r="C772" i="1"/>
  <c r="BO771" i="1"/>
  <c r="BN771" i="1"/>
  <c r="AF771" i="1"/>
  <c r="AE771" i="1"/>
  <c r="H771" i="1" s="1"/>
  <c r="AA771" i="1"/>
  <c r="Z771" i="1"/>
  <c r="P771" i="1"/>
  <c r="L771" i="1"/>
  <c r="K771" i="1"/>
  <c r="E771" i="1"/>
  <c r="D771" i="1"/>
  <c r="C771" i="1"/>
  <c r="BO770" i="1"/>
  <c r="BN770" i="1"/>
  <c r="AF770" i="1"/>
  <c r="AE770" i="1"/>
  <c r="H770" i="1" s="1"/>
  <c r="AA770" i="1"/>
  <c r="Z770" i="1"/>
  <c r="P770" i="1"/>
  <c r="L770" i="1" s="1"/>
  <c r="K770" i="1"/>
  <c r="E770" i="1"/>
  <c r="D770" i="1"/>
  <c r="C770" i="1"/>
  <c r="BO769" i="1"/>
  <c r="BN769" i="1"/>
  <c r="AF769" i="1"/>
  <c r="K769" i="1" s="1"/>
  <c r="AE769" i="1"/>
  <c r="H769" i="1" s="1"/>
  <c r="AA769" i="1"/>
  <c r="Z769" i="1"/>
  <c r="P769" i="1"/>
  <c r="L769" i="1" s="1"/>
  <c r="E769" i="1"/>
  <c r="D769" i="1"/>
  <c r="C769" i="1"/>
  <c r="BO768" i="1"/>
  <c r="BN768" i="1"/>
  <c r="AF768" i="1"/>
  <c r="K768" i="1" s="1"/>
  <c r="AE768" i="1"/>
  <c r="AA768" i="1"/>
  <c r="Z768" i="1"/>
  <c r="H768" i="1" s="1"/>
  <c r="P768" i="1"/>
  <c r="L768" i="1" s="1"/>
  <c r="E768" i="1"/>
  <c r="D768" i="1"/>
  <c r="C768" i="1"/>
  <c r="BO767" i="1"/>
  <c r="BN767" i="1"/>
  <c r="AF767" i="1"/>
  <c r="K767" i="1" s="1"/>
  <c r="AE767" i="1"/>
  <c r="AA767" i="1"/>
  <c r="Z767" i="1"/>
  <c r="P767" i="1"/>
  <c r="L767" i="1" s="1"/>
  <c r="H767" i="1"/>
  <c r="E767" i="1"/>
  <c r="D767" i="1"/>
  <c r="C767" i="1"/>
  <c r="BO766" i="1"/>
  <c r="BN766" i="1"/>
  <c r="AF766" i="1"/>
  <c r="AE766" i="1"/>
  <c r="AA766" i="1"/>
  <c r="K766" i="1" s="1"/>
  <c r="Z766" i="1"/>
  <c r="H766" i="1" s="1"/>
  <c r="P766" i="1"/>
  <c r="L766" i="1" s="1"/>
  <c r="E766" i="1"/>
  <c r="D766" i="1"/>
  <c r="C766" i="1"/>
  <c r="BO765" i="1"/>
  <c r="BN765" i="1"/>
  <c r="AF765" i="1"/>
  <c r="AE765" i="1"/>
  <c r="AA765" i="1"/>
  <c r="Z765" i="1"/>
  <c r="P765" i="1"/>
  <c r="L765" i="1"/>
  <c r="K765" i="1"/>
  <c r="H765" i="1"/>
  <c r="E765" i="1"/>
  <c r="D765" i="1"/>
  <c r="C765" i="1"/>
  <c r="BO764" i="1"/>
  <c r="BN764" i="1"/>
  <c r="AF764" i="1"/>
  <c r="AE764" i="1"/>
  <c r="AA764" i="1"/>
  <c r="K764" i="1" s="1"/>
  <c r="Z764" i="1"/>
  <c r="P764" i="1"/>
  <c r="L764" i="1" s="1"/>
  <c r="H764" i="1"/>
  <c r="E764" i="1"/>
  <c r="D764" i="1"/>
  <c r="C764" i="1"/>
  <c r="BO763" i="1"/>
  <c r="BN763" i="1"/>
  <c r="AF763" i="1"/>
  <c r="AE763" i="1"/>
  <c r="H763" i="1" s="1"/>
  <c r="AA763" i="1"/>
  <c r="Z763" i="1"/>
  <c r="P763" i="1"/>
  <c r="L763" i="1"/>
  <c r="K763" i="1"/>
  <c r="E763" i="1"/>
  <c r="D763" i="1"/>
  <c r="C763" i="1"/>
  <c r="BO762" i="1"/>
  <c r="BN762" i="1"/>
  <c r="AF762" i="1"/>
  <c r="AE762" i="1"/>
  <c r="H762" i="1" s="1"/>
  <c r="AA762" i="1"/>
  <c r="Z762" i="1"/>
  <c r="P762" i="1"/>
  <c r="L762" i="1" s="1"/>
  <c r="K762" i="1"/>
  <c r="E762" i="1"/>
  <c r="D762" i="1"/>
  <c r="C762" i="1"/>
  <c r="BO761" i="1"/>
  <c r="BN761" i="1"/>
  <c r="AF761" i="1"/>
  <c r="K761" i="1" s="1"/>
  <c r="AE761" i="1"/>
  <c r="H761" i="1" s="1"/>
  <c r="AA761" i="1"/>
  <c r="Z761" i="1"/>
  <c r="P761" i="1"/>
  <c r="L761" i="1" s="1"/>
  <c r="E761" i="1"/>
  <c r="D761" i="1"/>
  <c r="C761" i="1"/>
  <c r="BO760" i="1"/>
  <c r="BN760" i="1"/>
  <c r="AF760" i="1"/>
  <c r="K760" i="1" s="1"/>
  <c r="AE760" i="1"/>
  <c r="AA760" i="1"/>
  <c r="Z760" i="1"/>
  <c r="H760" i="1" s="1"/>
  <c r="P760" i="1"/>
  <c r="L760" i="1" s="1"/>
  <c r="E760" i="1"/>
  <c r="D760" i="1"/>
  <c r="C760" i="1"/>
  <c r="BO759" i="1"/>
  <c r="BN759" i="1"/>
  <c r="AF759" i="1"/>
  <c r="K759" i="1" s="1"/>
  <c r="AE759" i="1"/>
  <c r="AA759" i="1"/>
  <c r="Z759" i="1"/>
  <c r="P759" i="1"/>
  <c r="L759" i="1" s="1"/>
  <c r="H759" i="1"/>
  <c r="E759" i="1"/>
  <c r="D759" i="1"/>
  <c r="C759" i="1"/>
  <c r="BO758" i="1"/>
  <c r="BN758" i="1"/>
  <c r="AF758" i="1"/>
  <c r="AE758" i="1"/>
  <c r="AA758" i="1"/>
  <c r="K758" i="1" s="1"/>
  <c r="Z758" i="1"/>
  <c r="H758" i="1" s="1"/>
  <c r="P758" i="1"/>
  <c r="L758" i="1" s="1"/>
  <c r="E758" i="1"/>
  <c r="D758" i="1"/>
  <c r="C758" i="1"/>
  <c r="BO757" i="1"/>
  <c r="BN757" i="1"/>
  <c r="AF757" i="1"/>
  <c r="AE757" i="1"/>
  <c r="AA757" i="1"/>
  <c r="Z757" i="1"/>
  <c r="P757" i="1"/>
  <c r="L757" i="1"/>
  <c r="K757" i="1"/>
  <c r="H757" i="1"/>
  <c r="E757" i="1"/>
  <c r="D757" i="1"/>
  <c r="C757" i="1"/>
  <c r="BO756" i="1"/>
  <c r="BN756" i="1"/>
  <c r="AF756" i="1"/>
  <c r="AE756" i="1"/>
  <c r="AA756" i="1"/>
  <c r="K756" i="1" s="1"/>
  <c r="Z756" i="1"/>
  <c r="P756" i="1"/>
  <c r="L756" i="1" s="1"/>
  <c r="H756" i="1"/>
  <c r="E756" i="1"/>
  <c r="D756" i="1"/>
  <c r="C756" i="1"/>
  <c r="BO755" i="1"/>
  <c r="BN755" i="1"/>
  <c r="AF755" i="1"/>
  <c r="AE755" i="1"/>
  <c r="H755" i="1" s="1"/>
  <c r="AA755" i="1"/>
  <c r="Z755" i="1"/>
  <c r="P755" i="1"/>
  <c r="L755" i="1"/>
  <c r="K755" i="1"/>
  <c r="E755" i="1"/>
  <c r="D755" i="1"/>
  <c r="C755" i="1"/>
  <c r="BO754" i="1"/>
  <c r="BN754" i="1"/>
  <c r="AF754" i="1"/>
  <c r="AE754" i="1"/>
  <c r="H754" i="1" s="1"/>
  <c r="AA754" i="1"/>
  <c r="Z754" i="1"/>
  <c r="P754" i="1"/>
  <c r="L754" i="1" s="1"/>
  <c r="K754" i="1"/>
  <c r="E754" i="1"/>
  <c r="D754" i="1"/>
  <c r="C754" i="1"/>
  <c r="BO753" i="1"/>
  <c r="BN753" i="1"/>
  <c r="AF753" i="1"/>
  <c r="K753" i="1" s="1"/>
  <c r="AE753" i="1"/>
  <c r="H753" i="1" s="1"/>
  <c r="AA753" i="1"/>
  <c r="Z753" i="1"/>
  <c r="P753" i="1"/>
  <c r="L753" i="1" s="1"/>
  <c r="E753" i="1"/>
  <c r="D753" i="1"/>
  <c r="C753" i="1"/>
  <c r="BO752" i="1"/>
  <c r="BN752" i="1"/>
  <c r="AF752" i="1"/>
  <c r="K752" i="1" s="1"/>
  <c r="AE752" i="1"/>
  <c r="AA752" i="1"/>
  <c r="Z752" i="1"/>
  <c r="H752" i="1" s="1"/>
  <c r="P752" i="1"/>
  <c r="L752" i="1" s="1"/>
  <c r="E752" i="1"/>
  <c r="D752" i="1"/>
  <c r="C752" i="1"/>
  <c r="BO751" i="1"/>
  <c r="BN751" i="1"/>
  <c r="AF751" i="1"/>
  <c r="K751" i="1" s="1"/>
  <c r="AE751" i="1"/>
  <c r="AA751" i="1"/>
  <c r="Z751" i="1"/>
  <c r="P751" i="1"/>
  <c r="L751" i="1" s="1"/>
  <c r="H751" i="1"/>
  <c r="E751" i="1"/>
  <c r="D751" i="1"/>
  <c r="C751" i="1"/>
  <c r="BO750" i="1"/>
  <c r="BN750" i="1"/>
  <c r="AF750" i="1"/>
  <c r="AE750" i="1"/>
  <c r="AA750" i="1"/>
  <c r="K750" i="1" s="1"/>
  <c r="Z750" i="1"/>
  <c r="H750" i="1" s="1"/>
  <c r="P750" i="1"/>
  <c r="L750" i="1" s="1"/>
  <c r="E750" i="1"/>
  <c r="D750" i="1"/>
  <c r="C750" i="1"/>
  <c r="BO749" i="1"/>
  <c r="BN749" i="1"/>
  <c r="AF749" i="1"/>
  <c r="AE749" i="1"/>
  <c r="AA749" i="1"/>
  <c r="Z749" i="1"/>
  <c r="P749" i="1"/>
  <c r="L749" i="1"/>
  <c r="K749" i="1"/>
  <c r="H749" i="1"/>
  <c r="E749" i="1"/>
  <c r="D749" i="1"/>
  <c r="C749" i="1"/>
  <c r="BO748" i="1"/>
  <c r="BN748" i="1"/>
  <c r="AF748" i="1"/>
  <c r="AE748" i="1"/>
  <c r="AA748" i="1"/>
  <c r="K748" i="1" s="1"/>
  <c r="Z748" i="1"/>
  <c r="P748" i="1"/>
  <c r="L748" i="1" s="1"/>
  <c r="H748" i="1"/>
  <c r="E748" i="1"/>
  <c r="D748" i="1"/>
  <c r="C748" i="1"/>
  <c r="BO747" i="1"/>
  <c r="BN747" i="1"/>
  <c r="AF747" i="1"/>
  <c r="AE747" i="1"/>
  <c r="H747" i="1" s="1"/>
  <c r="AA747" i="1"/>
  <c r="Z747" i="1"/>
  <c r="P747" i="1"/>
  <c r="L747" i="1"/>
  <c r="K747" i="1"/>
  <c r="E747" i="1"/>
  <c r="D747" i="1"/>
  <c r="C747" i="1"/>
  <c r="BO746" i="1"/>
  <c r="BN746" i="1"/>
  <c r="AF746" i="1"/>
  <c r="AE746" i="1"/>
  <c r="H746" i="1" s="1"/>
  <c r="AA746" i="1"/>
  <c r="Z746" i="1"/>
  <c r="P746" i="1"/>
  <c r="L746" i="1" s="1"/>
  <c r="K746" i="1"/>
  <c r="E746" i="1"/>
  <c r="D746" i="1"/>
  <c r="C746" i="1"/>
  <c r="BO745" i="1"/>
  <c r="BN745" i="1"/>
  <c r="AF745" i="1"/>
  <c r="K745" i="1" s="1"/>
  <c r="AE745" i="1"/>
  <c r="H745" i="1" s="1"/>
  <c r="AA745" i="1"/>
  <c r="Z745" i="1"/>
  <c r="P745" i="1"/>
  <c r="L745" i="1"/>
  <c r="E745" i="1"/>
  <c r="D745" i="1"/>
  <c r="C745" i="1"/>
  <c r="BO744" i="1"/>
  <c r="BN744" i="1"/>
  <c r="AF744" i="1"/>
  <c r="K744" i="1" s="1"/>
  <c r="AE744" i="1"/>
  <c r="AA744" i="1"/>
  <c r="Z744" i="1"/>
  <c r="H744" i="1" s="1"/>
  <c r="P744" i="1"/>
  <c r="L744" i="1" s="1"/>
  <c r="E744" i="1"/>
  <c r="D744" i="1"/>
  <c r="C744" i="1"/>
  <c r="BO743" i="1"/>
  <c r="BN743" i="1"/>
  <c r="AF743" i="1"/>
  <c r="K743" i="1" s="1"/>
  <c r="AE743" i="1"/>
  <c r="AA743" i="1"/>
  <c r="Z743" i="1"/>
  <c r="P743" i="1"/>
  <c r="L743" i="1" s="1"/>
  <c r="H743" i="1"/>
  <c r="E743" i="1"/>
  <c r="D743" i="1"/>
  <c r="C743" i="1"/>
  <c r="BO742" i="1"/>
  <c r="BN742" i="1"/>
  <c r="AF742" i="1"/>
  <c r="AE742" i="1"/>
  <c r="AA742" i="1"/>
  <c r="K742" i="1" s="1"/>
  <c r="Z742" i="1"/>
  <c r="H742" i="1" s="1"/>
  <c r="P742" i="1"/>
  <c r="L742" i="1" s="1"/>
  <c r="E742" i="1"/>
  <c r="D742" i="1"/>
  <c r="C742" i="1"/>
  <c r="BO741" i="1"/>
  <c r="BN741" i="1"/>
  <c r="AF741" i="1"/>
  <c r="AE741" i="1"/>
  <c r="AA741" i="1"/>
  <c r="Z741" i="1"/>
  <c r="P741" i="1"/>
  <c r="L741" i="1"/>
  <c r="K741" i="1"/>
  <c r="H741" i="1"/>
  <c r="E741" i="1"/>
  <c r="D741" i="1"/>
  <c r="C741" i="1"/>
  <c r="BO740" i="1"/>
  <c r="BN740" i="1"/>
  <c r="AF740" i="1"/>
  <c r="AE740" i="1"/>
  <c r="AA740" i="1"/>
  <c r="K740" i="1" s="1"/>
  <c r="Z740" i="1"/>
  <c r="P740" i="1"/>
  <c r="L740" i="1" s="1"/>
  <c r="H740" i="1"/>
  <c r="E740" i="1"/>
  <c r="D740" i="1"/>
  <c r="C740" i="1"/>
  <c r="BO739" i="1"/>
  <c r="BN739" i="1"/>
  <c r="AF739" i="1"/>
  <c r="AE739" i="1"/>
  <c r="H739" i="1" s="1"/>
  <c r="AA739" i="1"/>
  <c r="Z739" i="1"/>
  <c r="P739" i="1"/>
  <c r="L739" i="1"/>
  <c r="K739" i="1"/>
  <c r="E739" i="1"/>
  <c r="D739" i="1"/>
  <c r="C739" i="1"/>
  <c r="BO738" i="1"/>
  <c r="BN738" i="1"/>
  <c r="AF738" i="1"/>
  <c r="AE738" i="1"/>
  <c r="H738" i="1" s="1"/>
  <c r="AA738" i="1"/>
  <c r="Z738" i="1"/>
  <c r="P738" i="1"/>
  <c r="L738" i="1" s="1"/>
  <c r="K738" i="1"/>
  <c r="E738" i="1"/>
  <c r="D738" i="1"/>
  <c r="C738" i="1"/>
  <c r="BO737" i="1"/>
  <c r="BN737" i="1"/>
  <c r="AF737" i="1"/>
  <c r="K737" i="1" s="1"/>
  <c r="AE737" i="1"/>
  <c r="H737" i="1" s="1"/>
  <c r="AA737" i="1"/>
  <c r="Z737" i="1"/>
  <c r="P737" i="1"/>
  <c r="L737" i="1"/>
  <c r="E737" i="1"/>
  <c r="D737" i="1"/>
  <c r="C737" i="1"/>
  <c r="BO736" i="1"/>
  <c r="BN736" i="1"/>
  <c r="AF736" i="1"/>
  <c r="K736" i="1" s="1"/>
  <c r="AE736" i="1"/>
  <c r="AA736" i="1"/>
  <c r="Z736" i="1"/>
  <c r="H736" i="1" s="1"/>
  <c r="P736" i="1"/>
  <c r="L736" i="1" s="1"/>
  <c r="E736" i="1"/>
  <c r="D736" i="1"/>
  <c r="C736" i="1"/>
  <c r="BO735" i="1"/>
  <c r="BN735" i="1"/>
  <c r="AF735" i="1"/>
  <c r="K735" i="1" s="1"/>
  <c r="AE735" i="1"/>
  <c r="H735" i="1" s="1"/>
  <c r="AA735" i="1"/>
  <c r="Z735" i="1"/>
  <c r="P735" i="1"/>
  <c r="L735" i="1" s="1"/>
  <c r="E735" i="1"/>
  <c r="D735" i="1"/>
  <c r="C735" i="1"/>
  <c r="BO734" i="1"/>
  <c r="BN734" i="1"/>
  <c r="AF734" i="1"/>
  <c r="K734" i="1" s="1"/>
  <c r="AE734" i="1"/>
  <c r="AA734" i="1"/>
  <c r="Z734" i="1"/>
  <c r="H734" i="1" s="1"/>
  <c r="P734" i="1"/>
  <c r="L734" i="1" s="1"/>
  <c r="E734" i="1"/>
  <c r="D734" i="1"/>
  <c r="C734" i="1"/>
  <c r="BO733" i="1"/>
  <c r="BN733" i="1"/>
  <c r="AF733" i="1"/>
  <c r="K733" i="1" s="1"/>
  <c r="AE733" i="1"/>
  <c r="H733" i="1" s="1"/>
  <c r="AA733" i="1"/>
  <c r="Z733" i="1"/>
  <c r="P733" i="1"/>
  <c r="L733" i="1"/>
  <c r="E733" i="1"/>
  <c r="D733" i="1"/>
  <c r="C733" i="1"/>
  <c r="BO732" i="1"/>
  <c r="BN732" i="1"/>
  <c r="AF732" i="1"/>
  <c r="K732" i="1" s="1"/>
  <c r="AE732" i="1"/>
  <c r="AA732" i="1"/>
  <c r="Z732" i="1"/>
  <c r="H732" i="1" s="1"/>
  <c r="P732" i="1"/>
  <c r="L732" i="1" s="1"/>
  <c r="E732" i="1"/>
  <c r="D732" i="1"/>
  <c r="C732" i="1"/>
  <c r="BO731" i="1"/>
  <c r="BN731" i="1"/>
  <c r="AF731" i="1"/>
  <c r="K731" i="1" s="1"/>
  <c r="AE731" i="1"/>
  <c r="AA731" i="1"/>
  <c r="Z731" i="1"/>
  <c r="H731" i="1" s="1"/>
  <c r="P731" i="1"/>
  <c r="L731" i="1" s="1"/>
  <c r="E731" i="1"/>
  <c r="D731" i="1"/>
  <c r="C731" i="1"/>
  <c r="BO730" i="1"/>
  <c r="BN730" i="1"/>
  <c r="AF730" i="1"/>
  <c r="AE730" i="1"/>
  <c r="AA730" i="1"/>
  <c r="K730" i="1" s="1"/>
  <c r="Z730" i="1"/>
  <c r="P730" i="1"/>
  <c r="L730" i="1" s="1"/>
  <c r="H730" i="1"/>
  <c r="E730" i="1"/>
  <c r="D730" i="1"/>
  <c r="C730" i="1"/>
  <c r="BO729" i="1"/>
  <c r="BN729" i="1"/>
  <c r="AF729" i="1"/>
  <c r="AE729" i="1"/>
  <c r="AA729" i="1"/>
  <c r="Z729" i="1"/>
  <c r="P729" i="1"/>
  <c r="L729" i="1"/>
  <c r="K729" i="1"/>
  <c r="H729" i="1"/>
  <c r="E729" i="1"/>
  <c r="D729" i="1"/>
  <c r="C729" i="1"/>
  <c r="BO728" i="1"/>
  <c r="BN728" i="1"/>
  <c r="AF728" i="1"/>
  <c r="AE728" i="1"/>
  <c r="H728" i="1" s="1"/>
  <c r="AA728" i="1"/>
  <c r="Z728" i="1"/>
  <c r="P728" i="1"/>
  <c r="L728" i="1" s="1"/>
  <c r="K728" i="1"/>
  <c r="E728" i="1"/>
  <c r="D728" i="1"/>
  <c r="C728" i="1"/>
  <c r="BO727" i="1"/>
  <c r="BN727" i="1"/>
  <c r="AF727" i="1"/>
  <c r="AE727" i="1"/>
  <c r="H727" i="1" s="1"/>
  <c r="AA727" i="1"/>
  <c r="Z727" i="1"/>
  <c r="P727" i="1"/>
  <c r="L727" i="1"/>
  <c r="K727" i="1"/>
  <c r="E727" i="1"/>
  <c r="D727" i="1"/>
  <c r="C727" i="1"/>
  <c r="BO726" i="1"/>
  <c r="BN726" i="1"/>
  <c r="AF726" i="1"/>
  <c r="AE726" i="1"/>
  <c r="H726" i="1" s="1"/>
  <c r="AA726" i="1"/>
  <c r="Z726" i="1"/>
  <c r="P726" i="1"/>
  <c r="L726" i="1" s="1"/>
  <c r="K726" i="1"/>
  <c r="E726" i="1"/>
  <c r="D726" i="1"/>
  <c r="C726" i="1"/>
  <c r="BO725" i="1"/>
  <c r="BN725" i="1"/>
  <c r="AF725" i="1"/>
  <c r="K725" i="1" s="1"/>
  <c r="AE725" i="1"/>
  <c r="H725" i="1" s="1"/>
  <c r="AA725" i="1"/>
  <c r="Z725" i="1"/>
  <c r="P725" i="1"/>
  <c r="L725" i="1" s="1"/>
  <c r="E725" i="1"/>
  <c r="D725" i="1"/>
  <c r="C725" i="1"/>
  <c r="BO724" i="1"/>
  <c r="BN724" i="1"/>
  <c r="AF724" i="1"/>
  <c r="K724" i="1" s="1"/>
  <c r="AE724" i="1"/>
  <c r="AA724" i="1"/>
  <c r="Z724" i="1"/>
  <c r="H724" i="1" s="1"/>
  <c r="P724" i="1"/>
  <c r="L724" i="1" s="1"/>
  <c r="E724" i="1"/>
  <c r="D724" i="1"/>
  <c r="C724" i="1"/>
  <c r="BO723" i="1"/>
  <c r="BN723" i="1"/>
  <c r="AF723" i="1"/>
  <c r="K723" i="1" s="1"/>
  <c r="AE723" i="1"/>
  <c r="AA723" i="1"/>
  <c r="Z723" i="1"/>
  <c r="P723" i="1"/>
  <c r="L723" i="1" s="1"/>
  <c r="H723" i="1"/>
  <c r="E723" i="1"/>
  <c r="D723" i="1"/>
  <c r="C723" i="1"/>
  <c r="BO722" i="1"/>
  <c r="BN722" i="1"/>
  <c r="AF722" i="1"/>
  <c r="AE722" i="1"/>
  <c r="AA722" i="1"/>
  <c r="K722" i="1" s="1"/>
  <c r="Z722" i="1"/>
  <c r="P722" i="1"/>
  <c r="L722" i="1" s="1"/>
  <c r="H722" i="1"/>
  <c r="E722" i="1"/>
  <c r="D722" i="1"/>
  <c r="C722" i="1"/>
  <c r="BO721" i="1"/>
  <c r="BN721" i="1"/>
  <c r="AF721" i="1"/>
  <c r="AE721" i="1"/>
  <c r="AA721" i="1"/>
  <c r="Z721" i="1"/>
  <c r="P721" i="1"/>
  <c r="L721" i="1"/>
  <c r="K721" i="1"/>
  <c r="H721" i="1"/>
  <c r="E721" i="1"/>
  <c r="D721" i="1"/>
  <c r="C721" i="1"/>
  <c r="BO720" i="1"/>
  <c r="BN720" i="1"/>
  <c r="AF720" i="1"/>
  <c r="AE720" i="1"/>
  <c r="AA720" i="1"/>
  <c r="K720" i="1" s="1"/>
  <c r="Z720" i="1"/>
  <c r="P720" i="1"/>
  <c r="L720" i="1" s="1"/>
  <c r="H720" i="1"/>
  <c r="E720" i="1"/>
  <c r="D720" i="1"/>
  <c r="C720" i="1"/>
  <c r="BO719" i="1"/>
  <c r="BN719" i="1"/>
  <c r="AF719" i="1"/>
  <c r="AE719" i="1"/>
  <c r="H719" i="1" s="1"/>
  <c r="AA719" i="1"/>
  <c r="Z719" i="1"/>
  <c r="P719" i="1"/>
  <c r="L719" i="1"/>
  <c r="K719" i="1"/>
  <c r="E719" i="1"/>
  <c r="D719" i="1"/>
  <c r="C719" i="1"/>
  <c r="BO718" i="1"/>
  <c r="BN718" i="1"/>
  <c r="AF718" i="1"/>
  <c r="AE718" i="1"/>
  <c r="H718" i="1" s="1"/>
  <c r="AA718" i="1"/>
  <c r="Z718" i="1"/>
  <c r="P718" i="1"/>
  <c r="L718" i="1" s="1"/>
  <c r="K718" i="1"/>
  <c r="E718" i="1"/>
  <c r="D718" i="1"/>
  <c r="C718" i="1"/>
  <c r="BO717" i="1"/>
  <c r="BN717" i="1"/>
  <c r="AF717" i="1"/>
  <c r="AE717" i="1"/>
  <c r="H717" i="1" s="1"/>
  <c r="AA717" i="1"/>
  <c r="Z717" i="1"/>
  <c r="P717" i="1"/>
  <c r="L717" i="1" s="1"/>
  <c r="K717" i="1"/>
  <c r="E717" i="1"/>
  <c r="D717" i="1"/>
  <c r="C717" i="1"/>
  <c r="BO716" i="1"/>
  <c r="BN716" i="1"/>
  <c r="AF716" i="1"/>
  <c r="K716" i="1" s="1"/>
  <c r="AE716" i="1"/>
  <c r="H716" i="1" s="1"/>
  <c r="AA716" i="1"/>
  <c r="Z716" i="1"/>
  <c r="P716" i="1"/>
  <c r="L716" i="1" s="1"/>
  <c r="E716" i="1"/>
  <c r="D716" i="1"/>
  <c r="C716" i="1"/>
  <c r="BO715" i="1"/>
  <c r="BN715" i="1"/>
  <c r="AF715" i="1"/>
  <c r="AE715" i="1"/>
  <c r="H715" i="1" s="1"/>
  <c r="AA715" i="1"/>
  <c r="Z715" i="1"/>
  <c r="P715" i="1"/>
  <c r="L715" i="1" s="1"/>
  <c r="K715" i="1"/>
  <c r="E715" i="1"/>
  <c r="D715" i="1"/>
  <c r="C715" i="1"/>
  <c r="BO714" i="1"/>
  <c r="BN714" i="1"/>
  <c r="AF714" i="1"/>
  <c r="AE714" i="1"/>
  <c r="H714" i="1" s="1"/>
  <c r="AA714" i="1"/>
  <c r="Z714" i="1"/>
  <c r="P714" i="1"/>
  <c r="L714" i="1" s="1"/>
  <c r="K714" i="1"/>
  <c r="E714" i="1"/>
  <c r="D714" i="1"/>
  <c r="C714" i="1"/>
  <c r="BO713" i="1"/>
  <c r="BN713" i="1"/>
  <c r="AF713" i="1"/>
  <c r="AE713" i="1"/>
  <c r="H713" i="1" s="1"/>
  <c r="AA713" i="1"/>
  <c r="Z713" i="1"/>
  <c r="P713" i="1"/>
  <c r="L713" i="1" s="1"/>
  <c r="K713" i="1"/>
  <c r="E713" i="1"/>
  <c r="D713" i="1"/>
  <c r="C713" i="1"/>
  <c r="BO712" i="1"/>
  <c r="BN712" i="1"/>
  <c r="AF712" i="1"/>
  <c r="K712" i="1" s="1"/>
  <c r="AE712" i="1"/>
  <c r="H712" i="1" s="1"/>
  <c r="AA712" i="1"/>
  <c r="Z712" i="1"/>
  <c r="P712" i="1"/>
  <c r="L712" i="1" s="1"/>
  <c r="E712" i="1"/>
  <c r="D712" i="1"/>
  <c r="C712" i="1"/>
  <c r="BO711" i="1"/>
  <c r="BN711" i="1"/>
  <c r="AF711" i="1"/>
  <c r="AE711" i="1"/>
  <c r="H711" i="1" s="1"/>
  <c r="AA711" i="1"/>
  <c r="Z711" i="1"/>
  <c r="P711" i="1"/>
  <c r="L711" i="1" s="1"/>
  <c r="K711" i="1"/>
  <c r="E711" i="1"/>
  <c r="D711" i="1"/>
  <c r="C711" i="1"/>
  <c r="BO710" i="1"/>
  <c r="BN710" i="1"/>
  <c r="AF710" i="1"/>
  <c r="AE710" i="1"/>
  <c r="H710" i="1" s="1"/>
  <c r="AA710" i="1"/>
  <c r="Z710" i="1"/>
  <c r="P710" i="1"/>
  <c r="L710" i="1" s="1"/>
  <c r="K710" i="1"/>
  <c r="E710" i="1"/>
  <c r="D710" i="1"/>
  <c r="C710" i="1"/>
  <c r="BO709" i="1"/>
  <c r="BN709" i="1"/>
  <c r="AF709" i="1"/>
  <c r="K709" i="1" s="1"/>
  <c r="AE709" i="1"/>
  <c r="H709" i="1" s="1"/>
  <c r="AA709" i="1"/>
  <c r="Z709" i="1"/>
  <c r="P709" i="1"/>
  <c r="L709" i="1"/>
  <c r="E709" i="1"/>
  <c r="D709" i="1"/>
  <c r="C709" i="1"/>
  <c r="BO708" i="1"/>
  <c r="BN708" i="1"/>
  <c r="AF708" i="1"/>
  <c r="K708" i="1" s="1"/>
  <c r="AE708" i="1"/>
  <c r="AA708" i="1"/>
  <c r="Z708" i="1"/>
  <c r="H708" i="1" s="1"/>
  <c r="P708" i="1"/>
  <c r="L708" i="1" s="1"/>
  <c r="E708" i="1"/>
  <c r="D708" i="1"/>
  <c r="C708" i="1"/>
  <c r="BO707" i="1"/>
  <c r="BN707" i="1"/>
  <c r="AF707" i="1"/>
  <c r="K707" i="1" s="1"/>
  <c r="AE707" i="1"/>
  <c r="AA707" i="1"/>
  <c r="Z707" i="1"/>
  <c r="H707" i="1" s="1"/>
  <c r="P707" i="1"/>
  <c r="L707" i="1" s="1"/>
  <c r="E707" i="1"/>
  <c r="D707" i="1"/>
  <c r="C707" i="1"/>
  <c r="BO706" i="1"/>
  <c r="BN706" i="1"/>
  <c r="AF706" i="1"/>
  <c r="K706" i="1" s="1"/>
  <c r="AE706" i="1"/>
  <c r="AA706" i="1"/>
  <c r="Z706" i="1"/>
  <c r="H706" i="1" s="1"/>
  <c r="P706" i="1"/>
  <c r="L706" i="1" s="1"/>
  <c r="E706" i="1"/>
  <c r="D706" i="1"/>
  <c r="C706" i="1"/>
  <c r="BO705" i="1"/>
  <c r="BN705" i="1"/>
  <c r="AF705" i="1"/>
  <c r="AE705" i="1"/>
  <c r="AA705" i="1"/>
  <c r="Z705" i="1"/>
  <c r="H705" i="1" s="1"/>
  <c r="P705" i="1"/>
  <c r="L705" i="1" s="1"/>
  <c r="K705" i="1"/>
  <c r="E705" i="1"/>
  <c r="D705" i="1"/>
  <c r="C705" i="1"/>
  <c r="BO704" i="1"/>
  <c r="BN704" i="1"/>
  <c r="AF704" i="1"/>
  <c r="AE704" i="1"/>
  <c r="H704" i="1" s="1"/>
  <c r="AA704" i="1"/>
  <c r="Z704" i="1"/>
  <c r="P704" i="1"/>
  <c r="L704" i="1" s="1"/>
  <c r="K704" i="1"/>
  <c r="E704" i="1"/>
  <c r="D704" i="1"/>
  <c r="C704" i="1"/>
  <c r="BO703" i="1"/>
  <c r="BN703" i="1"/>
  <c r="AF703" i="1"/>
  <c r="AE703" i="1"/>
  <c r="H703" i="1" s="1"/>
  <c r="AA703" i="1"/>
  <c r="Z703" i="1"/>
  <c r="P703" i="1"/>
  <c r="L703" i="1" s="1"/>
  <c r="K703" i="1"/>
  <c r="E703" i="1"/>
  <c r="D703" i="1"/>
  <c r="C703" i="1"/>
  <c r="BO702" i="1"/>
  <c r="BN702" i="1"/>
  <c r="AF702" i="1"/>
  <c r="AE702" i="1"/>
  <c r="H702" i="1" s="1"/>
  <c r="AA702" i="1"/>
  <c r="Z702" i="1"/>
  <c r="P702" i="1"/>
  <c r="L702" i="1" s="1"/>
  <c r="K702" i="1"/>
  <c r="E702" i="1"/>
  <c r="D702" i="1"/>
  <c r="C702" i="1"/>
  <c r="BO701" i="1"/>
  <c r="BN701" i="1"/>
  <c r="AF701" i="1"/>
  <c r="AE701" i="1"/>
  <c r="H701" i="1" s="1"/>
  <c r="AA701" i="1"/>
  <c r="Z701" i="1"/>
  <c r="P701" i="1"/>
  <c r="L701" i="1"/>
  <c r="K701" i="1"/>
  <c r="E701" i="1"/>
  <c r="D701" i="1"/>
  <c r="C701" i="1"/>
  <c r="BO700" i="1"/>
  <c r="BN700" i="1"/>
  <c r="AF700" i="1"/>
  <c r="K700" i="1" s="1"/>
  <c r="AE700" i="1"/>
  <c r="AA700" i="1"/>
  <c r="Z700" i="1"/>
  <c r="P700" i="1"/>
  <c r="L700" i="1" s="1"/>
  <c r="H700" i="1"/>
  <c r="E700" i="1"/>
  <c r="D700" i="1"/>
  <c r="C700" i="1"/>
  <c r="BO699" i="1"/>
  <c r="BN699" i="1"/>
  <c r="AF699" i="1"/>
  <c r="K699" i="1" s="1"/>
  <c r="AE699" i="1"/>
  <c r="H699" i="1" s="1"/>
  <c r="AA699" i="1"/>
  <c r="Z699" i="1"/>
  <c r="P699" i="1"/>
  <c r="L699" i="1" s="1"/>
  <c r="E699" i="1"/>
  <c r="D699" i="1"/>
  <c r="C699" i="1"/>
  <c r="BO698" i="1"/>
  <c r="BN698" i="1"/>
  <c r="AF698" i="1"/>
  <c r="K698" i="1" s="1"/>
  <c r="AE698" i="1"/>
  <c r="AA698" i="1"/>
  <c r="Z698" i="1"/>
  <c r="P698" i="1"/>
  <c r="L698" i="1" s="1"/>
  <c r="E698" i="1"/>
  <c r="D698" i="1"/>
  <c r="C698" i="1"/>
  <c r="BO697" i="1"/>
  <c r="BN697" i="1"/>
  <c r="AF697" i="1"/>
  <c r="AE697" i="1"/>
  <c r="H697" i="1" s="1"/>
  <c r="AA697" i="1"/>
  <c r="Z697" i="1"/>
  <c r="P697" i="1"/>
  <c r="L697" i="1" s="1"/>
  <c r="K697" i="1"/>
  <c r="E697" i="1"/>
  <c r="D697" i="1"/>
  <c r="C697" i="1"/>
  <c r="BO696" i="1"/>
  <c r="BN696" i="1"/>
  <c r="AF696" i="1"/>
  <c r="K696" i="1" s="1"/>
  <c r="AE696" i="1"/>
  <c r="H696" i="1" s="1"/>
  <c r="AA696" i="1"/>
  <c r="Z696" i="1"/>
  <c r="P696" i="1"/>
  <c r="L696" i="1" s="1"/>
  <c r="E696" i="1"/>
  <c r="D696" i="1"/>
  <c r="C696" i="1"/>
  <c r="BO695" i="1"/>
  <c r="BN695" i="1"/>
  <c r="AF695" i="1"/>
  <c r="AE695" i="1"/>
  <c r="AA695" i="1"/>
  <c r="Z695" i="1"/>
  <c r="P695" i="1"/>
  <c r="L695" i="1" s="1"/>
  <c r="K695" i="1"/>
  <c r="E695" i="1"/>
  <c r="D695" i="1"/>
  <c r="C695" i="1"/>
  <c r="BO694" i="1"/>
  <c r="BN694" i="1"/>
  <c r="AF694" i="1"/>
  <c r="K694" i="1" s="1"/>
  <c r="AE694" i="1"/>
  <c r="AA694" i="1"/>
  <c r="Z694" i="1"/>
  <c r="P694" i="1"/>
  <c r="L694" i="1" s="1"/>
  <c r="H694" i="1"/>
  <c r="E694" i="1"/>
  <c r="D694" i="1"/>
  <c r="C694" i="1"/>
  <c r="BO693" i="1"/>
  <c r="BN693" i="1"/>
  <c r="AF693" i="1"/>
  <c r="K693" i="1" s="1"/>
  <c r="AE693" i="1"/>
  <c r="AA693" i="1"/>
  <c r="Z693" i="1"/>
  <c r="H693" i="1" s="1"/>
  <c r="P693" i="1"/>
  <c r="L693" i="1" s="1"/>
  <c r="E693" i="1"/>
  <c r="D693" i="1"/>
  <c r="C693" i="1"/>
  <c r="BO692" i="1"/>
  <c r="BN692" i="1"/>
  <c r="AF692" i="1"/>
  <c r="AE692" i="1"/>
  <c r="AA692" i="1"/>
  <c r="Z692" i="1"/>
  <c r="H692" i="1" s="1"/>
  <c r="P692" i="1"/>
  <c r="L692" i="1" s="1"/>
  <c r="K692" i="1"/>
  <c r="E692" i="1"/>
  <c r="D692" i="1"/>
  <c r="C692" i="1"/>
  <c r="BO691" i="1"/>
  <c r="BN691" i="1"/>
  <c r="AF691" i="1"/>
  <c r="AE691" i="1"/>
  <c r="H691" i="1" s="1"/>
  <c r="AA691" i="1"/>
  <c r="Z691" i="1"/>
  <c r="P691" i="1"/>
  <c r="L691" i="1" s="1"/>
  <c r="K691" i="1"/>
  <c r="E691" i="1"/>
  <c r="D691" i="1"/>
  <c r="C691" i="1"/>
  <c r="BO690" i="1"/>
  <c r="BN690" i="1"/>
  <c r="AF690" i="1"/>
  <c r="AE690" i="1"/>
  <c r="H690" i="1" s="1"/>
  <c r="AA690" i="1"/>
  <c r="Z690" i="1"/>
  <c r="P690" i="1"/>
  <c r="L690" i="1" s="1"/>
  <c r="K690" i="1"/>
  <c r="E690" i="1"/>
  <c r="D690" i="1"/>
  <c r="C690" i="1"/>
  <c r="BO689" i="1"/>
  <c r="BN689" i="1"/>
  <c r="AF689" i="1"/>
  <c r="AE689" i="1"/>
  <c r="H689" i="1" s="1"/>
  <c r="AA689" i="1"/>
  <c r="Z689" i="1"/>
  <c r="P689" i="1"/>
  <c r="L689" i="1" s="1"/>
  <c r="K689" i="1"/>
  <c r="E689" i="1"/>
  <c r="D689" i="1"/>
  <c r="C689" i="1"/>
  <c r="BO688" i="1"/>
  <c r="BN688" i="1"/>
  <c r="AF688" i="1"/>
  <c r="AE688" i="1"/>
  <c r="H688" i="1" s="1"/>
  <c r="AA688" i="1"/>
  <c r="Z688" i="1"/>
  <c r="P688" i="1"/>
  <c r="L688" i="1" s="1"/>
  <c r="K688" i="1"/>
  <c r="E688" i="1"/>
  <c r="D688" i="1"/>
  <c r="C688" i="1"/>
  <c r="BO687" i="1"/>
  <c r="BN687" i="1"/>
  <c r="AF687" i="1"/>
  <c r="AE687" i="1"/>
  <c r="H687" i="1" s="1"/>
  <c r="AA687" i="1"/>
  <c r="Z687" i="1"/>
  <c r="P687" i="1"/>
  <c r="L687" i="1" s="1"/>
  <c r="K687" i="1"/>
  <c r="E687" i="1"/>
  <c r="D687" i="1"/>
  <c r="C687" i="1"/>
  <c r="BO686" i="1"/>
  <c r="BN686" i="1"/>
  <c r="AF686" i="1"/>
  <c r="AE686" i="1"/>
  <c r="H686" i="1" s="1"/>
  <c r="AA686" i="1"/>
  <c r="Z686" i="1"/>
  <c r="P686" i="1"/>
  <c r="L686" i="1" s="1"/>
  <c r="K686" i="1"/>
  <c r="E686" i="1"/>
  <c r="D686" i="1"/>
  <c r="C686" i="1"/>
  <c r="BO685" i="1"/>
  <c r="BN685" i="1"/>
  <c r="AF685" i="1"/>
  <c r="AE685" i="1"/>
  <c r="H685" i="1" s="1"/>
  <c r="AA685" i="1"/>
  <c r="Z685" i="1"/>
  <c r="P685" i="1"/>
  <c r="L685" i="1" s="1"/>
  <c r="K685" i="1"/>
  <c r="E685" i="1"/>
  <c r="D685" i="1"/>
  <c r="C685" i="1"/>
  <c r="BO684" i="1"/>
  <c r="BN684" i="1"/>
  <c r="AF684" i="1"/>
  <c r="AE684" i="1"/>
  <c r="H684" i="1" s="1"/>
  <c r="AA684" i="1"/>
  <c r="Z684" i="1"/>
  <c r="P684" i="1"/>
  <c r="L684" i="1" s="1"/>
  <c r="K684" i="1"/>
  <c r="E684" i="1"/>
  <c r="D684" i="1"/>
  <c r="C684" i="1"/>
  <c r="BO683" i="1"/>
  <c r="BN683" i="1"/>
  <c r="AF683" i="1"/>
  <c r="AE683" i="1"/>
  <c r="H683" i="1" s="1"/>
  <c r="AA683" i="1"/>
  <c r="Z683" i="1"/>
  <c r="P683" i="1"/>
  <c r="L683" i="1" s="1"/>
  <c r="K683" i="1"/>
  <c r="E683" i="1"/>
  <c r="D683" i="1"/>
  <c r="C683" i="1"/>
  <c r="BO682" i="1"/>
  <c r="BN682" i="1"/>
  <c r="AF682" i="1"/>
  <c r="AE682" i="1"/>
  <c r="H682" i="1" s="1"/>
  <c r="AA682" i="1"/>
  <c r="Z682" i="1"/>
  <c r="P682" i="1"/>
  <c r="L682" i="1" s="1"/>
  <c r="K682" i="1"/>
  <c r="E682" i="1"/>
  <c r="D682" i="1"/>
  <c r="C682" i="1"/>
  <c r="BO681" i="1"/>
  <c r="BN681" i="1"/>
  <c r="AF681" i="1"/>
  <c r="AE681" i="1"/>
  <c r="H681" i="1" s="1"/>
  <c r="AA681" i="1"/>
  <c r="Z681" i="1"/>
  <c r="P681" i="1"/>
  <c r="L681" i="1" s="1"/>
  <c r="K681" i="1"/>
  <c r="E681" i="1"/>
  <c r="D681" i="1"/>
  <c r="C681" i="1"/>
  <c r="BO680" i="1"/>
  <c r="BN680" i="1"/>
  <c r="AF680" i="1"/>
  <c r="AE680" i="1"/>
  <c r="H680" i="1" s="1"/>
  <c r="AA680" i="1"/>
  <c r="Z680" i="1"/>
  <c r="P680" i="1"/>
  <c r="L680" i="1" s="1"/>
  <c r="K680" i="1"/>
  <c r="E680" i="1"/>
  <c r="D680" i="1"/>
  <c r="C680" i="1"/>
  <c r="BO679" i="1"/>
  <c r="BN679" i="1"/>
  <c r="AF679" i="1"/>
  <c r="AE679" i="1"/>
  <c r="H679" i="1" s="1"/>
  <c r="AA679" i="1"/>
  <c r="Z679" i="1"/>
  <c r="P679" i="1"/>
  <c r="L679" i="1" s="1"/>
  <c r="K679" i="1"/>
  <c r="E679" i="1"/>
  <c r="D679" i="1"/>
  <c r="C679" i="1"/>
  <c r="BO678" i="1"/>
  <c r="BN678" i="1"/>
  <c r="AF678" i="1"/>
  <c r="AE678" i="1"/>
  <c r="H678" i="1" s="1"/>
  <c r="AA678" i="1"/>
  <c r="Z678" i="1"/>
  <c r="P678" i="1"/>
  <c r="L678" i="1" s="1"/>
  <c r="K678" i="1"/>
  <c r="E678" i="1"/>
  <c r="D678" i="1"/>
  <c r="C678" i="1"/>
  <c r="BO677" i="1"/>
  <c r="BN677" i="1"/>
  <c r="AF677" i="1"/>
  <c r="AE677" i="1"/>
  <c r="H677" i="1" s="1"/>
  <c r="AA677" i="1"/>
  <c r="Z677" i="1"/>
  <c r="P677" i="1"/>
  <c r="L677" i="1" s="1"/>
  <c r="K677" i="1"/>
  <c r="E677" i="1"/>
  <c r="D677" i="1"/>
  <c r="C677" i="1"/>
  <c r="BO676" i="1"/>
  <c r="BN676" i="1"/>
  <c r="AF676" i="1"/>
  <c r="AE676" i="1"/>
  <c r="H676" i="1" s="1"/>
  <c r="AA676" i="1"/>
  <c r="Z676" i="1"/>
  <c r="P676" i="1"/>
  <c r="L676" i="1"/>
  <c r="K676" i="1"/>
  <c r="E676" i="1"/>
  <c r="D676" i="1"/>
  <c r="C676" i="1"/>
  <c r="BO675" i="1"/>
  <c r="BN675" i="1"/>
  <c r="AF675" i="1"/>
  <c r="K675" i="1" s="1"/>
  <c r="AE675" i="1"/>
  <c r="AA675" i="1"/>
  <c r="Z675" i="1"/>
  <c r="P675" i="1"/>
  <c r="L675" i="1" s="1"/>
  <c r="H675" i="1"/>
  <c r="E675" i="1"/>
  <c r="D675" i="1"/>
  <c r="C675" i="1"/>
  <c r="BO674" i="1"/>
  <c r="BN674" i="1"/>
  <c r="AF674" i="1"/>
  <c r="K674" i="1" s="1"/>
  <c r="AE674" i="1"/>
  <c r="AA674" i="1"/>
  <c r="Z674" i="1"/>
  <c r="P674" i="1"/>
  <c r="L674" i="1" s="1"/>
  <c r="H674" i="1"/>
  <c r="E674" i="1"/>
  <c r="D674" i="1"/>
  <c r="C674" i="1"/>
  <c r="BO673" i="1"/>
  <c r="BN673" i="1"/>
  <c r="AF673" i="1"/>
  <c r="K673" i="1" s="1"/>
  <c r="AE673" i="1"/>
  <c r="AA673" i="1"/>
  <c r="Z673" i="1"/>
  <c r="P673" i="1"/>
  <c r="L673" i="1" s="1"/>
  <c r="H673" i="1"/>
  <c r="E673" i="1"/>
  <c r="D673" i="1"/>
  <c r="C673" i="1"/>
  <c r="BO672" i="1"/>
  <c r="BN672" i="1"/>
  <c r="AF672" i="1"/>
  <c r="K672" i="1" s="1"/>
  <c r="AE672" i="1"/>
  <c r="AA672" i="1"/>
  <c r="Z672" i="1"/>
  <c r="P672" i="1"/>
  <c r="L672" i="1" s="1"/>
  <c r="H672" i="1"/>
  <c r="E672" i="1"/>
  <c r="D672" i="1"/>
  <c r="C672" i="1"/>
  <c r="BO671" i="1"/>
  <c r="BN671" i="1"/>
  <c r="AF671" i="1"/>
  <c r="AE671" i="1"/>
  <c r="H671" i="1" s="1"/>
  <c r="AA671" i="1"/>
  <c r="Z671" i="1"/>
  <c r="P671" i="1"/>
  <c r="L671" i="1" s="1"/>
  <c r="K671" i="1"/>
  <c r="E671" i="1"/>
  <c r="D671" i="1"/>
  <c r="C671" i="1"/>
  <c r="BO670" i="1"/>
  <c r="BN670" i="1"/>
  <c r="AF670" i="1"/>
  <c r="AE670" i="1"/>
  <c r="H670" i="1" s="1"/>
  <c r="AA670" i="1"/>
  <c r="Z670" i="1"/>
  <c r="P670" i="1"/>
  <c r="L670" i="1" s="1"/>
  <c r="K670" i="1"/>
  <c r="E670" i="1"/>
  <c r="D670" i="1"/>
  <c r="C670" i="1"/>
  <c r="BO669" i="1"/>
  <c r="BN669" i="1"/>
  <c r="AF669" i="1"/>
  <c r="AE669" i="1"/>
  <c r="H669" i="1" s="1"/>
  <c r="AA669" i="1"/>
  <c r="Z669" i="1"/>
  <c r="P669" i="1"/>
  <c r="L669" i="1" s="1"/>
  <c r="K669" i="1"/>
  <c r="E669" i="1"/>
  <c r="D669" i="1"/>
  <c r="C669" i="1"/>
  <c r="BO668" i="1"/>
  <c r="BN668" i="1"/>
  <c r="AF668" i="1"/>
  <c r="AE668" i="1"/>
  <c r="H668" i="1" s="1"/>
  <c r="AA668" i="1"/>
  <c r="Z668" i="1"/>
  <c r="P668" i="1"/>
  <c r="L668" i="1" s="1"/>
  <c r="K668" i="1"/>
  <c r="E668" i="1"/>
  <c r="D668" i="1"/>
  <c r="C668" i="1"/>
  <c r="BO667" i="1"/>
  <c r="BN667" i="1"/>
  <c r="AF667" i="1"/>
  <c r="AE667" i="1"/>
  <c r="H667" i="1" s="1"/>
  <c r="AA667" i="1"/>
  <c r="Z667" i="1"/>
  <c r="P667" i="1"/>
  <c r="L667" i="1" s="1"/>
  <c r="K667" i="1"/>
  <c r="E667" i="1"/>
  <c r="D667" i="1"/>
  <c r="C667" i="1"/>
  <c r="BO666" i="1"/>
  <c r="BN666" i="1"/>
  <c r="AF666" i="1"/>
  <c r="AE666" i="1"/>
  <c r="H666" i="1" s="1"/>
  <c r="AA666" i="1"/>
  <c r="Z666" i="1"/>
  <c r="P666" i="1"/>
  <c r="L666" i="1" s="1"/>
  <c r="K666" i="1"/>
  <c r="E666" i="1"/>
  <c r="D666" i="1"/>
  <c r="C666" i="1"/>
  <c r="BO665" i="1"/>
  <c r="BN665" i="1"/>
  <c r="AF665" i="1"/>
  <c r="AE665" i="1"/>
  <c r="H665" i="1" s="1"/>
  <c r="AA665" i="1"/>
  <c r="Z665" i="1"/>
  <c r="P665" i="1"/>
  <c r="L665" i="1" s="1"/>
  <c r="K665" i="1"/>
  <c r="E665" i="1"/>
  <c r="D665" i="1"/>
  <c r="C665" i="1"/>
  <c r="BO664" i="1"/>
  <c r="BN664" i="1"/>
  <c r="AF664" i="1"/>
  <c r="AE664" i="1"/>
  <c r="H664" i="1" s="1"/>
  <c r="AA664" i="1"/>
  <c r="Z664" i="1"/>
  <c r="P664" i="1"/>
  <c r="L664" i="1" s="1"/>
  <c r="K664" i="1"/>
  <c r="E664" i="1"/>
  <c r="D664" i="1"/>
  <c r="C664" i="1"/>
  <c r="BO663" i="1"/>
  <c r="BN663" i="1"/>
  <c r="AF663" i="1"/>
  <c r="AE663" i="1"/>
  <c r="H663" i="1" s="1"/>
  <c r="AA663" i="1"/>
  <c r="Z663" i="1"/>
  <c r="P663" i="1"/>
  <c r="L663" i="1" s="1"/>
  <c r="K663" i="1"/>
  <c r="E663" i="1"/>
  <c r="D663" i="1"/>
  <c r="C663" i="1"/>
  <c r="BO662" i="1"/>
  <c r="BN662" i="1"/>
  <c r="AF662" i="1"/>
  <c r="AE662" i="1"/>
  <c r="H662" i="1" s="1"/>
  <c r="AA662" i="1"/>
  <c r="Z662" i="1"/>
  <c r="P662" i="1"/>
  <c r="L662" i="1" s="1"/>
  <c r="K662" i="1"/>
  <c r="E662" i="1"/>
  <c r="D662" i="1"/>
  <c r="C662" i="1"/>
  <c r="BO661" i="1"/>
  <c r="BN661" i="1"/>
  <c r="AF661" i="1"/>
  <c r="AE661" i="1"/>
  <c r="H661" i="1" s="1"/>
  <c r="AA661" i="1"/>
  <c r="Z661" i="1"/>
  <c r="P661" i="1"/>
  <c r="L661" i="1" s="1"/>
  <c r="K661" i="1"/>
  <c r="E661" i="1"/>
  <c r="D661" i="1"/>
  <c r="C661" i="1"/>
  <c r="BO660" i="1"/>
  <c r="BN660" i="1"/>
  <c r="AF660" i="1"/>
  <c r="AE660" i="1"/>
  <c r="H660" i="1" s="1"/>
  <c r="AA660" i="1"/>
  <c r="Z660" i="1"/>
  <c r="P660" i="1"/>
  <c r="L660" i="1" s="1"/>
  <c r="K660" i="1"/>
  <c r="E660" i="1"/>
  <c r="D660" i="1"/>
  <c r="C660" i="1"/>
  <c r="BO659" i="1"/>
  <c r="BN659" i="1"/>
  <c r="AF659" i="1"/>
  <c r="AE659" i="1"/>
  <c r="H659" i="1" s="1"/>
  <c r="AA659" i="1"/>
  <c r="Z659" i="1"/>
  <c r="P659" i="1"/>
  <c r="L659" i="1" s="1"/>
  <c r="K659" i="1"/>
  <c r="E659" i="1"/>
  <c r="D659" i="1"/>
  <c r="C659" i="1"/>
  <c r="BO658" i="1"/>
  <c r="BN658" i="1"/>
  <c r="AF658" i="1"/>
  <c r="AE658" i="1"/>
  <c r="H658" i="1" s="1"/>
  <c r="AA658" i="1"/>
  <c r="Z658" i="1"/>
  <c r="P658" i="1"/>
  <c r="L658" i="1" s="1"/>
  <c r="K658" i="1"/>
  <c r="E658" i="1"/>
  <c r="D658" i="1"/>
  <c r="C658" i="1"/>
  <c r="BO657" i="1"/>
  <c r="BN657" i="1"/>
  <c r="AF657" i="1"/>
  <c r="AE657" i="1"/>
  <c r="AA657" i="1"/>
  <c r="Z657" i="1"/>
  <c r="P657" i="1"/>
  <c r="L657" i="1"/>
  <c r="K657" i="1"/>
  <c r="H657" i="1"/>
  <c r="E657" i="1"/>
  <c r="D657" i="1"/>
  <c r="C657" i="1"/>
  <c r="BO656" i="1"/>
  <c r="BN656" i="1"/>
  <c r="AF656" i="1"/>
  <c r="K656" i="1" s="1"/>
  <c r="AE656" i="1"/>
  <c r="AA656" i="1"/>
  <c r="Z656" i="1"/>
  <c r="P656" i="1"/>
  <c r="L656" i="1" s="1"/>
  <c r="H656" i="1"/>
  <c r="E656" i="1"/>
  <c r="D656" i="1"/>
  <c r="C656" i="1"/>
  <c r="BO655" i="1"/>
  <c r="BN655" i="1"/>
  <c r="AF655" i="1"/>
  <c r="K655" i="1" s="1"/>
  <c r="AE655" i="1"/>
  <c r="AA655" i="1"/>
  <c r="Z655" i="1"/>
  <c r="P655" i="1"/>
  <c r="L655" i="1" s="1"/>
  <c r="H655" i="1"/>
  <c r="E655" i="1"/>
  <c r="D655" i="1"/>
  <c r="C655" i="1"/>
  <c r="BO654" i="1"/>
  <c r="BN654" i="1"/>
  <c r="AF654" i="1"/>
  <c r="K654" i="1" s="1"/>
  <c r="AE654" i="1"/>
  <c r="AA654" i="1"/>
  <c r="Z654" i="1"/>
  <c r="P654" i="1"/>
  <c r="L654" i="1" s="1"/>
  <c r="H654" i="1"/>
  <c r="E654" i="1"/>
  <c r="D654" i="1"/>
  <c r="C654" i="1"/>
  <c r="BO653" i="1"/>
  <c r="BN653" i="1"/>
  <c r="AF653" i="1"/>
  <c r="K653" i="1" s="1"/>
  <c r="AE653" i="1"/>
  <c r="AA653" i="1"/>
  <c r="Z653" i="1"/>
  <c r="P653" i="1"/>
  <c r="L653" i="1" s="1"/>
  <c r="H653" i="1"/>
  <c r="E653" i="1"/>
  <c r="D653" i="1"/>
  <c r="C653" i="1"/>
  <c r="BO652" i="1"/>
  <c r="BN652" i="1"/>
  <c r="AF652" i="1"/>
  <c r="AE652" i="1"/>
  <c r="H652" i="1" s="1"/>
  <c r="AA652" i="1"/>
  <c r="Z652" i="1"/>
  <c r="P652" i="1"/>
  <c r="L652" i="1" s="1"/>
  <c r="K652" i="1"/>
  <c r="E652" i="1"/>
  <c r="D652" i="1"/>
  <c r="C652" i="1"/>
  <c r="BO651" i="1"/>
  <c r="BN651" i="1"/>
  <c r="AF651" i="1"/>
  <c r="AE651" i="1"/>
  <c r="H651" i="1" s="1"/>
  <c r="AA651" i="1"/>
  <c r="Z651" i="1"/>
  <c r="P651" i="1"/>
  <c r="L651" i="1" s="1"/>
  <c r="K651" i="1"/>
  <c r="E651" i="1"/>
  <c r="D651" i="1"/>
  <c r="C651" i="1"/>
  <c r="BO650" i="1"/>
  <c r="BN650" i="1"/>
  <c r="AF650" i="1"/>
  <c r="K650" i="1" s="1"/>
  <c r="AE650" i="1"/>
  <c r="H650" i="1" s="1"/>
  <c r="AA650" i="1"/>
  <c r="Z650" i="1"/>
  <c r="P650" i="1"/>
  <c r="L650" i="1"/>
  <c r="E650" i="1"/>
  <c r="D650" i="1"/>
  <c r="C650" i="1"/>
  <c r="BO649" i="1"/>
  <c r="BN649" i="1"/>
  <c r="AF649" i="1"/>
  <c r="K649" i="1" s="1"/>
  <c r="AE649" i="1"/>
  <c r="AA649" i="1"/>
  <c r="Z649" i="1"/>
  <c r="P649" i="1"/>
  <c r="L649" i="1" s="1"/>
  <c r="H649" i="1"/>
  <c r="E649" i="1"/>
  <c r="D649" i="1"/>
  <c r="C649" i="1"/>
  <c r="BO648" i="1"/>
  <c r="BN648" i="1"/>
  <c r="AF648" i="1"/>
  <c r="K648" i="1" s="1"/>
  <c r="AE648" i="1"/>
  <c r="AA648" i="1"/>
  <c r="Z648" i="1"/>
  <c r="P648" i="1"/>
  <c r="L648" i="1" s="1"/>
  <c r="H648" i="1"/>
  <c r="E648" i="1"/>
  <c r="D648" i="1"/>
  <c r="C648" i="1"/>
  <c r="BO647" i="1"/>
  <c r="BN647" i="1"/>
  <c r="AF647" i="1"/>
  <c r="K647" i="1" s="1"/>
  <c r="AE647" i="1"/>
  <c r="AA647" i="1"/>
  <c r="Z647" i="1"/>
  <c r="P647" i="1"/>
  <c r="L647" i="1" s="1"/>
  <c r="H647" i="1"/>
  <c r="E647" i="1"/>
  <c r="D647" i="1"/>
  <c r="C647" i="1"/>
  <c r="BO646" i="1"/>
  <c r="BN646" i="1"/>
  <c r="AF646" i="1"/>
  <c r="K646" i="1" s="1"/>
  <c r="AE646" i="1"/>
  <c r="AA646" i="1"/>
  <c r="Z646" i="1"/>
  <c r="P646" i="1"/>
  <c r="L646" i="1" s="1"/>
  <c r="H646" i="1"/>
  <c r="E646" i="1"/>
  <c r="D646" i="1"/>
  <c r="C646" i="1"/>
  <c r="BO645" i="1"/>
  <c r="BN645" i="1"/>
  <c r="AF645" i="1"/>
  <c r="K645" i="1" s="1"/>
  <c r="AE645" i="1"/>
  <c r="AA645" i="1"/>
  <c r="Z645" i="1"/>
  <c r="P645" i="1"/>
  <c r="L645" i="1" s="1"/>
  <c r="H645" i="1"/>
  <c r="E645" i="1"/>
  <c r="D645" i="1"/>
  <c r="C645" i="1"/>
  <c r="BO644" i="1"/>
  <c r="BN644" i="1"/>
  <c r="AF644" i="1"/>
  <c r="K644" i="1" s="1"/>
  <c r="AE644" i="1"/>
  <c r="AA644" i="1"/>
  <c r="Z644" i="1"/>
  <c r="P644" i="1"/>
  <c r="L644" i="1" s="1"/>
  <c r="H644" i="1"/>
  <c r="E644" i="1"/>
  <c r="D644" i="1"/>
  <c r="C644" i="1"/>
  <c r="BO643" i="1"/>
  <c r="BN643" i="1"/>
  <c r="AF643" i="1"/>
  <c r="AE643" i="1"/>
  <c r="H643" i="1" s="1"/>
  <c r="AA643" i="1"/>
  <c r="Z643" i="1"/>
  <c r="P643" i="1"/>
  <c r="L643" i="1" s="1"/>
  <c r="K643" i="1"/>
  <c r="E643" i="1"/>
  <c r="D643" i="1"/>
  <c r="C643" i="1"/>
  <c r="BO642" i="1"/>
  <c r="BN642" i="1"/>
  <c r="AF642" i="1"/>
  <c r="AE642" i="1"/>
  <c r="H642" i="1" s="1"/>
  <c r="AA642" i="1"/>
  <c r="Z642" i="1"/>
  <c r="P642" i="1"/>
  <c r="L642" i="1" s="1"/>
  <c r="K642" i="1"/>
  <c r="E642" i="1"/>
  <c r="D642" i="1"/>
  <c r="C642" i="1"/>
  <c r="BO641" i="1"/>
  <c r="BN641" i="1"/>
  <c r="AF641" i="1"/>
  <c r="AE641" i="1"/>
  <c r="H641" i="1" s="1"/>
  <c r="AA641" i="1"/>
  <c r="Z641" i="1"/>
  <c r="P641" i="1"/>
  <c r="L641" i="1" s="1"/>
  <c r="K641" i="1"/>
  <c r="E641" i="1"/>
  <c r="D641" i="1"/>
  <c r="C641" i="1"/>
  <c r="BO640" i="1"/>
  <c r="BN640" i="1"/>
  <c r="AF640" i="1"/>
  <c r="AE640" i="1"/>
  <c r="H640" i="1" s="1"/>
  <c r="AA640" i="1"/>
  <c r="Z640" i="1"/>
  <c r="P640" i="1"/>
  <c r="L640" i="1" s="1"/>
  <c r="K640" i="1"/>
  <c r="E640" i="1"/>
  <c r="D640" i="1"/>
  <c r="C640" i="1"/>
  <c r="BO639" i="1"/>
  <c r="BN639" i="1"/>
  <c r="AF639" i="1"/>
  <c r="AE639" i="1"/>
  <c r="H639" i="1" s="1"/>
  <c r="AA639" i="1"/>
  <c r="Z639" i="1"/>
  <c r="P639" i="1"/>
  <c r="L639" i="1" s="1"/>
  <c r="K639" i="1"/>
  <c r="E639" i="1"/>
  <c r="D639" i="1"/>
  <c r="C639" i="1"/>
  <c r="BO638" i="1"/>
  <c r="BN638" i="1"/>
  <c r="AF638" i="1"/>
  <c r="AE638" i="1"/>
  <c r="H638" i="1" s="1"/>
  <c r="AA638" i="1"/>
  <c r="Z638" i="1"/>
  <c r="P638" i="1"/>
  <c r="L638" i="1" s="1"/>
  <c r="K638" i="1"/>
  <c r="E638" i="1"/>
  <c r="D638" i="1"/>
  <c r="C638" i="1"/>
  <c r="BO637" i="1"/>
  <c r="BN637" i="1"/>
  <c r="AF637" i="1"/>
  <c r="AE637" i="1"/>
  <c r="H637" i="1" s="1"/>
  <c r="AA637" i="1"/>
  <c r="Z637" i="1"/>
  <c r="P637" i="1"/>
  <c r="L637" i="1" s="1"/>
  <c r="K637" i="1"/>
  <c r="E637" i="1"/>
  <c r="D637" i="1"/>
  <c r="C637" i="1"/>
  <c r="BO636" i="1"/>
  <c r="BN636" i="1"/>
  <c r="AF636" i="1"/>
  <c r="AE636" i="1"/>
  <c r="H636" i="1" s="1"/>
  <c r="AA636" i="1"/>
  <c r="Z636" i="1"/>
  <c r="P636" i="1"/>
  <c r="L636" i="1" s="1"/>
  <c r="K636" i="1"/>
  <c r="E636" i="1"/>
  <c r="D636" i="1"/>
  <c r="C636" i="1"/>
  <c r="BO635" i="1"/>
  <c r="BN635" i="1"/>
  <c r="AF635" i="1"/>
  <c r="AE635" i="1"/>
  <c r="H635" i="1" s="1"/>
  <c r="AA635" i="1"/>
  <c r="Z635" i="1"/>
  <c r="P635" i="1"/>
  <c r="L635" i="1" s="1"/>
  <c r="K635" i="1"/>
  <c r="E635" i="1"/>
  <c r="D635" i="1"/>
  <c r="C635" i="1"/>
  <c r="BO634" i="1"/>
  <c r="BN634" i="1"/>
  <c r="AF634" i="1"/>
  <c r="AE634" i="1"/>
  <c r="H634" i="1" s="1"/>
  <c r="AA634" i="1"/>
  <c r="Z634" i="1"/>
  <c r="P634" i="1"/>
  <c r="L634" i="1" s="1"/>
  <c r="K634" i="1"/>
  <c r="E634" i="1"/>
  <c r="D634" i="1"/>
  <c r="C634" i="1"/>
  <c r="BO633" i="1"/>
  <c r="BN633" i="1"/>
  <c r="AF633" i="1"/>
  <c r="AE633" i="1"/>
  <c r="H633" i="1" s="1"/>
  <c r="AA633" i="1"/>
  <c r="Z633" i="1"/>
  <c r="P633" i="1"/>
  <c r="L633" i="1" s="1"/>
  <c r="K633" i="1"/>
  <c r="E633" i="1"/>
  <c r="D633" i="1"/>
  <c r="C633" i="1"/>
  <c r="BO632" i="1"/>
  <c r="BN632" i="1"/>
  <c r="AF632" i="1"/>
  <c r="AE632" i="1"/>
  <c r="AA632" i="1"/>
  <c r="Z632" i="1"/>
  <c r="P632" i="1"/>
  <c r="L632" i="1"/>
  <c r="K632" i="1"/>
  <c r="H632" i="1"/>
  <c r="E632" i="1"/>
  <c r="D632" i="1"/>
  <c r="C632" i="1"/>
  <c r="BO631" i="1"/>
  <c r="BN631" i="1"/>
  <c r="AF631" i="1"/>
  <c r="K631" i="1" s="1"/>
  <c r="AE631" i="1"/>
  <c r="AA631" i="1"/>
  <c r="Z631" i="1"/>
  <c r="P631" i="1"/>
  <c r="L631" i="1" s="1"/>
  <c r="H631" i="1"/>
  <c r="E631" i="1"/>
  <c r="D631" i="1"/>
  <c r="C631" i="1"/>
  <c r="BO630" i="1"/>
  <c r="BN630" i="1"/>
  <c r="AF630" i="1"/>
  <c r="K630" i="1" s="1"/>
  <c r="AE630" i="1"/>
  <c r="AA630" i="1"/>
  <c r="Z630" i="1"/>
  <c r="P630" i="1"/>
  <c r="L630" i="1" s="1"/>
  <c r="H630" i="1"/>
  <c r="E630" i="1"/>
  <c r="D630" i="1"/>
  <c r="C630" i="1"/>
  <c r="BO629" i="1"/>
  <c r="BN629" i="1"/>
  <c r="AF629" i="1"/>
  <c r="K629" i="1" s="1"/>
  <c r="AE629" i="1"/>
  <c r="AA629" i="1"/>
  <c r="Z629" i="1"/>
  <c r="P629" i="1"/>
  <c r="L629" i="1" s="1"/>
  <c r="H629" i="1"/>
  <c r="E629" i="1"/>
  <c r="D629" i="1"/>
  <c r="C629" i="1"/>
  <c r="BO628" i="1"/>
  <c r="BN628" i="1"/>
  <c r="AF628" i="1"/>
  <c r="K628" i="1" s="1"/>
  <c r="AE628" i="1"/>
  <c r="AA628" i="1"/>
  <c r="Z628" i="1"/>
  <c r="P628" i="1"/>
  <c r="L628" i="1" s="1"/>
  <c r="H628" i="1"/>
  <c r="E628" i="1"/>
  <c r="D628" i="1"/>
  <c r="C628" i="1"/>
  <c r="BO627" i="1"/>
  <c r="BN627" i="1"/>
  <c r="AF627" i="1"/>
  <c r="K627" i="1" s="1"/>
  <c r="AE627" i="1"/>
  <c r="AA627" i="1"/>
  <c r="Z627" i="1"/>
  <c r="P627" i="1"/>
  <c r="L627" i="1" s="1"/>
  <c r="H627" i="1"/>
  <c r="E627" i="1"/>
  <c r="D627" i="1"/>
  <c r="C627" i="1"/>
  <c r="BO626" i="1"/>
  <c r="BN626" i="1"/>
  <c r="AF626" i="1"/>
  <c r="K626" i="1" s="1"/>
  <c r="AE626" i="1"/>
  <c r="AA626" i="1"/>
  <c r="Z626" i="1"/>
  <c r="P626" i="1"/>
  <c r="L626" i="1" s="1"/>
  <c r="H626" i="1"/>
  <c r="E626" i="1"/>
  <c r="D626" i="1"/>
  <c r="C626" i="1"/>
  <c r="BO625" i="1"/>
  <c r="BN625" i="1"/>
  <c r="AF625" i="1"/>
  <c r="AE625" i="1"/>
  <c r="H625" i="1" s="1"/>
  <c r="AA625" i="1"/>
  <c r="Z625" i="1"/>
  <c r="P625" i="1"/>
  <c r="L625" i="1" s="1"/>
  <c r="K625" i="1"/>
  <c r="E625" i="1"/>
  <c r="D625" i="1"/>
  <c r="C625" i="1"/>
  <c r="BO624" i="1"/>
  <c r="BN624" i="1"/>
  <c r="AF624" i="1"/>
  <c r="AE624" i="1"/>
  <c r="H624" i="1" s="1"/>
  <c r="AA624" i="1"/>
  <c r="Z624" i="1"/>
  <c r="P624" i="1"/>
  <c r="L624" i="1" s="1"/>
  <c r="K624" i="1"/>
  <c r="E624" i="1"/>
  <c r="D624" i="1"/>
  <c r="C624" i="1"/>
  <c r="BO623" i="1"/>
  <c r="BN623" i="1"/>
  <c r="AF623" i="1"/>
  <c r="AE623" i="1"/>
  <c r="H623" i="1" s="1"/>
  <c r="AA623" i="1"/>
  <c r="Z623" i="1"/>
  <c r="P623" i="1"/>
  <c r="L623" i="1" s="1"/>
  <c r="K623" i="1"/>
  <c r="E623" i="1"/>
  <c r="D623" i="1"/>
  <c r="C623" i="1"/>
  <c r="BO622" i="1"/>
  <c r="BN622" i="1"/>
  <c r="AF622" i="1"/>
  <c r="AE622" i="1"/>
  <c r="H622" i="1" s="1"/>
  <c r="AA622" i="1"/>
  <c r="Z622" i="1"/>
  <c r="P622" i="1"/>
  <c r="L622" i="1" s="1"/>
  <c r="K622" i="1"/>
  <c r="E622" i="1"/>
  <c r="D622" i="1"/>
  <c r="C622" i="1"/>
  <c r="BO621" i="1"/>
  <c r="BN621" i="1"/>
  <c r="AF621" i="1"/>
  <c r="AE621" i="1"/>
  <c r="H621" i="1" s="1"/>
  <c r="AA621" i="1"/>
  <c r="Z621" i="1"/>
  <c r="P621" i="1"/>
  <c r="L621" i="1" s="1"/>
  <c r="K621" i="1"/>
  <c r="E621" i="1"/>
  <c r="D621" i="1"/>
  <c r="C621" i="1"/>
  <c r="BO620" i="1"/>
  <c r="BN620" i="1"/>
  <c r="AF620" i="1"/>
  <c r="AE620" i="1"/>
  <c r="H620" i="1" s="1"/>
  <c r="AA620" i="1"/>
  <c r="Z620" i="1"/>
  <c r="P620" i="1"/>
  <c r="L620" i="1" s="1"/>
  <c r="K620" i="1"/>
  <c r="E620" i="1"/>
  <c r="D620" i="1"/>
  <c r="C620" i="1"/>
  <c r="BO619" i="1"/>
  <c r="BN619" i="1"/>
  <c r="AF619" i="1"/>
  <c r="AE619" i="1"/>
  <c r="H619" i="1" s="1"/>
  <c r="AA619" i="1"/>
  <c r="Z619" i="1"/>
  <c r="P619" i="1"/>
  <c r="L619" i="1" s="1"/>
  <c r="K619" i="1"/>
  <c r="E619" i="1"/>
  <c r="D619" i="1"/>
  <c r="C619" i="1"/>
  <c r="BO618" i="1"/>
  <c r="BN618" i="1"/>
  <c r="AF618" i="1"/>
  <c r="AE618" i="1"/>
  <c r="H618" i="1" s="1"/>
  <c r="AA618" i="1"/>
  <c r="Z618" i="1"/>
  <c r="P618" i="1"/>
  <c r="L618" i="1" s="1"/>
  <c r="K618" i="1"/>
  <c r="E618" i="1"/>
  <c r="D618" i="1"/>
  <c r="C618" i="1"/>
  <c r="BO617" i="1"/>
  <c r="BN617" i="1"/>
  <c r="AF617" i="1"/>
  <c r="AE617" i="1"/>
  <c r="H617" i="1" s="1"/>
  <c r="AA617" i="1"/>
  <c r="Z617" i="1"/>
  <c r="P617" i="1"/>
  <c r="L617" i="1" s="1"/>
  <c r="K617" i="1"/>
  <c r="E617" i="1"/>
  <c r="D617" i="1"/>
  <c r="C617" i="1"/>
  <c r="BO616" i="1"/>
  <c r="BN616" i="1"/>
  <c r="AF616" i="1"/>
  <c r="AE616" i="1"/>
  <c r="H616" i="1" s="1"/>
  <c r="AA616" i="1"/>
  <c r="Z616" i="1"/>
  <c r="P616" i="1"/>
  <c r="L616" i="1" s="1"/>
  <c r="K616" i="1"/>
  <c r="E616" i="1"/>
  <c r="D616" i="1"/>
  <c r="C616" i="1"/>
  <c r="BO615" i="1"/>
  <c r="BN615" i="1"/>
  <c r="AF615" i="1"/>
  <c r="AE615" i="1"/>
  <c r="H615" i="1" s="1"/>
  <c r="AA615" i="1"/>
  <c r="Z615" i="1"/>
  <c r="P615" i="1"/>
  <c r="L615" i="1" s="1"/>
  <c r="K615" i="1"/>
  <c r="E615" i="1"/>
  <c r="D615" i="1"/>
  <c r="C615" i="1"/>
  <c r="BO614" i="1"/>
  <c r="BN614" i="1"/>
  <c r="AF614" i="1"/>
  <c r="AE614" i="1"/>
  <c r="H614" i="1" s="1"/>
  <c r="AA614" i="1"/>
  <c r="Z614" i="1"/>
  <c r="P614" i="1"/>
  <c r="L614" i="1" s="1"/>
  <c r="K614" i="1"/>
  <c r="E614" i="1"/>
  <c r="D614" i="1"/>
  <c r="C614" i="1"/>
  <c r="BO613" i="1"/>
  <c r="BN613" i="1"/>
  <c r="AF613" i="1"/>
  <c r="AE613" i="1"/>
  <c r="H613" i="1" s="1"/>
  <c r="AA613" i="1"/>
  <c r="Z613" i="1"/>
  <c r="P613" i="1"/>
  <c r="L613" i="1" s="1"/>
  <c r="K613" i="1"/>
  <c r="E613" i="1"/>
  <c r="D613" i="1"/>
  <c r="C613" i="1"/>
  <c r="BO612" i="1"/>
  <c r="BN612" i="1"/>
  <c r="AF612" i="1"/>
  <c r="AE612" i="1"/>
  <c r="H612" i="1" s="1"/>
  <c r="AA612" i="1"/>
  <c r="Z612" i="1"/>
  <c r="P612" i="1"/>
  <c r="L612" i="1" s="1"/>
  <c r="K612" i="1"/>
  <c r="E612" i="1"/>
  <c r="D612" i="1"/>
  <c r="C612" i="1"/>
  <c r="BO611" i="1"/>
  <c r="BN611" i="1"/>
  <c r="AF611" i="1"/>
  <c r="AE611" i="1"/>
  <c r="H611" i="1" s="1"/>
  <c r="AA611" i="1"/>
  <c r="Z611" i="1"/>
  <c r="P611" i="1"/>
  <c r="L611" i="1" s="1"/>
  <c r="K611" i="1"/>
  <c r="E611" i="1"/>
  <c r="D611" i="1"/>
  <c r="C611" i="1"/>
  <c r="BO610" i="1"/>
  <c r="BN610" i="1"/>
  <c r="AF610" i="1"/>
  <c r="AE610" i="1"/>
  <c r="H610" i="1" s="1"/>
  <c r="AA610" i="1"/>
  <c r="Z610" i="1"/>
  <c r="P610" i="1"/>
  <c r="L610" i="1" s="1"/>
  <c r="K610" i="1"/>
  <c r="E610" i="1"/>
  <c r="D610" i="1"/>
  <c r="C610" i="1"/>
  <c r="BO609" i="1"/>
  <c r="BN609" i="1"/>
  <c r="AF609" i="1"/>
  <c r="AE609" i="1"/>
  <c r="H609" i="1" s="1"/>
  <c r="AA609" i="1"/>
  <c r="Z609" i="1"/>
  <c r="P609" i="1"/>
  <c r="L609" i="1" s="1"/>
  <c r="K609" i="1"/>
  <c r="E609" i="1"/>
  <c r="D609" i="1"/>
  <c r="C609" i="1"/>
  <c r="BO608" i="1"/>
  <c r="BN608" i="1"/>
  <c r="AF608" i="1"/>
  <c r="AE608" i="1"/>
  <c r="H608" i="1" s="1"/>
  <c r="AA608" i="1"/>
  <c r="Z608" i="1"/>
  <c r="P608" i="1"/>
  <c r="L608" i="1" s="1"/>
  <c r="K608" i="1"/>
  <c r="E608" i="1"/>
  <c r="D608" i="1"/>
  <c r="C608" i="1"/>
  <c r="BO607" i="1"/>
  <c r="BN607" i="1"/>
  <c r="AF607" i="1"/>
  <c r="AE607" i="1"/>
  <c r="H607" i="1" s="1"/>
  <c r="AA607" i="1"/>
  <c r="Z607" i="1"/>
  <c r="P607" i="1"/>
  <c r="L607" i="1" s="1"/>
  <c r="K607" i="1"/>
  <c r="E607" i="1"/>
  <c r="D607" i="1"/>
  <c r="C607" i="1"/>
  <c r="BO606" i="1"/>
  <c r="BN606" i="1"/>
  <c r="AF606" i="1"/>
  <c r="AE606" i="1"/>
  <c r="H606" i="1" s="1"/>
  <c r="AA606" i="1"/>
  <c r="Z606" i="1"/>
  <c r="P606" i="1"/>
  <c r="L606" i="1" s="1"/>
  <c r="K606" i="1"/>
  <c r="E606" i="1"/>
  <c r="D606" i="1"/>
  <c r="C606" i="1"/>
  <c r="BO605" i="1"/>
  <c r="BN605" i="1"/>
  <c r="AF605" i="1"/>
  <c r="AE605" i="1"/>
  <c r="H605" i="1" s="1"/>
  <c r="AA605" i="1"/>
  <c r="Z605" i="1"/>
  <c r="P605" i="1"/>
  <c r="L605" i="1" s="1"/>
  <c r="K605" i="1"/>
  <c r="E605" i="1"/>
  <c r="D605" i="1"/>
  <c r="C605" i="1"/>
  <c r="BO604" i="1"/>
  <c r="BN604" i="1"/>
  <c r="AF604" i="1"/>
  <c r="K604" i="1" s="1"/>
  <c r="AE604" i="1"/>
  <c r="H604" i="1" s="1"/>
  <c r="AA604" i="1"/>
  <c r="Z604" i="1"/>
  <c r="P604" i="1"/>
  <c r="L604" i="1"/>
  <c r="E604" i="1"/>
  <c r="D604" i="1"/>
  <c r="C604" i="1"/>
  <c r="BO603" i="1"/>
  <c r="BN603" i="1"/>
  <c r="AF603" i="1"/>
  <c r="K603" i="1" s="1"/>
  <c r="AE603" i="1"/>
  <c r="AA603" i="1"/>
  <c r="Z603" i="1"/>
  <c r="P603" i="1"/>
  <c r="L603" i="1" s="1"/>
  <c r="H603" i="1"/>
  <c r="E603" i="1"/>
  <c r="D603" i="1"/>
  <c r="C603" i="1"/>
  <c r="BO602" i="1"/>
  <c r="BN602" i="1"/>
  <c r="AF602" i="1"/>
  <c r="K602" i="1" s="1"/>
  <c r="AE602" i="1"/>
  <c r="AA602" i="1"/>
  <c r="Z602" i="1"/>
  <c r="P602" i="1"/>
  <c r="L602" i="1" s="1"/>
  <c r="H602" i="1"/>
  <c r="E602" i="1"/>
  <c r="D602" i="1"/>
  <c r="C602" i="1"/>
  <c r="BO601" i="1"/>
  <c r="BN601" i="1"/>
  <c r="AF601" i="1"/>
  <c r="AE601" i="1"/>
  <c r="H601" i="1" s="1"/>
  <c r="AA601" i="1"/>
  <c r="Z601" i="1"/>
  <c r="P601" i="1"/>
  <c r="L601" i="1" s="1"/>
  <c r="K601" i="1"/>
  <c r="E601" i="1"/>
  <c r="D601" i="1"/>
  <c r="C601" i="1"/>
  <c r="BO600" i="1"/>
  <c r="BN600" i="1"/>
  <c r="AF600" i="1"/>
  <c r="AE600" i="1"/>
  <c r="H600" i="1" s="1"/>
  <c r="AA600" i="1"/>
  <c r="Z600" i="1"/>
  <c r="P600" i="1"/>
  <c r="L600" i="1" s="1"/>
  <c r="K600" i="1"/>
  <c r="E600" i="1"/>
  <c r="D600" i="1"/>
  <c r="C600" i="1"/>
  <c r="BO599" i="1"/>
  <c r="BN599" i="1"/>
  <c r="AF599" i="1"/>
  <c r="AE599" i="1"/>
  <c r="H599" i="1" s="1"/>
  <c r="AA599" i="1"/>
  <c r="Z599" i="1"/>
  <c r="P599" i="1"/>
  <c r="L599" i="1" s="1"/>
  <c r="K599" i="1"/>
  <c r="E599" i="1"/>
  <c r="D599" i="1"/>
  <c r="C599" i="1"/>
  <c r="BO598" i="1"/>
  <c r="BN598" i="1"/>
  <c r="AF598" i="1"/>
  <c r="AE598" i="1"/>
  <c r="H598" i="1" s="1"/>
  <c r="AA598" i="1"/>
  <c r="Z598" i="1"/>
  <c r="P598" i="1"/>
  <c r="L598" i="1" s="1"/>
  <c r="K598" i="1"/>
  <c r="E598" i="1"/>
  <c r="D598" i="1"/>
  <c r="C598" i="1"/>
  <c r="BO597" i="1"/>
  <c r="BN597" i="1"/>
  <c r="AF597" i="1"/>
  <c r="AE597" i="1"/>
  <c r="H597" i="1" s="1"/>
  <c r="AA597" i="1"/>
  <c r="Z597" i="1"/>
  <c r="P597" i="1"/>
  <c r="L597" i="1" s="1"/>
  <c r="K597" i="1"/>
  <c r="E597" i="1"/>
  <c r="D597" i="1"/>
  <c r="C597" i="1"/>
  <c r="BO596" i="1"/>
  <c r="BN596" i="1"/>
  <c r="AF596" i="1"/>
  <c r="AE596" i="1"/>
  <c r="H596" i="1" s="1"/>
  <c r="AA596" i="1"/>
  <c r="Z596" i="1"/>
  <c r="P596" i="1"/>
  <c r="L596" i="1" s="1"/>
  <c r="K596" i="1"/>
  <c r="E596" i="1"/>
  <c r="D596" i="1"/>
  <c r="C596" i="1"/>
  <c r="BO595" i="1"/>
  <c r="BN595" i="1"/>
  <c r="AF595" i="1"/>
  <c r="AE595" i="1"/>
  <c r="H595" i="1" s="1"/>
  <c r="AA595" i="1"/>
  <c r="Z595" i="1"/>
  <c r="P595" i="1"/>
  <c r="L595" i="1" s="1"/>
  <c r="K595" i="1"/>
  <c r="E595" i="1"/>
  <c r="D595" i="1"/>
  <c r="C595" i="1"/>
  <c r="BO594" i="1"/>
  <c r="BN594" i="1"/>
  <c r="AF594" i="1"/>
  <c r="AE594" i="1"/>
  <c r="H594" i="1" s="1"/>
  <c r="AA594" i="1"/>
  <c r="Z594" i="1"/>
  <c r="P594" i="1"/>
  <c r="L594" i="1" s="1"/>
  <c r="K594" i="1"/>
  <c r="E594" i="1"/>
  <c r="D594" i="1"/>
  <c r="C594" i="1"/>
  <c r="BO593" i="1"/>
  <c r="BN593" i="1"/>
  <c r="AF593" i="1"/>
  <c r="AE593" i="1"/>
  <c r="H593" i="1" s="1"/>
  <c r="AA593" i="1"/>
  <c r="Z593" i="1"/>
  <c r="P593" i="1"/>
  <c r="L593" i="1" s="1"/>
  <c r="K593" i="1"/>
  <c r="E593" i="1"/>
  <c r="D593" i="1"/>
  <c r="C593" i="1"/>
  <c r="BO592" i="1"/>
  <c r="BN592" i="1"/>
  <c r="AF592" i="1"/>
  <c r="AE592" i="1"/>
  <c r="H592" i="1" s="1"/>
  <c r="AA592" i="1"/>
  <c r="Z592" i="1"/>
  <c r="P592" i="1"/>
  <c r="L592" i="1" s="1"/>
  <c r="K592" i="1"/>
  <c r="E592" i="1"/>
  <c r="D592" i="1"/>
  <c r="C592" i="1"/>
  <c r="BO591" i="1"/>
  <c r="BN591" i="1"/>
  <c r="AF591" i="1"/>
  <c r="AE591" i="1"/>
  <c r="H591" i="1" s="1"/>
  <c r="AA591" i="1"/>
  <c r="Z591" i="1"/>
  <c r="P591" i="1"/>
  <c r="L591" i="1" s="1"/>
  <c r="K591" i="1"/>
  <c r="E591" i="1"/>
  <c r="D591" i="1"/>
  <c r="C591" i="1"/>
  <c r="BO590" i="1"/>
  <c r="BN590" i="1"/>
  <c r="AF590" i="1"/>
  <c r="AE590" i="1"/>
  <c r="H590" i="1" s="1"/>
  <c r="AA590" i="1"/>
  <c r="Z590" i="1"/>
  <c r="P590" i="1"/>
  <c r="L590" i="1" s="1"/>
  <c r="K590" i="1"/>
  <c r="E590" i="1"/>
  <c r="D590" i="1"/>
  <c r="C590" i="1"/>
  <c r="BO589" i="1"/>
  <c r="BN589" i="1"/>
  <c r="AF589" i="1"/>
  <c r="AE589" i="1"/>
  <c r="AA589" i="1"/>
  <c r="Z589" i="1"/>
  <c r="P589" i="1"/>
  <c r="L589" i="1"/>
  <c r="K589" i="1"/>
  <c r="H589" i="1"/>
  <c r="E589" i="1"/>
  <c r="D589" i="1"/>
  <c r="C589" i="1"/>
  <c r="BO588" i="1"/>
  <c r="BN588" i="1"/>
  <c r="AF588" i="1"/>
  <c r="K588" i="1" s="1"/>
  <c r="AE588" i="1"/>
  <c r="AA588" i="1"/>
  <c r="Z588" i="1"/>
  <c r="P588" i="1"/>
  <c r="L588" i="1" s="1"/>
  <c r="H588" i="1"/>
  <c r="E588" i="1"/>
  <c r="D588" i="1"/>
  <c r="C588" i="1"/>
  <c r="BO587" i="1"/>
  <c r="BN587" i="1"/>
  <c r="AF587" i="1"/>
  <c r="AE587" i="1"/>
  <c r="H587" i="1" s="1"/>
  <c r="AA587" i="1"/>
  <c r="Z587" i="1"/>
  <c r="P587" i="1"/>
  <c r="L587" i="1" s="1"/>
  <c r="K587" i="1"/>
  <c r="E587" i="1"/>
  <c r="D587" i="1"/>
  <c r="C587" i="1"/>
  <c r="BO586" i="1"/>
  <c r="BN586" i="1"/>
  <c r="AF586" i="1"/>
  <c r="AE586" i="1"/>
  <c r="H586" i="1" s="1"/>
  <c r="AA586" i="1"/>
  <c r="Z586" i="1"/>
  <c r="P586" i="1"/>
  <c r="L586" i="1" s="1"/>
  <c r="K586" i="1"/>
  <c r="E586" i="1"/>
  <c r="D586" i="1"/>
  <c r="C586" i="1"/>
  <c r="BO585" i="1"/>
  <c r="BN585" i="1"/>
  <c r="AF585" i="1"/>
  <c r="K585" i="1" s="1"/>
  <c r="AE585" i="1"/>
  <c r="H585" i="1" s="1"/>
  <c r="AA585" i="1"/>
  <c r="Z585" i="1"/>
  <c r="P585" i="1"/>
  <c r="L585" i="1"/>
  <c r="E585" i="1"/>
  <c r="D585" i="1"/>
  <c r="C585" i="1"/>
  <c r="BO584" i="1"/>
  <c r="BN584" i="1"/>
  <c r="AF584" i="1"/>
  <c r="K584" i="1" s="1"/>
  <c r="AE584" i="1"/>
  <c r="AA584" i="1"/>
  <c r="Z584" i="1"/>
  <c r="P584" i="1"/>
  <c r="L584" i="1" s="1"/>
  <c r="H584" i="1"/>
  <c r="E584" i="1"/>
  <c r="D584" i="1"/>
  <c r="C584" i="1"/>
  <c r="BO583" i="1"/>
  <c r="BN583" i="1"/>
  <c r="AF583" i="1"/>
  <c r="K583" i="1" s="1"/>
  <c r="AE583" i="1"/>
  <c r="AA583" i="1"/>
  <c r="Z583" i="1"/>
  <c r="P583" i="1"/>
  <c r="L583" i="1" s="1"/>
  <c r="H583" i="1"/>
  <c r="E583" i="1"/>
  <c r="D583" i="1"/>
  <c r="C583" i="1"/>
  <c r="BO582" i="1"/>
  <c r="BN582" i="1"/>
  <c r="AF582" i="1"/>
  <c r="K582" i="1" s="1"/>
  <c r="AE582" i="1"/>
  <c r="AA582" i="1"/>
  <c r="Z582" i="1"/>
  <c r="P582" i="1"/>
  <c r="L582" i="1" s="1"/>
  <c r="H582" i="1"/>
  <c r="E582" i="1"/>
  <c r="D582" i="1"/>
  <c r="C582" i="1"/>
  <c r="BO581" i="1"/>
  <c r="BN581" i="1"/>
  <c r="AF581" i="1"/>
  <c r="K581" i="1" s="1"/>
  <c r="AE581" i="1"/>
  <c r="AA581" i="1"/>
  <c r="Z581" i="1"/>
  <c r="P581" i="1"/>
  <c r="L581" i="1" s="1"/>
  <c r="H581" i="1"/>
  <c r="E581" i="1"/>
  <c r="D581" i="1"/>
  <c r="C581" i="1"/>
  <c r="BO580" i="1"/>
  <c r="BN580" i="1"/>
  <c r="AF580" i="1"/>
  <c r="K580" i="1" s="1"/>
  <c r="AE580" i="1"/>
  <c r="AA580" i="1"/>
  <c r="Z580" i="1"/>
  <c r="P580" i="1"/>
  <c r="L580" i="1" s="1"/>
  <c r="H580" i="1"/>
  <c r="E580" i="1"/>
  <c r="D580" i="1"/>
  <c r="C580" i="1"/>
  <c r="BO579" i="1"/>
  <c r="BN579" i="1"/>
  <c r="AF579" i="1"/>
  <c r="K579" i="1" s="1"/>
  <c r="AE579" i="1"/>
  <c r="AA579" i="1"/>
  <c r="Z579" i="1"/>
  <c r="P579" i="1"/>
  <c r="L579" i="1" s="1"/>
  <c r="H579" i="1"/>
  <c r="E579" i="1"/>
  <c r="D579" i="1"/>
  <c r="C579" i="1"/>
  <c r="BO578" i="1"/>
  <c r="BN578" i="1"/>
  <c r="AF578" i="1"/>
  <c r="K578" i="1" s="1"/>
  <c r="AE578" i="1"/>
  <c r="AA578" i="1"/>
  <c r="Z578" i="1"/>
  <c r="P578" i="1"/>
  <c r="L578" i="1" s="1"/>
  <c r="H578" i="1"/>
  <c r="E578" i="1"/>
  <c r="D578" i="1"/>
  <c r="C578" i="1"/>
  <c r="BO577" i="1"/>
  <c r="BN577" i="1"/>
  <c r="AF577" i="1"/>
  <c r="K577" i="1" s="1"/>
  <c r="AE577" i="1"/>
  <c r="AA577" i="1"/>
  <c r="Z577" i="1"/>
  <c r="P577" i="1"/>
  <c r="L577" i="1" s="1"/>
  <c r="H577" i="1"/>
  <c r="E577" i="1"/>
  <c r="D577" i="1"/>
  <c r="C577" i="1"/>
  <c r="BO576" i="1"/>
  <c r="BN576" i="1"/>
  <c r="AF576" i="1"/>
  <c r="K576" i="1" s="1"/>
  <c r="AE576" i="1"/>
  <c r="AA576" i="1"/>
  <c r="Z576" i="1"/>
  <c r="P576" i="1"/>
  <c r="L576" i="1" s="1"/>
  <c r="H576" i="1"/>
  <c r="E576" i="1"/>
  <c r="D576" i="1"/>
  <c r="C576" i="1"/>
  <c r="BO575" i="1"/>
  <c r="BN575" i="1"/>
  <c r="AF575" i="1"/>
  <c r="K575" i="1" s="1"/>
  <c r="AE575" i="1"/>
  <c r="AA575" i="1"/>
  <c r="Z575" i="1"/>
  <c r="P575" i="1"/>
  <c r="L575" i="1" s="1"/>
  <c r="H575" i="1"/>
  <c r="E575" i="1"/>
  <c r="D575" i="1"/>
  <c r="C575" i="1"/>
  <c r="BO574" i="1"/>
  <c r="BN574" i="1"/>
  <c r="AF574" i="1"/>
  <c r="K574" i="1" s="1"/>
  <c r="AE574" i="1"/>
  <c r="AA574" i="1"/>
  <c r="Z574" i="1"/>
  <c r="P574" i="1"/>
  <c r="L574" i="1" s="1"/>
  <c r="H574" i="1"/>
  <c r="E574" i="1"/>
  <c r="D574" i="1"/>
  <c r="C574" i="1"/>
  <c r="BO573" i="1"/>
  <c r="BN573" i="1"/>
  <c r="AF573" i="1"/>
  <c r="K573" i="1" s="1"/>
  <c r="AE573" i="1"/>
  <c r="AA573" i="1"/>
  <c r="Z573" i="1"/>
  <c r="P573" i="1"/>
  <c r="L573" i="1" s="1"/>
  <c r="H573" i="1"/>
  <c r="E573" i="1"/>
  <c r="D573" i="1"/>
  <c r="C573" i="1"/>
  <c r="BO572" i="1"/>
  <c r="BN572" i="1"/>
  <c r="AF572" i="1"/>
  <c r="K572" i="1" s="1"/>
  <c r="AE572" i="1"/>
  <c r="AA572" i="1"/>
  <c r="Z572" i="1"/>
  <c r="P572" i="1"/>
  <c r="L572" i="1" s="1"/>
  <c r="H572" i="1"/>
  <c r="E572" i="1"/>
  <c r="D572" i="1"/>
  <c r="C572" i="1"/>
  <c r="BO571" i="1"/>
  <c r="BN571" i="1"/>
  <c r="AF571" i="1"/>
  <c r="K571" i="1" s="1"/>
  <c r="AE571" i="1"/>
  <c r="AA571" i="1"/>
  <c r="Z571" i="1"/>
  <c r="P571" i="1"/>
  <c r="L571" i="1" s="1"/>
  <c r="H571" i="1"/>
  <c r="E571" i="1"/>
  <c r="D571" i="1"/>
  <c r="C571" i="1"/>
  <c r="BO570" i="1"/>
  <c r="BN570" i="1"/>
  <c r="AF570" i="1"/>
  <c r="K570" i="1" s="1"/>
  <c r="AE570" i="1"/>
  <c r="AA570" i="1"/>
  <c r="Z570" i="1"/>
  <c r="P570" i="1"/>
  <c r="L570" i="1" s="1"/>
  <c r="H570" i="1"/>
  <c r="E570" i="1"/>
  <c r="D570" i="1"/>
  <c r="C570" i="1"/>
  <c r="BO569" i="1"/>
  <c r="BN569" i="1"/>
  <c r="AF569" i="1"/>
  <c r="K569" i="1" s="1"/>
  <c r="AE569" i="1"/>
  <c r="AA569" i="1"/>
  <c r="Z569" i="1"/>
  <c r="P569" i="1"/>
  <c r="L569" i="1" s="1"/>
  <c r="H569" i="1"/>
  <c r="E569" i="1"/>
  <c r="D569" i="1"/>
  <c r="C569" i="1"/>
  <c r="BO568" i="1"/>
  <c r="BN568" i="1"/>
  <c r="AF568" i="1"/>
  <c r="K568" i="1" s="1"/>
  <c r="AE568" i="1"/>
  <c r="AA568" i="1"/>
  <c r="Z568" i="1"/>
  <c r="P568" i="1"/>
  <c r="L568" i="1" s="1"/>
  <c r="H568" i="1"/>
  <c r="E568" i="1"/>
  <c r="D568" i="1"/>
  <c r="C568" i="1"/>
  <c r="BO567" i="1"/>
  <c r="BN567" i="1"/>
  <c r="AF567" i="1"/>
  <c r="K567" i="1" s="1"/>
  <c r="AE567" i="1"/>
  <c r="AA567" i="1"/>
  <c r="Z567" i="1"/>
  <c r="P567" i="1"/>
  <c r="L567" i="1" s="1"/>
  <c r="H567" i="1"/>
  <c r="E567" i="1"/>
  <c r="D567" i="1"/>
  <c r="C567" i="1"/>
  <c r="BO566" i="1"/>
  <c r="BN566" i="1"/>
  <c r="AF566" i="1"/>
  <c r="K566" i="1" s="1"/>
  <c r="AE566" i="1"/>
  <c r="AA566" i="1"/>
  <c r="Z566" i="1"/>
  <c r="P566" i="1"/>
  <c r="L566" i="1" s="1"/>
  <c r="H566" i="1"/>
  <c r="E566" i="1"/>
  <c r="D566" i="1"/>
  <c r="C566" i="1"/>
  <c r="BO565" i="1"/>
  <c r="BN565" i="1"/>
  <c r="AF565" i="1"/>
  <c r="K565" i="1" s="1"/>
  <c r="AE565" i="1"/>
  <c r="AA565" i="1"/>
  <c r="Z565" i="1"/>
  <c r="P565" i="1"/>
  <c r="L565" i="1" s="1"/>
  <c r="H565" i="1"/>
  <c r="E565" i="1"/>
  <c r="D565" i="1"/>
  <c r="C565" i="1"/>
  <c r="BO564" i="1"/>
  <c r="BN564" i="1"/>
  <c r="AF564" i="1"/>
  <c r="K564" i="1" s="1"/>
  <c r="AE564" i="1"/>
  <c r="AA564" i="1"/>
  <c r="Z564" i="1"/>
  <c r="P564" i="1"/>
  <c r="L564" i="1" s="1"/>
  <c r="H564" i="1"/>
  <c r="E564" i="1"/>
  <c r="D564" i="1"/>
  <c r="C564" i="1"/>
  <c r="BO563" i="1"/>
  <c r="BN563" i="1"/>
  <c r="AF563" i="1"/>
  <c r="K563" i="1" s="1"/>
  <c r="AE563" i="1"/>
  <c r="AA563" i="1"/>
  <c r="Z563" i="1"/>
  <c r="P563" i="1"/>
  <c r="L563" i="1" s="1"/>
  <c r="H563" i="1"/>
  <c r="E563" i="1"/>
  <c r="D563" i="1"/>
  <c r="C563" i="1"/>
  <c r="BO562" i="1"/>
  <c r="BN562" i="1"/>
  <c r="AF562" i="1"/>
  <c r="K562" i="1" s="1"/>
  <c r="AE562" i="1"/>
  <c r="AA562" i="1"/>
  <c r="Z562" i="1"/>
  <c r="P562" i="1"/>
  <c r="L562" i="1" s="1"/>
  <c r="H562" i="1"/>
  <c r="E562" i="1"/>
  <c r="D562" i="1"/>
  <c r="C562" i="1"/>
  <c r="BO561" i="1"/>
  <c r="BN561" i="1"/>
  <c r="AF561" i="1"/>
  <c r="K561" i="1" s="1"/>
  <c r="AE561" i="1"/>
  <c r="AA561" i="1"/>
  <c r="Z561" i="1"/>
  <c r="P561" i="1"/>
  <c r="L561" i="1" s="1"/>
  <c r="H561" i="1"/>
  <c r="E561" i="1"/>
  <c r="D561" i="1"/>
  <c r="C561" i="1"/>
  <c r="BO560" i="1"/>
  <c r="BN560" i="1"/>
  <c r="AF560" i="1"/>
  <c r="K560" i="1" s="1"/>
  <c r="AE560" i="1"/>
  <c r="AA560" i="1"/>
  <c r="Z560" i="1"/>
  <c r="P560" i="1"/>
  <c r="L560" i="1" s="1"/>
  <c r="H560" i="1"/>
  <c r="E560" i="1"/>
  <c r="D560" i="1"/>
  <c r="C560" i="1"/>
  <c r="BO559" i="1"/>
  <c r="BN559" i="1"/>
  <c r="AF559" i="1"/>
  <c r="K559" i="1" s="1"/>
  <c r="AE559" i="1"/>
  <c r="AA559" i="1"/>
  <c r="Z559" i="1"/>
  <c r="P559" i="1"/>
  <c r="L559" i="1" s="1"/>
  <c r="H559" i="1"/>
  <c r="E559" i="1"/>
  <c r="D559" i="1"/>
  <c r="C559" i="1"/>
  <c r="BO558" i="1"/>
  <c r="BN558" i="1"/>
  <c r="AF558" i="1"/>
  <c r="AE558" i="1"/>
  <c r="H558" i="1" s="1"/>
  <c r="AA558" i="1"/>
  <c r="Z558" i="1"/>
  <c r="P558" i="1"/>
  <c r="L558" i="1" s="1"/>
  <c r="K558" i="1"/>
  <c r="E558" i="1"/>
  <c r="D558" i="1"/>
  <c r="C558" i="1"/>
  <c r="BO557" i="1"/>
  <c r="BN557" i="1"/>
  <c r="AF557" i="1"/>
  <c r="AE557" i="1"/>
  <c r="AA557" i="1"/>
  <c r="Z557" i="1"/>
  <c r="P557" i="1"/>
  <c r="L557" i="1"/>
  <c r="K557" i="1"/>
  <c r="H557" i="1"/>
  <c r="E557" i="1"/>
  <c r="D557" i="1"/>
  <c r="C557" i="1"/>
  <c r="BO556" i="1"/>
  <c r="BN556" i="1"/>
  <c r="AF556" i="1"/>
  <c r="K556" i="1" s="1"/>
  <c r="AE556" i="1"/>
  <c r="AA556" i="1"/>
  <c r="Z556" i="1"/>
  <c r="P556" i="1"/>
  <c r="L556" i="1" s="1"/>
  <c r="H556" i="1"/>
  <c r="E556" i="1"/>
  <c r="D556" i="1"/>
  <c r="C556" i="1"/>
  <c r="BO555" i="1"/>
  <c r="BN555" i="1"/>
  <c r="AF555" i="1"/>
  <c r="AE555" i="1"/>
  <c r="H555" i="1" s="1"/>
  <c r="AA555" i="1"/>
  <c r="Z555" i="1"/>
  <c r="P555" i="1"/>
  <c r="L555" i="1" s="1"/>
  <c r="K555" i="1"/>
  <c r="E555" i="1"/>
  <c r="D555" i="1"/>
  <c r="C555" i="1"/>
  <c r="BO554" i="1"/>
  <c r="BN554" i="1"/>
  <c r="AF554" i="1"/>
  <c r="AE554" i="1"/>
  <c r="H554" i="1" s="1"/>
  <c r="AA554" i="1"/>
  <c r="Z554" i="1"/>
  <c r="P554" i="1"/>
  <c r="L554" i="1" s="1"/>
  <c r="K554" i="1"/>
  <c r="E554" i="1"/>
  <c r="D554" i="1"/>
  <c r="C554" i="1"/>
  <c r="BO553" i="1"/>
  <c r="BN553" i="1"/>
  <c r="AF553" i="1"/>
  <c r="AE553" i="1"/>
  <c r="H553" i="1" s="1"/>
  <c r="AA553" i="1"/>
  <c r="Z553" i="1"/>
  <c r="P553" i="1"/>
  <c r="L553" i="1" s="1"/>
  <c r="K553" i="1"/>
  <c r="E553" i="1"/>
  <c r="D553" i="1"/>
  <c r="C553" i="1"/>
  <c r="BO552" i="1"/>
  <c r="BN552" i="1"/>
  <c r="AF552" i="1"/>
  <c r="AE552" i="1"/>
  <c r="H552" i="1" s="1"/>
  <c r="AA552" i="1"/>
  <c r="Z552" i="1"/>
  <c r="P552" i="1"/>
  <c r="L552" i="1" s="1"/>
  <c r="K552" i="1"/>
  <c r="E552" i="1"/>
  <c r="D552" i="1"/>
  <c r="C552" i="1"/>
  <c r="BO551" i="1"/>
  <c r="BN551" i="1"/>
  <c r="AF551" i="1"/>
  <c r="AE551" i="1"/>
  <c r="H551" i="1" s="1"/>
  <c r="AA551" i="1"/>
  <c r="Z551" i="1"/>
  <c r="P551" i="1"/>
  <c r="L551" i="1" s="1"/>
  <c r="K551" i="1"/>
  <c r="E551" i="1"/>
  <c r="D551" i="1"/>
  <c r="C551" i="1"/>
  <c r="BO550" i="1"/>
  <c r="BN550" i="1"/>
  <c r="AF550" i="1"/>
  <c r="AE550" i="1"/>
  <c r="H550" i="1" s="1"/>
  <c r="AA550" i="1"/>
  <c r="Z550" i="1"/>
  <c r="P550" i="1"/>
  <c r="L550" i="1" s="1"/>
  <c r="K550" i="1"/>
  <c r="E550" i="1"/>
  <c r="D550" i="1"/>
  <c r="C550" i="1"/>
  <c r="BO549" i="1"/>
  <c r="BN549" i="1"/>
  <c r="AF549" i="1"/>
  <c r="K549" i="1" s="1"/>
  <c r="AE549" i="1"/>
  <c r="H549" i="1" s="1"/>
  <c r="AA549" i="1"/>
  <c r="Z549" i="1"/>
  <c r="P549" i="1"/>
  <c r="L549" i="1"/>
  <c r="E549" i="1"/>
  <c r="D549" i="1"/>
  <c r="C549" i="1"/>
  <c r="BO548" i="1"/>
  <c r="BN548" i="1"/>
  <c r="AF548" i="1"/>
  <c r="K548" i="1" s="1"/>
  <c r="AE548" i="1"/>
  <c r="AA548" i="1"/>
  <c r="Z548" i="1"/>
  <c r="P548" i="1"/>
  <c r="L548" i="1" s="1"/>
  <c r="H548" i="1"/>
  <c r="E548" i="1"/>
  <c r="D548" i="1"/>
  <c r="C548" i="1"/>
  <c r="BO547" i="1"/>
  <c r="BN547" i="1"/>
  <c r="AF547" i="1"/>
  <c r="K547" i="1" s="1"/>
  <c r="AE547" i="1"/>
  <c r="AA547" i="1"/>
  <c r="Z547" i="1"/>
  <c r="P547" i="1"/>
  <c r="L547" i="1" s="1"/>
  <c r="H547" i="1"/>
  <c r="E547" i="1"/>
  <c r="D547" i="1"/>
  <c r="C547" i="1"/>
  <c r="BO546" i="1"/>
  <c r="BN546" i="1"/>
  <c r="AF546" i="1"/>
  <c r="K546" i="1" s="1"/>
  <c r="AE546" i="1"/>
  <c r="AA546" i="1"/>
  <c r="Z546" i="1"/>
  <c r="P546" i="1"/>
  <c r="L546" i="1" s="1"/>
  <c r="H546" i="1"/>
  <c r="E546" i="1"/>
  <c r="D546" i="1"/>
  <c r="C546" i="1"/>
  <c r="BO545" i="1"/>
  <c r="BN545" i="1"/>
  <c r="AF545" i="1"/>
  <c r="K545" i="1" s="1"/>
  <c r="AE545" i="1"/>
  <c r="AA545" i="1"/>
  <c r="Z545" i="1"/>
  <c r="P545" i="1"/>
  <c r="L545" i="1" s="1"/>
  <c r="H545" i="1"/>
  <c r="E545" i="1"/>
  <c r="D545" i="1"/>
  <c r="C545" i="1"/>
  <c r="BO544" i="1"/>
  <c r="BN544" i="1"/>
  <c r="AF544" i="1"/>
  <c r="K544" i="1" s="1"/>
  <c r="AE544" i="1"/>
  <c r="AA544" i="1"/>
  <c r="Z544" i="1"/>
  <c r="P544" i="1"/>
  <c r="L544" i="1" s="1"/>
  <c r="H544" i="1"/>
  <c r="E544" i="1"/>
  <c r="D544" i="1"/>
  <c r="C544" i="1"/>
  <c r="BO543" i="1"/>
  <c r="BN543" i="1"/>
  <c r="AF543" i="1"/>
  <c r="K543" i="1" s="1"/>
  <c r="AE543" i="1"/>
  <c r="AA543" i="1"/>
  <c r="Z543" i="1"/>
  <c r="P543" i="1"/>
  <c r="L543" i="1" s="1"/>
  <c r="H543" i="1"/>
  <c r="E543" i="1"/>
  <c r="D543" i="1"/>
  <c r="C543" i="1"/>
  <c r="BO542" i="1"/>
  <c r="BN542" i="1"/>
  <c r="AF542" i="1"/>
  <c r="K542" i="1" s="1"/>
  <c r="AE542" i="1"/>
  <c r="AA542" i="1"/>
  <c r="Z542" i="1"/>
  <c r="P542" i="1"/>
  <c r="L542" i="1" s="1"/>
  <c r="H542" i="1"/>
  <c r="E542" i="1"/>
  <c r="D542" i="1"/>
  <c r="C542" i="1"/>
  <c r="BO541" i="1"/>
  <c r="BN541" i="1"/>
  <c r="AF541" i="1"/>
  <c r="K541" i="1" s="1"/>
  <c r="AE541" i="1"/>
  <c r="AA541" i="1"/>
  <c r="Z541" i="1"/>
  <c r="P541" i="1"/>
  <c r="L541" i="1" s="1"/>
  <c r="H541" i="1"/>
  <c r="E541" i="1"/>
  <c r="D541" i="1"/>
  <c r="C541" i="1"/>
  <c r="BO540" i="1"/>
  <c r="BN540" i="1"/>
  <c r="AF540" i="1"/>
  <c r="K540" i="1" s="1"/>
  <c r="AE540" i="1"/>
  <c r="AA540" i="1"/>
  <c r="Z540" i="1"/>
  <c r="P540" i="1"/>
  <c r="L540" i="1" s="1"/>
  <c r="H540" i="1"/>
  <c r="E540" i="1"/>
  <c r="D540" i="1"/>
  <c r="C540" i="1"/>
  <c r="BO539" i="1"/>
  <c r="BN539" i="1"/>
  <c r="AF539" i="1"/>
  <c r="K539" i="1" s="1"/>
  <c r="AE539" i="1"/>
  <c r="AA539" i="1"/>
  <c r="Z539" i="1"/>
  <c r="P539" i="1"/>
  <c r="L539" i="1" s="1"/>
  <c r="H539" i="1"/>
  <c r="E539" i="1"/>
  <c r="D539" i="1"/>
  <c r="C539" i="1"/>
  <c r="BO538" i="1"/>
  <c r="BN538" i="1"/>
  <c r="AF538" i="1"/>
  <c r="AE538" i="1"/>
  <c r="H538" i="1" s="1"/>
  <c r="AA538" i="1"/>
  <c r="Z538" i="1"/>
  <c r="P538" i="1"/>
  <c r="L538" i="1" s="1"/>
  <c r="K538" i="1"/>
  <c r="E538" i="1"/>
  <c r="D538" i="1"/>
  <c r="C538" i="1"/>
  <c r="BO537" i="1"/>
  <c r="BN537" i="1"/>
  <c r="AF537" i="1"/>
  <c r="AE537" i="1"/>
  <c r="AA537" i="1"/>
  <c r="Z537" i="1"/>
  <c r="P537" i="1"/>
  <c r="L537" i="1"/>
  <c r="K537" i="1"/>
  <c r="H537" i="1"/>
  <c r="E537" i="1"/>
  <c r="D537" i="1"/>
  <c r="C537" i="1"/>
  <c r="BO536" i="1"/>
  <c r="BN536" i="1"/>
  <c r="AF536" i="1"/>
  <c r="AE536" i="1"/>
  <c r="AA536" i="1"/>
  <c r="Z536" i="1"/>
  <c r="P536" i="1"/>
  <c r="L536" i="1" s="1"/>
  <c r="H536" i="1"/>
  <c r="E536" i="1"/>
  <c r="D536" i="1"/>
  <c r="C536" i="1"/>
  <c r="BO535" i="1"/>
  <c r="BN535" i="1"/>
  <c r="AF535" i="1"/>
  <c r="AE535" i="1"/>
  <c r="H535" i="1" s="1"/>
  <c r="AA535" i="1"/>
  <c r="K535" i="1" s="1"/>
  <c r="Z535" i="1"/>
  <c r="P535" i="1"/>
  <c r="L535" i="1" s="1"/>
  <c r="E535" i="1"/>
  <c r="D535" i="1"/>
  <c r="C535" i="1"/>
  <c r="BO534" i="1"/>
  <c r="BN534" i="1"/>
  <c r="AF534" i="1"/>
  <c r="AE534" i="1"/>
  <c r="H534" i="1" s="1"/>
  <c r="AA534" i="1"/>
  <c r="Z534" i="1"/>
  <c r="P534" i="1"/>
  <c r="L534" i="1" s="1"/>
  <c r="K534" i="1"/>
  <c r="E534" i="1"/>
  <c r="D534" i="1"/>
  <c r="C534" i="1"/>
  <c r="BO533" i="1"/>
  <c r="BN533" i="1"/>
  <c r="AF533" i="1"/>
  <c r="K533" i="1" s="1"/>
  <c r="AE533" i="1"/>
  <c r="H533" i="1" s="1"/>
  <c r="AA533" i="1"/>
  <c r="Z533" i="1"/>
  <c r="P533" i="1"/>
  <c r="L533" i="1"/>
  <c r="E533" i="1"/>
  <c r="D533" i="1"/>
  <c r="C533" i="1"/>
  <c r="BO532" i="1"/>
  <c r="BN532" i="1"/>
  <c r="AF532" i="1"/>
  <c r="K532" i="1" s="1"/>
  <c r="AE532" i="1"/>
  <c r="AA532" i="1"/>
  <c r="Z532" i="1"/>
  <c r="P532" i="1"/>
  <c r="L532" i="1" s="1"/>
  <c r="H532" i="1"/>
  <c r="E532" i="1"/>
  <c r="D532" i="1"/>
  <c r="C532" i="1"/>
  <c r="BO531" i="1"/>
  <c r="BN531" i="1"/>
  <c r="AF531" i="1"/>
  <c r="K531" i="1" s="1"/>
  <c r="AE531" i="1"/>
  <c r="AA531" i="1"/>
  <c r="Z531" i="1"/>
  <c r="P531" i="1"/>
  <c r="L531" i="1" s="1"/>
  <c r="H531" i="1"/>
  <c r="E531" i="1"/>
  <c r="D531" i="1"/>
  <c r="C531" i="1"/>
  <c r="BO530" i="1"/>
  <c r="BN530" i="1"/>
  <c r="AF530" i="1"/>
  <c r="K530" i="1" s="1"/>
  <c r="AE530" i="1"/>
  <c r="AA530" i="1"/>
  <c r="Z530" i="1"/>
  <c r="P530" i="1"/>
  <c r="L530" i="1" s="1"/>
  <c r="H530" i="1"/>
  <c r="E530" i="1"/>
  <c r="D530" i="1"/>
  <c r="C530" i="1"/>
  <c r="BO529" i="1"/>
  <c r="BN529" i="1"/>
  <c r="AF529" i="1"/>
  <c r="K529" i="1" s="1"/>
  <c r="AE529" i="1"/>
  <c r="AA529" i="1"/>
  <c r="Z529" i="1"/>
  <c r="P529" i="1"/>
  <c r="L529" i="1" s="1"/>
  <c r="H529" i="1"/>
  <c r="E529" i="1"/>
  <c r="D529" i="1"/>
  <c r="C529" i="1"/>
  <c r="BO528" i="1"/>
  <c r="BN528" i="1"/>
  <c r="AF528" i="1"/>
  <c r="K528" i="1" s="1"/>
  <c r="AE528" i="1"/>
  <c r="AA528" i="1"/>
  <c r="Z528" i="1"/>
  <c r="P528" i="1"/>
  <c r="L528" i="1" s="1"/>
  <c r="H528" i="1"/>
  <c r="E528" i="1"/>
  <c r="D528" i="1"/>
  <c r="C528" i="1"/>
  <c r="BO527" i="1"/>
  <c r="BN527" i="1"/>
  <c r="AF527" i="1"/>
  <c r="K527" i="1" s="1"/>
  <c r="AE527" i="1"/>
  <c r="AA527" i="1"/>
  <c r="Z527" i="1"/>
  <c r="P527" i="1"/>
  <c r="L527" i="1" s="1"/>
  <c r="H527" i="1"/>
  <c r="E527" i="1"/>
  <c r="D527" i="1"/>
  <c r="C527" i="1"/>
  <c r="BO526" i="1"/>
  <c r="BN526" i="1"/>
  <c r="AF526" i="1"/>
  <c r="K526" i="1" s="1"/>
  <c r="AE526" i="1"/>
  <c r="AA526" i="1"/>
  <c r="Z526" i="1"/>
  <c r="P526" i="1"/>
  <c r="L526" i="1" s="1"/>
  <c r="H526" i="1"/>
  <c r="E526" i="1"/>
  <c r="D526" i="1"/>
  <c r="C526" i="1"/>
  <c r="BO525" i="1"/>
  <c r="BN525" i="1"/>
  <c r="AF525" i="1"/>
  <c r="K525" i="1" s="1"/>
  <c r="AE525" i="1"/>
  <c r="AA525" i="1"/>
  <c r="Z525" i="1"/>
  <c r="P525" i="1"/>
  <c r="L525" i="1" s="1"/>
  <c r="H525" i="1"/>
  <c r="E525" i="1"/>
  <c r="D525" i="1"/>
  <c r="C525" i="1"/>
  <c r="BO524" i="1"/>
  <c r="BN524" i="1"/>
  <c r="AF524" i="1"/>
  <c r="K524" i="1" s="1"/>
  <c r="AE524" i="1"/>
  <c r="AA524" i="1"/>
  <c r="Z524" i="1"/>
  <c r="P524" i="1"/>
  <c r="L524" i="1" s="1"/>
  <c r="H524" i="1"/>
  <c r="E524" i="1"/>
  <c r="D524" i="1"/>
  <c r="C524" i="1"/>
  <c r="BO523" i="1"/>
  <c r="BN523" i="1"/>
  <c r="AF523" i="1"/>
  <c r="K523" i="1" s="1"/>
  <c r="AE523" i="1"/>
  <c r="AA523" i="1"/>
  <c r="Z523" i="1"/>
  <c r="P523" i="1"/>
  <c r="L523" i="1" s="1"/>
  <c r="H523" i="1"/>
  <c r="E523" i="1"/>
  <c r="D523" i="1"/>
  <c r="C523" i="1"/>
  <c r="BO522" i="1"/>
  <c r="BN522" i="1"/>
  <c r="AF522" i="1"/>
  <c r="K522" i="1" s="1"/>
  <c r="AE522" i="1"/>
  <c r="AA522" i="1"/>
  <c r="Z522" i="1"/>
  <c r="P522" i="1"/>
  <c r="L522" i="1" s="1"/>
  <c r="H522" i="1"/>
  <c r="E522" i="1"/>
  <c r="D522" i="1"/>
  <c r="C522" i="1"/>
  <c r="BO521" i="1"/>
  <c r="BN521" i="1"/>
  <c r="AF521" i="1"/>
  <c r="K521" i="1" s="1"/>
  <c r="AE521" i="1"/>
  <c r="AA521" i="1"/>
  <c r="Z521" i="1"/>
  <c r="P521" i="1"/>
  <c r="L521" i="1" s="1"/>
  <c r="H521" i="1"/>
  <c r="E521" i="1"/>
  <c r="D521" i="1"/>
  <c r="C521" i="1"/>
  <c r="BO520" i="1"/>
  <c r="BN520" i="1"/>
  <c r="AF520" i="1"/>
  <c r="K520" i="1" s="1"/>
  <c r="AE520" i="1"/>
  <c r="AA520" i="1"/>
  <c r="Z520" i="1"/>
  <c r="P520" i="1"/>
  <c r="L520" i="1" s="1"/>
  <c r="H520" i="1"/>
  <c r="E520" i="1"/>
  <c r="D520" i="1"/>
  <c r="C520" i="1"/>
  <c r="BO519" i="1"/>
  <c r="BN519" i="1"/>
  <c r="AF519" i="1"/>
  <c r="K519" i="1" s="1"/>
  <c r="AE519" i="1"/>
  <c r="AA519" i="1"/>
  <c r="Z519" i="1"/>
  <c r="P519" i="1"/>
  <c r="L519" i="1" s="1"/>
  <c r="H519" i="1"/>
  <c r="E519" i="1"/>
  <c r="D519" i="1"/>
  <c r="C519" i="1"/>
  <c r="BO518" i="1"/>
  <c r="BN518" i="1"/>
  <c r="AF518" i="1"/>
  <c r="AE518" i="1"/>
  <c r="AA518" i="1"/>
  <c r="Z518" i="1"/>
  <c r="P518" i="1"/>
  <c r="L518" i="1" s="1"/>
  <c r="K518" i="1"/>
  <c r="E518" i="1"/>
  <c r="D518" i="1"/>
  <c r="C518" i="1"/>
  <c r="BO517" i="1"/>
  <c r="BN517" i="1"/>
  <c r="AF517" i="1"/>
  <c r="AE517" i="1"/>
  <c r="H517" i="1" s="1"/>
  <c r="AA517" i="1"/>
  <c r="Z517" i="1"/>
  <c r="P517" i="1"/>
  <c r="L517" i="1" s="1"/>
  <c r="K517" i="1"/>
  <c r="E517" i="1"/>
  <c r="D517" i="1"/>
  <c r="C517" i="1"/>
  <c r="BO516" i="1"/>
  <c r="BN516" i="1"/>
  <c r="AF516" i="1"/>
  <c r="AE516" i="1"/>
  <c r="AA516" i="1"/>
  <c r="Z516" i="1"/>
  <c r="P516" i="1"/>
  <c r="L516" i="1"/>
  <c r="K516" i="1"/>
  <c r="H516" i="1"/>
  <c r="E516" i="1"/>
  <c r="D516" i="1"/>
  <c r="C516" i="1"/>
  <c r="BO515" i="1"/>
  <c r="BN515" i="1"/>
  <c r="AF515" i="1"/>
  <c r="K515" i="1" s="1"/>
  <c r="AE515" i="1"/>
  <c r="AA515" i="1"/>
  <c r="Z515" i="1"/>
  <c r="P515" i="1"/>
  <c r="L515" i="1" s="1"/>
  <c r="H515" i="1"/>
  <c r="E515" i="1"/>
  <c r="D515" i="1"/>
  <c r="C515" i="1"/>
  <c r="BO514" i="1"/>
  <c r="BN514" i="1"/>
  <c r="AF514" i="1"/>
  <c r="AE514" i="1"/>
  <c r="AA514" i="1"/>
  <c r="Z514" i="1"/>
  <c r="P514" i="1"/>
  <c r="L514" i="1" s="1"/>
  <c r="H514" i="1"/>
  <c r="E514" i="1"/>
  <c r="D514" i="1"/>
  <c r="C514" i="1"/>
  <c r="BO513" i="1"/>
  <c r="BN513" i="1"/>
  <c r="AF513" i="1"/>
  <c r="AE513" i="1"/>
  <c r="H513" i="1" s="1"/>
  <c r="AA513" i="1"/>
  <c r="K513" i="1" s="1"/>
  <c r="Z513" i="1"/>
  <c r="P513" i="1"/>
  <c r="L513" i="1" s="1"/>
  <c r="E513" i="1"/>
  <c r="D513" i="1"/>
  <c r="C513" i="1"/>
  <c r="BO512" i="1"/>
  <c r="BN512" i="1"/>
  <c r="AF512" i="1"/>
  <c r="AE512" i="1"/>
  <c r="AA512" i="1"/>
  <c r="Z512" i="1"/>
  <c r="P512" i="1"/>
  <c r="L512" i="1" s="1"/>
  <c r="K512" i="1"/>
  <c r="E512" i="1"/>
  <c r="D512" i="1"/>
  <c r="C512" i="1"/>
  <c r="BO511" i="1"/>
  <c r="BN511" i="1"/>
  <c r="AF511" i="1"/>
  <c r="AE511" i="1"/>
  <c r="H511" i="1" s="1"/>
  <c r="AA511" i="1"/>
  <c r="Z511" i="1"/>
  <c r="P511" i="1"/>
  <c r="L511" i="1" s="1"/>
  <c r="K511" i="1"/>
  <c r="E511" i="1"/>
  <c r="D511" i="1"/>
  <c r="C511" i="1"/>
  <c r="BO510" i="1"/>
  <c r="BN510" i="1"/>
  <c r="AF510" i="1"/>
  <c r="AE510" i="1"/>
  <c r="H510" i="1" s="1"/>
  <c r="AA510" i="1"/>
  <c r="Z510" i="1"/>
  <c r="P510" i="1"/>
  <c r="L510" i="1" s="1"/>
  <c r="K510" i="1"/>
  <c r="E510" i="1"/>
  <c r="D510" i="1"/>
  <c r="C510" i="1"/>
  <c r="BO509" i="1"/>
  <c r="BN509" i="1"/>
  <c r="AF509" i="1"/>
  <c r="AE509" i="1"/>
  <c r="AA509" i="1"/>
  <c r="Z509" i="1"/>
  <c r="P509" i="1"/>
  <c r="L509" i="1" s="1"/>
  <c r="K509" i="1"/>
  <c r="E509" i="1"/>
  <c r="D509" i="1"/>
  <c r="C509" i="1"/>
  <c r="BO508" i="1"/>
  <c r="BN508" i="1"/>
  <c r="AF508" i="1"/>
  <c r="K508" i="1" s="1"/>
  <c r="AE508" i="1"/>
  <c r="AA508" i="1"/>
  <c r="Z508" i="1"/>
  <c r="P508" i="1"/>
  <c r="L508" i="1" s="1"/>
  <c r="E508" i="1"/>
  <c r="D508" i="1"/>
  <c r="C508" i="1"/>
  <c r="BO507" i="1"/>
  <c r="BN507" i="1"/>
  <c r="AF507" i="1"/>
  <c r="AE507" i="1"/>
  <c r="H507" i="1" s="1"/>
  <c r="AA507" i="1"/>
  <c r="Z507" i="1"/>
  <c r="P507" i="1"/>
  <c r="L507" i="1" s="1"/>
  <c r="K507" i="1"/>
  <c r="E507" i="1"/>
  <c r="D507" i="1"/>
  <c r="C507" i="1"/>
  <c r="BO506" i="1"/>
  <c r="BN506" i="1"/>
  <c r="AF506" i="1"/>
  <c r="AE506" i="1"/>
  <c r="H506" i="1" s="1"/>
  <c r="AA506" i="1"/>
  <c r="Z506" i="1"/>
  <c r="P506" i="1"/>
  <c r="L506" i="1" s="1"/>
  <c r="K506" i="1"/>
  <c r="E506" i="1"/>
  <c r="D506" i="1"/>
  <c r="C506" i="1"/>
  <c r="BO505" i="1"/>
  <c r="BN505" i="1"/>
  <c r="AF505" i="1"/>
  <c r="AE505" i="1"/>
  <c r="AA505" i="1"/>
  <c r="Z505" i="1"/>
  <c r="P505" i="1"/>
  <c r="L505" i="1" s="1"/>
  <c r="K505" i="1"/>
  <c r="E505" i="1"/>
  <c r="D505" i="1"/>
  <c r="C505" i="1"/>
  <c r="BO504" i="1"/>
  <c r="BN504" i="1"/>
  <c r="AF504" i="1"/>
  <c r="K504" i="1" s="1"/>
  <c r="AE504" i="1"/>
  <c r="AA504" i="1"/>
  <c r="Z504" i="1"/>
  <c r="H504" i="1" s="1"/>
  <c r="P504" i="1"/>
  <c r="L504" i="1" s="1"/>
  <c r="E504" i="1"/>
  <c r="D504" i="1"/>
  <c r="C504" i="1"/>
  <c r="BO503" i="1"/>
  <c r="BN503" i="1"/>
  <c r="AF503" i="1"/>
  <c r="K503" i="1" s="1"/>
  <c r="AE503" i="1"/>
  <c r="AA503" i="1"/>
  <c r="Z503" i="1"/>
  <c r="H503" i="1" s="1"/>
  <c r="P503" i="1"/>
  <c r="L503" i="1" s="1"/>
  <c r="E503" i="1"/>
  <c r="D503" i="1"/>
  <c r="C503" i="1"/>
  <c r="BO502" i="1"/>
  <c r="BN502" i="1"/>
  <c r="AF502" i="1"/>
  <c r="K502" i="1" s="1"/>
  <c r="AE502" i="1"/>
  <c r="AA502" i="1"/>
  <c r="Z502" i="1"/>
  <c r="P502" i="1"/>
  <c r="L502" i="1" s="1"/>
  <c r="H502" i="1"/>
  <c r="E502" i="1"/>
  <c r="D502" i="1"/>
  <c r="C502" i="1"/>
  <c r="BO501" i="1"/>
  <c r="BN501" i="1"/>
  <c r="AF501" i="1"/>
  <c r="AE501" i="1"/>
  <c r="AA501" i="1"/>
  <c r="Z501" i="1"/>
  <c r="P501" i="1"/>
  <c r="L501" i="1" s="1"/>
  <c r="K501" i="1"/>
  <c r="H501" i="1"/>
  <c r="E501" i="1"/>
  <c r="D501" i="1"/>
  <c r="C501" i="1"/>
  <c r="BO500" i="1"/>
  <c r="BN500" i="1"/>
  <c r="AF500" i="1"/>
  <c r="AE500" i="1"/>
  <c r="H500" i="1" s="1"/>
  <c r="AA500" i="1"/>
  <c r="Z500" i="1"/>
  <c r="P500" i="1"/>
  <c r="L500" i="1"/>
  <c r="K500" i="1"/>
  <c r="E500" i="1"/>
  <c r="D500" i="1"/>
  <c r="C500" i="1"/>
  <c r="BO499" i="1"/>
  <c r="BN499" i="1"/>
  <c r="AF499" i="1"/>
  <c r="K499" i="1" s="1"/>
  <c r="AE499" i="1"/>
  <c r="H499" i="1" s="1"/>
  <c r="AA499" i="1"/>
  <c r="Z499" i="1"/>
  <c r="P499" i="1"/>
  <c r="L499" i="1" s="1"/>
  <c r="E499" i="1"/>
  <c r="D499" i="1"/>
  <c r="C499" i="1"/>
  <c r="BO498" i="1"/>
  <c r="BN498" i="1"/>
  <c r="AF498" i="1"/>
  <c r="K498" i="1" s="1"/>
  <c r="AE498" i="1"/>
  <c r="H498" i="1" s="1"/>
  <c r="AA498" i="1"/>
  <c r="Z498" i="1"/>
  <c r="P498" i="1"/>
  <c r="L498" i="1" s="1"/>
  <c r="E498" i="1"/>
  <c r="D498" i="1"/>
  <c r="C498" i="1"/>
  <c r="BO497" i="1"/>
  <c r="BN497" i="1"/>
  <c r="AF497" i="1"/>
  <c r="K497" i="1" s="1"/>
  <c r="AE497" i="1"/>
  <c r="H497" i="1" s="1"/>
  <c r="AA497" i="1"/>
  <c r="Z497" i="1"/>
  <c r="P497" i="1"/>
  <c r="L497" i="1" s="1"/>
  <c r="E497" i="1"/>
  <c r="D497" i="1"/>
  <c r="C497" i="1"/>
  <c r="BO496" i="1"/>
  <c r="BN496" i="1"/>
  <c r="AF496" i="1"/>
  <c r="K496" i="1" s="1"/>
  <c r="AE496" i="1"/>
  <c r="H496" i="1" s="1"/>
  <c r="AA496" i="1"/>
  <c r="Z496" i="1"/>
  <c r="P496" i="1"/>
  <c r="L496" i="1" s="1"/>
  <c r="E496" i="1"/>
  <c r="D496" i="1"/>
  <c r="C496" i="1"/>
  <c r="BO495" i="1"/>
  <c r="BN495" i="1"/>
  <c r="AF495" i="1"/>
  <c r="K495" i="1" s="1"/>
  <c r="AE495" i="1"/>
  <c r="H495" i="1" s="1"/>
  <c r="AA495" i="1"/>
  <c r="Z495" i="1"/>
  <c r="P495" i="1"/>
  <c r="L495" i="1" s="1"/>
  <c r="E495" i="1"/>
  <c r="D495" i="1"/>
  <c r="C495" i="1"/>
  <c r="BO494" i="1"/>
  <c r="BN494" i="1"/>
  <c r="AF494" i="1"/>
  <c r="K494" i="1" s="1"/>
  <c r="AE494" i="1"/>
  <c r="H494" i="1" s="1"/>
  <c r="AA494" i="1"/>
  <c r="Z494" i="1"/>
  <c r="P494" i="1"/>
  <c r="L494" i="1" s="1"/>
  <c r="E494" i="1"/>
  <c r="D494" i="1"/>
  <c r="C494" i="1"/>
  <c r="BO493" i="1"/>
  <c r="BN493" i="1"/>
  <c r="AF493" i="1"/>
  <c r="K493" i="1" s="1"/>
  <c r="AE493" i="1"/>
  <c r="H493" i="1" s="1"/>
  <c r="AA493" i="1"/>
  <c r="Z493" i="1"/>
  <c r="P493" i="1"/>
  <c r="L493" i="1" s="1"/>
  <c r="E493" i="1"/>
  <c r="D493" i="1"/>
  <c r="C493" i="1"/>
  <c r="BO492" i="1"/>
  <c r="BN492" i="1"/>
  <c r="AF492" i="1"/>
  <c r="K492" i="1" s="1"/>
  <c r="AE492" i="1"/>
  <c r="H492" i="1" s="1"/>
  <c r="AA492" i="1"/>
  <c r="Z492" i="1"/>
  <c r="P492" i="1"/>
  <c r="L492" i="1" s="1"/>
  <c r="E492" i="1"/>
  <c r="D492" i="1"/>
  <c r="C492" i="1"/>
  <c r="BO491" i="1"/>
  <c r="BN491" i="1"/>
  <c r="AF491" i="1"/>
  <c r="K491" i="1" s="1"/>
  <c r="AE491" i="1"/>
  <c r="AA491" i="1"/>
  <c r="Z491" i="1"/>
  <c r="P491" i="1"/>
  <c r="L491" i="1" s="1"/>
  <c r="H491" i="1"/>
  <c r="E491" i="1"/>
  <c r="D491" i="1"/>
  <c r="C491" i="1"/>
  <c r="BO490" i="1"/>
  <c r="BN490" i="1"/>
  <c r="AF490" i="1"/>
  <c r="AE490" i="1"/>
  <c r="AA490" i="1"/>
  <c r="Z490" i="1"/>
  <c r="P490" i="1"/>
  <c r="L490" i="1" s="1"/>
  <c r="H490" i="1"/>
  <c r="E490" i="1"/>
  <c r="D490" i="1"/>
  <c r="C490" i="1"/>
  <c r="BO489" i="1"/>
  <c r="BN489" i="1"/>
  <c r="AF489" i="1"/>
  <c r="AE489" i="1"/>
  <c r="AA489" i="1"/>
  <c r="Z489" i="1"/>
  <c r="H489" i="1" s="1"/>
  <c r="P489" i="1"/>
  <c r="L489" i="1" s="1"/>
  <c r="E489" i="1"/>
  <c r="D489" i="1"/>
  <c r="C489" i="1"/>
  <c r="BO488" i="1"/>
  <c r="BN488" i="1"/>
  <c r="AF488" i="1"/>
  <c r="K488" i="1" s="1"/>
  <c r="AE488" i="1"/>
  <c r="AA488" i="1"/>
  <c r="Z488" i="1"/>
  <c r="H488" i="1" s="1"/>
  <c r="P488" i="1"/>
  <c r="L488" i="1" s="1"/>
  <c r="E488" i="1"/>
  <c r="D488" i="1"/>
  <c r="C488" i="1"/>
  <c r="BO487" i="1"/>
  <c r="BN487" i="1"/>
  <c r="AF487" i="1"/>
  <c r="K487" i="1" s="1"/>
  <c r="AE487" i="1"/>
  <c r="AA487" i="1"/>
  <c r="Z487" i="1"/>
  <c r="H487" i="1" s="1"/>
  <c r="P487" i="1"/>
  <c r="L487" i="1" s="1"/>
  <c r="E487" i="1"/>
  <c r="D487" i="1"/>
  <c r="C487" i="1"/>
  <c r="BO486" i="1"/>
  <c r="BN486" i="1"/>
  <c r="AF486" i="1"/>
  <c r="AE486" i="1"/>
  <c r="H486" i="1" s="1"/>
  <c r="AA486" i="1"/>
  <c r="Z486" i="1"/>
  <c r="P486" i="1"/>
  <c r="L486" i="1" s="1"/>
  <c r="K486" i="1"/>
  <c r="E486" i="1"/>
  <c r="D486" i="1"/>
  <c r="C486" i="1"/>
  <c r="BO485" i="1"/>
  <c r="BN485" i="1"/>
  <c r="AF485" i="1"/>
  <c r="AE485" i="1"/>
  <c r="H485" i="1" s="1"/>
  <c r="AA485" i="1"/>
  <c r="Z485" i="1"/>
  <c r="P485" i="1"/>
  <c r="L485" i="1" s="1"/>
  <c r="K485" i="1"/>
  <c r="E485" i="1"/>
  <c r="D485" i="1"/>
  <c r="C485" i="1"/>
  <c r="BO484" i="1"/>
  <c r="BN484" i="1"/>
  <c r="AF484" i="1"/>
  <c r="AE484" i="1"/>
  <c r="H484" i="1" s="1"/>
  <c r="AA484" i="1"/>
  <c r="Z484" i="1"/>
  <c r="P484" i="1"/>
  <c r="L484" i="1" s="1"/>
  <c r="K484" i="1"/>
  <c r="E484" i="1"/>
  <c r="D484" i="1"/>
  <c r="C484" i="1"/>
  <c r="BO483" i="1"/>
  <c r="BN483" i="1"/>
  <c r="AF483" i="1"/>
  <c r="AE483" i="1"/>
  <c r="H483" i="1" s="1"/>
  <c r="AA483" i="1"/>
  <c r="Z483" i="1"/>
  <c r="P483" i="1"/>
  <c r="L483" i="1" s="1"/>
  <c r="K483" i="1"/>
  <c r="E483" i="1"/>
  <c r="D483" i="1"/>
  <c r="C483" i="1"/>
  <c r="BO482" i="1"/>
  <c r="BN482" i="1"/>
  <c r="AF482" i="1"/>
  <c r="AE482" i="1"/>
  <c r="H482" i="1" s="1"/>
  <c r="AA482" i="1"/>
  <c r="Z482" i="1"/>
  <c r="P482" i="1"/>
  <c r="L482" i="1" s="1"/>
  <c r="K482" i="1"/>
  <c r="E482" i="1"/>
  <c r="D482" i="1"/>
  <c r="C482" i="1"/>
  <c r="BO481" i="1"/>
  <c r="BN481" i="1"/>
  <c r="AF481" i="1"/>
  <c r="AE481" i="1"/>
  <c r="H481" i="1" s="1"/>
  <c r="AA481" i="1"/>
  <c r="Z481" i="1"/>
  <c r="P481" i="1"/>
  <c r="L481" i="1" s="1"/>
  <c r="K481" i="1"/>
  <c r="E481" i="1"/>
  <c r="D481" i="1"/>
  <c r="C481" i="1"/>
  <c r="BO480" i="1"/>
  <c r="BN480" i="1"/>
  <c r="AF480" i="1"/>
  <c r="AE480" i="1"/>
  <c r="H480" i="1" s="1"/>
  <c r="AA480" i="1"/>
  <c r="Z480" i="1"/>
  <c r="P480" i="1"/>
  <c r="L480" i="1" s="1"/>
  <c r="K480" i="1"/>
  <c r="E480" i="1"/>
  <c r="D480" i="1"/>
  <c r="C480" i="1"/>
  <c r="BO479" i="1"/>
  <c r="BN479" i="1"/>
  <c r="AF479" i="1"/>
  <c r="AE479" i="1"/>
  <c r="H479" i="1" s="1"/>
  <c r="AA479" i="1"/>
  <c r="Z479" i="1"/>
  <c r="P479" i="1"/>
  <c r="L479" i="1"/>
  <c r="K479" i="1"/>
  <c r="E479" i="1"/>
  <c r="D479" i="1"/>
  <c r="C479" i="1"/>
  <c r="BO478" i="1"/>
  <c r="BN478" i="1"/>
  <c r="AF478" i="1"/>
  <c r="K478" i="1" s="1"/>
  <c r="AE478" i="1"/>
  <c r="AA478" i="1"/>
  <c r="Z478" i="1"/>
  <c r="P478" i="1"/>
  <c r="L478" i="1" s="1"/>
  <c r="H478" i="1"/>
  <c r="E478" i="1"/>
  <c r="D478" i="1"/>
  <c r="C478" i="1"/>
  <c r="BO477" i="1"/>
  <c r="BN477" i="1"/>
  <c r="AF477" i="1"/>
  <c r="K477" i="1" s="1"/>
  <c r="AE477" i="1"/>
  <c r="H477" i="1" s="1"/>
  <c r="AA477" i="1"/>
  <c r="Z477" i="1"/>
  <c r="P477" i="1"/>
  <c r="L477" i="1" s="1"/>
  <c r="E477" i="1"/>
  <c r="D477" i="1"/>
  <c r="C477" i="1"/>
  <c r="BO476" i="1"/>
  <c r="BN476" i="1"/>
  <c r="AF476" i="1"/>
  <c r="K476" i="1" s="1"/>
  <c r="AE476" i="1"/>
  <c r="AA476" i="1"/>
  <c r="Z476" i="1"/>
  <c r="P476" i="1"/>
  <c r="L476" i="1" s="1"/>
  <c r="E476" i="1"/>
  <c r="D476" i="1"/>
  <c r="C476" i="1"/>
  <c r="BO475" i="1"/>
  <c r="BN475" i="1"/>
  <c r="AF475" i="1"/>
  <c r="K475" i="1" s="1"/>
  <c r="AE475" i="1"/>
  <c r="H475" i="1" s="1"/>
  <c r="AA475" i="1"/>
  <c r="Z475" i="1"/>
  <c r="P475" i="1"/>
  <c r="L475" i="1"/>
  <c r="E475" i="1"/>
  <c r="D475" i="1"/>
  <c r="C475" i="1"/>
  <c r="BO474" i="1"/>
  <c r="BN474" i="1"/>
  <c r="AF474" i="1"/>
  <c r="K474" i="1" s="1"/>
  <c r="AE474" i="1"/>
  <c r="AA474" i="1"/>
  <c r="Z474" i="1"/>
  <c r="P474" i="1"/>
  <c r="L474" i="1" s="1"/>
  <c r="H474" i="1"/>
  <c r="E474" i="1"/>
  <c r="D474" i="1"/>
  <c r="C474" i="1"/>
  <c r="BO473" i="1"/>
  <c r="BN473" i="1"/>
  <c r="AF473" i="1"/>
  <c r="AE473" i="1"/>
  <c r="AA473" i="1"/>
  <c r="K473" i="1" s="1"/>
  <c r="Z473" i="1"/>
  <c r="P473" i="1"/>
  <c r="L473" i="1" s="1"/>
  <c r="H473" i="1"/>
  <c r="E473" i="1"/>
  <c r="D473" i="1"/>
  <c r="C473" i="1"/>
  <c r="BO472" i="1"/>
  <c r="BN472" i="1"/>
  <c r="AF472" i="1"/>
  <c r="AE472" i="1"/>
  <c r="AA472" i="1"/>
  <c r="K472" i="1" s="1"/>
  <c r="Z472" i="1"/>
  <c r="P472" i="1"/>
  <c r="L472" i="1" s="1"/>
  <c r="H472" i="1"/>
  <c r="E472" i="1"/>
  <c r="D472" i="1"/>
  <c r="C472" i="1"/>
  <c r="BO471" i="1"/>
  <c r="BN471" i="1"/>
  <c r="AF471" i="1"/>
  <c r="AE471" i="1"/>
  <c r="H471" i="1" s="1"/>
  <c r="AA471" i="1"/>
  <c r="Z471" i="1"/>
  <c r="P471" i="1"/>
  <c r="L471" i="1"/>
  <c r="K471" i="1"/>
  <c r="E471" i="1"/>
  <c r="D471" i="1"/>
  <c r="C471" i="1"/>
  <c r="BO470" i="1"/>
  <c r="BN470" i="1"/>
  <c r="AF470" i="1"/>
  <c r="AE470" i="1"/>
  <c r="H470" i="1" s="1"/>
  <c r="AA470" i="1"/>
  <c r="Z470" i="1"/>
  <c r="P470" i="1"/>
  <c r="L470" i="1" s="1"/>
  <c r="K470" i="1"/>
  <c r="E470" i="1"/>
  <c r="D470" i="1"/>
  <c r="C470" i="1"/>
  <c r="BO469" i="1"/>
  <c r="BN469" i="1"/>
  <c r="AF469" i="1"/>
  <c r="K469" i="1" s="1"/>
  <c r="AE469" i="1"/>
  <c r="H469" i="1" s="1"/>
  <c r="AA469" i="1"/>
  <c r="Z469" i="1"/>
  <c r="P469" i="1"/>
  <c r="L469" i="1"/>
  <c r="E469" i="1"/>
  <c r="D469" i="1"/>
  <c r="C469" i="1"/>
  <c r="BO468" i="1"/>
  <c r="BN468" i="1"/>
  <c r="AF468" i="1"/>
  <c r="AE468" i="1"/>
  <c r="H468" i="1" s="1"/>
  <c r="AA468" i="1"/>
  <c r="Z468" i="1"/>
  <c r="P468" i="1"/>
  <c r="L468" i="1" s="1"/>
  <c r="K468" i="1"/>
  <c r="E468" i="1"/>
  <c r="D468" i="1"/>
  <c r="C468" i="1"/>
  <c r="BO467" i="1"/>
  <c r="BN467" i="1"/>
  <c r="AF467" i="1"/>
  <c r="K467" i="1" s="1"/>
  <c r="AE467" i="1"/>
  <c r="AA467" i="1"/>
  <c r="Z467" i="1"/>
  <c r="P467" i="1"/>
  <c r="L467" i="1"/>
  <c r="H467" i="1"/>
  <c r="E467" i="1"/>
  <c r="D467" i="1"/>
  <c r="C467" i="1"/>
  <c r="BO466" i="1"/>
  <c r="BN466" i="1"/>
  <c r="AF466" i="1"/>
  <c r="AE466" i="1"/>
  <c r="AA466" i="1"/>
  <c r="Z466" i="1"/>
  <c r="P466" i="1"/>
  <c r="L466" i="1" s="1"/>
  <c r="H466" i="1"/>
  <c r="E466" i="1"/>
  <c r="D466" i="1"/>
  <c r="C466" i="1"/>
  <c r="BO465" i="1"/>
  <c r="BN465" i="1"/>
  <c r="AF465" i="1"/>
  <c r="AE465" i="1"/>
  <c r="AA465" i="1"/>
  <c r="K465" i="1" s="1"/>
  <c r="Z465" i="1"/>
  <c r="H465" i="1" s="1"/>
  <c r="P465" i="1"/>
  <c r="L465" i="1" s="1"/>
  <c r="E465" i="1"/>
  <c r="D465" i="1"/>
  <c r="C465" i="1"/>
  <c r="BO464" i="1"/>
  <c r="BN464" i="1"/>
  <c r="AF464" i="1"/>
  <c r="AE464" i="1"/>
  <c r="AA464" i="1"/>
  <c r="K464" i="1" s="1"/>
  <c r="Z464" i="1"/>
  <c r="H464" i="1" s="1"/>
  <c r="P464" i="1"/>
  <c r="L464" i="1" s="1"/>
  <c r="E464" i="1"/>
  <c r="D464" i="1"/>
  <c r="C464" i="1"/>
  <c r="BO463" i="1"/>
  <c r="BN463" i="1"/>
  <c r="AF463" i="1"/>
  <c r="AE463" i="1"/>
  <c r="AA463" i="1"/>
  <c r="K463" i="1" s="1"/>
  <c r="Z463" i="1"/>
  <c r="H463" i="1" s="1"/>
  <c r="P463" i="1"/>
  <c r="L463" i="1" s="1"/>
  <c r="E463" i="1"/>
  <c r="D463" i="1"/>
  <c r="C463" i="1"/>
  <c r="BO462" i="1"/>
  <c r="BN462" i="1"/>
  <c r="AF462" i="1"/>
  <c r="AE462" i="1"/>
  <c r="AA462" i="1"/>
  <c r="K462" i="1" s="1"/>
  <c r="Z462" i="1"/>
  <c r="H462" i="1" s="1"/>
  <c r="P462" i="1"/>
  <c r="L462" i="1" s="1"/>
  <c r="E462" i="1"/>
  <c r="D462" i="1"/>
  <c r="C462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O460" i="1"/>
  <c r="BN460" i="1"/>
  <c r="AF460" i="1"/>
  <c r="AE460" i="1"/>
  <c r="AA460" i="1"/>
  <c r="K460" i="1" s="1"/>
  <c r="Z460" i="1"/>
  <c r="P460" i="1"/>
  <c r="L460" i="1" s="1"/>
  <c r="H460" i="1"/>
  <c r="E460" i="1"/>
  <c r="D460" i="1"/>
  <c r="C460" i="1"/>
  <c r="BO459" i="1"/>
  <c r="BN459" i="1"/>
  <c r="AF459" i="1"/>
  <c r="AE459" i="1"/>
  <c r="H459" i="1" s="1"/>
  <c r="AA459" i="1"/>
  <c r="Z459" i="1"/>
  <c r="P459" i="1"/>
  <c r="L459" i="1"/>
  <c r="K459" i="1"/>
  <c r="E459" i="1"/>
  <c r="D459" i="1"/>
  <c r="C459" i="1"/>
  <c r="BO458" i="1"/>
  <c r="BN458" i="1"/>
  <c r="AF458" i="1"/>
  <c r="AE458" i="1"/>
  <c r="H458" i="1" s="1"/>
  <c r="AA458" i="1"/>
  <c r="Z458" i="1"/>
  <c r="P458" i="1"/>
  <c r="L458" i="1" s="1"/>
  <c r="K458" i="1"/>
  <c r="E458" i="1"/>
  <c r="D458" i="1"/>
  <c r="C458" i="1"/>
  <c r="BO457" i="1"/>
  <c r="BN457" i="1"/>
  <c r="AF457" i="1"/>
  <c r="AE457" i="1"/>
  <c r="AA457" i="1"/>
  <c r="Z457" i="1"/>
  <c r="P457" i="1"/>
  <c r="L457" i="1" s="1"/>
  <c r="K457" i="1"/>
  <c r="E457" i="1"/>
  <c r="D457" i="1"/>
  <c r="C457" i="1"/>
  <c r="BO456" i="1"/>
  <c r="BN456" i="1"/>
  <c r="AF456" i="1"/>
  <c r="K456" i="1" s="1"/>
  <c r="AE456" i="1"/>
  <c r="AA456" i="1"/>
  <c r="Z456" i="1"/>
  <c r="H456" i="1" s="1"/>
  <c r="P456" i="1"/>
  <c r="L456" i="1" s="1"/>
  <c r="E456" i="1"/>
  <c r="D456" i="1"/>
  <c r="C456" i="1"/>
  <c r="BO455" i="1"/>
  <c r="BN455" i="1"/>
  <c r="AF455" i="1"/>
  <c r="K455" i="1" s="1"/>
  <c r="AE455" i="1"/>
  <c r="AA455" i="1"/>
  <c r="Z455" i="1"/>
  <c r="H455" i="1" s="1"/>
  <c r="P455" i="1"/>
  <c r="L455" i="1" s="1"/>
  <c r="E455" i="1"/>
  <c r="D455" i="1"/>
  <c r="C455" i="1"/>
  <c r="BO454" i="1"/>
  <c r="BN454" i="1"/>
  <c r="AF454" i="1"/>
  <c r="K454" i="1" s="1"/>
  <c r="AE454" i="1"/>
  <c r="AA454" i="1"/>
  <c r="Z454" i="1"/>
  <c r="P454" i="1"/>
  <c r="L454" i="1" s="1"/>
  <c r="H454" i="1"/>
  <c r="E454" i="1"/>
  <c r="D454" i="1"/>
  <c r="C454" i="1"/>
  <c r="BO453" i="1"/>
  <c r="BN453" i="1"/>
  <c r="AF453" i="1"/>
  <c r="AE453" i="1"/>
  <c r="AA453" i="1"/>
  <c r="Z453" i="1"/>
  <c r="P453" i="1"/>
  <c r="L453" i="1" s="1"/>
  <c r="H453" i="1"/>
  <c r="E453" i="1"/>
  <c r="D453" i="1"/>
  <c r="C453" i="1"/>
  <c r="BO452" i="1"/>
  <c r="BN452" i="1"/>
  <c r="AF452" i="1"/>
  <c r="AE452" i="1"/>
  <c r="AA452" i="1"/>
  <c r="K452" i="1" s="1"/>
  <c r="Z452" i="1"/>
  <c r="H452" i="1" s="1"/>
  <c r="P452" i="1"/>
  <c r="L452" i="1" s="1"/>
  <c r="E452" i="1"/>
  <c r="D452" i="1"/>
  <c r="C452" i="1"/>
  <c r="BO451" i="1"/>
  <c r="BN451" i="1"/>
  <c r="AF451" i="1"/>
  <c r="AE451" i="1"/>
  <c r="AA451" i="1"/>
  <c r="K451" i="1" s="1"/>
  <c r="Z451" i="1"/>
  <c r="H451" i="1" s="1"/>
  <c r="P451" i="1"/>
  <c r="L451" i="1" s="1"/>
  <c r="E451" i="1"/>
  <c r="D451" i="1"/>
  <c r="C451" i="1"/>
  <c r="BO450" i="1"/>
  <c r="BN450" i="1"/>
  <c r="AF450" i="1"/>
  <c r="AE450" i="1"/>
  <c r="AA450" i="1"/>
  <c r="K450" i="1" s="1"/>
  <c r="Z450" i="1"/>
  <c r="H450" i="1" s="1"/>
  <c r="P450" i="1"/>
  <c r="L450" i="1" s="1"/>
  <c r="E450" i="1"/>
  <c r="D450" i="1"/>
  <c r="C450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O448" i="1"/>
  <c r="BN448" i="1"/>
  <c r="AF448" i="1"/>
  <c r="AE448" i="1"/>
  <c r="AA448" i="1"/>
  <c r="K448" i="1" s="1"/>
  <c r="Z448" i="1"/>
  <c r="P448" i="1"/>
  <c r="L448" i="1" s="1"/>
  <c r="H448" i="1"/>
  <c r="E448" i="1"/>
  <c r="D448" i="1"/>
  <c r="C448" i="1"/>
  <c r="BO447" i="1"/>
  <c r="BN447" i="1"/>
  <c r="AF447" i="1"/>
  <c r="AE447" i="1"/>
  <c r="H447" i="1" s="1"/>
  <c r="AA447" i="1"/>
  <c r="Z447" i="1"/>
  <c r="P447" i="1"/>
  <c r="L447" i="1"/>
  <c r="K447" i="1"/>
  <c r="E447" i="1"/>
  <c r="D447" i="1"/>
  <c r="C447" i="1"/>
  <c r="BO446" i="1"/>
  <c r="BN446" i="1"/>
  <c r="AF446" i="1"/>
  <c r="AE446" i="1"/>
  <c r="H446" i="1" s="1"/>
  <c r="AA446" i="1"/>
  <c r="Z446" i="1"/>
  <c r="P446" i="1"/>
  <c r="L446" i="1"/>
  <c r="K446" i="1"/>
  <c r="E446" i="1"/>
  <c r="D446" i="1"/>
  <c r="C446" i="1"/>
  <c r="BO445" i="1"/>
  <c r="BN445" i="1"/>
  <c r="AF445" i="1"/>
  <c r="AE445" i="1"/>
  <c r="H445" i="1" s="1"/>
  <c r="AA445" i="1"/>
  <c r="Z445" i="1"/>
  <c r="P445" i="1"/>
  <c r="L445" i="1" s="1"/>
  <c r="K445" i="1"/>
  <c r="E445" i="1"/>
  <c r="D445" i="1"/>
  <c r="C445" i="1"/>
  <c r="BO444" i="1"/>
  <c r="BN444" i="1"/>
  <c r="AF444" i="1"/>
  <c r="AE444" i="1"/>
  <c r="H444" i="1" s="1"/>
  <c r="AA444" i="1"/>
  <c r="Z444" i="1"/>
  <c r="P444" i="1"/>
  <c r="L444" i="1" s="1"/>
  <c r="K444" i="1"/>
  <c r="E444" i="1"/>
  <c r="D444" i="1"/>
  <c r="C444" i="1"/>
  <c r="BO443" i="1"/>
  <c r="BN443" i="1"/>
  <c r="AF443" i="1"/>
  <c r="AE443" i="1"/>
  <c r="H443" i="1" s="1"/>
  <c r="AA443" i="1"/>
  <c r="Z443" i="1"/>
  <c r="P443" i="1"/>
  <c r="L443" i="1" s="1"/>
  <c r="K443" i="1"/>
  <c r="E443" i="1"/>
  <c r="D443" i="1"/>
  <c r="C443" i="1"/>
  <c r="BO442" i="1"/>
  <c r="BN442" i="1"/>
  <c r="AF442" i="1"/>
  <c r="AE442" i="1"/>
  <c r="H442" i="1" s="1"/>
  <c r="AA442" i="1"/>
  <c r="Z442" i="1"/>
  <c r="P442" i="1"/>
  <c r="L442" i="1" s="1"/>
  <c r="K442" i="1"/>
  <c r="E442" i="1"/>
  <c r="D442" i="1"/>
  <c r="C442" i="1"/>
  <c r="BO441" i="1"/>
  <c r="BN441" i="1"/>
  <c r="AF441" i="1"/>
  <c r="AE441" i="1"/>
  <c r="H441" i="1" s="1"/>
  <c r="AA441" i="1"/>
  <c r="Z441" i="1"/>
  <c r="P441" i="1"/>
  <c r="L441" i="1" s="1"/>
  <c r="K441" i="1"/>
  <c r="E441" i="1"/>
  <c r="D441" i="1"/>
  <c r="C441" i="1"/>
  <c r="BO440" i="1"/>
  <c r="BN440" i="1"/>
  <c r="AF440" i="1"/>
  <c r="AE440" i="1"/>
  <c r="H440" i="1" s="1"/>
  <c r="AA440" i="1"/>
  <c r="Z440" i="1"/>
  <c r="P440" i="1"/>
  <c r="L440" i="1" s="1"/>
  <c r="K440" i="1"/>
  <c r="E440" i="1"/>
  <c r="D440" i="1"/>
  <c r="C440" i="1"/>
  <c r="BO439" i="1"/>
  <c r="BN439" i="1"/>
  <c r="AF439" i="1"/>
  <c r="K439" i="1" s="1"/>
  <c r="AE439" i="1"/>
  <c r="H439" i="1" s="1"/>
  <c r="AA439" i="1"/>
  <c r="Z439" i="1"/>
  <c r="P439" i="1"/>
  <c r="L439" i="1"/>
  <c r="E439" i="1"/>
  <c r="D439" i="1"/>
  <c r="C439" i="1"/>
  <c r="BO438" i="1"/>
  <c r="BN438" i="1"/>
  <c r="AF438" i="1"/>
  <c r="K438" i="1" s="1"/>
  <c r="AE438" i="1"/>
  <c r="AA438" i="1"/>
  <c r="Z438" i="1"/>
  <c r="H438" i="1" s="1"/>
  <c r="P438" i="1"/>
  <c r="L438" i="1" s="1"/>
  <c r="E438" i="1"/>
  <c r="D438" i="1"/>
  <c r="C438" i="1"/>
  <c r="BO437" i="1"/>
  <c r="BN437" i="1"/>
  <c r="AF437" i="1"/>
  <c r="K437" i="1" s="1"/>
  <c r="AE437" i="1"/>
  <c r="AA437" i="1"/>
  <c r="Z437" i="1"/>
  <c r="H437" i="1" s="1"/>
  <c r="P437" i="1"/>
  <c r="L437" i="1" s="1"/>
  <c r="E437" i="1"/>
  <c r="D437" i="1"/>
  <c r="C437" i="1"/>
  <c r="BO436" i="1"/>
  <c r="BN436" i="1"/>
  <c r="AF436" i="1"/>
  <c r="K436" i="1" s="1"/>
  <c r="AE436" i="1"/>
  <c r="AA436" i="1"/>
  <c r="Z436" i="1"/>
  <c r="H436" i="1" s="1"/>
  <c r="P436" i="1"/>
  <c r="L436" i="1" s="1"/>
  <c r="E436" i="1"/>
  <c r="D436" i="1"/>
  <c r="C436" i="1"/>
  <c r="BO435" i="1"/>
  <c r="BN435" i="1"/>
  <c r="AF435" i="1"/>
  <c r="K435" i="1" s="1"/>
  <c r="AE435" i="1"/>
  <c r="AA435" i="1"/>
  <c r="Z435" i="1"/>
  <c r="H435" i="1" s="1"/>
  <c r="P435" i="1"/>
  <c r="L435" i="1" s="1"/>
  <c r="E435" i="1"/>
  <c r="D435" i="1"/>
  <c r="C435" i="1"/>
  <c r="BO434" i="1"/>
  <c r="BN434" i="1"/>
  <c r="AF434" i="1"/>
  <c r="K434" i="1" s="1"/>
  <c r="AE434" i="1"/>
  <c r="AA434" i="1"/>
  <c r="Z434" i="1"/>
  <c r="H434" i="1" s="1"/>
  <c r="P434" i="1"/>
  <c r="L434" i="1" s="1"/>
  <c r="E434" i="1"/>
  <c r="D434" i="1"/>
  <c r="C434" i="1"/>
  <c r="BO433" i="1"/>
  <c r="BN433" i="1"/>
  <c r="AF433" i="1"/>
  <c r="K433" i="1" s="1"/>
  <c r="AE433" i="1"/>
  <c r="AA433" i="1"/>
  <c r="Z433" i="1"/>
  <c r="H433" i="1" s="1"/>
  <c r="P433" i="1"/>
  <c r="L433" i="1" s="1"/>
  <c r="E433" i="1"/>
  <c r="D433" i="1"/>
  <c r="C433" i="1"/>
  <c r="BO432" i="1"/>
  <c r="BN432" i="1"/>
  <c r="AF432" i="1"/>
  <c r="K432" i="1" s="1"/>
  <c r="AE432" i="1"/>
  <c r="AA432" i="1"/>
  <c r="Z432" i="1"/>
  <c r="H432" i="1" s="1"/>
  <c r="P432" i="1"/>
  <c r="L432" i="1" s="1"/>
  <c r="E432" i="1"/>
  <c r="D432" i="1"/>
  <c r="C432" i="1"/>
  <c r="BO431" i="1"/>
  <c r="BN431" i="1"/>
  <c r="AF431" i="1"/>
  <c r="K431" i="1" s="1"/>
  <c r="AE431" i="1"/>
  <c r="AA431" i="1"/>
  <c r="Z431" i="1"/>
  <c r="P431" i="1"/>
  <c r="L431" i="1" s="1"/>
  <c r="H431" i="1"/>
  <c r="E431" i="1"/>
  <c r="D431" i="1"/>
  <c r="C431" i="1"/>
  <c r="BO430" i="1"/>
  <c r="BN430" i="1"/>
  <c r="AF430" i="1"/>
  <c r="AE430" i="1"/>
  <c r="AA430" i="1"/>
  <c r="K430" i="1" s="1"/>
  <c r="Z430" i="1"/>
  <c r="H430" i="1" s="1"/>
  <c r="P430" i="1"/>
  <c r="L430" i="1" s="1"/>
  <c r="E430" i="1"/>
  <c r="D430" i="1"/>
  <c r="C430" i="1"/>
  <c r="BO429" i="1"/>
  <c r="BN429" i="1"/>
  <c r="AF429" i="1"/>
  <c r="AE429" i="1"/>
  <c r="AA429" i="1"/>
  <c r="K429" i="1" s="1"/>
  <c r="Z429" i="1"/>
  <c r="H429" i="1" s="1"/>
  <c r="P429" i="1"/>
  <c r="L429" i="1" s="1"/>
  <c r="E429" i="1"/>
  <c r="D429" i="1"/>
  <c r="C429" i="1"/>
  <c r="BO428" i="1"/>
  <c r="BN428" i="1"/>
  <c r="AF428" i="1"/>
  <c r="AE428" i="1"/>
  <c r="AA428" i="1"/>
  <c r="Z428" i="1"/>
  <c r="P428" i="1"/>
  <c r="L428" i="1"/>
  <c r="K428" i="1"/>
  <c r="H428" i="1"/>
  <c r="E428" i="1"/>
  <c r="D428" i="1"/>
  <c r="C428" i="1"/>
  <c r="BO427" i="1"/>
  <c r="BN427" i="1"/>
  <c r="AF427" i="1"/>
  <c r="AE427" i="1"/>
  <c r="AA427" i="1"/>
  <c r="K427" i="1" s="1"/>
  <c r="Z427" i="1"/>
  <c r="P427" i="1"/>
  <c r="L427" i="1" s="1"/>
  <c r="H427" i="1"/>
  <c r="E427" i="1"/>
  <c r="D427" i="1"/>
  <c r="C427" i="1"/>
  <c r="BO426" i="1"/>
  <c r="BN426" i="1"/>
  <c r="AF426" i="1"/>
  <c r="AE426" i="1"/>
  <c r="H426" i="1" s="1"/>
  <c r="AA426" i="1"/>
  <c r="Z426" i="1"/>
  <c r="P426" i="1"/>
  <c r="L426" i="1"/>
  <c r="K426" i="1"/>
  <c r="E426" i="1"/>
  <c r="D426" i="1"/>
  <c r="C426" i="1"/>
  <c r="BO425" i="1"/>
  <c r="BN425" i="1"/>
  <c r="AF425" i="1"/>
  <c r="AE425" i="1"/>
  <c r="H425" i="1" s="1"/>
  <c r="AA425" i="1"/>
  <c r="Z425" i="1"/>
  <c r="P425" i="1"/>
  <c r="L425" i="1" s="1"/>
  <c r="K425" i="1"/>
  <c r="E425" i="1"/>
  <c r="D425" i="1"/>
  <c r="C425" i="1"/>
  <c r="BO424" i="1"/>
  <c r="BN424" i="1"/>
  <c r="AF424" i="1"/>
  <c r="AE424" i="1"/>
  <c r="H424" i="1" s="1"/>
  <c r="AA424" i="1"/>
  <c r="Z424" i="1"/>
  <c r="P424" i="1"/>
  <c r="L424" i="1" s="1"/>
  <c r="K424" i="1"/>
  <c r="E424" i="1"/>
  <c r="D424" i="1"/>
  <c r="C424" i="1"/>
  <c r="BO423" i="1"/>
  <c r="BN423" i="1"/>
  <c r="AF423" i="1"/>
  <c r="AE423" i="1"/>
  <c r="H423" i="1" s="1"/>
  <c r="AA423" i="1"/>
  <c r="Z423" i="1"/>
  <c r="P423" i="1"/>
  <c r="L423" i="1" s="1"/>
  <c r="K423" i="1"/>
  <c r="E423" i="1"/>
  <c r="D423" i="1"/>
  <c r="C423" i="1"/>
  <c r="BO422" i="1"/>
  <c r="BN422" i="1"/>
  <c r="AF422" i="1"/>
  <c r="AE422" i="1"/>
  <c r="H422" i="1" s="1"/>
  <c r="AA422" i="1"/>
  <c r="Z422" i="1"/>
  <c r="P422" i="1"/>
  <c r="L422" i="1" s="1"/>
  <c r="K422" i="1"/>
  <c r="E422" i="1"/>
  <c r="D422" i="1"/>
  <c r="C422" i="1"/>
  <c r="BO421" i="1"/>
  <c r="BN421" i="1"/>
  <c r="AF421" i="1"/>
  <c r="AE421" i="1"/>
  <c r="H421" i="1" s="1"/>
  <c r="AA421" i="1"/>
  <c r="Z421" i="1"/>
  <c r="P421" i="1"/>
  <c r="L421" i="1" s="1"/>
  <c r="K421" i="1"/>
  <c r="E421" i="1"/>
  <c r="D421" i="1"/>
  <c r="C421" i="1"/>
  <c r="BO420" i="1"/>
  <c r="BN420" i="1"/>
  <c r="AF420" i="1"/>
  <c r="AE420" i="1"/>
  <c r="H420" i="1" s="1"/>
  <c r="AA420" i="1"/>
  <c r="Z420" i="1"/>
  <c r="P420" i="1"/>
  <c r="L420" i="1" s="1"/>
  <c r="K420" i="1"/>
  <c r="E420" i="1"/>
  <c r="D420" i="1"/>
  <c r="C420" i="1"/>
  <c r="BO419" i="1"/>
  <c r="BN419" i="1"/>
  <c r="AF419" i="1"/>
  <c r="K419" i="1" s="1"/>
  <c r="AE419" i="1"/>
  <c r="H419" i="1" s="1"/>
  <c r="AA419" i="1"/>
  <c r="Z419" i="1"/>
  <c r="P419" i="1"/>
  <c r="L419" i="1"/>
  <c r="E419" i="1"/>
  <c r="D419" i="1"/>
  <c r="C419" i="1"/>
  <c r="BO418" i="1"/>
  <c r="BN418" i="1"/>
  <c r="AF418" i="1"/>
  <c r="K418" i="1" s="1"/>
  <c r="AE418" i="1"/>
  <c r="AA418" i="1"/>
  <c r="Z418" i="1"/>
  <c r="H418" i="1" s="1"/>
  <c r="P418" i="1"/>
  <c r="L418" i="1" s="1"/>
  <c r="E418" i="1"/>
  <c r="D418" i="1"/>
  <c r="C418" i="1"/>
  <c r="BO417" i="1"/>
  <c r="BN417" i="1"/>
  <c r="AF417" i="1"/>
  <c r="K417" i="1" s="1"/>
  <c r="AE417" i="1"/>
  <c r="AA417" i="1"/>
  <c r="Z417" i="1"/>
  <c r="P417" i="1"/>
  <c r="L417" i="1" s="1"/>
  <c r="H417" i="1"/>
  <c r="E417" i="1"/>
  <c r="D417" i="1"/>
  <c r="C417" i="1"/>
  <c r="BO416" i="1"/>
  <c r="BN416" i="1"/>
  <c r="AF416" i="1"/>
  <c r="AE416" i="1"/>
  <c r="AA416" i="1"/>
  <c r="K416" i="1" s="1"/>
  <c r="Z416" i="1"/>
  <c r="H416" i="1" s="1"/>
  <c r="P416" i="1"/>
  <c r="L416" i="1" s="1"/>
  <c r="E416" i="1"/>
  <c r="D416" i="1"/>
  <c r="C416" i="1"/>
  <c r="BO415" i="1"/>
  <c r="BN415" i="1"/>
  <c r="AF415" i="1"/>
  <c r="AE415" i="1"/>
  <c r="AA415" i="1"/>
  <c r="Z415" i="1"/>
  <c r="P415" i="1"/>
  <c r="L415" i="1"/>
  <c r="K415" i="1"/>
  <c r="H415" i="1"/>
  <c r="E415" i="1"/>
  <c r="D415" i="1"/>
  <c r="C415" i="1"/>
  <c r="BO414" i="1"/>
  <c r="BN414" i="1"/>
  <c r="AF414" i="1"/>
  <c r="AE414" i="1"/>
  <c r="AA414" i="1"/>
  <c r="K414" i="1" s="1"/>
  <c r="Z414" i="1"/>
  <c r="P414" i="1"/>
  <c r="L414" i="1" s="1"/>
  <c r="H414" i="1"/>
  <c r="E414" i="1"/>
  <c r="D414" i="1"/>
  <c r="C414" i="1"/>
  <c r="BO413" i="1"/>
  <c r="BN413" i="1"/>
  <c r="AF413" i="1"/>
  <c r="AE413" i="1"/>
  <c r="AA413" i="1"/>
  <c r="K413" i="1" s="1"/>
  <c r="Z413" i="1"/>
  <c r="P413" i="1"/>
  <c r="L413" i="1" s="1"/>
  <c r="H413" i="1"/>
  <c r="E413" i="1"/>
  <c r="D413" i="1"/>
  <c r="C413" i="1"/>
  <c r="BO412" i="1"/>
  <c r="BN412" i="1"/>
  <c r="AF412" i="1"/>
  <c r="AE412" i="1"/>
  <c r="AA412" i="1"/>
  <c r="K412" i="1" s="1"/>
  <c r="Z412" i="1"/>
  <c r="P412" i="1"/>
  <c r="L412" i="1" s="1"/>
  <c r="H412" i="1"/>
  <c r="E412" i="1"/>
  <c r="D412" i="1"/>
  <c r="C412" i="1"/>
  <c r="BO411" i="1"/>
  <c r="BN411" i="1"/>
  <c r="AF411" i="1"/>
  <c r="AE411" i="1"/>
  <c r="AA411" i="1"/>
  <c r="K411" i="1" s="1"/>
  <c r="Z411" i="1"/>
  <c r="P411" i="1"/>
  <c r="L411" i="1" s="1"/>
  <c r="H411" i="1"/>
  <c r="E411" i="1"/>
  <c r="D411" i="1"/>
  <c r="C411" i="1"/>
  <c r="BO410" i="1"/>
  <c r="BN410" i="1"/>
  <c r="AF410" i="1"/>
  <c r="AE410" i="1"/>
  <c r="H410" i="1" s="1"/>
  <c r="AA410" i="1"/>
  <c r="Z410" i="1"/>
  <c r="P410" i="1"/>
  <c r="L410" i="1"/>
  <c r="K410" i="1"/>
  <c r="E410" i="1"/>
  <c r="D410" i="1"/>
  <c r="C410" i="1"/>
  <c r="BO409" i="1"/>
  <c r="BN409" i="1"/>
  <c r="AF409" i="1"/>
  <c r="AE409" i="1"/>
  <c r="H409" i="1" s="1"/>
  <c r="AA409" i="1"/>
  <c r="Z409" i="1"/>
  <c r="P409" i="1"/>
  <c r="L409" i="1" s="1"/>
  <c r="K409" i="1"/>
  <c r="E409" i="1"/>
  <c r="D409" i="1"/>
  <c r="C409" i="1"/>
  <c r="BO408" i="1"/>
  <c r="BN408" i="1"/>
  <c r="AF408" i="1"/>
  <c r="AE408" i="1"/>
  <c r="H408" i="1" s="1"/>
  <c r="AA408" i="1"/>
  <c r="Z408" i="1"/>
  <c r="P408" i="1"/>
  <c r="L408" i="1" s="1"/>
  <c r="K408" i="1"/>
  <c r="E408" i="1"/>
  <c r="D408" i="1"/>
  <c r="C408" i="1"/>
  <c r="BO407" i="1"/>
  <c r="BN407" i="1"/>
  <c r="AF407" i="1"/>
  <c r="K407" i="1" s="1"/>
  <c r="AE407" i="1"/>
  <c r="H407" i="1" s="1"/>
  <c r="AA407" i="1"/>
  <c r="Z407" i="1"/>
  <c r="P407" i="1"/>
  <c r="L407" i="1"/>
  <c r="E407" i="1"/>
  <c r="D407" i="1"/>
  <c r="C407" i="1"/>
  <c r="BO406" i="1"/>
  <c r="BN406" i="1"/>
  <c r="AF406" i="1"/>
  <c r="K406" i="1" s="1"/>
  <c r="AE406" i="1"/>
  <c r="AA406" i="1"/>
  <c r="Z406" i="1"/>
  <c r="H406" i="1" s="1"/>
  <c r="P406" i="1"/>
  <c r="L406" i="1" s="1"/>
  <c r="E406" i="1"/>
  <c r="D406" i="1"/>
  <c r="C406" i="1"/>
  <c r="BO405" i="1"/>
  <c r="BN405" i="1"/>
  <c r="AF405" i="1"/>
  <c r="K405" i="1" s="1"/>
  <c r="AE405" i="1"/>
  <c r="AA405" i="1"/>
  <c r="Z405" i="1"/>
  <c r="P405" i="1"/>
  <c r="L405" i="1" s="1"/>
  <c r="H405" i="1"/>
  <c r="E405" i="1"/>
  <c r="D405" i="1"/>
  <c r="C405" i="1"/>
  <c r="BO404" i="1"/>
  <c r="BN404" i="1"/>
  <c r="AF404" i="1"/>
  <c r="AE404" i="1"/>
  <c r="AA404" i="1"/>
  <c r="K404" i="1" s="1"/>
  <c r="Z404" i="1"/>
  <c r="H404" i="1" s="1"/>
  <c r="P404" i="1"/>
  <c r="L404" i="1" s="1"/>
  <c r="E404" i="1"/>
  <c r="D404" i="1"/>
  <c r="C404" i="1"/>
  <c r="BO403" i="1"/>
  <c r="BN403" i="1"/>
  <c r="AF403" i="1"/>
  <c r="AE403" i="1"/>
  <c r="AA403" i="1"/>
  <c r="Z403" i="1"/>
  <c r="P403" i="1"/>
  <c r="L403" i="1"/>
  <c r="K403" i="1"/>
  <c r="H403" i="1"/>
  <c r="E403" i="1"/>
  <c r="D403" i="1"/>
  <c r="C403" i="1"/>
  <c r="BO402" i="1"/>
  <c r="BN402" i="1"/>
  <c r="AF402" i="1"/>
  <c r="AE402" i="1"/>
  <c r="AA402" i="1"/>
  <c r="K402" i="1" s="1"/>
  <c r="Z402" i="1"/>
  <c r="P402" i="1"/>
  <c r="L402" i="1" s="1"/>
  <c r="H402" i="1"/>
  <c r="E402" i="1"/>
  <c r="D402" i="1"/>
  <c r="C402" i="1"/>
  <c r="BO401" i="1"/>
  <c r="BN401" i="1"/>
  <c r="AF401" i="1"/>
  <c r="AE401" i="1"/>
  <c r="AA401" i="1"/>
  <c r="K401" i="1" s="1"/>
  <c r="Z401" i="1"/>
  <c r="P401" i="1"/>
  <c r="L401" i="1" s="1"/>
  <c r="H401" i="1"/>
  <c r="E401" i="1"/>
  <c r="D401" i="1"/>
  <c r="C401" i="1"/>
  <c r="BO400" i="1"/>
  <c r="BN400" i="1"/>
  <c r="AF400" i="1"/>
  <c r="AE400" i="1"/>
  <c r="AA400" i="1"/>
  <c r="K400" i="1" s="1"/>
  <c r="Z400" i="1"/>
  <c r="P400" i="1"/>
  <c r="L400" i="1" s="1"/>
  <c r="H400" i="1"/>
  <c r="E400" i="1"/>
  <c r="D400" i="1"/>
  <c r="C400" i="1"/>
  <c r="BO399" i="1"/>
  <c r="BN399" i="1"/>
  <c r="AF399" i="1"/>
  <c r="AE399" i="1"/>
  <c r="AA399" i="1"/>
  <c r="K399" i="1" s="1"/>
  <c r="Z399" i="1"/>
  <c r="P399" i="1"/>
  <c r="L399" i="1" s="1"/>
  <c r="H399" i="1"/>
  <c r="E399" i="1"/>
  <c r="D399" i="1"/>
  <c r="C399" i="1"/>
  <c r="BO398" i="1"/>
  <c r="BN398" i="1"/>
  <c r="AF398" i="1"/>
  <c r="AE398" i="1"/>
  <c r="AA398" i="1"/>
  <c r="K398" i="1" s="1"/>
  <c r="Z398" i="1"/>
  <c r="P398" i="1"/>
  <c r="L398" i="1" s="1"/>
  <c r="H398" i="1"/>
  <c r="E398" i="1"/>
  <c r="D398" i="1"/>
  <c r="C398" i="1"/>
  <c r="BO397" i="1"/>
  <c r="BN397" i="1"/>
  <c r="AF397" i="1"/>
  <c r="AE397" i="1"/>
  <c r="AA397" i="1"/>
  <c r="K397" i="1" s="1"/>
  <c r="Z397" i="1"/>
  <c r="P397" i="1"/>
  <c r="L397" i="1" s="1"/>
  <c r="H397" i="1"/>
  <c r="E397" i="1"/>
  <c r="D397" i="1"/>
  <c r="C397" i="1"/>
  <c r="BO396" i="1"/>
  <c r="BN396" i="1"/>
  <c r="AF396" i="1"/>
  <c r="AE396" i="1"/>
  <c r="AA396" i="1"/>
  <c r="K396" i="1" s="1"/>
  <c r="Z396" i="1"/>
  <c r="P396" i="1"/>
  <c r="L396" i="1" s="1"/>
  <c r="H396" i="1"/>
  <c r="E396" i="1"/>
  <c r="D396" i="1"/>
  <c r="C396" i="1"/>
  <c r="BO395" i="1"/>
  <c r="BN395" i="1"/>
  <c r="AF395" i="1"/>
  <c r="AE395" i="1"/>
  <c r="H395" i="1" s="1"/>
  <c r="AA395" i="1"/>
  <c r="Z395" i="1"/>
  <c r="P395" i="1"/>
  <c r="L395" i="1"/>
  <c r="K395" i="1"/>
  <c r="E395" i="1"/>
  <c r="D395" i="1"/>
  <c r="C395" i="1"/>
  <c r="BO394" i="1"/>
  <c r="BN394" i="1"/>
  <c r="AF394" i="1"/>
  <c r="AE394" i="1"/>
  <c r="H394" i="1" s="1"/>
  <c r="AA394" i="1"/>
  <c r="Z394" i="1"/>
  <c r="P394" i="1"/>
  <c r="L394" i="1" s="1"/>
  <c r="K394" i="1"/>
  <c r="E394" i="1"/>
  <c r="D394" i="1"/>
  <c r="C394" i="1"/>
  <c r="BO393" i="1"/>
  <c r="BN393" i="1"/>
  <c r="AF393" i="1"/>
  <c r="AE393" i="1"/>
  <c r="H393" i="1" s="1"/>
  <c r="AA393" i="1"/>
  <c r="Z393" i="1"/>
  <c r="P393" i="1"/>
  <c r="L393" i="1" s="1"/>
  <c r="K393" i="1"/>
  <c r="E393" i="1"/>
  <c r="D393" i="1"/>
  <c r="C393" i="1"/>
  <c r="BO392" i="1"/>
  <c r="BN392" i="1"/>
  <c r="AF392" i="1"/>
  <c r="AE392" i="1"/>
  <c r="H392" i="1" s="1"/>
  <c r="AA392" i="1"/>
  <c r="Z392" i="1"/>
  <c r="P392" i="1"/>
  <c r="L392" i="1" s="1"/>
  <c r="K392" i="1"/>
  <c r="E392" i="1"/>
  <c r="D392" i="1"/>
  <c r="C392" i="1"/>
  <c r="BO391" i="1"/>
  <c r="BN391" i="1"/>
  <c r="AF391" i="1"/>
  <c r="AE391" i="1"/>
  <c r="H391" i="1" s="1"/>
  <c r="AA391" i="1"/>
  <c r="Z391" i="1"/>
  <c r="P391" i="1"/>
  <c r="L391" i="1" s="1"/>
  <c r="K391" i="1"/>
  <c r="E391" i="1"/>
  <c r="D391" i="1"/>
  <c r="C391" i="1"/>
  <c r="BO390" i="1"/>
  <c r="BN390" i="1"/>
  <c r="AF390" i="1"/>
  <c r="AE390" i="1"/>
  <c r="H390" i="1" s="1"/>
  <c r="AA390" i="1"/>
  <c r="Z390" i="1"/>
  <c r="P390" i="1"/>
  <c r="L390" i="1" s="1"/>
  <c r="K390" i="1"/>
  <c r="E390" i="1"/>
  <c r="D390" i="1"/>
  <c r="C390" i="1"/>
  <c r="BO389" i="1"/>
  <c r="BN389" i="1"/>
  <c r="AF389" i="1"/>
  <c r="AE389" i="1"/>
  <c r="H389" i="1" s="1"/>
  <c r="AA389" i="1"/>
  <c r="Z389" i="1"/>
  <c r="P389" i="1"/>
  <c r="L389" i="1" s="1"/>
  <c r="K389" i="1"/>
  <c r="E389" i="1"/>
  <c r="D389" i="1"/>
  <c r="C389" i="1"/>
  <c r="BO388" i="1"/>
  <c r="BN388" i="1"/>
  <c r="AF388" i="1"/>
  <c r="K388" i="1" s="1"/>
  <c r="AE388" i="1"/>
  <c r="H388" i="1" s="1"/>
  <c r="AA388" i="1"/>
  <c r="Z388" i="1"/>
  <c r="P388" i="1"/>
  <c r="L388" i="1" s="1"/>
  <c r="E388" i="1"/>
  <c r="D388" i="1"/>
  <c r="C388" i="1"/>
  <c r="BO387" i="1"/>
  <c r="BN387" i="1"/>
  <c r="AF387" i="1"/>
  <c r="K387" i="1" s="1"/>
  <c r="AE387" i="1"/>
  <c r="H387" i="1" s="1"/>
  <c r="AA387" i="1"/>
  <c r="Z387" i="1"/>
  <c r="P387" i="1"/>
  <c r="L387" i="1" s="1"/>
  <c r="E387" i="1"/>
  <c r="D387" i="1"/>
  <c r="C387" i="1"/>
  <c r="BO386" i="1"/>
  <c r="BN386" i="1"/>
  <c r="AF386" i="1"/>
  <c r="K386" i="1" s="1"/>
  <c r="AE386" i="1"/>
  <c r="H386" i="1" s="1"/>
  <c r="AA386" i="1"/>
  <c r="Z386" i="1"/>
  <c r="P386" i="1"/>
  <c r="L386" i="1" s="1"/>
  <c r="E386" i="1"/>
  <c r="D386" i="1"/>
  <c r="C386" i="1"/>
  <c r="BO385" i="1"/>
  <c r="BN385" i="1"/>
  <c r="AF385" i="1"/>
  <c r="K385" i="1" s="1"/>
  <c r="AE385" i="1"/>
  <c r="H385" i="1" s="1"/>
  <c r="AA385" i="1"/>
  <c r="Z385" i="1"/>
  <c r="P385" i="1"/>
  <c r="L385" i="1" s="1"/>
  <c r="E385" i="1"/>
  <c r="D385" i="1"/>
  <c r="C385" i="1"/>
  <c r="BO384" i="1"/>
  <c r="BN384" i="1"/>
  <c r="AF384" i="1"/>
  <c r="K384" i="1" s="1"/>
  <c r="AE384" i="1"/>
  <c r="AA384" i="1"/>
  <c r="Z384" i="1"/>
  <c r="H384" i="1" s="1"/>
  <c r="P384" i="1"/>
  <c r="L384" i="1" s="1"/>
  <c r="E384" i="1"/>
  <c r="D384" i="1"/>
  <c r="C384" i="1"/>
  <c r="BO383" i="1"/>
  <c r="BN383" i="1"/>
  <c r="AF383" i="1"/>
  <c r="K383" i="1" s="1"/>
  <c r="AE383" i="1"/>
  <c r="AA383" i="1"/>
  <c r="Z383" i="1"/>
  <c r="H383" i="1" s="1"/>
  <c r="P383" i="1"/>
  <c r="L383" i="1" s="1"/>
  <c r="E383" i="1"/>
  <c r="D383" i="1"/>
  <c r="C383" i="1"/>
  <c r="BO382" i="1"/>
  <c r="BN382" i="1"/>
  <c r="AF382" i="1"/>
  <c r="K382" i="1" s="1"/>
  <c r="AE382" i="1"/>
  <c r="AA382" i="1"/>
  <c r="Z382" i="1"/>
  <c r="H382" i="1" s="1"/>
  <c r="P382" i="1"/>
  <c r="L382" i="1" s="1"/>
  <c r="E382" i="1"/>
  <c r="D382" i="1"/>
  <c r="C382" i="1"/>
  <c r="BO381" i="1"/>
  <c r="BN381" i="1"/>
  <c r="AF381" i="1"/>
  <c r="K381" i="1" s="1"/>
  <c r="AE381" i="1"/>
  <c r="AA381" i="1"/>
  <c r="Z381" i="1"/>
  <c r="H381" i="1" s="1"/>
  <c r="P381" i="1"/>
  <c r="L381" i="1" s="1"/>
  <c r="E381" i="1"/>
  <c r="D381" i="1"/>
  <c r="C381" i="1"/>
  <c r="BO380" i="1"/>
  <c r="BN380" i="1"/>
  <c r="AF380" i="1"/>
  <c r="K380" i="1" s="1"/>
  <c r="AE380" i="1"/>
  <c r="AA380" i="1"/>
  <c r="Z380" i="1"/>
  <c r="H380" i="1" s="1"/>
  <c r="P380" i="1"/>
  <c r="L380" i="1" s="1"/>
  <c r="E380" i="1"/>
  <c r="D380" i="1"/>
  <c r="C380" i="1"/>
  <c r="BO379" i="1"/>
  <c r="BN379" i="1"/>
  <c r="AF379" i="1"/>
  <c r="K379" i="1" s="1"/>
  <c r="AE379" i="1"/>
  <c r="AA379" i="1"/>
  <c r="Z379" i="1"/>
  <c r="H379" i="1" s="1"/>
  <c r="P379" i="1"/>
  <c r="L379" i="1" s="1"/>
  <c r="E379" i="1"/>
  <c r="D379" i="1"/>
  <c r="C379" i="1"/>
  <c r="BO378" i="1"/>
  <c r="BN378" i="1"/>
  <c r="AF378" i="1"/>
  <c r="K378" i="1" s="1"/>
  <c r="AE378" i="1"/>
  <c r="AA378" i="1"/>
  <c r="Z378" i="1"/>
  <c r="H378" i="1" s="1"/>
  <c r="P378" i="1"/>
  <c r="L378" i="1" s="1"/>
  <c r="E378" i="1"/>
  <c r="D378" i="1"/>
  <c r="C378" i="1"/>
  <c r="BO377" i="1"/>
  <c r="BN377" i="1"/>
  <c r="AF377" i="1"/>
  <c r="K377" i="1" s="1"/>
  <c r="AE377" i="1"/>
  <c r="AA377" i="1"/>
  <c r="Z377" i="1"/>
  <c r="H377" i="1" s="1"/>
  <c r="P377" i="1"/>
  <c r="L377" i="1" s="1"/>
  <c r="E377" i="1"/>
  <c r="D377" i="1"/>
  <c r="C377" i="1"/>
  <c r="BO376" i="1"/>
  <c r="BN376" i="1"/>
  <c r="AF376" i="1"/>
  <c r="K376" i="1" s="1"/>
  <c r="AE376" i="1"/>
  <c r="AA376" i="1"/>
  <c r="Z376" i="1"/>
  <c r="H376" i="1" s="1"/>
  <c r="P376" i="1"/>
  <c r="L376" i="1" s="1"/>
  <c r="E376" i="1"/>
  <c r="D376" i="1"/>
  <c r="C376" i="1"/>
  <c r="BO375" i="1"/>
  <c r="BN375" i="1"/>
  <c r="AF375" i="1"/>
  <c r="K375" i="1" s="1"/>
  <c r="AE375" i="1"/>
  <c r="AA375" i="1"/>
  <c r="Z375" i="1"/>
  <c r="H375" i="1" s="1"/>
  <c r="P375" i="1"/>
  <c r="L375" i="1" s="1"/>
  <c r="E375" i="1"/>
  <c r="D375" i="1"/>
  <c r="C375" i="1"/>
  <c r="BO374" i="1"/>
  <c r="BN374" i="1"/>
  <c r="AF374" i="1"/>
  <c r="K374" i="1" s="1"/>
  <c r="AE374" i="1"/>
  <c r="AA374" i="1"/>
  <c r="Z374" i="1"/>
  <c r="H374" i="1" s="1"/>
  <c r="P374" i="1"/>
  <c r="L374" i="1" s="1"/>
  <c r="E374" i="1"/>
  <c r="D374" i="1"/>
  <c r="C374" i="1"/>
  <c r="BO373" i="1"/>
  <c r="BN373" i="1"/>
  <c r="AF373" i="1"/>
  <c r="K373" i="1" s="1"/>
  <c r="AE373" i="1"/>
  <c r="AA373" i="1"/>
  <c r="Z373" i="1"/>
  <c r="H373" i="1" s="1"/>
  <c r="P373" i="1"/>
  <c r="L373" i="1" s="1"/>
  <c r="E373" i="1"/>
  <c r="D373" i="1"/>
  <c r="C373" i="1"/>
  <c r="BO372" i="1"/>
  <c r="BN372" i="1"/>
  <c r="AF372" i="1"/>
  <c r="K372" i="1" s="1"/>
  <c r="AE372" i="1"/>
  <c r="AA372" i="1"/>
  <c r="Z372" i="1"/>
  <c r="H372" i="1" s="1"/>
  <c r="P372" i="1"/>
  <c r="L372" i="1" s="1"/>
  <c r="E372" i="1"/>
  <c r="D372" i="1"/>
  <c r="C372" i="1"/>
  <c r="BO371" i="1"/>
  <c r="BN371" i="1"/>
  <c r="AF371" i="1"/>
  <c r="K371" i="1" s="1"/>
  <c r="AE371" i="1"/>
  <c r="AA371" i="1"/>
  <c r="Z371" i="1"/>
  <c r="P371" i="1"/>
  <c r="L371" i="1" s="1"/>
  <c r="H371" i="1"/>
  <c r="E371" i="1"/>
  <c r="D371" i="1"/>
  <c r="C371" i="1"/>
  <c r="BO370" i="1"/>
  <c r="BN370" i="1"/>
  <c r="AF370" i="1"/>
  <c r="AE370" i="1"/>
  <c r="AA370" i="1"/>
  <c r="K370" i="1" s="1"/>
  <c r="Z370" i="1"/>
  <c r="H370" i="1" s="1"/>
  <c r="P370" i="1"/>
  <c r="L370" i="1" s="1"/>
  <c r="E370" i="1"/>
  <c r="D370" i="1"/>
  <c r="C370" i="1"/>
  <c r="BO369" i="1"/>
  <c r="BN369" i="1"/>
  <c r="AF369" i="1"/>
  <c r="AE369" i="1"/>
  <c r="AA369" i="1"/>
  <c r="K369" i="1" s="1"/>
  <c r="Z369" i="1"/>
  <c r="H369" i="1" s="1"/>
  <c r="P369" i="1"/>
  <c r="L369" i="1" s="1"/>
  <c r="E369" i="1"/>
  <c r="D369" i="1"/>
  <c r="C369" i="1"/>
  <c r="BO368" i="1"/>
  <c r="BN368" i="1"/>
  <c r="AF368" i="1"/>
  <c r="AE368" i="1"/>
  <c r="AA368" i="1"/>
  <c r="K368" i="1" s="1"/>
  <c r="Z368" i="1"/>
  <c r="H368" i="1" s="1"/>
  <c r="P368" i="1"/>
  <c r="L368" i="1" s="1"/>
  <c r="E368" i="1"/>
  <c r="D368" i="1"/>
  <c r="C368" i="1"/>
  <c r="BO367" i="1"/>
  <c r="BN367" i="1"/>
  <c r="AF367" i="1"/>
  <c r="AE367" i="1"/>
  <c r="AA367" i="1"/>
  <c r="K367" i="1" s="1"/>
  <c r="Z367" i="1"/>
  <c r="H367" i="1" s="1"/>
  <c r="P367" i="1"/>
  <c r="L367" i="1" s="1"/>
  <c r="E367" i="1"/>
  <c r="D367" i="1"/>
  <c r="C367" i="1"/>
  <c r="BO366" i="1"/>
  <c r="BN366" i="1"/>
  <c r="AF366" i="1"/>
  <c r="AE366" i="1"/>
  <c r="AA366" i="1"/>
  <c r="K366" i="1" s="1"/>
  <c r="Z366" i="1"/>
  <c r="H366" i="1" s="1"/>
  <c r="P366" i="1"/>
  <c r="L366" i="1" s="1"/>
  <c r="E366" i="1"/>
  <c r="D366" i="1"/>
  <c r="C366" i="1"/>
  <c r="BO365" i="1"/>
  <c r="BN365" i="1"/>
  <c r="AF365" i="1"/>
  <c r="AE365" i="1"/>
  <c r="AA365" i="1"/>
  <c r="K365" i="1" s="1"/>
  <c r="Z365" i="1"/>
  <c r="H365" i="1" s="1"/>
  <c r="P365" i="1"/>
  <c r="L365" i="1" s="1"/>
  <c r="E365" i="1"/>
  <c r="D365" i="1"/>
  <c r="C365" i="1"/>
  <c r="BO364" i="1"/>
  <c r="BN364" i="1"/>
  <c r="AF364" i="1"/>
  <c r="AE364" i="1"/>
  <c r="AA364" i="1"/>
  <c r="K364" i="1" s="1"/>
  <c r="Z364" i="1"/>
  <c r="H364" i="1" s="1"/>
  <c r="P364" i="1"/>
  <c r="L364" i="1" s="1"/>
  <c r="E364" i="1"/>
  <c r="D364" i="1"/>
  <c r="C364" i="1"/>
  <c r="BO363" i="1"/>
  <c r="BN363" i="1"/>
  <c r="AF363" i="1"/>
  <c r="AE363" i="1"/>
  <c r="AA363" i="1"/>
  <c r="K363" i="1" s="1"/>
  <c r="Z363" i="1"/>
  <c r="H363" i="1" s="1"/>
  <c r="P363" i="1"/>
  <c r="L363" i="1" s="1"/>
  <c r="E363" i="1"/>
  <c r="D363" i="1"/>
  <c r="C363" i="1"/>
  <c r="BO362" i="1"/>
  <c r="BN362" i="1"/>
  <c r="AF362" i="1"/>
  <c r="AE362" i="1"/>
  <c r="AA362" i="1"/>
  <c r="K362" i="1" s="1"/>
  <c r="Z362" i="1"/>
  <c r="H362" i="1" s="1"/>
  <c r="P362" i="1"/>
  <c r="L362" i="1" s="1"/>
  <c r="E362" i="1"/>
  <c r="D362" i="1"/>
  <c r="C362" i="1"/>
  <c r="BO361" i="1"/>
  <c r="BN361" i="1"/>
  <c r="AF361" i="1"/>
  <c r="AE361" i="1"/>
  <c r="AA361" i="1"/>
  <c r="K361" i="1" s="1"/>
  <c r="Z361" i="1"/>
  <c r="P361" i="1"/>
  <c r="L361" i="1" s="1"/>
  <c r="E361" i="1"/>
  <c r="D361" i="1"/>
  <c r="C361" i="1"/>
  <c r="BO360" i="1"/>
  <c r="BN360" i="1"/>
  <c r="AF360" i="1"/>
  <c r="AE360" i="1"/>
  <c r="AA360" i="1"/>
  <c r="Z360" i="1"/>
  <c r="P360" i="1"/>
  <c r="L360" i="1" s="1"/>
  <c r="E360" i="1"/>
  <c r="D360" i="1"/>
  <c r="C360" i="1"/>
  <c r="BO359" i="1"/>
  <c r="BN359" i="1"/>
  <c r="AF359" i="1"/>
  <c r="AE359" i="1"/>
  <c r="H359" i="1" s="1"/>
  <c r="AA359" i="1"/>
  <c r="Z359" i="1"/>
  <c r="P359" i="1"/>
  <c r="L359" i="1"/>
  <c r="K359" i="1"/>
  <c r="E359" i="1"/>
  <c r="D359" i="1"/>
  <c r="C359" i="1"/>
  <c r="BO358" i="1"/>
  <c r="BN358" i="1"/>
  <c r="AF358" i="1"/>
  <c r="AE358" i="1"/>
  <c r="H358" i="1" s="1"/>
  <c r="AA358" i="1"/>
  <c r="Z358" i="1"/>
  <c r="P358" i="1"/>
  <c r="L358" i="1" s="1"/>
  <c r="E358" i="1"/>
  <c r="D358" i="1"/>
  <c r="C358" i="1"/>
  <c r="BO357" i="1"/>
  <c r="BN357" i="1"/>
  <c r="AF357" i="1"/>
  <c r="K357" i="1" s="1"/>
  <c r="AE357" i="1"/>
  <c r="AA357" i="1"/>
  <c r="Z357" i="1"/>
  <c r="P357" i="1"/>
  <c r="L357" i="1" s="1"/>
  <c r="E357" i="1"/>
  <c r="D357" i="1"/>
  <c r="C357" i="1"/>
  <c r="BO356" i="1"/>
  <c r="BN356" i="1"/>
  <c r="AF356" i="1"/>
  <c r="K356" i="1" s="1"/>
  <c r="AE356" i="1"/>
  <c r="AA356" i="1"/>
  <c r="Z356" i="1"/>
  <c r="P356" i="1"/>
  <c r="L356" i="1" s="1"/>
  <c r="E356" i="1"/>
  <c r="D356" i="1"/>
  <c r="C356" i="1"/>
  <c r="BO355" i="1"/>
  <c r="BN355" i="1"/>
  <c r="AF355" i="1"/>
  <c r="AE355" i="1"/>
  <c r="H355" i="1" s="1"/>
  <c r="AA355" i="1"/>
  <c r="Z355" i="1"/>
  <c r="P355" i="1"/>
  <c r="L355" i="1" s="1"/>
  <c r="K355" i="1"/>
  <c r="E355" i="1"/>
  <c r="D355" i="1"/>
  <c r="C355" i="1"/>
  <c r="BO354" i="1"/>
  <c r="BN354" i="1"/>
  <c r="AF354" i="1"/>
  <c r="AE354" i="1"/>
  <c r="H354" i="1" s="1"/>
  <c r="AA354" i="1"/>
  <c r="K354" i="1" s="1"/>
  <c r="Z354" i="1"/>
  <c r="P354" i="1"/>
  <c r="L354" i="1" s="1"/>
  <c r="E354" i="1"/>
  <c r="D354" i="1"/>
  <c r="C354" i="1"/>
  <c r="BO353" i="1"/>
  <c r="BN353" i="1"/>
  <c r="AF353" i="1"/>
  <c r="AE353" i="1"/>
  <c r="AA353" i="1"/>
  <c r="K353" i="1" s="1"/>
  <c r="Z353" i="1"/>
  <c r="P353" i="1"/>
  <c r="L353" i="1"/>
  <c r="E353" i="1"/>
  <c r="D353" i="1"/>
  <c r="C353" i="1"/>
  <c r="BO352" i="1"/>
  <c r="BN352" i="1"/>
  <c r="AF352" i="1"/>
  <c r="AE352" i="1"/>
  <c r="AA352" i="1"/>
  <c r="K352" i="1" s="1"/>
  <c r="Z352" i="1"/>
  <c r="P352" i="1"/>
  <c r="L352" i="1"/>
  <c r="E352" i="1"/>
  <c r="D352" i="1"/>
  <c r="C352" i="1"/>
  <c r="BO351" i="1"/>
  <c r="BN351" i="1"/>
  <c r="AF351" i="1"/>
  <c r="AE351" i="1"/>
  <c r="AA351" i="1"/>
  <c r="K351" i="1" s="1"/>
  <c r="Z351" i="1"/>
  <c r="P351" i="1"/>
  <c r="L351" i="1" s="1"/>
  <c r="E351" i="1"/>
  <c r="D351" i="1"/>
  <c r="C351" i="1"/>
  <c r="BO350" i="1"/>
  <c r="BN350" i="1"/>
  <c r="AF350" i="1"/>
  <c r="K350" i="1" s="1"/>
  <c r="AE350" i="1"/>
  <c r="AA350" i="1"/>
  <c r="Z350" i="1"/>
  <c r="H350" i="1" s="1"/>
  <c r="P350" i="1"/>
  <c r="L350" i="1" s="1"/>
  <c r="E350" i="1"/>
  <c r="D350" i="1"/>
  <c r="C350" i="1"/>
  <c r="BO349" i="1"/>
  <c r="BN349" i="1"/>
  <c r="AF349" i="1"/>
  <c r="AE349" i="1"/>
  <c r="AA349" i="1"/>
  <c r="K349" i="1" s="1"/>
  <c r="Z349" i="1"/>
  <c r="P349" i="1"/>
  <c r="L349" i="1" s="1"/>
  <c r="E349" i="1"/>
  <c r="D349" i="1"/>
  <c r="C349" i="1"/>
  <c r="BO348" i="1"/>
  <c r="BN348" i="1"/>
  <c r="AF348" i="1"/>
  <c r="K348" i="1" s="1"/>
  <c r="AE348" i="1"/>
  <c r="AA348" i="1"/>
  <c r="Z348" i="1"/>
  <c r="P348" i="1"/>
  <c r="L348" i="1" s="1"/>
  <c r="E348" i="1"/>
  <c r="D348" i="1"/>
  <c r="C348" i="1"/>
  <c r="BO347" i="1"/>
  <c r="BN347" i="1"/>
  <c r="AF347" i="1"/>
  <c r="K347" i="1" s="1"/>
  <c r="AE347" i="1"/>
  <c r="H347" i="1" s="1"/>
  <c r="AA347" i="1"/>
  <c r="Z347" i="1"/>
  <c r="P347" i="1"/>
  <c r="L347" i="1"/>
  <c r="E347" i="1"/>
  <c r="D347" i="1"/>
  <c r="C347" i="1"/>
  <c r="BO346" i="1"/>
  <c r="BN346" i="1"/>
  <c r="AF346" i="1"/>
  <c r="AE346" i="1"/>
  <c r="H346" i="1" s="1"/>
  <c r="AA346" i="1"/>
  <c r="Z346" i="1"/>
  <c r="P346" i="1"/>
  <c r="L346" i="1" s="1"/>
  <c r="E346" i="1"/>
  <c r="D346" i="1"/>
  <c r="C346" i="1"/>
  <c r="BO345" i="1"/>
  <c r="BN345" i="1"/>
  <c r="AF345" i="1"/>
  <c r="AE345" i="1"/>
  <c r="AA345" i="1"/>
  <c r="K345" i="1" s="1"/>
  <c r="Z345" i="1"/>
  <c r="P345" i="1"/>
  <c r="L345" i="1"/>
  <c r="E345" i="1"/>
  <c r="D345" i="1"/>
  <c r="C345" i="1"/>
  <c r="BO344" i="1"/>
  <c r="BN344" i="1"/>
  <c r="AF344" i="1"/>
  <c r="AE344" i="1"/>
  <c r="AA344" i="1"/>
  <c r="Z344" i="1"/>
  <c r="P344" i="1"/>
  <c r="L344" i="1" s="1"/>
  <c r="E344" i="1"/>
  <c r="D344" i="1"/>
  <c r="C344" i="1"/>
  <c r="BO343" i="1"/>
  <c r="BN343" i="1"/>
  <c r="AF343" i="1"/>
  <c r="K343" i="1" s="1"/>
  <c r="AE343" i="1"/>
  <c r="H343" i="1" s="1"/>
  <c r="AA343" i="1"/>
  <c r="Z343" i="1"/>
  <c r="P343" i="1"/>
  <c r="L343" i="1"/>
  <c r="E343" i="1"/>
  <c r="D343" i="1"/>
  <c r="C343" i="1"/>
  <c r="BO342" i="1"/>
  <c r="BN342" i="1"/>
  <c r="AF342" i="1"/>
  <c r="AE342" i="1"/>
  <c r="H342" i="1" s="1"/>
  <c r="AA342" i="1"/>
  <c r="Z342" i="1"/>
  <c r="P342" i="1"/>
  <c r="L342" i="1" s="1"/>
  <c r="K342" i="1"/>
  <c r="E342" i="1"/>
  <c r="D342" i="1"/>
  <c r="C342" i="1"/>
  <c r="BO341" i="1"/>
  <c r="BN341" i="1"/>
  <c r="AF341" i="1"/>
  <c r="AE341" i="1"/>
  <c r="H341" i="1" s="1"/>
  <c r="AA341" i="1"/>
  <c r="Z341" i="1"/>
  <c r="P341" i="1"/>
  <c r="L341" i="1"/>
  <c r="K341" i="1"/>
  <c r="E341" i="1"/>
  <c r="D341" i="1"/>
  <c r="C341" i="1"/>
  <c r="BO340" i="1"/>
  <c r="BN340" i="1"/>
  <c r="AF340" i="1"/>
  <c r="AE340" i="1"/>
  <c r="H340" i="1" s="1"/>
  <c r="AA340" i="1"/>
  <c r="Z340" i="1"/>
  <c r="P340" i="1"/>
  <c r="L340" i="1" s="1"/>
  <c r="E340" i="1"/>
  <c r="D340" i="1"/>
  <c r="C340" i="1"/>
  <c r="BO339" i="1"/>
  <c r="BN339" i="1"/>
  <c r="AF339" i="1"/>
  <c r="K339" i="1" s="1"/>
  <c r="AE339" i="1"/>
  <c r="AA339" i="1"/>
  <c r="Z339" i="1"/>
  <c r="P339" i="1"/>
  <c r="L339" i="1" s="1"/>
  <c r="E339" i="1"/>
  <c r="D339" i="1"/>
  <c r="C339" i="1"/>
  <c r="BO338" i="1"/>
  <c r="BN338" i="1"/>
  <c r="AF338" i="1"/>
  <c r="K338" i="1" s="1"/>
  <c r="AE338" i="1"/>
  <c r="H338" i="1" s="1"/>
  <c r="AA338" i="1"/>
  <c r="Z338" i="1"/>
  <c r="P338" i="1"/>
  <c r="L338" i="1"/>
  <c r="E338" i="1"/>
  <c r="D338" i="1"/>
  <c r="C338" i="1"/>
  <c r="BO337" i="1"/>
  <c r="BN337" i="1"/>
  <c r="AF337" i="1"/>
  <c r="K337" i="1" s="1"/>
  <c r="AE337" i="1"/>
  <c r="AA337" i="1"/>
  <c r="Z337" i="1"/>
  <c r="H337" i="1" s="1"/>
  <c r="P337" i="1"/>
  <c r="L337" i="1" s="1"/>
  <c r="E337" i="1"/>
  <c r="D337" i="1"/>
  <c r="C337" i="1"/>
  <c r="BO336" i="1"/>
  <c r="BN336" i="1"/>
  <c r="AF336" i="1"/>
  <c r="AE336" i="1"/>
  <c r="AA336" i="1"/>
  <c r="K336" i="1" s="1"/>
  <c r="Z336" i="1"/>
  <c r="H336" i="1" s="1"/>
  <c r="P336" i="1"/>
  <c r="L336" i="1" s="1"/>
  <c r="E336" i="1"/>
  <c r="D336" i="1"/>
  <c r="C336" i="1"/>
  <c r="BO335" i="1"/>
  <c r="BN335" i="1"/>
  <c r="AF335" i="1"/>
  <c r="AE335" i="1"/>
  <c r="AA335" i="1"/>
  <c r="K335" i="1" s="1"/>
  <c r="Z335" i="1"/>
  <c r="H335" i="1" s="1"/>
  <c r="P335" i="1"/>
  <c r="L335" i="1"/>
  <c r="E335" i="1"/>
  <c r="D335" i="1"/>
  <c r="C335" i="1"/>
  <c r="BO334" i="1"/>
  <c r="BN334" i="1"/>
  <c r="AF334" i="1"/>
  <c r="AE334" i="1"/>
  <c r="H334" i="1" s="1"/>
  <c r="AA334" i="1"/>
  <c r="K334" i="1" s="1"/>
  <c r="Z334" i="1"/>
  <c r="P334" i="1"/>
  <c r="L334" i="1" s="1"/>
  <c r="E334" i="1"/>
  <c r="D334" i="1"/>
  <c r="C334" i="1"/>
  <c r="BO333" i="1"/>
  <c r="BN333" i="1"/>
  <c r="AF333" i="1"/>
  <c r="K333" i="1" s="1"/>
  <c r="AE333" i="1"/>
  <c r="AA333" i="1"/>
  <c r="Z333" i="1"/>
  <c r="H333" i="1" s="1"/>
  <c r="P333" i="1"/>
  <c r="L333" i="1" s="1"/>
  <c r="E333" i="1"/>
  <c r="D333" i="1"/>
  <c r="C333" i="1"/>
  <c r="BO332" i="1"/>
  <c r="BN332" i="1"/>
  <c r="AF332" i="1"/>
  <c r="AE332" i="1"/>
  <c r="AA332" i="1"/>
  <c r="K332" i="1" s="1"/>
  <c r="Z332" i="1"/>
  <c r="H332" i="1" s="1"/>
  <c r="P332" i="1"/>
  <c r="L332" i="1" s="1"/>
  <c r="E332" i="1"/>
  <c r="D332" i="1"/>
  <c r="C332" i="1"/>
  <c r="BO331" i="1"/>
  <c r="BN331" i="1"/>
  <c r="AF331" i="1"/>
  <c r="AE331" i="1"/>
  <c r="AA331" i="1"/>
  <c r="K331" i="1" s="1"/>
  <c r="Z331" i="1"/>
  <c r="H331" i="1" s="1"/>
  <c r="P331" i="1"/>
  <c r="L331" i="1" s="1"/>
  <c r="E331" i="1"/>
  <c r="D331" i="1"/>
  <c r="C331" i="1"/>
  <c r="BO330" i="1"/>
  <c r="BN330" i="1"/>
  <c r="AF330" i="1"/>
  <c r="AE330" i="1"/>
  <c r="AA330" i="1"/>
  <c r="K330" i="1" s="1"/>
  <c r="Z330" i="1"/>
  <c r="H330" i="1" s="1"/>
  <c r="P330" i="1"/>
  <c r="L330" i="1" s="1"/>
  <c r="E330" i="1"/>
  <c r="D330" i="1"/>
  <c r="C330" i="1"/>
  <c r="BO329" i="1"/>
  <c r="BN329" i="1"/>
  <c r="AF329" i="1"/>
  <c r="AE329" i="1"/>
  <c r="AA329" i="1"/>
  <c r="K329" i="1" s="1"/>
  <c r="Z329" i="1"/>
  <c r="H329" i="1" s="1"/>
  <c r="P329" i="1"/>
  <c r="L329" i="1"/>
  <c r="E329" i="1"/>
  <c r="D329" i="1"/>
  <c r="C329" i="1"/>
  <c r="BO328" i="1"/>
  <c r="BN328" i="1"/>
  <c r="AF328" i="1"/>
  <c r="AE328" i="1"/>
  <c r="H328" i="1" s="1"/>
  <c r="AA328" i="1"/>
  <c r="K328" i="1" s="1"/>
  <c r="Z328" i="1"/>
  <c r="P328" i="1"/>
  <c r="L328" i="1" s="1"/>
  <c r="E328" i="1"/>
  <c r="D328" i="1"/>
  <c r="C328" i="1"/>
  <c r="BO327" i="1"/>
  <c r="BN327" i="1"/>
  <c r="AF327" i="1"/>
  <c r="K327" i="1" s="1"/>
  <c r="AE327" i="1"/>
  <c r="AA327" i="1"/>
  <c r="Z327" i="1"/>
  <c r="P327" i="1"/>
  <c r="L327" i="1" s="1"/>
  <c r="E327" i="1"/>
  <c r="D327" i="1"/>
  <c r="C327" i="1"/>
  <c r="BO326" i="1"/>
  <c r="BN326" i="1"/>
  <c r="AF326" i="1"/>
  <c r="AE326" i="1"/>
  <c r="H326" i="1" s="1"/>
  <c r="AA326" i="1"/>
  <c r="Z326" i="1"/>
  <c r="P326" i="1"/>
  <c r="L326" i="1"/>
  <c r="K326" i="1"/>
  <c r="E326" i="1"/>
  <c r="D326" i="1"/>
  <c r="C326" i="1"/>
  <c r="BO325" i="1"/>
  <c r="BN325" i="1"/>
  <c r="AF325" i="1"/>
  <c r="AE325" i="1"/>
  <c r="H325" i="1" s="1"/>
  <c r="AA325" i="1"/>
  <c r="Z325" i="1"/>
  <c r="P325" i="1"/>
  <c r="L325" i="1" s="1"/>
  <c r="K325" i="1"/>
  <c r="E325" i="1"/>
  <c r="D325" i="1"/>
  <c r="C325" i="1"/>
  <c r="BO324" i="1"/>
  <c r="BN324" i="1"/>
  <c r="AF324" i="1"/>
  <c r="AE324" i="1"/>
  <c r="H324" i="1" s="1"/>
  <c r="AA324" i="1"/>
  <c r="K324" i="1" s="1"/>
  <c r="Z324" i="1"/>
  <c r="P324" i="1"/>
  <c r="L324" i="1" s="1"/>
  <c r="E324" i="1"/>
  <c r="D324" i="1"/>
  <c r="C324" i="1"/>
  <c r="BO323" i="1"/>
  <c r="BN323" i="1"/>
  <c r="AF323" i="1"/>
  <c r="AE323" i="1"/>
  <c r="AA323" i="1"/>
  <c r="K323" i="1" s="1"/>
  <c r="Z323" i="1"/>
  <c r="P323" i="1"/>
  <c r="L323" i="1"/>
  <c r="E323" i="1"/>
  <c r="D323" i="1"/>
  <c r="C323" i="1"/>
  <c r="BO322" i="1"/>
  <c r="BN322" i="1"/>
  <c r="AF322" i="1"/>
  <c r="AE322" i="1"/>
  <c r="AA322" i="1"/>
  <c r="K322" i="1" s="1"/>
  <c r="Z322" i="1"/>
  <c r="P322" i="1"/>
  <c r="L322" i="1" s="1"/>
  <c r="E322" i="1"/>
  <c r="D322" i="1"/>
  <c r="C322" i="1"/>
  <c r="BO321" i="1"/>
  <c r="BN321" i="1"/>
  <c r="AF321" i="1"/>
  <c r="K321" i="1" s="1"/>
  <c r="AE321" i="1"/>
  <c r="H321" i="1" s="1"/>
  <c r="AA321" i="1"/>
  <c r="Z321" i="1"/>
  <c r="P321" i="1"/>
  <c r="L321" i="1"/>
  <c r="E321" i="1"/>
  <c r="D321" i="1"/>
  <c r="C321" i="1"/>
  <c r="BO320" i="1"/>
  <c r="BN320" i="1"/>
  <c r="AF320" i="1"/>
  <c r="AE320" i="1"/>
  <c r="H320" i="1" s="1"/>
  <c r="AA320" i="1"/>
  <c r="Z320" i="1"/>
  <c r="P320" i="1"/>
  <c r="L320" i="1" s="1"/>
  <c r="K320" i="1"/>
  <c r="E320" i="1"/>
  <c r="D320" i="1"/>
  <c r="C320" i="1"/>
  <c r="BO319" i="1"/>
  <c r="BN319" i="1"/>
  <c r="AF319" i="1"/>
  <c r="AE319" i="1"/>
  <c r="H319" i="1" s="1"/>
  <c r="AA319" i="1"/>
  <c r="K319" i="1" s="1"/>
  <c r="Z319" i="1"/>
  <c r="P319" i="1"/>
  <c r="L319" i="1" s="1"/>
  <c r="E319" i="1"/>
  <c r="D319" i="1"/>
  <c r="C319" i="1"/>
  <c r="BO318" i="1"/>
  <c r="BN318" i="1"/>
  <c r="AF318" i="1"/>
  <c r="AE318" i="1"/>
  <c r="AA318" i="1"/>
  <c r="K318" i="1" s="1"/>
  <c r="Z318" i="1"/>
  <c r="P318" i="1"/>
  <c r="L318" i="1" s="1"/>
  <c r="E318" i="1"/>
  <c r="D318" i="1"/>
  <c r="C318" i="1"/>
  <c r="BO317" i="1"/>
  <c r="BN317" i="1"/>
  <c r="AF317" i="1"/>
  <c r="K317" i="1" s="1"/>
  <c r="AE317" i="1"/>
  <c r="AA317" i="1"/>
  <c r="Z317" i="1"/>
  <c r="P317" i="1"/>
  <c r="L317" i="1" s="1"/>
  <c r="E317" i="1"/>
  <c r="D317" i="1"/>
  <c r="C317" i="1"/>
  <c r="BO316" i="1"/>
  <c r="BN316" i="1"/>
  <c r="AF316" i="1"/>
  <c r="AE316" i="1"/>
  <c r="AA316" i="1"/>
  <c r="Z316" i="1"/>
  <c r="P316" i="1"/>
  <c r="L316" i="1" s="1"/>
  <c r="E316" i="1"/>
  <c r="D316" i="1"/>
  <c r="C316" i="1"/>
  <c r="BO315" i="1"/>
  <c r="BN315" i="1"/>
  <c r="AF315" i="1"/>
  <c r="AE315" i="1"/>
  <c r="H315" i="1" s="1"/>
  <c r="AA315" i="1"/>
  <c r="K315" i="1" s="1"/>
  <c r="Z315" i="1"/>
  <c r="P315" i="1"/>
  <c r="L315" i="1" s="1"/>
  <c r="E315" i="1"/>
  <c r="D315" i="1"/>
  <c r="C315" i="1"/>
  <c r="BO314" i="1"/>
  <c r="BN314" i="1"/>
  <c r="AF314" i="1"/>
  <c r="AE314" i="1"/>
  <c r="AA314" i="1"/>
  <c r="K314" i="1" s="1"/>
  <c r="Z314" i="1"/>
  <c r="P314" i="1"/>
  <c r="L314" i="1" s="1"/>
  <c r="E314" i="1"/>
  <c r="D314" i="1"/>
  <c r="C314" i="1"/>
  <c r="P312" i="1"/>
  <c r="P311" i="1"/>
  <c r="P310" i="1"/>
  <c r="P309" i="1"/>
  <c r="P308" i="1"/>
  <c r="P307" i="1"/>
  <c r="P306" i="1"/>
  <c r="P305" i="1"/>
  <c r="P304" i="1"/>
  <c r="P303" i="1"/>
  <c r="P302" i="1"/>
  <c r="P313" i="1"/>
  <c r="H318" i="1" l="1"/>
  <c r="H323" i="1"/>
  <c r="H351" i="1"/>
  <c r="H352" i="1"/>
  <c r="K360" i="1"/>
  <c r="H361" i="1"/>
  <c r="H316" i="1"/>
  <c r="H317" i="1"/>
  <c r="H327" i="1"/>
  <c r="H339" i="1"/>
  <c r="K344" i="1"/>
  <c r="K346" i="1"/>
  <c r="H348" i="1"/>
  <c r="H356" i="1"/>
  <c r="H357" i="1"/>
  <c r="H360" i="1"/>
  <c r="H476" i="1"/>
  <c r="K489" i="1"/>
  <c r="H508" i="1"/>
  <c r="H512" i="1"/>
  <c r="H518" i="1"/>
  <c r="K316" i="1"/>
  <c r="H322" i="1"/>
  <c r="K340" i="1"/>
  <c r="H344" i="1"/>
  <c r="H345" i="1"/>
  <c r="H349" i="1"/>
  <c r="H353" i="1"/>
  <c r="K358" i="1"/>
  <c r="K453" i="1"/>
  <c r="H457" i="1"/>
  <c r="K466" i="1"/>
  <c r="K490" i="1"/>
  <c r="H505" i="1"/>
  <c r="H509" i="1"/>
  <c r="K514" i="1"/>
  <c r="K536" i="1"/>
  <c r="H698" i="1"/>
  <c r="H695" i="1"/>
  <c r="H872" i="1"/>
  <c r="K886" i="1"/>
  <c r="K30" i="1"/>
  <c r="K34" i="1"/>
  <c r="K38" i="1"/>
  <c r="K29" i="1"/>
  <c r="K33" i="1"/>
  <c r="K37" i="1"/>
  <c r="H191" i="1"/>
  <c r="K199" i="1"/>
  <c r="H203" i="1"/>
  <c r="H207" i="1"/>
  <c r="H211" i="1"/>
  <c r="H215" i="1"/>
  <c r="H190" i="1"/>
  <c r="K198" i="1"/>
  <c r="H202" i="1"/>
  <c r="H206" i="1"/>
  <c r="H210" i="1"/>
  <c r="H214" i="1"/>
  <c r="H314" i="1"/>
  <c r="BO313" i="1"/>
  <c r="BN313" i="1"/>
  <c r="AF313" i="1"/>
  <c r="AE313" i="1"/>
  <c r="AA313" i="1"/>
  <c r="Z313" i="1"/>
  <c r="L313" i="1"/>
  <c r="E313" i="1"/>
  <c r="D313" i="1"/>
  <c r="C313" i="1"/>
  <c r="BO312" i="1"/>
  <c r="BN312" i="1"/>
  <c r="AF312" i="1"/>
  <c r="AE312" i="1"/>
  <c r="AA312" i="1"/>
  <c r="Z312" i="1"/>
  <c r="L312" i="1"/>
  <c r="E312" i="1"/>
  <c r="D312" i="1"/>
  <c r="C312" i="1"/>
  <c r="BO311" i="1"/>
  <c r="BN311" i="1"/>
  <c r="AF311" i="1"/>
  <c r="AE311" i="1"/>
  <c r="AA311" i="1"/>
  <c r="Z311" i="1"/>
  <c r="L311" i="1"/>
  <c r="E311" i="1"/>
  <c r="D311" i="1"/>
  <c r="C311" i="1"/>
  <c r="BO310" i="1"/>
  <c r="BN310" i="1"/>
  <c r="AF310" i="1"/>
  <c r="AE310" i="1"/>
  <c r="AA310" i="1"/>
  <c r="Z310" i="1"/>
  <c r="L310" i="1"/>
  <c r="E310" i="1"/>
  <c r="D310" i="1"/>
  <c r="C310" i="1"/>
  <c r="BO309" i="1"/>
  <c r="BN309" i="1"/>
  <c r="AF309" i="1"/>
  <c r="AE309" i="1"/>
  <c r="AA309" i="1"/>
  <c r="Z309" i="1"/>
  <c r="L309" i="1"/>
  <c r="E309" i="1"/>
  <c r="D309" i="1"/>
  <c r="C309" i="1"/>
  <c r="BO308" i="1"/>
  <c r="BN308" i="1"/>
  <c r="AF308" i="1"/>
  <c r="AE308" i="1"/>
  <c r="AA308" i="1"/>
  <c r="Z308" i="1"/>
  <c r="L308" i="1"/>
  <c r="E308" i="1"/>
  <c r="D308" i="1"/>
  <c r="C308" i="1"/>
  <c r="BO307" i="1"/>
  <c r="BN307" i="1"/>
  <c r="AF307" i="1"/>
  <c r="AE307" i="1"/>
  <c r="AA307" i="1"/>
  <c r="Z307" i="1"/>
  <c r="L307" i="1"/>
  <c r="E307" i="1"/>
  <c r="D307" i="1"/>
  <c r="C307" i="1"/>
  <c r="BO306" i="1"/>
  <c r="BN306" i="1"/>
  <c r="AF306" i="1"/>
  <c r="AE306" i="1"/>
  <c r="AA306" i="1"/>
  <c r="Z306" i="1"/>
  <c r="L306" i="1"/>
  <c r="E306" i="1"/>
  <c r="D306" i="1"/>
  <c r="C306" i="1"/>
  <c r="BO305" i="1"/>
  <c r="BN305" i="1"/>
  <c r="AF305" i="1"/>
  <c r="AE305" i="1"/>
  <c r="AA305" i="1"/>
  <c r="Z305" i="1"/>
  <c r="L305" i="1"/>
  <c r="E305" i="1"/>
  <c r="D305" i="1"/>
  <c r="C305" i="1"/>
  <c r="BO304" i="1"/>
  <c r="BN304" i="1"/>
  <c r="AF304" i="1"/>
  <c r="AE304" i="1"/>
  <c r="AA304" i="1"/>
  <c r="Z304" i="1"/>
  <c r="L304" i="1"/>
  <c r="E304" i="1"/>
  <c r="D304" i="1"/>
  <c r="C304" i="1"/>
  <c r="BO303" i="1"/>
  <c r="BN303" i="1"/>
  <c r="AF303" i="1"/>
  <c r="AE303" i="1"/>
  <c r="AA303" i="1"/>
  <c r="Z303" i="1"/>
  <c r="L303" i="1"/>
  <c r="E303" i="1"/>
  <c r="D303" i="1"/>
  <c r="C303" i="1"/>
  <c r="BO302" i="1"/>
  <c r="BN302" i="1"/>
  <c r="AF302" i="1"/>
  <c r="AE302" i="1"/>
  <c r="AA302" i="1"/>
  <c r="Z302" i="1"/>
  <c r="L302" i="1"/>
  <c r="E302" i="1"/>
  <c r="D302" i="1"/>
  <c r="C302" i="1"/>
  <c r="K303" i="1" l="1"/>
  <c r="K305" i="1"/>
  <c r="K307" i="1"/>
  <c r="K309" i="1"/>
  <c r="K311" i="1"/>
  <c r="H303" i="1"/>
  <c r="H305" i="1"/>
  <c r="H307" i="1"/>
  <c r="H309" i="1"/>
  <c r="H311" i="1"/>
  <c r="H313" i="1"/>
  <c r="K302" i="1"/>
  <c r="K304" i="1"/>
  <c r="K306" i="1"/>
  <c r="K308" i="1"/>
  <c r="K310" i="1"/>
  <c r="K312" i="1"/>
  <c r="H302" i="1"/>
  <c r="H304" i="1"/>
  <c r="H306" i="1"/>
  <c r="H308" i="1"/>
  <c r="H310" i="1"/>
  <c r="H312" i="1"/>
  <c r="K313" i="1"/>
</calcChain>
</file>

<file path=xl/sharedStrings.xml><?xml version="1.0" encoding="utf-8"?>
<sst xmlns="http://schemas.openxmlformats.org/spreadsheetml/2006/main" count="1890" uniqueCount="94">
  <si>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</si>
  <si>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</si>
  <si>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</si>
  <si>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</si>
  <si>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</si>
  <si>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</si>
  <si>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</si>
  <si>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</si>
  <si>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</si>
  <si>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</si>
  <si>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</si>
  <si>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</si>
  <si>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</si>
  <si>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</si>
  <si>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</si>
  <si>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</si>
  <si>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</si>
  <si>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</si>
  <si>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</si>
  <si>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</si>
  <si>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</si>
  <si>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</si>
  <si>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</si>
  <si>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</si>
  <si>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</si>
  <si>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</si>
  <si>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</si>
  <si>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</si>
  <si>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</si>
  <si>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</si>
  <si>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</si>
  <si>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</si>
  <si>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</si>
  <si>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</si>
  <si>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</si>
  <si>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</si>
  <si>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</si>
  <si>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</si>
  <si>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</si>
  <si>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</si>
  <si>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</si>
  <si>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</si>
  <si>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</si>
  <si>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</si>
  <si>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</si>
  <si>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</si>
  <si>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</si>
  <si>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</si>
  <si>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</si>
  <si>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</si>
  <si>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</si>
  <si>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</si>
  <si>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</si>
  <si>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</si>
  <si>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</si>
  <si>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</si>
  <si>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</si>
  <si>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</si>
  <si>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</si>
  <si>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</si>
  <si>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</si>
  <si>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</si>
  <si>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</si>
  <si>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</si>
  <si>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</si>
  <si>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</si>
  <si>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</si>
  <si>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</si>
  <si>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</si>
  <si>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</si>
  <si>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</si>
  <si>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</si>
  <si>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</si>
  <si>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</si>
  <si>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</si>
  <si>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</si>
  <si>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</si>
  <si>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</si>
  <si>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</si>
  <si>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</si>
  <si>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</si>
  <si>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</si>
  <si>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</si>
  <si>
    <t>propyears_avgFPcover_abovethreshold</t>
  </si>
  <si>
    <t>propyears_prop_daysFP_abovehalf</t>
  </si>
  <si>
    <t>avg_avg_FPcover</t>
  </si>
  <si>
    <t>avg_max_FPcover</t>
  </si>
  <si>
    <t>avg_firstdayFP</t>
  </si>
  <si>
    <t>propyears_avgSAVcover_abovethreshold</t>
  </si>
  <si>
    <t>propyears_prop_daysSAV_abovehalf</t>
  </si>
  <si>
    <t>avg_avg_SAVcover</t>
  </si>
  <si>
    <t>avg_max_SAVcover</t>
  </si>
  <si>
    <t>avg_firstdaySAV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</si>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</sst>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01"/>
  <sheetViews>
    <sheetView tabSelected="1" zoomScale="80" zoomScaleNormal="80" workbookViewId="0">
      <pane ySplit="1" topLeftCell="A2" activePane="bottomLeft" state="frozen"/>
      <selection pane="bottomLeft" activeCell="CC1" sqref="CC1:CL1048576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  <col min="81" max="81" width="33.5703125" bestFit="1" customWidth="1"/>
    <col min="82" max="82" width="30.42578125" bestFit="1" customWidth="1"/>
    <col min="83" max="83" width="15.28515625" bestFit="1" customWidth="1"/>
    <col min="84" max="84" width="16.140625" bestFit="1" customWidth="1"/>
    <col min="85" max="85" width="13.28515625" bestFit="1" customWidth="1"/>
    <col min="86" max="86" width="35.140625" bestFit="1" customWidth="1"/>
    <col min="87" max="87" width="31.85546875" bestFit="1" customWidth="1"/>
    <col min="88" max="88" width="16.7109375" bestFit="1" customWidth="1"/>
    <col min="89" max="89" width="17.7109375" bestFit="1" customWidth="1"/>
    <col min="90" max="90" width="14.7109375" bestFit="1" customWidth="1"/>
  </cols>
  <sheetData>
    <row r="1" spans="1:90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</row>
    <row r="2" spans="1:90" x14ac:dyDescent="0.2">
      <c r="A2">
        <v>20</v>
      </c>
      <c r="B2">
        <v>20</v>
      </c>
      <c r="C2" s="3">
        <f t="shared" ref="C2:C9" si="0">A2*B2</f>
        <v>400</v>
      </c>
      <c r="D2" s="3" t="str">
        <f t="shared" ref="D2:D9" si="1">IF(A2=B2,"square","rect")</f>
        <v>square</v>
      </c>
      <c r="E2" s="3">
        <f t="shared" ref="E2:E9" si="2">A2/B2</f>
        <v>1</v>
      </c>
      <c r="F2" s="4">
        <v>99</v>
      </c>
      <c r="G2" s="4">
        <v>99</v>
      </c>
      <c r="H2" s="4">
        <f t="shared" ref="H2:H10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9" si="4">O2/P2</f>
        <v>4</v>
      </c>
      <c r="M2">
        <v>125</v>
      </c>
      <c r="N2">
        <v>7</v>
      </c>
      <c r="O2" s="2">
        <v>0.1</v>
      </c>
      <c r="P2" s="2">
        <f t="shared" ref="P2:P65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9" si="6">(G2/100)*(A2*B2)</f>
        <v>396</v>
      </c>
      <c r="AA2">
        <f t="shared" ref="AA2:AA9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9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18" si="9">BV2*0.1</f>
        <v>0</v>
      </c>
      <c r="BX2">
        <v>0.25</v>
      </c>
      <c r="BY2">
        <v>0.25</v>
      </c>
      <c r="BZ2">
        <v>0.25</v>
      </c>
      <c r="CA2">
        <v>0.25</v>
      </c>
      <c r="CB2" t="s">
        <v>82</v>
      </c>
      <c r="CC2">
        <v>0</v>
      </c>
      <c r="CD2">
        <v>0</v>
      </c>
      <c r="CE2" s="5">
        <v>1.82760370721059E-13</v>
      </c>
      <c r="CF2" s="5">
        <v>1.1531895169398099E-12</v>
      </c>
      <c r="CG2" t="s">
        <v>93</v>
      </c>
      <c r="CH2">
        <v>1</v>
      </c>
      <c r="CI2">
        <v>1</v>
      </c>
      <c r="CJ2">
        <v>97.007381127754101</v>
      </c>
      <c r="CK2">
        <v>100</v>
      </c>
      <c r="CL2">
        <v>7</v>
      </c>
    </row>
    <row r="3" spans="1:90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0.25</v>
      </c>
      <c r="BY3">
        <v>0.25</v>
      </c>
      <c r="BZ3">
        <v>0.25</v>
      </c>
      <c r="CA3">
        <v>0.25</v>
      </c>
      <c r="CB3" t="s">
        <v>82</v>
      </c>
      <c r="CC3">
        <v>0</v>
      </c>
      <c r="CD3">
        <v>0</v>
      </c>
      <c r="CE3" s="5">
        <v>2.0875190280678001E-13</v>
      </c>
      <c r="CF3" s="5">
        <v>1.31719204227583E-12</v>
      </c>
      <c r="CG3" t="s">
        <v>93</v>
      </c>
      <c r="CH3">
        <v>1</v>
      </c>
      <c r="CI3">
        <v>1</v>
      </c>
      <c r="CJ3">
        <v>96.980083231438499</v>
      </c>
      <c r="CK3">
        <v>100</v>
      </c>
      <c r="CL3">
        <v>6.75</v>
      </c>
    </row>
    <row r="4" spans="1:90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0.25</v>
      </c>
      <c r="BY4">
        <v>0.25</v>
      </c>
      <c r="BZ4">
        <v>0.25</v>
      </c>
      <c r="CA4">
        <v>0.25</v>
      </c>
      <c r="CB4" t="s">
        <v>82</v>
      </c>
      <c r="CC4">
        <v>0</v>
      </c>
      <c r="CD4">
        <v>0</v>
      </c>
      <c r="CE4" s="5">
        <v>2.3536061618635299E-13</v>
      </c>
      <c r="CF4" s="5">
        <v>1.4850888855900099E-12</v>
      </c>
      <c r="CG4" t="s">
        <v>93</v>
      </c>
      <c r="CH4">
        <v>1</v>
      </c>
      <c r="CI4">
        <v>1</v>
      </c>
      <c r="CJ4">
        <v>96.990788729084002</v>
      </c>
      <c r="CK4">
        <v>100</v>
      </c>
      <c r="CL4">
        <v>7</v>
      </c>
    </row>
    <row r="5" spans="1:90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si="9"/>
        <v>0</v>
      </c>
      <c r="BX5">
        <v>0.25</v>
      </c>
      <c r="BY5">
        <v>0.25</v>
      </c>
      <c r="BZ5">
        <v>0.25</v>
      </c>
      <c r="CA5">
        <v>0.25</v>
      </c>
      <c r="CB5" t="s">
        <v>82</v>
      </c>
      <c r="CC5">
        <v>0</v>
      </c>
      <c r="CD5">
        <v>0</v>
      </c>
      <c r="CE5" s="5">
        <v>3.3654888090065602E-13</v>
      </c>
      <c r="CF5" s="5">
        <v>2.1235710994220801E-12</v>
      </c>
      <c r="CG5" t="s">
        <v>93</v>
      </c>
      <c r="CH5">
        <v>1</v>
      </c>
      <c r="CI5">
        <v>1</v>
      </c>
      <c r="CJ5">
        <v>97.022539908806706</v>
      </c>
      <c r="CK5">
        <v>100</v>
      </c>
      <c r="CL5">
        <v>7</v>
      </c>
    </row>
    <row r="6" spans="1:90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0.25</v>
      </c>
      <c r="BY6">
        <v>0.25</v>
      </c>
      <c r="BZ6">
        <v>0.25</v>
      </c>
      <c r="CA6">
        <v>0.25</v>
      </c>
      <c r="CB6" t="s">
        <v>82</v>
      </c>
      <c r="CC6">
        <v>0</v>
      </c>
      <c r="CD6">
        <v>0</v>
      </c>
      <c r="CE6" s="5">
        <v>4.9032777105834102E-13</v>
      </c>
      <c r="CF6" s="5">
        <v>3.09389198101252E-12</v>
      </c>
      <c r="CG6" t="s">
        <v>93</v>
      </c>
      <c r="CH6">
        <v>1</v>
      </c>
      <c r="CI6">
        <v>1</v>
      </c>
      <c r="CJ6">
        <v>97.049578800184406</v>
      </c>
      <c r="CK6">
        <v>100</v>
      </c>
      <c r="CL6">
        <v>6.75</v>
      </c>
    </row>
    <row r="7" spans="1:90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si="9"/>
        <v>0</v>
      </c>
      <c r="BX7">
        <v>0.25</v>
      </c>
      <c r="BY7">
        <v>0.25</v>
      </c>
      <c r="BZ7">
        <v>0.25</v>
      </c>
      <c r="CA7">
        <v>0.25</v>
      </c>
      <c r="CB7" t="s">
        <v>82</v>
      </c>
      <c r="CC7">
        <v>0</v>
      </c>
      <c r="CD7">
        <v>0</v>
      </c>
      <c r="CE7" s="5">
        <v>7.2638483669865499E-13</v>
      </c>
      <c r="CF7" s="5">
        <v>4.5833753540876604E-12</v>
      </c>
      <c r="CG7" t="s">
        <v>93</v>
      </c>
      <c r="CH7">
        <v>1</v>
      </c>
      <c r="CI7">
        <v>1</v>
      </c>
      <c r="CJ7">
        <v>96.972148516986294</v>
      </c>
      <c r="CK7">
        <v>100</v>
      </c>
      <c r="CL7">
        <v>7</v>
      </c>
    </row>
    <row r="8" spans="1:90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0.25</v>
      </c>
      <c r="BY8">
        <v>0.25</v>
      </c>
      <c r="BZ8">
        <v>0.25</v>
      </c>
      <c r="CA8">
        <v>0.25</v>
      </c>
      <c r="CB8" t="s">
        <v>82</v>
      </c>
      <c r="CC8">
        <v>0</v>
      </c>
      <c r="CD8">
        <v>0</v>
      </c>
      <c r="CE8" s="5">
        <v>1.1407406479312401E-12</v>
      </c>
      <c r="CF8" s="5">
        <v>7.1978960828982602E-12</v>
      </c>
      <c r="CG8" t="s">
        <v>93</v>
      </c>
      <c r="CH8">
        <v>1</v>
      </c>
      <c r="CI8">
        <v>1</v>
      </c>
      <c r="CJ8">
        <v>97.070697289689306</v>
      </c>
      <c r="CK8">
        <v>100</v>
      </c>
      <c r="CL8">
        <v>7</v>
      </c>
    </row>
    <row r="9" spans="1:90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si="9"/>
        <v>0</v>
      </c>
      <c r="BX9">
        <v>0.25</v>
      </c>
      <c r="BY9">
        <v>0.25</v>
      </c>
      <c r="BZ9">
        <v>0.25</v>
      </c>
      <c r="CA9">
        <v>0.25</v>
      </c>
      <c r="CB9" t="s">
        <v>82</v>
      </c>
      <c r="CC9">
        <v>0</v>
      </c>
      <c r="CD9">
        <v>0</v>
      </c>
      <c r="CE9" s="5">
        <v>2.0052072999431299E-12</v>
      </c>
      <c r="CF9" s="5">
        <v>1.2652546215041199E-11</v>
      </c>
      <c r="CG9" t="s">
        <v>93</v>
      </c>
      <c r="CH9">
        <v>1</v>
      </c>
      <c r="CI9">
        <v>1</v>
      </c>
      <c r="CJ9">
        <v>97.010325663962703</v>
      </c>
      <c r="CK9">
        <v>100</v>
      </c>
      <c r="CL9">
        <v>6.75</v>
      </c>
    </row>
    <row r="10" spans="1:90" x14ac:dyDescent="0.2">
      <c r="A10">
        <v>20</v>
      </c>
      <c r="B10">
        <v>20</v>
      </c>
      <c r="C10" s="3">
        <f t="shared" ref="C10:C73" si="17">A10*B10</f>
        <v>400</v>
      </c>
      <c r="D10" s="3" t="str">
        <f t="shared" ref="D10:D73" si="18">IF(A10=B10,"square","rect")</f>
        <v>square</v>
      </c>
      <c r="E10" s="3">
        <f t="shared" ref="E10:E73" si="19">A10/B10</f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ref="L10:L73" si="20">O10/P10</f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ref="Z10:Z73" si="21">(G10/100)*(A10*B10)</f>
        <v>396</v>
      </c>
      <c r="AA10">
        <f t="shared" ref="AA10:AA73" si="22">(J10/100)*(A10*B10)</f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ref="AF10:AF73" si="23"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0.25</v>
      </c>
      <c r="BY10">
        <v>0.25</v>
      </c>
      <c r="BZ10">
        <v>0.25</v>
      </c>
      <c r="CA10">
        <v>0.25</v>
      </c>
      <c r="CB10" t="s">
        <v>82</v>
      </c>
      <c r="CC10">
        <v>0</v>
      </c>
      <c r="CD10">
        <v>0</v>
      </c>
      <c r="CE10" s="5">
        <v>3.3470335448067002E-12</v>
      </c>
      <c r="CF10" s="5">
        <v>2.11192611349617E-11</v>
      </c>
      <c r="CG10" t="s">
        <v>93</v>
      </c>
      <c r="CH10">
        <v>1</v>
      </c>
      <c r="CI10">
        <v>1</v>
      </c>
      <c r="CJ10">
        <v>97.0374193364067</v>
      </c>
      <c r="CK10">
        <v>100</v>
      </c>
      <c r="CL10">
        <v>7</v>
      </c>
    </row>
    <row r="11" spans="1:90" x14ac:dyDescent="0.2">
      <c r="A11">
        <v>20</v>
      </c>
      <c r="B11">
        <v>20</v>
      </c>
      <c r="C11" s="3">
        <f t="shared" si="17"/>
        <v>400</v>
      </c>
      <c r="D11" s="3" t="str">
        <f t="shared" si="18"/>
        <v>square</v>
      </c>
      <c r="E11" s="3">
        <f t="shared" si="19"/>
        <v>1</v>
      </c>
      <c r="F11" s="4">
        <v>99</v>
      </c>
      <c r="G11" s="4">
        <v>99</v>
      </c>
      <c r="H11" s="4">
        <f t="shared" ref="H11:H74" si="24">AE11/Z11</f>
        <v>100</v>
      </c>
      <c r="I11" s="3">
        <v>1</v>
      </c>
      <c r="J11" s="3">
        <v>1</v>
      </c>
      <c r="K11" s="3">
        <f t="shared" si="10"/>
        <v>100</v>
      </c>
      <c r="L11" s="3">
        <f t="shared" si="20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21"/>
        <v>396</v>
      </c>
      <c r="AA11">
        <f t="shared" si="22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23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si="9"/>
        <v>0</v>
      </c>
      <c r="BX11">
        <v>0.25</v>
      </c>
      <c r="BY11">
        <v>0.25</v>
      </c>
      <c r="BZ11">
        <v>0.25</v>
      </c>
      <c r="CA11">
        <v>0.25</v>
      </c>
      <c r="CB11" t="s">
        <v>82</v>
      </c>
      <c r="CC11">
        <v>0</v>
      </c>
      <c r="CD11">
        <v>0</v>
      </c>
      <c r="CE11" s="5">
        <v>6.6141886044396598E-12</v>
      </c>
      <c r="CF11" s="5">
        <v>4.17345014226794E-11</v>
      </c>
      <c r="CG11" t="s">
        <v>93</v>
      </c>
      <c r="CH11">
        <v>1</v>
      </c>
      <c r="CI11">
        <v>1</v>
      </c>
      <c r="CJ11">
        <v>97.007083616817596</v>
      </c>
      <c r="CK11">
        <v>100</v>
      </c>
      <c r="CL11">
        <v>7</v>
      </c>
    </row>
    <row r="12" spans="1:90" x14ac:dyDescent="0.2">
      <c r="A12">
        <v>20</v>
      </c>
      <c r="B12">
        <v>20</v>
      </c>
      <c r="C12" s="3">
        <f t="shared" si="17"/>
        <v>400</v>
      </c>
      <c r="D12" s="3" t="str">
        <f t="shared" si="18"/>
        <v>square</v>
      </c>
      <c r="E12" s="3">
        <f t="shared" si="19"/>
        <v>1</v>
      </c>
      <c r="F12" s="4">
        <v>99</v>
      </c>
      <c r="G12" s="4">
        <v>99</v>
      </c>
      <c r="H12" s="4">
        <f t="shared" si="24"/>
        <v>100</v>
      </c>
      <c r="I12" s="3">
        <v>1</v>
      </c>
      <c r="J12" s="3">
        <v>1</v>
      </c>
      <c r="K12" s="3">
        <f t="shared" si="10"/>
        <v>100</v>
      </c>
      <c r="L12" s="3">
        <f t="shared" si="20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21"/>
        <v>396</v>
      </c>
      <c r="AA12">
        <f t="shared" si="22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23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0.25</v>
      </c>
      <c r="BY12">
        <v>0.25</v>
      </c>
      <c r="BZ12">
        <v>0.25</v>
      </c>
      <c r="CA12">
        <v>0.25</v>
      </c>
      <c r="CB12" t="s">
        <v>82</v>
      </c>
      <c r="CC12">
        <v>0</v>
      </c>
      <c r="CD12">
        <v>0</v>
      </c>
      <c r="CE12" s="5">
        <v>1.33360111238216E-11</v>
      </c>
      <c r="CF12" s="5">
        <v>8.4148155986498005E-11</v>
      </c>
      <c r="CG12" t="s">
        <v>93</v>
      </c>
      <c r="CH12">
        <v>1</v>
      </c>
      <c r="CI12">
        <v>1</v>
      </c>
      <c r="CJ12">
        <v>96.992960025714694</v>
      </c>
      <c r="CK12">
        <v>100</v>
      </c>
      <c r="CL12">
        <v>7</v>
      </c>
    </row>
    <row r="13" spans="1:90" x14ac:dyDescent="0.2">
      <c r="A13">
        <v>20</v>
      </c>
      <c r="B13">
        <v>20</v>
      </c>
      <c r="C13" s="3">
        <f t="shared" si="17"/>
        <v>400</v>
      </c>
      <c r="D13" s="3" t="str">
        <f t="shared" si="18"/>
        <v>square</v>
      </c>
      <c r="E13" s="3">
        <f t="shared" si="19"/>
        <v>1</v>
      </c>
      <c r="F13" s="4">
        <v>99</v>
      </c>
      <c r="G13" s="4">
        <v>99</v>
      </c>
      <c r="H13" s="4">
        <f t="shared" si="24"/>
        <v>100</v>
      </c>
      <c r="I13" s="3">
        <v>1</v>
      </c>
      <c r="J13" s="3">
        <v>1</v>
      </c>
      <c r="K13" s="3">
        <f t="shared" si="10"/>
        <v>100</v>
      </c>
      <c r="L13" s="3">
        <f t="shared" si="20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21"/>
        <v>396</v>
      </c>
      <c r="AA13">
        <f t="shared" si="22"/>
        <v>4</v>
      </c>
      <c r="AB13">
        <v>0</v>
      </c>
      <c r="AC13">
        <v>0</v>
      </c>
      <c r="AD13">
        <v>0</v>
      </c>
      <c r="AE13">
        <f t="shared" ref="AE13" si="25">(A13*B13)*F13</f>
        <v>39600</v>
      </c>
      <c r="AF13">
        <f t="shared" si="23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26">BI13/4</f>
        <v>1.8749999999999999E-2</v>
      </c>
      <c r="BO13">
        <f t="shared" ref="BO13" si="27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si="9"/>
        <v>0</v>
      </c>
      <c r="BX13">
        <v>0.25</v>
      </c>
      <c r="BY13">
        <v>0.25</v>
      </c>
      <c r="BZ13">
        <v>0.25</v>
      </c>
      <c r="CA13">
        <v>0.25</v>
      </c>
      <c r="CB13" t="s">
        <v>82</v>
      </c>
      <c r="CC13">
        <v>0</v>
      </c>
      <c r="CD13">
        <v>0</v>
      </c>
      <c r="CE13" s="5">
        <v>2.8311305095266999E-11</v>
      </c>
      <c r="CF13" s="5">
        <v>1.7863993117374299E-10</v>
      </c>
      <c r="CG13" t="s">
        <v>93</v>
      </c>
      <c r="CH13">
        <v>1</v>
      </c>
      <c r="CI13">
        <v>1</v>
      </c>
      <c r="CJ13">
        <v>97.0662556386484</v>
      </c>
      <c r="CK13">
        <v>100</v>
      </c>
      <c r="CL13">
        <v>7</v>
      </c>
    </row>
    <row r="14" spans="1:90" x14ac:dyDescent="0.2">
      <c r="A14">
        <v>20</v>
      </c>
      <c r="B14">
        <v>20</v>
      </c>
      <c r="C14" s="3">
        <f t="shared" si="17"/>
        <v>400</v>
      </c>
      <c r="D14" s="3" t="str">
        <f t="shared" si="18"/>
        <v>square</v>
      </c>
      <c r="E14" s="3">
        <f t="shared" si="19"/>
        <v>1</v>
      </c>
      <c r="F14" s="4">
        <v>80</v>
      </c>
      <c r="G14" s="4">
        <v>80</v>
      </c>
      <c r="H14" s="4">
        <f t="shared" si="24"/>
        <v>100</v>
      </c>
      <c r="I14" s="3">
        <v>20</v>
      </c>
      <c r="J14" s="3">
        <v>20</v>
      </c>
      <c r="K14" s="3">
        <f>AF14/AA14</f>
        <v>100</v>
      </c>
      <c r="L14" s="3">
        <f t="shared" si="20"/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21"/>
        <v>320</v>
      </c>
      <c r="AA14">
        <f t="shared" si="22"/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si="23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0.25</v>
      </c>
      <c r="BY14">
        <v>0.25</v>
      </c>
      <c r="BZ14">
        <v>0.25</v>
      </c>
      <c r="CA14">
        <v>0.25</v>
      </c>
      <c r="CB14" t="s">
        <v>82</v>
      </c>
      <c r="CC14">
        <v>0</v>
      </c>
      <c r="CD14">
        <v>0</v>
      </c>
      <c r="CE14" s="5">
        <v>3.6552074144211696E-12</v>
      </c>
      <c r="CF14" s="5">
        <v>2.3063790338796198E-11</v>
      </c>
      <c r="CG14" t="s">
        <v>93</v>
      </c>
      <c r="CH14">
        <v>1</v>
      </c>
      <c r="CI14">
        <v>1</v>
      </c>
      <c r="CJ14">
        <v>97.0516206711889</v>
      </c>
      <c r="CK14">
        <v>100</v>
      </c>
      <c r="CL14">
        <v>6.75</v>
      </c>
    </row>
    <row r="15" spans="1:90" x14ac:dyDescent="0.2">
      <c r="A15">
        <v>20</v>
      </c>
      <c r="B15">
        <v>20</v>
      </c>
      <c r="C15" s="3">
        <f t="shared" si="17"/>
        <v>400</v>
      </c>
      <c r="D15" s="3" t="str">
        <f t="shared" si="18"/>
        <v>square</v>
      </c>
      <c r="E15" s="3">
        <f t="shared" si="19"/>
        <v>1</v>
      </c>
      <c r="F15" s="4">
        <v>80</v>
      </c>
      <c r="G15" s="4">
        <v>80</v>
      </c>
      <c r="H15" s="4">
        <f t="shared" si="24"/>
        <v>100</v>
      </c>
      <c r="I15" s="3">
        <v>20</v>
      </c>
      <c r="J15" s="3">
        <v>20</v>
      </c>
      <c r="K15" s="3">
        <f t="shared" ref="K15:K25" si="28">AF15/AA15</f>
        <v>100</v>
      </c>
      <c r="L15" s="3">
        <f t="shared" si="20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1"/>
        <v>320</v>
      </c>
      <c r="AA15">
        <f t="shared" si="22"/>
        <v>80</v>
      </c>
      <c r="AB15">
        <v>0</v>
      </c>
      <c r="AC15">
        <v>0</v>
      </c>
      <c r="AD15">
        <v>0</v>
      </c>
      <c r="AE15">
        <f t="shared" ref="AE15:AE19" si="29">(A15*B15)*F15</f>
        <v>32000</v>
      </c>
      <c r="AF15">
        <f t="shared" si="23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0">BI15/4</f>
        <v>1.8749999999999999E-2</v>
      </c>
      <c r="BO15">
        <f t="shared" ref="BO15:BO19" si="31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si="9"/>
        <v>0</v>
      </c>
      <c r="BX15">
        <v>0.25</v>
      </c>
      <c r="BY15">
        <v>0.25</v>
      </c>
      <c r="BZ15">
        <v>0.25</v>
      </c>
      <c r="CA15">
        <v>0.25</v>
      </c>
      <c r="CB15" t="s">
        <v>82</v>
      </c>
      <c r="CC15">
        <v>0</v>
      </c>
      <c r="CD15">
        <v>0</v>
      </c>
      <c r="CE15" s="5">
        <v>4.1750466560413303E-12</v>
      </c>
      <c r="CF15" s="5">
        <v>2.6343895109588499E-11</v>
      </c>
      <c r="CG15" t="s">
        <v>93</v>
      </c>
      <c r="CH15">
        <v>1</v>
      </c>
      <c r="CI15">
        <v>1</v>
      </c>
      <c r="CJ15">
        <v>96.967904709087406</v>
      </c>
      <c r="CK15">
        <v>100</v>
      </c>
      <c r="CL15">
        <v>7</v>
      </c>
    </row>
    <row r="16" spans="1:90" x14ac:dyDescent="0.2">
      <c r="A16">
        <v>20</v>
      </c>
      <c r="B16">
        <v>20</v>
      </c>
      <c r="C16" s="3">
        <f t="shared" si="17"/>
        <v>400</v>
      </c>
      <c r="D16" s="3" t="str">
        <f t="shared" si="18"/>
        <v>square</v>
      </c>
      <c r="E16" s="3">
        <f t="shared" si="19"/>
        <v>1</v>
      </c>
      <c r="F16" s="4">
        <v>80</v>
      </c>
      <c r="G16" s="4">
        <v>80</v>
      </c>
      <c r="H16" s="4">
        <f t="shared" si="24"/>
        <v>100</v>
      </c>
      <c r="I16" s="3">
        <v>20</v>
      </c>
      <c r="J16" s="3">
        <v>20</v>
      </c>
      <c r="K16" s="3">
        <f t="shared" si="28"/>
        <v>100</v>
      </c>
      <c r="L16" s="3">
        <f t="shared" si="20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1"/>
        <v>320</v>
      </c>
      <c r="AA16">
        <f t="shared" si="22"/>
        <v>80</v>
      </c>
      <c r="AB16">
        <v>0</v>
      </c>
      <c r="AC16">
        <v>0</v>
      </c>
      <c r="AD16">
        <v>0</v>
      </c>
      <c r="AE16">
        <f t="shared" si="29"/>
        <v>32000</v>
      </c>
      <c r="AF16">
        <f t="shared" si="23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0"/>
        <v>1.8749999999999999E-2</v>
      </c>
      <c r="BO16">
        <f t="shared" si="31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0.25</v>
      </c>
      <c r="BY16">
        <v>0.25</v>
      </c>
      <c r="BZ16">
        <v>0.25</v>
      </c>
      <c r="CA16">
        <v>0.25</v>
      </c>
      <c r="CB16" t="s">
        <v>82</v>
      </c>
      <c r="CC16">
        <v>0</v>
      </c>
      <c r="CD16">
        <v>0</v>
      </c>
      <c r="CE16" s="5">
        <v>5.1895468563532298E-12</v>
      </c>
      <c r="CF16" s="5">
        <v>3.2745233601497299E-11</v>
      </c>
      <c r="CG16" t="s">
        <v>93</v>
      </c>
      <c r="CH16">
        <v>1</v>
      </c>
      <c r="CI16">
        <v>1</v>
      </c>
      <c r="CJ16">
        <v>97.054394343790406</v>
      </c>
      <c r="CK16">
        <v>100</v>
      </c>
      <c r="CL16">
        <v>6.75</v>
      </c>
    </row>
    <row r="17" spans="1:90" x14ac:dyDescent="0.2">
      <c r="A17">
        <v>20</v>
      </c>
      <c r="B17">
        <v>20</v>
      </c>
      <c r="C17" s="3">
        <f t="shared" si="17"/>
        <v>400</v>
      </c>
      <c r="D17" s="3" t="str">
        <f t="shared" si="18"/>
        <v>square</v>
      </c>
      <c r="E17" s="3">
        <f t="shared" si="19"/>
        <v>1</v>
      </c>
      <c r="F17" s="4">
        <v>80</v>
      </c>
      <c r="G17" s="4">
        <v>80</v>
      </c>
      <c r="H17" s="4">
        <f t="shared" si="24"/>
        <v>100</v>
      </c>
      <c r="I17" s="3">
        <v>20</v>
      </c>
      <c r="J17" s="3">
        <v>20</v>
      </c>
      <c r="K17" s="3">
        <f t="shared" si="28"/>
        <v>100</v>
      </c>
      <c r="L17" s="3">
        <f t="shared" si="20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1"/>
        <v>320</v>
      </c>
      <c r="AA17">
        <f t="shared" si="22"/>
        <v>80</v>
      </c>
      <c r="AB17">
        <v>0</v>
      </c>
      <c r="AC17">
        <v>0</v>
      </c>
      <c r="AD17">
        <v>0</v>
      </c>
      <c r="AE17">
        <f t="shared" si="29"/>
        <v>32000</v>
      </c>
      <c r="AF17">
        <f t="shared" si="23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0"/>
        <v>1.8749999999999999E-2</v>
      </c>
      <c r="BO17">
        <f t="shared" si="31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si="9"/>
        <v>0</v>
      </c>
      <c r="BX17">
        <v>0.25</v>
      </c>
      <c r="BY17">
        <v>0.25</v>
      </c>
      <c r="BZ17">
        <v>0.25</v>
      </c>
      <c r="CA17">
        <v>0.25</v>
      </c>
      <c r="CB17" t="s">
        <v>82</v>
      </c>
      <c r="CC17">
        <v>0</v>
      </c>
      <c r="CD17">
        <v>0</v>
      </c>
      <c r="CE17" s="5">
        <v>7.7646356339107602E-12</v>
      </c>
      <c r="CF17" s="5">
        <v>4.89936433171927E-11</v>
      </c>
      <c r="CG17" t="s">
        <v>93</v>
      </c>
      <c r="CH17">
        <v>1</v>
      </c>
      <c r="CI17">
        <v>1</v>
      </c>
      <c r="CJ17">
        <v>97.049963005461606</v>
      </c>
      <c r="CK17">
        <v>100</v>
      </c>
      <c r="CL17">
        <v>7</v>
      </c>
    </row>
    <row r="18" spans="1:90" x14ac:dyDescent="0.2">
      <c r="A18">
        <v>20</v>
      </c>
      <c r="B18">
        <v>20</v>
      </c>
      <c r="C18" s="3">
        <f t="shared" si="17"/>
        <v>400</v>
      </c>
      <c r="D18" s="3" t="str">
        <f t="shared" si="18"/>
        <v>square</v>
      </c>
      <c r="E18" s="3">
        <f t="shared" si="19"/>
        <v>1</v>
      </c>
      <c r="F18" s="4">
        <v>80</v>
      </c>
      <c r="G18" s="4">
        <v>80</v>
      </c>
      <c r="H18" s="4">
        <f t="shared" si="24"/>
        <v>100</v>
      </c>
      <c r="I18" s="3">
        <v>20</v>
      </c>
      <c r="J18" s="3">
        <v>20</v>
      </c>
      <c r="K18" s="3">
        <f t="shared" si="28"/>
        <v>100</v>
      </c>
      <c r="L18" s="3">
        <f t="shared" si="20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1"/>
        <v>320</v>
      </c>
      <c r="AA18">
        <f t="shared" si="22"/>
        <v>80</v>
      </c>
      <c r="AB18">
        <v>0</v>
      </c>
      <c r="AC18">
        <v>0</v>
      </c>
      <c r="AD18">
        <v>0</v>
      </c>
      <c r="AE18">
        <f t="shared" si="29"/>
        <v>32000</v>
      </c>
      <c r="AF18">
        <f t="shared" si="23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0"/>
        <v>1.8749999999999999E-2</v>
      </c>
      <c r="BO18">
        <f t="shared" si="31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0.25</v>
      </c>
      <c r="BY18">
        <v>0.25</v>
      </c>
      <c r="BZ18">
        <v>0.25</v>
      </c>
      <c r="CA18">
        <v>0.25</v>
      </c>
      <c r="CB18" t="s">
        <v>82</v>
      </c>
      <c r="CC18">
        <v>0</v>
      </c>
      <c r="CD18">
        <v>0</v>
      </c>
      <c r="CE18" s="5">
        <v>1.30723189640611E-11</v>
      </c>
      <c r="CF18" s="5">
        <v>8.2484299692110603E-11</v>
      </c>
      <c r="CG18" t="s">
        <v>93</v>
      </c>
      <c r="CH18">
        <v>1</v>
      </c>
      <c r="CI18">
        <v>1</v>
      </c>
      <c r="CJ18">
        <v>96.964431812737303</v>
      </c>
      <c r="CK18">
        <v>100</v>
      </c>
      <c r="CL18">
        <v>7</v>
      </c>
    </row>
    <row r="19" spans="1:90" x14ac:dyDescent="0.2">
      <c r="A19">
        <v>20</v>
      </c>
      <c r="B19">
        <v>20</v>
      </c>
      <c r="C19" s="3">
        <f t="shared" si="17"/>
        <v>400</v>
      </c>
      <c r="D19" s="3" t="str">
        <f t="shared" si="18"/>
        <v>square</v>
      </c>
      <c r="E19" s="3">
        <f t="shared" si="19"/>
        <v>1</v>
      </c>
      <c r="F19" s="4">
        <v>80</v>
      </c>
      <c r="G19" s="4">
        <v>80</v>
      </c>
      <c r="H19" s="4">
        <f t="shared" si="24"/>
        <v>100</v>
      </c>
      <c r="I19" s="3">
        <v>20</v>
      </c>
      <c r="J19" s="3">
        <v>20</v>
      </c>
      <c r="K19" s="3">
        <f t="shared" si="28"/>
        <v>100</v>
      </c>
      <c r="L19" s="3">
        <f t="shared" si="20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1"/>
        <v>320</v>
      </c>
      <c r="AA19">
        <f t="shared" si="22"/>
        <v>80</v>
      </c>
      <c r="AB19">
        <v>0</v>
      </c>
      <c r="AC19">
        <v>0</v>
      </c>
      <c r="AD19">
        <v>0</v>
      </c>
      <c r="AE19">
        <f t="shared" si="29"/>
        <v>32000</v>
      </c>
      <c r="AF19">
        <f t="shared" si="23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0"/>
        <v>1.8749999999999999E-2</v>
      </c>
      <c r="BO19">
        <f t="shared" si="31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:BW82" si="32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82</v>
      </c>
      <c r="CC19">
        <v>0</v>
      </c>
      <c r="CD19">
        <v>0</v>
      </c>
      <c r="CE19" s="5">
        <v>2.0305228665786101E-11</v>
      </c>
      <c r="CF19" s="5">
        <v>1.2812283506003701E-10</v>
      </c>
      <c r="CG19" t="s">
        <v>93</v>
      </c>
      <c r="CH19">
        <v>1</v>
      </c>
      <c r="CI19">
        <v>1</v>
      </c>
      <c r="CJ19">
        <v>96.980284266181798</v>
      </c>
      <c r="CK19">
        <v>100</v>
      </c>
      <c r="CL19">
        <v>7</v>
      </c>
    </row>
    <row r="20" spans="1:90" x14ac:dyDescent="0.2">
      <c r="A20">
        <v>20</v>
      </c>
      <c r="B20">
        <v>20</v>
      </c>
      <c r="C20" s="3">
        <f t="shared" si="17"/>
        <v>400</v>
      </c>
      <c r="D20" s="3" t="str">
        <f t="shared" si="18"/>
        <v>square</v>
      </c>
      <c r="E20" s="3">
        <f t="shared" si="19"/>
        <v>1</v>
      </c>
      <c r="F20" s="4">
        <v>80</v>
      </c>
      <c r="G20" s="4">
        <v>80</v>
      </c>
      <c r="H20" s="4">
        <f t="shared" si="24"/>
        <v>100</v>
      </c>
      <c r="I20" s="3">
        <v>20</v>
      </c>
      <c r="J20" s="3">
        <v>20</v>
      </c>
      <c r="K20" s="3">
        <f t="shared" si="28"/>
        <v>100</v>
      </c>
      <c r="L20" s="3">
        <f t="shared" si="20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1"/>
        <v>320</v>
      </c>
      <c r="AA20">
        <f t="shared" si="22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3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32"/>
        <v>0</v>
      </c>
      <c r="BX20">
        <v>0.25</v>
      </c>
      <c r="BY20">
        <v>0.25</v>
      </c>
      <c r="BZ20">
        <v>0.25</v>
      </c>
      <c r="CA20">
        <v>0.25</v>
      </c>
      <c r="CB20" t="s">
        <v>82</v>
      </c>
      <c r="CC20">
        <v>0</v>
      </c>
      <c r="CD20">
        <v>0</v>
      </c>
      <c r="CE20" s="5">
        <v>3.5166011635000498E-11</v>
      </c>
      <c r="CF20" s="5">
        <v>2.2189206445329399E-10</v>
      </c>
      <c r="CG20" t="s">
        <v>93</v>
      </c>
      <c r="CH20">
        <v>1</v>
      </c>
      <c r="CI20">
        <v>1</v>
      </c>
      <c r="CJ20">
        <v>96.968296344292995</v>
      </c>
      <c r="CK20">
        <v>100</v>
      </c>
      <c r="CL20">
        <v>7</v>
      </c>
    </row>
    <row r="21" spans="1:90" x14ac:dyDescent="0.2">
      <c r="A21">
        <v>20</v>
      </c>
      <c r="B21">
        <v>20</v>
      </c>
      <c r="C21" s="3">
        <f t="shared" si="17"/>
        <v>400</v>
      </c>
      <c r="D21" s="3" t="str">
        <f t="shared" si="18"/>
        <v>square</v>
      </c>
      <c r="E21" s="3">
        <f t="shared" si="19"/>
        <v>1</v>
      </c>
      <c r="F21" s="4">
        <v>80</v>
      </c>
      <c r="G21" s="4">
        <v>80</v>
      </c>
      <c r="H21" s="4">
        <f t="shared" si="24"/>
        <v>100</v>
      </c>
      <c r="I21" s="3">
        <v>20</v>
      </c>
      <c r="J21" s="3">
        <v>20</v>
      </c>
      <c r="K21" s="3">
        <f t="shared" si="28"/>
        <v>100</v>
      </c>
      <c r="L21" s="3">
        <f t="shared" si="20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1"/>
        <v>320</v>
      </c>
      <c r="AA21">
        <f t="shared" si="22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3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32"/>
        <v>0</v>
      </c>
      <c r="BX21">
        <v>0.25</v>
      </c>
      <c r="BY21">
        <v>0.25</v>
      </c>
      <c r="BZ21">
        <v>0.25</v>
      </c>
      <c r="CA21">
        <v>0.25</v>
      </c>
      <c r="CB21" t="s">
        <v>82</v>
      </c>
      <c r="CC21">
        <v>0</v>
      </c>
      <c r="CD21">
        <v>0</v>
      </c>
      <c r="CE21" s="5">
        <v>5.9405846960352605E-11</v>
      </c>
      <c r="CF21" s="5">
        <v>3.7484165553035202E-10</v>
      </c>
      <c r="CG21" t="s">
        <v>93</v>
      </c>
      <c r="CH21">
        <v>1</v>
      </c>
      <c r="CI21">
        <v>1</v>
      </c>
      <c r="CJ21">
        <v>97.050722623166607</v>
      </c>
      <c r="CK21">
        <v>100</v>
      </c>
      <c r="CL21">
        <v>7</v>
      </c>
    </row>
    <row r="22" spans="1:90" x14ac:dyDescent="0.2">
      <c r="A22">
        <v>20</v>
      </c>
      <c r="B22">
        <v>20</v>
      </c>
      <c r="C22" s="3">
        <f t="shared" si="17"/>
        <v>400</v>
      </c>
      <c r="D22" s="3" t="str">
        <f t="shared" si="18"/>
        <v>square</v>
      </c>
      <c r="E22" s="3">
        <f t="shared" si="19"/>
        <v>1</v>
      </c>
      <c r="F22" s="4">
        <v>80</v>
      </c>
      <c r="G22" s="4">
        <v>80</v>
      </c>
      <c r="H22" s="4">
        <f t="shared" si="24"/>
        <v>100</v>
      </c>
      <c r="I22" s="3">
        <v>20</v>
      </c>
      <c r="J22" s="3">
        <v>20</v>
      </c>
      <c r="K22" s="3">
        <f t="shared" si="28"/>
        <v>100</v>
      </c>
      <c r="L22" s="3">
        <f t="shared" si="20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1"/>
        <v>320</v>
      </c>
      <c r="AA22">
        <f t="shared" si="22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3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32"/>
        <v>0</v>
      </c>
      <c r="BX22">
        <v>0.25</v>
      </c>
      <c r="BY22">
        <v>0.25</v>
      </c>
      <c r="BZ22">
        <v>0.25</v>
      </c>
      <c r="CA22">
        <v>0.25</v>
      </c>
      <c r="CB22" t="s">
        <v>82</v>
      </c>
      <c r="CC22">
        <v>0</v>
      </c>
      <c r="CD22">
        <v>0</v>
      </c>
      <c r="CE22" s="5">
        <v>9.2042322133190602E-11</v>
      </c>
      <c r="CF22" s="5">
        <v>5.8077273805523102E-10</v>
      </c>
      <c r="CG22" t="s">
        <v>93</v>
      </c>
      <c r="CH22">
        <v>1</v>
      </c>
      <c r="CI22">
        <v>1</v>
      </c>
      <c r="CJ22">
        <v>96.993925132383097</v>
      </c>
      <c r="CK22">
        <v>100</v>
      </c>
      <c r="CL22">
        <v>7</v>
      </c>
    </row>
    <row r="23" spans="1:90" x14ac:dyDescent="0.2">
      <c r="A23">
        <v>20</v>
      </c>
      <c r="B23">
        <v>20</v>
      </c>
      <c r="C23" s="3">
        <f t="shared" si="17"/>
        <v>400</v>
      </c>
      <c r="D23" s="3" t="str">
        <f t="shared" si="18"/>
        <v>square</v>
      </c>
      <c r="E23" s="3">
        <f t="shared" si="19"/>
        <v>1</v>
      </c>
      <c r="F23" s="4">
        <v>80</v>
      </c>
      <c r="G23" s="4">
        <v>80</v>
      </c>
      <c r="H23" s="4">
        <f t="shared" si="24"/>
        <v>100</v>
      </c>
      <c r="I23" s="3">
        <v>20</v>
      </c>
      <c r="J23" s="3">
        <v>20</v>
      </c>
      <c r="K23" s="3">
        <f t="shared" si="28"/>
        <v>100</v>
      </c>
      <c r="L23" s="3">
        <f t="shared" si="20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1"/>
        <v>320</v>
      </c>
      <c r="AA23">
        <f t="shared" si="22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3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32"/>
        <v>0</v>
      </c>
      <c r="BX23">
        <v>0.25</v>
      </c>
      <c r="BY23">
        <v>0.25</v>
      </c>
      <c r="BZ23">
        <v>0.25</v>
      </c>
      <c r="CA23">
        <v>0.25</v>
      </c>
      <c r="CB23" t="s">
        <v>82</v>
      </c>
      <c r="CC23">
        <v>0</v>
      </c>
      <c r="CD23">
        <v>0</v>
      </c>
      <c r="CE23" s="5">
        <v>1.42017936516472E-10</v>
      </c>
      <c r="CF23" s="5">
        <v>8.9611109202302602E-10</v>
      </c>
      <c r="CG23" t="s">
        <v>93</v>
      </c>
      <c r="CH23">
        <v>1</v>
      </c>
      <c r="CI23">
        <v>1</v>
      </c>
      <c r="CJ23">
        <v>96.981843750384996</v>
      </c>
      <c r="CK23">
        <v>100</v>
      </c>
      <c r="CL23">
        <v>7</v>
      </c>
    </row>
    <row r="24" spans="1:90" x14ac:dyDescent="0.2">
      <c r="A24">
        <v>20</v>
      </c>
      <c r="B24">
        <v>20</v>
      </c>
      <c r="C24" s="3">
        <f t="shared" si="17"/>
        <v>400</v>
      </c>
      <c r="D24" s="3" t="str">
        <f t="shared" si="18"/>
        <v>square</v>
      </c>
      <c r="E24" s="3">
        <f t="shared" si="19"/>
        <v>1</v>
      </c>
      <c r="F24" s="4">
        <v>80</v>
      </c>
      <c r="G24" s="4">
        <v>80</v>
      </c>
      <c r="H24" s="4">
        <f t="shared" si="24"/>
        <v>100</v>
      </c>
      <c r="I24" s="3">
        <v>20</v>
      </c>
      <c r="J24" s="3">
        <v>20</v>
      </c>
      <c r="K24" s="3">
        <f t="shared" si="28"/>
        <v>100</v>
      </c>
      <c r="L24" s="3">
        <f t="shared" si="20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1"/>
        <v>320</v>
      </c>
      <c r="AA24">
        <f t="shared" si="22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3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32"/>
        <v>0</v>
      </c>
      <c r="BX24">
        <v>0.25</v>
      </c>
      <c r="BY24">
        <v>0.25</v>
      </c>
      <c r="BZ24">
        <v>0.25</v>
      </c>
      <c r="CA24">
        <v>0.25</v>
      </c>
      <c r="CB24" t="s">
        <v>82</v>
      </c>
      <c r="CC24">
        <v>0</v>
      </c>
      <c r="CD24">
        <v>0</v>
      </c>
      <c r="CE24" s="5">
        <v>1.8452936140142299E-10</v>
      </c>
      <c r="CF24" s="5">
        <v>1.16435157081474E-9</v>
      </c>
      <c r="CG24" t="s">
        <v>93</v>
      </c>
      <c r="CH24">
        <v>1</v>
      </c>
      <c r="CI24">
        <v>1</v>
      </c>
      <c r="CJ24">
        <v>96.9191790466881</v>
      </c>
      <c r="CK24">
        <v>100</v>
      </c>
      <c r="CL24">
        <v>7</v>
      </c>
    </row>
    <row r="25" spans="1:90" x14ac:dyDescent="0.2">
      <c r="A25">
        <v>20</v>
      </c>
      <c r="B25">
        <v>20</v>
      </c>
      <c r="C25" s="3">
        <f t="shared" si="17"/>
        <v>400</v>
      </c>
      <c r="D25" s="3" t="str">
        <f t="shared" si="18"/>
        <v>square</v>
      </c>
      <c r="E25" s="3">
        <f t="shared" si="19"/>
        <v>1</v>
      </c>
      <c r="F25" s="4">
        <v>80</v>
      </c>
      <c r="G25" s="4">
        <v>80</v>
      </c>
      <c r="H25" s="4">
        <f t="shared" si="24"/>
        <v>100</v>
      </c>
      <c r="I25" s="3">
        <v>20</v>
      </c>
      <c r="J25" s="3">
        <v>20</v>
      </c>
      <c r="K25" s="3">
        <f t="shared" si="28"/>
        <v>100</v>
      </c>
      <c r="L25" s="3">
        <f t="shared" si="20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1"/>
        <v>320</v>
      </c>
      <c r="AA25">
        <f t="shared" si="22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3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32"/>
        <v>0</v>
      </c>
      <c r="BX25">
        <v>0.25</v>
      </c>
      <c r="BY25">
        <v>0.25</v>
      </c>
      <c r="BZ25">
        <v>0.25</v>
      </c>
      <c r="CA25">
        <v>0.25</v>
      </c>
      <c r="CB25" t="s">
        <v>82</v>
      </c>
      <c r="CC25">
        <v>0</v>
      </c>
      <c r="CD25">
        <v>0</v>
      </c>
      <c r="CE25" s="5">
        <v>2.7263298085941399E-10</v>
      </c>
      <c r="CF25" s="5">
        <v>1.72027170513059E-9</v>
      </c>
      <c r="CG25" t="s">
        <v>93</v>
      </c>
      <c r="CH25">
        <v>1</v>
      </c>
      <c r="CI25">
        <v>1</v>
      </c>
      <c r="CJ25">
        <v>97.067280472406793</v>
      </c>
      <c r="CK25">
        <v>100</v>
      </c>
      <c r="CL25">
        <v>6.75</v>
      </c>
    </row>
    <row r="26" spans="1:90" x14ac:dyDescent="0.2">
      <c r="A26">
        <v>20</v>
      </c>
      <c r="B26">
        <v>20</v>
      </c>
      <c r="C26" s="3">
        <f t="shared" si="17"/>
        <v>400</v>
      </c>
      <c r="D26" s="3" t="str">
        <f t="shared" si="18"/>
        <v>square</v>
      </c>
      <c r="E26" s="3">
        <f t="shared" si="19"/>
        <v>1</v>
      </c>
      <c r="F26" s="4">
        <v>50</v>
      </c>
      <c r="G26" s="4">
        <v>50</v>
      </c>
      <c r="H26" s="4">
        <f t="shared" si="24"/>
        <v>100</v>
      </c>
      <c r="I26" s="3">
        <v>50</v>
      </c>
      <c r="J26" s="3">
        <v>50</v>
      </c>
      <c r="K26" s="3">
        <f>AF26/AA26</f>
        <v>100</v>
      </c>
      <c r="L26" s="3">
        <f t="shared" si="20"/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21"/>
        <v>200</v>
      </c>
      <c r="AA26">
        <f t="shared" si="22"/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si="23"/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32"/>
        <v>0</v>
      </c>
      <c r="BX26">
        <v>0.25</v>
      </c>
      <c r="BY26">
        <v>0.25</v>
      </c>
      <c r="BZ26">
        <v>0.25</v>
      </c>
      <c r="CA26">
        <v>0.25</v>
      </c>
      <c r="CB26" t="s">
        <v>82</v>
      </c>
      <c r="CC26">
        <v>0</v>
      </c>
      <c r="CD26">
        <v>0</v>
      </c>
      <c r="CE26" s="5">
        <v>9.1380185360529306E-12</v>
      </c>
      <c r="CF26" s="5">
        <v>5.7659475846990398E-11</v>
      </c>
      <c r="CG26" t="s">
        <v>93</v>
      </c>
      <c r="CH26">
        <v>1</v>
      </c>
      <c r="CI26">
        <v>1</v>
      </c>
      <c r="CJ26">
        <v>96.9585196524271</v>
      </c>
      <c r="CK26">
        <v>100</v>
      </c>
      <c r="CL26">
        <v>7</v>
      </c>
    </row>
    <row r="27" spans="1:90" x14ac:dyDescent="0.2">
      <c r="A27">
        <v>20</v>
      </c>
      <c r="B27">
        <v>20</v>
      </c>
      <c r="C27" s="3">
        <f t="shared" si="17"/>
        <v>400</v>
      </c>
      <c r="D27" s="3" t="str">
        <f t="shared" si="18"/>
        <v>square</v>
      </c>
      <c r="E27" s="3">
        <f t="shared" si="19"/>
        <v>1</v>
      </c>
      <c r="F27" s="4">
        <v>50</v>
      </c>
      <c r="G27" s="4">
        <v>50</v>
      </c>
      <c r="H27" s="4">
        <f t="shared" si="24"/>
        <v>100</v>
      </c>
      <c r="I27" s="3">
        <v>50</v>
      </c>
      <c r="J27" s="3">
        <v>50</v>
      </c>
      <c r="K27" s="3">
        <f t="shared" ref="K27:K37" si="39">AF27/AA27</f>
        <v>100</v>
      </c>
      <c r="L27" s="3">
        <f t="shared" si="20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21"/>
        <v>200</v>
      </c>
      <c r="AA27">
        <f t="shared" si="22"/>
        <v>200</v>
      </c>
      <c r="AB27">
        <v>0</v>
      </c>
      <c r="AC27">
        <v>0</v>
      </c>
      <c r="AD27">
        <v>0</v>
      </c>
      <c r="AE27">
        <f t="shared" ref="AE27:AE31" si="40">(A27*B27)*F27</f>
        <v>20000</v>
      </c>
      <c r="AF27">
        <f t="shared" si="23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1">BI27/4</f>
        <v>1.8749999999999999E-2</v>
      </c>
      <c r="BO27">
        <f t="shared" ref="BO27:BO31" si="42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32"/>
        <v>0</v>
      </c>
      <c r="BX27">
        <v>0.25</v>
      </c>
      <c r="BY27">
        <v>0.25</v>
      </c>
      <c r="BZ27">
        <v>0.25</v>
      </c>
      <c r="CA27">
        <v>0.25</v>
      </c>
      <c r="CB27" t="s">
        <v>82</v>
      </c>
      <c r="CC27">
        <v>0</v>
      </c>
      <c r="CD27">
        <v>0</v>
      </c>
      <c r="CE27" s="5">
        <v>1.1533611992276701E-11</v>
      </c>
      <c r="CF27" s="5">
        <v>7.2775298000427994E-11</v>
      </c>
      <c r="CG27" t="s">
        <v>93</v>
      </c>
      <c r="CH27">
        <v>1</v>
      </c>
      <c r="CI27">
        <v>1</v>
      </c>
      <c r="CJ27">
        <v>97.005088307697804</v>
      </c>
      <c r="CK27">
        <v>100</v>
      </c>
      <c r="CL27">
        <v>7</v>
      </c>
    </row>
    <row r="28" spans="1:90" x14ac:dyDescent="0.2">
      <c r="A28">
        <v>20</v>
      </c>
      <c r="B28">
        <v>20</v>
      </c>
      <c r="C28" s="3">
        <f t="shared" si="17"/>
        <v>400</v>
      </c>
      <c r="D28" s="3" t="str">
        <f t="shared" si="18"/>
        <v>square</v>
      </c>
      <c r="E28" s="3">
        <f t="shared" si="19"/>
        <v>1</v>
      </c>
      <c r="F28" s="4">
        <v>50</v>
      </c>
      <c r="G28" s="4">
        <v>50</v>
      </c>
      <c r="H28" s="4">
        <f t="shared" si="24"/>
        <v>100</v>
      </c>
      <c r="I28" s="3">
        <v>50</v>
      </c>
      <c r="J28" s="3">
        <v>50</v>
      </c>
      <c r="K28" s="3">
        <f t="shared" si="39"/>
        <v>100</v>
      </c>
      <c r="L28" s="3">
        <f t="shared" si="20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21"/>
        <v>200</v>
      </c>
      <c r="AA28">
        <f t="shared" si="22"/>
        <v>200</v>
      </c>
      <c r="AB28">
        <v>0</v>
      </c>
      <c r="AC28">
        <v>0</v>
      </c>
      <c r="AD28">
        <v>0</v>
      </c>
      <c r="AE28">
        <f t="shared" si="40"/>
        <v>20000</v>
      </c>
      <c r="AF28">
        <f t="shared" si="23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1"/>
        <v>1.8749999999999999E-2</v>
      </c>
      <c r="BO28">
        <f t="shared" si="42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32"/>
        <v>0</v>
      </c>
      <c r="BX28">
        <v>0.25</v>
      </c>
      <c r="BY28">
        <v>0.25</v>
      </c>
      <c r="BZ28">
        <v>0.25</v>
      </c>
      <c r="CA28">
        <v>0.25</v>
      </c>
      <c r="CB28" t="s">
        <v>82</v>
      </c>
      <c r="CC28">
        <v>0</v>
      </c>
      <c r="CD28">
        <v>0</v>
      </c>
      <c r="CE28" s="5">
        <v>1.5862032685389701E-11</v>
      </c>
      <c r="CF28" s="5">
        <v>1.0008695943085799E-10</v>
      </c>
      <c r="CG28" t="s">
        <v>93</v>
      </c>
      <c r="CH28">
        <v>1</v>
      </c>
      <c r="CI28">
        <v>1</v>
      </c>
      <c r="CJ28">
        <v>97.001034856711598</v>
      </c>
      <c r="CK28">
        <v>100</v>
      </c>
      <c r="CL28">
        <v>7</v>
      </c>
    </row>
    <row r="29" spans="1:90" x14ac:dyDescent="0.2">
      <c r="A29">
        <v>20</v>
      </c>
      <c r="B29">
        <v>20</v>
      </c>
      <c r="C29" s="3">
        <f t="shared" si="17"/>
        <v>400</v>
      </c>
      <c r="D29" s="3" t="str">
        <f t="shared" si="18"/>
        <v>square</v>
      </c>
      <c r="E29" s="3">
        <f t="shared" si="19"/>
        <v>1</v>
      </c>
      <c r="F29" s="4">
        <v>50</v>
      </c>
      <c r="G29" s="4">
        <v>50</v>
      </c>
      <c r="H29" s="4">
        <f t="shared" si="24"/>
        <v>100</v>
      </c>
      <c r="I29" s="3">
        <v>50</v>
      </c>
      <c r="J29" s="3">
        <v>50</v>
      </c>
      <c r="K29" s="3">
        <f t="shared" si="39"/>
        <v>100</v>
      </c>
      <c r="L29" s="3">
        <f t="shared" si="20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21"/>
        <v>200</v>
      </c>
      <c r="AA29">
        <f t="shared" si="22"/>
        <v>200</v>
      </c>
      <c r="AB29">
        <v>0</v>
      </c>
      <c r="AC29">
        <v>0</v>
      </c>
      <c r="AD29">
        <v>0</v>
      </c>
      <c r="AE29">
        <f t="shared" si="40"/>
        <v>20000</v>
      </c>
      <c r="AF29">
        <f t="shared" si="23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1"/>
        <v>1.8749999999999999E-2</v>
      </c>
      <c r="BO29">
        <f t="shared" si="42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32"/>
        <v>0</v>
      </c>
      <c r="BX29">
        <v>0.25</v>
      </c>
      <c r="BY29">
        <v>0.25</v>
      </c>
      <c r="BZ29">
        <v>0.25</v>
      </c>
      <c r="CA29">
        <v>0.25</v>
      </c>
      <c r="CB29" t="s">
        <v>82</v>
      </c>
      <c r="CC29">
        <v>0</v>
      </c>
      <c r="CD29">
        <v>0</v>
      </c>
      <c r="CE29" s="5">
        <v>3.3549398198273498E-11</v>
      </c>
      <c r="CF29" s="5">
        <v>2.11691485125005E-10</v>
      </c>
      <c r="CG29" t="s">
        <v>93</v>
      </c>
      <c r="CH29">
        <v>1</v>
      </c>
      <c r="CI29">
        <v>1</v>
      </c>
      <c r="CJ29">
        <v>96.942574154566501</v>
      </c>
      <c r="CK29">
        <v>100</v>
      </c>
      <c r="CL29">
        <v>7</v>
      </c>
    </row>
    <row r="30" spans="1:90" x14ac:dyDescent="0.2">
      <c r="A30">
        <v>20</v>
      </c>
      <c r="B30">
        <v>20</v>
      </c>
      <c r="C30" s="3">
        <f t="shared" si="17"/>
        <v>400</v>
      </c>
      <c r="D30" s="3" t="str">
        <f t="shared" si="18"/>
        <v>square</v>
      </c>
      <c r="E30" s="3">
        <f t="shared" si="19"/>
        <v>1</v>
      </c>
      <c r="F30" s="4">
        <v>50</v>
      </c>
      <c r="G30" s="4">
        <v>50</v>
      </c>
      <c r="H30" s="4">
        <f t="shared" si="24"/>
        <v>100</v>
      </c>
      <c r="I30" s="3">
        <v>50</v>
      </c>
      <c r="J30" s="3">
        <v>50</v>
      </c>
      <c r="K30" s="3">
        <f t="shared" si="39"/>
        <v>100</v>
      </c>
      <c r="L30" s="3">
        <f t="shared" si="20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21"/>
        <v>200</v>
      </c>
      <c r="AA30">
        <f t="shared" si="22"/>
        <v>200</v>
      </c>
      <c r="AB30">
        <v>0</v>
      </c>
      <c r="AC30">
        <v>0</v>
      </c>
      <c r="AD30">
        <v>0</v>
      </c>
      <c r="AE30">
        <f t="shared" si="40"/>
        <v>20000</v>
      </c>
      <c r="AF30">
        <f t="shared" si="23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1"/>
        <v>1.8749999999999999E-2</v>
      </c>
      <c r="BO30">
        <f t="shared" si="42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32"/>
        <v>0</v>
      </c>
      <c r="BX30">
        <v>0.25</v>
      </c>
      <c r="BY30">
        <v>0.25</v>
      </c>
      <c r="BZ30">
        <v>0.25</v>
      </c>
      <c r="CA30">
        <v>0.25</v>
      </c>
      <c r="CB30" t="s">
        <v>82</v>
      </c>
      <c r="CC30">
        <v>0</v>
      </c>
      <c r="CD30">
        <v>0</v>
      </c>
      <c r="CE30" s="5">
        <v>6.4426292470713495E-11</v>
      </c>
      <c r="CF30" s="5">
        <v>4.06519886063522E-10</v>
      </c>
      <c r="CG30" t="s">
        <v>93</v>
      </c>
      <c r="CH30">
        <v>1</v>
      </c>
      <c r="CI30">
        <v>1</v>
      </c>
      <c r="CJ30">
        <v>97.011845088726602</v>
      </c>
      <c r="CK30">
        <v>100</v>
      </c>
      <c r="CL30">
        <v>7</v>
      </c>
    </row>
    <row r="31" spans="1:90" x14ac:dyDescent="0.2">
      <c r="A31">
        <v>20</v>
      </c>
      <c r="B31">
        <v>20</v>
      </c>
      <c r="C31" s="3">
        <f t="shared" si="17"/>
        <v>400</v>
      </c>
      <c r="D31" s="3" t="str">
        <f t="shared" si="18"/>
        <v>square</v>
      </c>
      <c r="E31" s="3">
        <f t="shared" si="19"/>
        <v>1</v>
      </c>
      <c r="F31" s="4">
        <v>50</v>
      </c>
      <c r="G31" s="4">
        <v>50</v>
      </c>
      <c r="H31" s="4">
        <f t="shared" si="24"/>
        <v>100</v>
      </c>
      <c r="I31" s="3">
        <v>50</v>
      </c>
      <c r="J31" s="3">
        <v>50</v>
      </c>
      <c r="K31" s="3">
        <f t="shared" si="39"/>
        <v>100</v>
      </c>
      <c r="L31" s="3">
        <f t="shared" si="20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21"/>
        <v>200</v>
      </c>
      <c r="AA31">
        <f t="shared" si="22"/>
        <v>200</v>
      </c>
      <c r="AB31">
        <v>0</v>
      </c>
      <c r="AC31">
        <v>0</v>
      </c>
      <c r="AD31">
        <v>0</v>
      </c>
      <c r="AE31">
        <f t="shared" si="40"/>
        <v>20000</v>
      </c>
      <c r="AF31">
        <f t="shared" si="23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1"/>
        <v>1.8749999999999999E-2</v>
      </c>
      <c r="BO31">
        <f t="shared" si="42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32"/>
        <v>0</v>
      </c>
      <c r="BX31">
        <v>0.25</v>
      </c>
      <c r="BY31">
        <v>0.25</v>
      </c>
      <c r="BZ31">
        <v>0.25</v>
      </c>
      <c r="CA31">
        <v>0.25</v>
      </c>
      <c r="CB31" t="s">
        <v>82</v>
      </c>
      <c r="CC31">
        <v>0</v>
      </c>
      <c r="CD31">
        <v>0</v>
      </c>
      <c r="CE31" s="5">
        <v>1.0333129648739601E-10</v>
      </c>
      <c r="CF31" s="5">
        <v>6.5200441090807197E-10</v>
      </c>
      <c r="CG31" t="s">
        <v>93</v>
      </c>
      <c r="CH31">
        <v>1</v>
      </c>
      <c r="CI31">
        <v>1</v>
      </c>
      <c r="CJ31">
        <v>96.951814511535105</v>
      </c>
      <c r="CK31">
        <v>100</v>
      </c>
      <c r="CL31">
        <v>7</v>
      </c>
    </row>
    <row r="32" spans="1:90" x14ac:dyDescent="0.2">
      <c r="A32">
        <v>20</v>
      </c>
      <c r="B32">
        <v>20</v>
      </c>
      <c r="C32" s="3">
        <f t="shared" si="17"/>
        <v>400</v>
      </c>
      <c r="D32" s="3" t="str">
        <f t="shared" si="18"/>
        <v>square</v>
      </c>
      <c r="E32" s="3">
        <f t="shared" si="19"/>
        <v>1</v>
      </c>
      <c r="F32" s="4">
        <v>50</v>
      </c>
      <c r="G32" s="4">
        <v>50</v>
      </c>
      <c r="H32" s="4">
        <f t="shared" si="24"/>
        <v>100</v>
      </c>
      <c r="I32" s="3">
        <v>50</v>
      </c>
      <c r="J32" s="3">
        <v>50</v>
      </c>
      <c r="K32" s="3">
        <f t="shared" si="39"/>
        <v>100</v>
      </c>
      <c r="L32" s="3">
        <f t="shared" si="20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21"/>
        <v>200</v>
      </c>
      <c r="AA32">
        <f t="shared" si="22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23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32"/>
        <v>0</v>
      </c>
      <c r="BX32">
        <v>0.25</v>
      </c>
      <c r="BY32">
        <v>0.25</v>
      </c>
      <c r="BZ32">
        <v>0.25</v>
      </c>
      <c r="CA32">
        <v>0.25</v>
      </c>
      <c r="CB32" t="s">
        <v>82</v>
      </c>
      <c r="CC32">
        <v>0</v>
      </c>
      <c r="CD32">
        <v>0</v>
      </c>
      <c r="CE32" s="5">
        <v>1.61792012117877E-10</v>
      </c>
      <c r="CF32" s="5">
        <v>1.02088243459868E-9</v>
      </c>
      <c r="CG32" t="s">
        <v>93</v>
      </c>
      <c r="CH32">
        <v>1</v>
      </c>
      <c r="CI32">
        <v>1</v>
      </c>
      <c r="CJ32">
        <v>97.007317047559297</v>
      </c>
      <c r="CK32">
        <v>100</v>
      </c>
      <c r="CL32">
        <v>7</v>
      </c>
    </row>
    <row r="33" spans="1:90" x14ac:dyDescent="0.2">
      <c r="A33">
        <v>20</v>
      </c>
      <c r="B33">
        <v>20</v>
      </c>
      <c r="C33" s="3">
        <f t="shared" si="17"/>
        <v>400</v>
      </c>
      <c r="D33" s="3" t="str">
        <f t="shared" si="18"/>
        <v>square</v>
      </c>
      <c r="E33" s="3">
        <f t="shared" si="19"/>
        <v>1</v>
      </c>
      <c r="F33" s="4">
        <v>50</v>
      </c>
      <c r="G33" s="4">
        <v>50</v>
      </c>
      <c r="H33" s="4">
        <f t="shared" si="24"/>
        <v>100</v>
      </c>
      <c r="I33" s="3">
        <v>50</v>
      </c>
      <c r="J33" s="3">
        <v>50</v>
      </c>
      <c r="K33" s="3">
        <f t="shared" si="39"/>
        <v>100</v>
      </c>
      <c r="L33" s="3">
        <f t="shared" si="20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21"/>
        <v>200</v>
      </c>
      <c r="AA33">
        <f t="shared" si="22"/>
        <v>200</v>
      </c>
      <c r="AB33">
        <v>0</v>
      </c>
      <c r="AC33">
        <v>0</v>
      </c>
      <c r="AD33">
        <v>0</v>
      </c>
      <c r="AE33">
        <f t="shared" ref="AE33:AE35" si="43">(A33*B33)*F33</f>
        <v>20000</v>
      </c>
      <c r="AF33">
        <f t="shared" si="23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44">BI33/4</f>
        <v>1.8749999999999999E-2</v>
      </c>
      <c r="BO33">
        <f t="shared" ref="BO33:BO35" si="45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32"/>
        <v>0</v>
      </c>
      <c r="BX33">
        <v>0.25</v>
      </c>
      <c r="BY33">
        <v>0.25</v>
      </c>
      <c r="BZ33">
        <v>0.25</v>
      </c>
      <c r="CA33">
        <v>0.25</v>
      </c>
      <c r="CB33" t="s">
        <v>82</v>
      </c>
      <c r="CC33">
        <v>0</v>
      </c>
      <c r="CD33">
        <v>0</v>
      </c>
      <c r="CE33" s="5">
        <v>2.3193488369160899E-10</v>
      </c>
      <c r="CF33" s="5">
        <v>1.46347304521177E-9</v>
      </c>
      <c r="CG33" t="s">
        <v>93</v>
      </c>
      <c r="CH33">
        <v>1</v>
      </c>
      <c r="CI33">
        <v>1</v>
      </c>
      <c r="CJ33">
        <v>97.052486971779501</v>
      </c>
      <c r="CK33">
        <v>100</v>
      </c>
      <c r="CL33">
        <v>6.75</v>
      </c>
    </row>
    <row r="34" spans="1:90" x14ac:dyDescent="0.2">
      <c r="A34">
        <v>20</v>
      </c>
      <c r="B34">
        <v>20</v>
      </c>
      <c r="C34" s="3">
        <f t="shared" si="17"/>
        <v>400</v>
      </c>
      <c r="D34" s="3" t="str">
        <f t="shared" si="18"/>
        <v>square</v>
      </c>
      <c r="E34" s="3">
        <f t="shared" si="19"/>
        <v>1</v>
      </c>
      <c r="F34" s="4">
        <v>50</v>
      </c>
      <c r="G34" s="4">
        <v>50</v>
      </c>
      <c r="H34" s="4">
        <f t="shared" si="24"/>
        <v>100</v>
      </c>
      <c r="I34" s="3">
        <v>50</v>
      </c>
      <c r="J34" s="3">
        <v>50</v>
      </c>
      <c r="K34" s="3">
        <f t="shared" si="39"/>
        <v>100</v>
      </c>
      <c r="L34" s="3">
        <f t="shared" si="20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21"/>
        <v>200</v>
      </c>
      <c r="AA34">
        <f t="shared" si="22"/>
        <v>200</v>
      </c>
      <c r="AB34">
        <v>0</v>
      </c>
      <c r="AC34">
        <v>0</v>
      </c>
      <c r="AD34">
        <v>0</v>
      </c>
      <c r="AE34">
        <f t="shared" si="43"/>
        <v>20000</v>
      </c>
      <c r="AF34">
        <f t="shared" si="23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44"/>
        <v>1.8749999999999999E-2</v>
      </c>
      <c r="BO34">
        <f t="shared" si="45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32"/>
        <v>0</v>
      </c>
      <c r="BX34">
        <v>0.25</v>
      </c>
      <c r="BY34">
        <v>0.25</v>
      </c>
      <c r="BZ34">
        <v>0.25</v>
      </c>
      <c r="CA34">
        <v>0.25</v>
      </c>
      <c r="CB34" t="s">
        <v>82</v>
      </c>
      <c r="CC34">
        <v>0</v>
      </c>
      <c r="CD34">
        <v>0</v>
      </c>
      <c r="CE34" s="5">
        <v>2.8356274379876602E-10</v>
      </c>
      <c r="CF34" s="5">
        <v>1.78923681278084E-9</v>
      </c>
      <c r="CG34" t="s">
        <v>93</v>
      </c>
      <c r="CH34">
        <v>1</v>
      </c>
      <c r="CI34">
        <v>1</v>
      </c>
      <c r="CJ34">
        <v>96.995844469238406</v>
      </c>
      <c r="CK34">
        <v>100</v>
      </c>
      <c r="CL34">
        <v>7</v>
      </c>
    </row>
    <row r="35" spans="1:90" x14ac:dyDescent="0.2">
      <c r="A35">
        <v>20</v>
      </c>
      <c r="B35">
        <v>20</v>
      </c>
      <c r="C35" s="3">
        <f t="shared" si="17"/>
        <v>400</v>
      </c>
      <c r="D35" s="3" t="str">
        <f t="shared" si="18"/>
        <v>square</v>
      </c>
      <c r="E35" s="3">
        <f t="shared" si="19"/>
        <v>1</v>
      </c>
      <c r="F35" s="4">
        <v>50</v>
      </c>
      <c r="G35" s="4">
        <v>50</v>
      </c>
      <c r="H35" s="4">
        <f t="shared" si="24"/>
        <v>100</v>
      </c>
      <c r="I35" s="3">
        <v>50</v>
      </c>
      <c r="J35" s="3">
        <v>50</v>
      </c>
      <c r="K35" s="3">
        <f t="shared" si="39"/>
        <v>100</v>
      </c>
      <c r="L35" s="3">
        <f t="shared" si="20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21"/>
        <v>200</v>
      </c>
      <c r="AA35">
        <f t="shared" si="22"/>
        <v>200</v>
      </c>
      <c r="AB35">
        <v>0</v>
      </c>
      <c r="AC35">
        <v>0</v>
      </c>
      <c r="AD35">
        <v>0</v>
      </c>
      <c r="AE35">
        <f t="shared" si="43"/>
        <v>20000</v>
      </c>
      <c r="AF35">
        <f t="shared" si="23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44"/>
        <v>1.8749999999999999E-2</v>
      </c>
      <c r="BO35">
        <f t="shared" si="45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32"/>
        <v>0</v>
      </c>
      <c r="BX35">
        <v>0.25</v>
      </c>
      <c r="BY35">
        <v>0.25</v>
      </c>
      <c r="BZ35">
        <v>0.25</v>
      </c>
      <c r="CA35">
        <v>0.25</v>
      </c>
      <c r="CB35" t="s">
        <v>82</v>
      </c>
      <c r="CC35">
        <v>0</v>
      </c>
      <c r="CD35">
        <v>0</v>
      </c>
      <c r="CE35" s="5">
        <v>3.5915845525178698E-10</v>
      </c>
      <c r="CF35" s="5">
        <v>2.2662339942732301E-9</v>
      </c>
      <c r="CG35" t="s">
        <v>93</v>
      </c>
      <c r="CH35">
        <v>1</v>
      </c>
      <c r="CI35">
        <v>1</v>
      </c>
      <c r="CJ35">
        <v>96.942109530405503</v>
      </c>
      <c r="CK35">
        <v>100</v>
      </c>
      <c r="CL35">
        <v>7</v>
      </c>
    </row>
    <row r="36" spans="1:90" x14ac:dyDescent="0.2">
      <c r="A36">
        <v>20</v>
      </c>
      <c r="B36">
        <v>20</v>
      </c>
      <c r="C36" s="3">
        <f t="shared" si="17"/>
        <v>400</v>
      </c>
      <c r="D36" s="3" t="str">
        <f t="shared" si="18"/>
        <v>square</v>
      </c>
      <c r="E36" s="3">
        <f t="shared" si="19"/>
        <v>1</v>
      </c>
      <c r="F36" s="4">
        <v>50</v>
      </c>
      <c r="G36" s="4">
        <v>50</v>
      </c>
      <c r="H36" s="4">
        <f t="shared" si="24"/>
        <v>100</v>
      </c>
      <c r="I36" s="3">
        <v>50</v>
      </c>
      <c r="J36" s="3">
        <v>50</v>
      </c>
      <c r="K36" s="3">
        <f t="shared" si="39"/>
        <v>100</v>
      </c>
      <c r="L36" s="3">
        <f t="shared" si="20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21"/>
        <v>200</v>
      </c>
      <c r="AA36">
        <f t="shared" si="22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23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32"/>
        <v>0</v>
      </c>
      <c r="BX36">
        <v>0.25</v>
      </c>
      <c r="BY36">
        <v>0.25</v>
      </c>
      <c r="BZ36">
        <v>0.25</v>
      </c>
      <c r="CA36">
        <v>0.25</v>
      </c>
      <c r="CB36" t="s">
        <v>82</v>
      </c>
      <c r="CC36">
        <v>0</v>
      </c>
      <c r="CD36">
        <v>0</v>
      </c>
      <c r="CE36" s="5">
        <v>4.6729338771987597E-10</v>
      </c>
      <c r="CF36" s="5">
        <v>2.9485485988686801E-9</v>
      </c>
      <c r="CG36" t="s">
        <v>93</v>
      </c>
      <c r="CH36">
        <v>1</v>
      </c>
      <c r="CI36">
        <v>1</v>
      </c>
      <c r="CJ36">
        <v>97.066266704376602</v>
      </c>
      <c r="CK36">
        <v>100</v>
      </c>
      <c r="CL36">
        <v>7</v>
      </c>
    </row>
    <row r="37" spans="1:90" x14ac:dyDescent="0.2">
      <c r="A37">
        <v>20</v>
      </c>
      <c r="B37">
        <v>20</v>
      </c>
      <c r="C37" s="3">
        <f t="shared" si="17"/>
        <v>400</v>
      </c>
      <c r="D37" s="3" t="str">
        <f t="shared" si="18"/>
        <v>square</v>
      </c>
      <c r="E37" s="3">
        <f t="shared" si="19"/>
        <v>1</v>
      </c>
      <c r="F37" s="4">
        <v>50</v>
      </c>
      <c r="G37" s="4">
        <v>50</v>
      </c>
      <c r="H37" s="4">
        <f t="shared" si="24"/>
        <v>100</v>
      </c>
      <c r="I37" s="3">
        <v>50</v>
      </c>
      <c r="J37" s="3">
        <v>50</v>
      </c>
      <c r="K37" s="3">
        <f t="shared" si="39"/>
        <v>100</v>
      </c>
      <c r="L37" s="3">
        <f t="shared" si="20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21"/>
        <v>200</v>
      </c>
      <c r="AA37">
        <f t="shared" si="22"/>
        <v>200</v>
      </c>
      <c r="AB37">
        <v>0</v>
      </c>
      <c r="AC37">
        <v>0</v>
      </c>
      <c r="AD37">
        <v>0</v>
      </c>
      <c r="AE37">
        <f t="shared" ref="AE37" si="46">(A37*B37)*F37</f>
        <v>20000</v>
      </c>
      <c r="AF37">
        <f t="shared" si="23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47">BI37/4</f>
        <v>1.8749999999999999E-2</v>
      </c>
      <c r="BO37">
        <f t="shared" ref="BO37" si="48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32"/>
        <v>0</v>
      </c>
      <c r="BX37">
        <v>0.25</v>
      </c>
      <c r="BY37">
        <v>0.25</v>
      </c>
      <c r="BZ37">
        <v>0.25</v>
      </c>
      <c r="CA37">
        <v>0.25</v>
      </c>
      <c r="CB37" t="s">
        <v>82</v>
      </c>
      <c r="CC37">
        <v>0</v>
      </c>
      <c r="CD37">
        <v>0</v>
      </c>
      <c r="CE37" s="5">
        <v>4.9869678392418295E-10</v>
      </c>
      <c r="CF37" s="5">
        <v>3.14669914398667E-9</v>
      </c>
      <c r="CG37" t="s">
        <v>93</v>
      </c>
      <c r="CH37">
        <v>1</v>
      </c>
      <c r="CI37">
        <v>1</v>
      </c>
      <c r="CJ37">
        <v>96.975970036263405</v>
      </c>
      <c r="CK37">
        <v>100</v>
      </c>
      <c r="CL37">
        <v>7</v>
      </c>
    </row>
    <row r="38" spans="1:90" x14ac:dyDescent="0.2">
      <c r="A38">
        <v>20</v>
      </c>
      <c r="B38">
        <v>20</v>
      </c>
      <c r="C38" s="3">
        <f t="shared" si="17"/>
        <v>400</v>
      </c>
      <c r="D38" s="3" t="str">
        <f t="shared" si="18"/>
        <v>square</v>
      </c>
      <c r="E38" s="3">
        <f t="shared" si="19"/>
        <v>1</v>
      </c>
      <c r="F38" s="4">
        <v>20</v>
      </c>
      <c r="G38" s="4">
        <v>20</v>
      </c>
      <c r="H38" s="4">
        <f t="shared" si="24"/>
        <v>100</v>
      </c>
      <c r="I38" s="3">
        <v>80</v>
      </c>
      <c r="J38" s="3">
        <v>80</v>
      </c>
      <c r="K38" s="3">
        <f>AF38/AA38</f>
        <v>100</v>
      </c>
      <c r="L38" s="3">
        <f t="shared" si="20"/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21"/>
        <v>80</v>
      </c>
      <c r="AA38">
        <f t="shared" si="22"/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si="23"/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32"/>
        <v>0</v>
      </c>
      <c r="BX38">
        <v>0.25</v>
      </c>
      <c r="BY38">
        <v>0.25</v>
      </c>
      <c r="BZ38">
        <v>0.25</v>
      </c>
      <c r="CA38">
        <v>0.25</v>
      </c>
      <c r="CB38" t="s">
        <v>82</v>
      </c>
      <c r="CC38">
        <v>0</v>
      </c>
      <c r="CD38">
        <v>0</v>
      </c>
      <c r="CE38" s="5">
        <v>1.4789048602439599E-11</v>
      </c>
      <c r="CF38" s="5">
        <v>9.3316596735713404E-11</v>
      </c>
      <c r="CG38" t="s">
        <v>93</v>
      </c>
      <c r="CH38">
        <v>1</v>
      </c>
      <c r="CI38">
        <v>1</v>
      </c>
      <c r="CJ38">
        <v>96.975518660343297</v>
      </c>
      <c r="CK38">
        <v>100</v>
      </c>
      <c r="CL38">
        <v>7</v>
      </c>
    </row>
    <row r="39" spans="1:90" x14ac:dyDescent="0.2">
      <c r="A39">
        <v>20</v>
      </c>
      <c r="B39">
        <v>20</v>
      </c>
      <c r="C39" s="3">
        <f t="shared" si="17"/>
        <v>400</v>
      </c>
      <c r="D39" s="3" t="str">
        <f t="shared" si="18"/>
        <v>square</v>
      </c>
      <c r="E39" s="3">
        <f t="shared" si="19"/>
        <v>1</v>
      </c>
      <c r="F39" s="4">
        <v>20</v>
      </c>
      <c r="G39" s="4">
        <v>20</v>
      </c>
      <c r="H39" s="4">
        <f t="shared" si="24"/>
        <v>100</v>
      </c>
      <c r="I39" s="3">
        <v>80</v>
      </c>
      <c r="J39" s="3">
        <v>80</v>
      </c>
      <c r="K39" s="3">
        <f t="shared" ref="K39:K49" si="49">AF39/AA39</f>
        <v>100</v>
      </c>
      <c r="L39" s="3">
        <f t="shared" si="2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21"/>
        <v>80</v>
      </c>
      <c r="AA39">
        <f t="shared" si="22"/>
        <v>320</v>
      </c>
      <c r="AB39">
        <v>0</v>
      </c>
      <c r="AC39">
        <v>0</v>
      </c>
      <c r="AD39">
        <v>0</v>
      </c>
      <c r="AE39">
        <f t="shared" ref="AE39:AE43" si="50">(A39*B39)*F39</f>
        <v>8000</v>
      </c>
      <c r="AF39">
        <f t="shared" si="2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51">BI39/4</f>
        <v>1.8749999999999999E-2</v>
      </c>
      <c r="BO39">
        <f t="shared" ref="BO39:BO43" si="52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32"/>
        <v>0</v>
      </c>
      <c r="BX39">
        <v>0.25</v>
      </c>
      <c r="BY39">
        <v>0.25</v>
      </c>
      <c r="BZ39">
        <v>0.25</v>
      </c>
      <c r="CA39">
        <v>0.25</v>
      </c>
      <c r="CB39" t="s">
        <v>82</v>
      </c>
      <c r="CC39">
        <v>0</v>
      </c>
      <c r="CD39">
        <v>0</v>
      </c>
      <c r="CE39" s="5">
        <v>2.5736706066187401E-11</v>
      </c>
      <c r="CF39" s="5">
        <v>1.6239461278628901E-10</v>
      </c>
      <c r="CG39" t="s">
        <v>93</v>
      </c>
      <c r="CH39">
        <v>1</v>
      </c>
      <c r="CI39">
        <v>1</v>
      </c>
      <c r="CJ39">
        <v>96.964250315790196</v>
      </c>
      <c r="CK39">
        <v>100</v>
      </c>
      <c r="CL39">
        <v>7</v>
      </c>
    </row>
    <row r="40" spans="1:90" x14ac:dyDescent="0.2">
      <c r="A40">
        <v>20</v>
      </c>
      <c r="B40">
        <v>20</v>
      </c>
      <c r="C40" s="3">
        <f t="shared" si="17"/>
        <v>400</v>
      </c>
      <c r="D40" s="3" t="str">
        <f t="shared" si="18"/>
        <v>square</v>
      </c>
      <c r="E40" s="3">
        <f t="shared" si="19"/>
        <v>1</v>
      </c>
      <c r="F40" s="4">
        <v>20</v>
      </c>
      <c r="G40" s="4">
        <v>20</v>
      </c>
      <c r="H40" s="4">
        <f t="shared" si="24"/>
        <v>100</v>
      </c>
      <c r="I40" s="3">
        <v>80</v>
      </c>
      <c r="J40" s="3">
        <v>80</v>
      </c>
      <c r="K40" s="3">
        <f t="shared" si="49"/>
        <v>100</v>
      </c>
      <c r="L40" s="3">
        <f t="shared" si="2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21"/>
        <v>80</v>
      </c>
      <c r="AA40">
        <f t="shared" si="22"/>
        <v>320</v>
      </c>
      <c r="AB40">
        <v>0</v>
      </c>
      <c r="AC40">
        <v>0</v>
      </c>
      <c r="AD40">
        <v>0</v>
      </c>
      <c r="AE40">
        <f t="shared" si="50"/>
        <v>8000</v>
      </c>
      <c r="AF40">
        <f t="shared" si="2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51"/>
        <v>1.8749999999999999E-2</v>
      </c>
      <c r="BO40">
        <f t="shared" si="52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32"/>
        <v>0</v>
      </c>
      <c r="BX40">
        <v>0.25</v>
      </c>
      <c r="BY40">
        <v>0.25</v>
      </c>
      <c r="BZ40">
        <v>0.25</v>
      </c>
      <c r="CA40">
        <v>0.25</v>
      </c>
      <c r="CB40" t="s">
        <v>82</v>
      </c>
      <c r="CC40">
        <v>0</v>
      </c>
      <c r="CD40">
        <v>0</v>
      </c>
      <c r="CE40" s="5">
        <v>5.6694181374063697E-11</v>
      </c>
      <c r="CF40" s="5">
        <v>3.5773146756155897E-10</v>
      </c>
      <c r="CG40" t="s">
        <v>93</v>
      </c>
      <c r="CH40">
        <v>1</v>
      </c>
      <c r="CI40">
        <v>1</v>
      </c>
      <c r="CJ40">
        <v>97.007820032442993</v>
      </c>
      <c r="CK40">
        <v>100</v>
      </c>
      <c r="CL40">
        <v>7</v>
      </c>
    </row>
    <row r="41" spans="1:90" x14ac:dyDescent="0.2">
      <c r="A41">
        <v>20</v>
      </c>
      <c r="B41">
        <v>20</v>
      </c>
      <c r="C41" s="3">
        <f t="shared" si="17"/>
        <v>400</v>
      </c>
      <c r="D41" s="3" t="str">
        <f t="shared" si="18"/>
        <v>square</v>
      </c>
      <c r="E41" s="3">
        <f t="shared" si="19"/>
        <v>1</v>
      </c>
      <c r="F41" s="4">
        <v>20</v>
      </c>
      <c r="G41" s="4">
        <v>20</v>
      </c>
      <c r="H41" s="4">
        <f t="shared" si="24"/>
        <v>100</v>
      </c>
      <c r="I41" s="3">
        <v>80</v>
      </c>
      <c r="J41" s="3">
        <v>80</v>
      </c>
      <c r="K41" s="3">
        <f t="shared" si="49"/>
        <v>100</v>
      </c>
      <c r="L41" s="3">
        <f t="shared" si="2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21"/>
        <v>80</v>
      </c>
      <c r="AA41">
        <f t="shared" si="22"/>
        <v>320</v>
      </c>
      <c r="AB41">
        <v>0</v>
      </c>
      <c r="AC41">
        <v>0</v>
      </c>
      <c r="AD41">
        <v>0</v>
      </c>
      <c r="AE41">
        <f t="shared" si="50"/>
        <v>8000</v>
      </c>
      <c r="AF41">
        <f t="shared" si="2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51"/>
        <v>1.8749999999999999E-2</v>
      </c>
      <c r="BO41">
        <f t="shared" si="52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32"/>
        <v>0</v>
      </c>
      <c r="BX41">
        <v>0.25</v>
      </c>
      <c r="BY41">
        <v>0.25</v>
      </c>
      <c r="BZ41">
        <v>0.25</v>
      </c>
      <c r="CA41">
        <v>0.25</v>
      </c>
      <c r="CB41" t="s">
        <v>82</v>
      </c>
      <c r="CC41">
        <v>0</v>
      </c>
      <c r="CD41">
        <v>0</v>
      </c>
      <c r="CE41" s="5">
        <v>1.09980869128865E-10</v>
      </c>
      <c r="CF41" s="5">
        <v>6.9396218025698697E-10</v>
      </c>
      <c r="CG41" t="s">
        <v>93</v>
      </c>
      <c r="CH41">
        <v>1</v>
      </c>
      <c r="CI41">
        <v>1</v>
      </c>
      <c r="CJ41">
        <v>97.021757570223897</v>
      </c>
      <c r="CK41">
        <v>100</v>
      </c>
      <c r="CL41">
        <v>7</v>
      </c>
    </row>
    <row r="42" spans="1:90" x14ac:dyDescent="0.2">
      <c r="A42">
        <v>20</v>
      </c>
      <c r="B42">
        <v>20</v>
      </c>
      <c r="C42" s="3">
        <f t="shared" si="17"/>
        <v>400</v>
      </c>
      <c r="D42" s="3" t="str">
        <f t="shared" si="18"/>
        <v>square</v>
      </c>
      <c r="E42" s="3">
        <f t="shared" si="19"/>
        <v>1</v>
      </c>
      <c r="F42" s="4">
        <v>20</v>
      </c>
      <c r="G42" s="4">
        <v>20</v>
      </c>
      <c r="H42" s="4">
        <f t="shared" si="24"/>
        <v>100</v>
      </c>
      <c r="I42" s="3">
        <v>80</v>
      </c>
      <c r="J42" s="3">
        <v>80</v>
      </c>
      <c r="K42" s="3">
        <f t="shared" si="49"/>
        <v>100</v>
      </c>
      <c r="L42" s="3">
        <f t="shared" si="2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21"/>
        <v>80</v>
      </c>
      <c r="AA42">
        <f t="shared" si="22"/>
        <v>320</v>
      </c>
      <c r="AB42">
        <v>0</v>
      </c>
      <c r="AC42">
        <v>0</v>
      </c>
      <c r="AD42">
        <v>0</v>
      </c>
      <c r="AE42">
        <f t="shared" si="50"/>
        <v>8000</v>
      </c>
      <c r="AF42">
        <f t="shared" si="2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51"/>
        <v>1.8749999999999999E-2</v>
      </c>
      <c r="BO42">
        <f t="shared" si="52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32"/>
        <v>0</v>
      </c>
      <c r="BX42">
        <v>0.25</v>
      </c>
      <c r="BY42">
        <v>0.25</v>
      </c>
      <c r="BZ42">
        <v>0.25</v>
      </c>
      <c r="CA42">
        <v>0.25</v>
      </c>
      <c r="CB42" t="s">
        <v>82</v>
      </c>
      <c r="CC42">
        <v>0</v>
      </c>
      <c r="CD42">
        <v>0</v>
      </c>
      <c r="CE42" s="5">
        <v>1.7225254672307901E-10</v>
      </c>
      <c r="CF42" s="5">
        <v>1.08688678141492E-9</v>
      </c>
      <c r="CG42" t="s">
        <v>93</v>
      </c>
      <c r="CH42">
        <v>1</v>
      </c>
      <c r="CI42">
        <v>1</v>
      </c>
      <c r="CJ42">
        <v>97.096150012119494</v>
      </c>
      <c r="CK42">
        <v>100</v>
      </c>
      <c r="CL42">
        <v>6.75</v>
      </c>
    </row>
    <row r="43" spans="1:90" x14ac:dyDescent="0.2">
      <c r="A43">
        <v>20</v>
      </c>
      <c r="B43">
        <v>20</v>
      </c>
      <c r="C43" s="3">
        <f t="shared" si="17"/>
        <v>400</v>
      </c>
      <c r="D43" s="3" t="str">
        <f t="shared" si="18"/>
        <v>square</v>
      </c>
      <c r="E43" s="3">
        <f t="shared" si="19"/>
        <v>1</v>
      </c>
      <c r="F43" s="4">
        <v>20</v>
      </c>
      <c r="G43" s="4">
        <v>20</v>
      </c>
      <c r="H43" s="4">
        <f t="shared" si="24"/>
        <v>100</v>
      </c>
      <c r="I43" s="3">
        <v>80</v>
      </c>
      <c r="J43" s="3">
        <v>80</v>
      </c>
      <c r="K43" s="3">
        <f t="shared" si="49"/>
        <v>100</v>
      </c>
      <c r="L43" s="3">
        <f t="shared" si="2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21"/>
        <v>80</v>
      </c>
      <c r="AA43">
        <f t="shared" si="22"/>
        <v>320</v>
      </c>
      <c r="AB43">
        <v>0</v>
      </c>
      <c r="AC43">
        <v>0</v>
      </c>
      <c r="AD43">
        <v>0</v>
      </c>
      <c r="AE43">
        <f t="shared" si="50"/>
        <v>8000</v>
      </c>
      <c r="AF43">
        <f t="shared" si="2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51"/>
        <v>1.8749999999999999E-2</v>
      </c>
      <c r="BO43">
        <f t="shared" si="52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32"/>
        <v>0</v>
      </c>
      <c r="BX43">
        <v>0.25</v>
      </c>
      <c r="BY43">
        <v>0.25</v>
      </c>
      <c r="BZ43">
        <v>0.25</v>
      </c>
      <c r="CA43">
        <v>0.25</v>
      </c>
      <c r="CB43" t="s">
        <v>82</v>
      </c>
      <c r="CC43">
        <v>0</v>
      </c>
      <c r="CD43">
        <v>0</v>
      </c>
      <c r="CE43" s="5">
        <v>2.2889756160307199E-10</v>
      </c>
      <c r="CF43" s="5">
        <v>1.4443080157638199E-9</v>
      </c>
      <c r="CG43" t="s">
        <v>93</v>
      </c>
      <c r="CH43">
        <v>1</v>
      </c>
      <c r="CI43">
        <v>1</v>
      </c>
      <c r="CJ43">
        <v>96.987401955730604</v>
      </c>
      <c r="CK43">
        <v>100</v>
      </c>
      <c r="CL43">
        <v>6.75</v>
      </c>
    </row>
    <row r="44" spans="1:90" x14ac:dyDescent="0.2">
      <c r="A44">
        <v>20</v>
      </c>
      <c r="B44">
        <v>20</v>
      </c>
      <c r="C44" s="3">
        <f t="shared" si="17"/>
        <v>400</v>
      </c>
      <c r="D44" s="3" t="str">
        <f t="shared" si="18"/>
        <v>square</v>
      </c>
      <c r="E44" s="3">
        <f t="shared" si="19"/>
        <v>1</v>
      </c>
      <c r="F44" s="4">
        <v>20</v>
      </c>
      <c r="G44" s="4">
        <v>20</v>
      </c>
      <c r="H44" s="4">
        <f t="shared" si="24"/>
        <v>100</v>
      </c>
      <c r="I44" s="3">
        <v>80</v>
      </c>
      <c r="J44" s="3">
        <v>80</v>
      </c>
      <c r="K44" s="3">
        <f t="shared" si="49"/>
        <v>100</v>
      </c>
      <c r="L44" s="3">
        <f t="shared" si="2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21"/>
        <v>80</v>
      </c>
      <c r="AA44">
        <f t="shared" si="2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2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32"/>
        <v>0</v>
      </c>
      <c r="BX44">
        <v>0.25</v>
      </c>
      <c r="BY44">
        <v>0.25</v>
      </c>
      <c r="BZ44">
        <v>0.25</v>
      </c>
      <c r="CA44">
        <v>0.25</v>
      </c>
      <c r="CB44" t="s">
        <v>82</v>
      </c>
      <c r="CC44">
        <v>0</v>
      </c>
      <c r="CD44">
        <v>0</v>
      </c>
      <c r="CE44" s="5">
        <v>2.8771875488934402E-10</v>
      </c>
      <c r="CF44" s="5">
        <v>1.8154605972874E-9</v>
      </c>
      <c r="CG44" t="s">
        <v>93</v>
      </c>
      <c r="CH44">
        <v>1</v>
      </c>
      <c r="CI44">
        <v>1</v>
      </c>
      <c r="CJ44">
        <v>96.982722381494895</v>
      </c>
      <c r="CK44">
        <v>100</v>
      </c>
      <c r="CL44">
        <v>7</v>
      </c>
    </row>
    <row r="45" spans="1:90" x14ac:dyDescent="0.2">
      <c r="A45">
        <v>20</v>
      </c>
      <c r="B45">
        <v>20</v>
      </c>
      <c r="C45" s="3">
        <f t="shared" si="17"/>
        <v>400</v>
      </c>
      <c r="D45" s="3" t="str">
        <f t="shared" si="18"/>
        <v>square</v>
      </c>
      <c r="E45" s="3">
        <f t="shared" si="19"/>
        <v>1</v>
      </c>
      <c r="F45" s="4">
        <v>20</v>
      </c>
      <c r="G45" s="4">
        <v>20</v>
      </c>
      <c r="H45" s="4">
        <f t="shared" si="24"/>
        <v>100</v>
      </c>
      <c r="I45" s="3">
        <v>80</v>
      </c>
      <c r="J45" s="3">
        <v>80</v>
      </c>
      <c r="K45" s="3">
        <f t="shared" si="49"/>
        <v>100</v>
      </c>
      <c r="L45" s="3">
        <f t="shared" si="2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21"/>
        <v>80</v>
      </c>
      <c r="AA45">
        <f t="shared" si="22"/>
        <v>320</v>
      </c>
      <c r="AB45">
        <v>0</v>
      </c>
      <c r="AC45">
        <v>0</v>
      </c>
      <c r="AD45">
        <v>0</v>
      </c>
      <c r="AE45">
        <f t="shared" ref="AE45:AE47" si="53">(A45*B45)*F45</f>
        <v>8000</v>
      </c>
      <c r="AF45">
        <f t="shared" si="2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54">BI45/4</f>
        <v>1.8749999999999999E-2</v>
      </c>
      <c r="BO45">
        <f t="shared" ref="BO45:BO47" si="55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32"/>
        <v>0</v>
      </c>
      <c r="BX45">
        <v>0.25</v>
      </c>
      <c r="BY45">
        <v>0.25</v>
      </c>
      <c r="BZ45">
        <v>0.25</v>
      </c>
      <c r="CA45">
        <v>0.25</v>
      </c>
      <c r="CB45" t="s">
        <v>82</v>
      </c>
      <c r="CC45">
        <v>0</v>
      </c>
      <c r="CD45">
        <v>0.14285714285714299</v>
      </c>
      <c r="CE45" s="5">
        <v>4.0404443416069301E-10</v>
      </c>
      <c r="CF45" s="5">
        <v>2.5494575417411501E-9</v>
      </c>
      <c r="CG45" t="s">
        <v>93</v>
      </c>
      <c r="CH45">
        <v>1</v>
      </c>
      <c r="CI45">
        <v>1</v>
      </c>
      <c r="CJ45">
        <v>97.001056254395905</v>
      </c>
      <c r="CK45">
        <v>100</v>
      </c>
      <c r="CL45">
        <v>7</v>
      </c>
    </row>
    <row r="46" spans="1:90" x14ac:dyDescent="0.2">
      <c r="A46">
        <v>20</v>
      </c>
      <c r="B46">
        <v>20</v>
      </c>
      <c r="C46" s="3">
        <f t="shared" si="17"/>
        <v>400</v>
      </c>
      <c r="D46" s="3" t="str">
        <f t="shared" si="18"/>
        <v>square</v>
      </c>
      <c r="E46" s="3">
        <f t="shared" si="19"/>
        <v>1</v>
      </c>
      <c r="F46" s="4">
        <v>20</v>
      </c>
      <c r="G46" s="4">
        <v>20</v>
      </c>
      <c r="H46" s="4">
        <f t="shared" si="24"/>
        <v>100</v>
      </c>
      <c r="I46" s="3">
        <v>80</v>
      </c>
      <c r="J46" s="3">
        <v>80</v>
      </c>
      <c r="K46" s="3">
        <f t="shared" si="49"/>
        <v>100</v>
      </c>
      <c r="L46" s="3">
        <f t="shared" si="2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21"/>
        <v>80</v>
      </c>
      <c r="AA46">
        <f t="shared" si="22"/>
        <v>320</v>
      </c>
      <c r="AB46">
        <v>0</v>
      </c>
      <c r="AC46">
        <v>0</v>
      </c>
      <c r="AD46">
        <v>0</v>
      </c>
      <c r="AE46">
        <f t="shared" si="53"/>
        <v>8000</v>
      </c>
      <c r="AF46">
        <f t="shared" si="2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4"/>
        <v>1.8749999999999999E-2</v>
      </c>
      <c r="BO46">
        <f t="shared" si="55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32"/>
        <v>0</v>
      </c>
      <c r="BX46">
        <v>0.25</v>
      </c>
      <c r="BY46">
        <v>0.25</v>
      </c>
      <c r="BZ46">
        <v>0.25</v>
      </c>
      <c r="CA46">
        <v>0.25</v>
      </c>
      <c r="CB46" t="s">
        <v>82</v>
      </c>
      <c r="CC46">
        <v>0</v>
      </c>
      <c r="CD46">
        <v>0.14285714285714299</v>
      </c>
      <c r="CE46" s="5">
        <v>4.7183686872797004E-10</v>
      </c>
      <c r="CF46" s="5">
        <v>2.9772172599878702E-9</v>
      </c>
      <c r="CG46" t="s">
        <v>93</v>
      </c>
      <c r="CH46">
        <v>1</v>
      </c>
      <c r="CI46">
        <v>1</v>
      </c>
      <c r="CJ46">
        <v>97.063848103772898</v>
      </c>
      <c r="CK46">
        <v>100</v>
      </c>
      <c r="CL46">
        <v>7</v>
      </c>
    </row>
    <row r="47" spans="1:90" x14ac:dyDescent="0.2">
      <c r="A47">
        <v>20</v>
      </c>
      <c r="B47">
        <v>20</v>
      </c>
      <c r="C47" s="3">
        <f t="shared" si="17"/>
        <v>400</v>
      </c>
      <c r="D47" s="3" t="str">
        <f t="shared" si="18"/>
        <v>square</v>
      </c>
      <c r="E47" s="3">
        <f t="shared" si="19"/>
        <v>1</v>
      </c>
      <c r="F47" s="4">
        <v>20</v>
      </c>
      <c r="G47" s="4">
        <v>20</v>
      </c>
      <c r="H47" s="4">
        <f t="shared" si="24"/>
        <v>100</v>
      </c>
      <c r="I47" s="3">
        <v>80</v>
      </c>
      <c r="J47" s="3">
        <v>80</v>
      </c>
      <c r="K47" s="3">
        <f t="shared" si="49"/>
        <v>100</v>
      </c>
      <c r="L47" s="3">
        <f t="shared" si="2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21"/>
        <v>80</v>
      </c>
      <c r="AA47">
        <f t="shared" si="22"/>
        <v>320</v>
      </c>
      <c r="AB47">
        <v>0</v>
      </c>
      <c r="AC47">
        <v>0</v>
      </c>
      <c r="AD47">
        <v>0</v>
      </c>
      <c r="AE47">
        <f t="shared" si="53"/>
        <v>8000</v>
      </c>
      <c r="AF47">
        <f t="shared" si="2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4"/>
        <v>1.8749999999999999E-2</v>
      </c>
      <c r="BO47">
        <f t="shared" si="55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32"/>
        <v>0</v>
      </c>
      <c r="BX47">
        <v>0.25</v>
      </c>
      <c r="BY47">
        <v>0.25</v>
      </c>
      <c r="BZ47">
        <v>0.25</v>
      </c>
      <c r="CA47">
        <v>0.25</v>
      </c>
      <c r="CB47" t="s">
        <v>82</v>
      </c>
      <c r="CC47">
        <v>0</v>
      </c>
      <c r="CD47">
        <v>0.14285714285714299</v>
      </c>
      <c r="CE47" s="5">
        <v>5.0432350664544398E-10</v>
      </c>
      <c r="CF47" s="5">
        <v>3.1822028922939802E-9</v>
      </c>
      <c r="CG47" t="s">
        <v>93</v>
      </c>
      <c r="CH47">
        <v>1</v>
      </c>
      <c r="CI47">
        <v>1</v>
      </c>
      <c r="CJ47">
        <v>97.051861278090001</v>
      </c>
      <c r="CK47">
        <v>100</v>
      </c>
      <c r="CL47">
        <v>7</v>
      </c>
    </row>
    <row r="48" spans="1:90" x14ac:dyDescent="0.2">
      <c r="A48">
        <v>20</v>
      </c>
      <c r="B48">
        <v>20</v>
      </c>
      <c r="C48" s="3">
        <f t="shared" si="17"/>
        <v>400</v>
      </c>
      <c r="D48" s="3" t="str">
        <f t="shared" si="18"/>
        <v>square</v>
      </c>
      <c r="E48" s="3">
        <f t="shared" si="19"/>
        <v>1</v>
      </c>
      <c r="F48" s="4">
        <v>20</v>
      </c>
      <c r="G48" s="4">
        <v>20</v>
      </c>
      <c r="H48" s="4">
        <f t="shared" si="24"/>
        <v>100</v>
      </c>
      <c r="I48" s="3">
        <v>80</v>
      </c>
      <c r="J48" s="3">
        <v>80</v>
      </c>
      <c r="K48" s="3">
        <f t="shared" si="49"/>
        <v>100</v>
      </c>
      <c r="L48" s="3">
        <f t="shared" si="2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21"/>
        <v>80</v>
      </c>
      <c r="AA48">
        <f t="shared" si="2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2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32"/>
        <v>0</v>
      </c>
      <c r="BX48">
        <v>0.25</v>
      </c>
      <c r="BY48">
        <v>0.25</v>
      </c>
      <c r="BZ48">
        <v>0.25</v>
      </c>
      <c r="CA48">
        <v>0.25</v>
      </c>
      <c r="CB48" t="s">
        <v>82</v>
      </c>
      <c r="CC48">
        <v>0</v>
      </c>
      <c r="CD48">
        <v>0.14285714285714299</v>
      </c>
      <c r="CE48" s="5">
        <v>6.8073054858824305E-10</v>
      </c>
      <c r="CF48" s="5">
        <v>4.2953038890399899E-9</v>
      </c>
      <c r="CG48" t="s">
        <v>93</v>
      </c>
      <c r="CH48">
        <v>1</v>
      </c>
      <c r="CI48">
        <v>1</v>
      </c>
      <c r="CJ48">
        <v>96.9791345539074</v>
      </c>
      <c r="CK48">
        <v>100</v>
      </c>
      <c r="CL48">
        <v>7</v>
      </c>
    </row>
    <row r="49" spans="1:90" x14ac:dyDescent="0.2">
      <c r="A49">
        <v>20</v>
      </c>
      <c r="B49">
        <v>20</v>
      </c>
      <c r="C49" s="3">
        <f t="shared" si="17"/>
        <v>400</v>
      </c>
      <c r="D49" s="3" t="str">
        <f t="shared" si="18"/>
        <v>square</v>
      </c>
      <c r="E49" s="3">
        <f t="shared" si="19"/>
        <v>1</v>
      </c>
      <c r="F49" s="4">
        <v>20</v>
      </c>
      <c r="G49" s="4">
        <v>20</v>
      </c>
      <c r="H49" s="4">
        <f t="shared" si="24"/>
        <v>100</v>
      </c>
      <c r="I49" s="3">
        <v>80</v>
      </c>
      <c r="J49" s="3">
        <v>80</v>
      </c>
      <c r="K49" s="3">
        <f t="shared" si="49"/>
        <v>100</v>
      </c>
      <c r="L49" s="3">
        <f t="shared" si="2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21"/>
        <v>80</v>
      </c>
      <c r="AA49">
        <f t="shared" si="22"/>
        <v>320</v>
      </c>
      <c r="AB49">
        <v>0</v>
      </c>
      <c r="AC49">
        <v>0</v>
      </c>
      <c r="AD49">
        <v>0</v>
      </c>
      <c r="AE49">
        <f t="shared" ref="AE49" si="56">(A49*B49)*F49</f>
        <v>8000</v>
      </c>
      <c r="AF49">
        <f t="shared" si="2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57">BI49/4</f>
        <v>1.8749999999999999E-2</v>
      </c>
      <c r="BO49">
        <f t="shared" ref="BO49" si="58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32"/>
        <v>0</v>
      </c>
      <c r="BX49">
        <v>0.25</v>
      </c>
      <c r="BY49">
        <v>0.25</v>
      </c>
      <c r="BZ49">
        <v>0.25</v>
      </c>
      <c r="CA49">
        <v>0.25</v>
      </c>
      <c r="CB49" t="s">
        <v>82</v>
      </c>
      <c r="CC49">
        <v>0</v>
      </c>
      <c r="CD49">
        <v>0.14285714285714299</v>
      </c>
      <c r="CE49" s="5">
        <v>7.8585766874097401E-10</v>
      </c>
      <c r="CF49" s="5">
        <v>4.9586396651540498E-9</v>
      </c>
      <c r="CG49" t="s">
        <v>93</v>
      </c>
      <c r="CH49">
        <v>1</v>
      </c>
      <c r="CI49">
        <v>1</v>
      </c>
      <c r="CJ49">
        <v>96.993401043482606</v>
      </c>
      <c r="CK49">
        <v>100</v>
      </c>
      <c r="CL49">
        <v>7</v>
      </c>
    </row>
    <row r="50" spans="1:90" x14ac:dyDescent="0.2">
      <c r="A50">
        <v>20</v>
      </c>
      <c r="B50">
        <v>20</v>
      </c>
      <c r="C50" s="3">
        <f t="shared" si="17"/>
        <v>400</v>
      </c>
      <c r="D50" s="3" t="str">
        <f t="shared" si="18"/>
        <v>square</v>
      </c>
      <c r="E50" s="3">
        <f t="shared" si="19"/>
        <v>1</v>
      </c>
      <c r="F50" s="4">
        <v>1</v>
      </c>
      <c r="G50" s="4">
        <v>1</v>
      </c>
      <c r="H50" s="4">
        <f t="shared" si="24"/>
        <v>100</v>
      </c>
      <c r="I50" s="3">
        <v>99</v>
      </c>
      <c r="J50" s="3">
        <v>99</v>
      </c>
      <c r="K50" s="3">
        <f>AF50/AA50</f>
        <v>100</v>
      </c>
      <c r="L50" s="3">
        <f t="shared" si="20"/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21"/>
        <v>4</v>
      </c>
      <c r="AA50">
        <f t="shared" si="22"/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si="23"/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32"/>
        <v>0</v>
      </c>
      <c r="BX50">
        <v>0.25</v>
      </c>
      <c r="BY50">
        <v>0.25</v>
      </c>
      <c r="BZ50">
        <v>0.25</v>
      </c>
      <c r="CA50">
        <v>0.25</v>
      </c>
      <c r="CB50" t="s">
        <v>82</v>
      </c>
      <c r="CC50">
        <v>0</v>
      </c>
      <c r="CD50">
        <v>0</v>
      </c>
      <c r="CE50" s="5">
        <v>2.92424137579171E-11</v>
      </c>
      <c r="CF50" s="5">
        <v>1.84515083125448E-10</v>
      </c>
      <c r="CG50" t="s">
        <v>93</v>
      </c>
      <c r="CH50">
        <v>0.85714285714285698</v>
      </c>
      <c r="CI50">
        <v>0.85714285714285698</v>
      </c>
      <c r="CJ50">
        <v>97.036464513339794</v>
      </c>
      <c r="CK50">
        <v>100</v>
      </c>
      <c r="CL50">
        <v>6.75</v>
      </c>
    </row>
    <row r="51" spans="1:90" x14ac:dyDescent="0.2">
      <c r="A51">
        <v>20</v>
      </c>
      <c r="B51">
        <v>20</v>
      </c>
      <c r="C51" s="3">
        <f t="shared" si="17"/>
        <v>400</v>
      </c>
      <c r="D51" s="3" t="str">
        <f t="shared" si="18"/>
        <v>square</v>
      </c>
      <c r="E51" s="3">
        <f t="shared" si="19"/>
        <v>1</v>
      </c>
      <c r="F51" s="4">
        <v>1</v>
      </c>
      <c r="G51" s="4">
        <v>1</v>
      </c>
      <c r="H51" s="4">
        <f t="shared" si="24"/>
        <v>100</v>
      </c>
      <c r="I51" s="3">
        <v>99</v>
      </c>
      <c r="J51" s="3">
        <v>99</v>
      </c>
      <c r="K51" s="3">
        <f t="shared" ref="K51:K61" si="59">AF51/AA51</f>
        <v>100</v>
      </c>
      <c r="L51" s="3">
        <f t="shared" si="20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21"/>
        <v>4</v>
      </c>
      <c r="AA51">
        <f t="shared" si="22"/>
        <v>396</v>
      </c>
      <c r="AB51">
        <v>0</v>
      </c>
      <c r="AC51">
        <v>0</v>
      </c>
      <c r="AD51">
        <v>0</v>
      </c>
      <c r="AE51">
        <f t="shared" ref="AE51:AE55" si="60">(A51*B51)*F51</f>
        <v>400</v>
      </c>
      <c r="AF51">
        <f t="shared" si="23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61">BI51/4</f>
        <v>1.8749999999999999E-2</v>
      </c>
      <c r="BO51">
        <f t="shared" ref="BO51:BO55" si="62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32"/>
        <v>0</v>
      </c>
      <c r="BX51">
        <v>0.25</v>
      </c>
      <c r="BY51">
        <v>0.25</v>
      </c>
      <c r="BZ51">
        <v>0.25</v>
      </c>
      <c r="CA51">
        <v>0.25</v>
      </c>
      <c r="CB51" t="s">
        <v>82</v>
      </c>
      <c r="CC51">
        <v>0</v>
      </c>
      <c r="CD51">
        <v>0.14285714285714299</v>
      </c>
      <c r="CE51" s="5">
        <v>3.5822034037498402E-10</v>
      </c>
      <c r="CF51" s="5">
        <v>2.2603146383238302E-9</v>
      </c>
      <c r="CG51" t="s">
        <v>93</v>
      </c>
      <c r="CH51">
        <v>0.85714285714285698</v>
      </c>
      <c r="CI51">
        <v>0.85714285714285698</v>
      </c>
      <c r="CJ51">
        <v>97.031216665017894</v>
      </c>
      <c r="CK51">
        <v>100</v>
      </c>
      <c r="CL51">
        <v>7</v>
      </c>
    </row>
    <row r="52" spans="1:90" x14ac:dyDescent="0.2">
      <c r="A52">
        <v>20</v>
      </c>
      <c r="B52">
        <v>20</v>
      </c>
      <c r="C52" s="3">
        <f t="shared" si="17"/>
        <v>400</v>
      </c>
      <c r="D52" s="3" t="str">
        <f t="shared" si="18"/>
        <v>square</v>
      </c>
      <c r="E52" s="3">
        <f t="shared" si="19"/>
        <v>1</v>
      </c>
      <c r="F52" s="4">
        <v>1</v>
      </c>
      <c r="G52" s="4">
        <v>1</v>
      </c>
      <c r="H52" s="4">
        <f t="shared" si="24"/>
        <v>100</v>
      </c>
      <c r="I52" s="3">
        <v>99</v>
      </c>
      <c r="J52" s="3">
        <v>99</v>
      </c>
      <c r="K52" s="3">
        <f t="shared" si="59"/>
        <v>100</v>
      </c>
      <c r="L52" s="3">
        <f t="shared" si="20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21"/>
        <v>4</v>
      </c>
      <c r="AA52">
        <f t="shared" si="22"/>
        <v>396</v>
      </c>
      <c r="AB52">
        <v>0</v>
      </c>
      <c r="AC52">
        <v>0</v>
      </c>
      <c r="AD52">
        <v>0</v>
      </c>
      <c r="AE52">
        <f t="shared" si="60"/>
        <v>400</v>
      </c>
      <c r="AF52">
        <f t="shared" si="23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61"/>
        <v>1.8749999999999999E-2</v>
      </c>
      <c r="BO52">
        <f t="shared" si="62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32"/>
        <v>0</v>
      </c>
      <c r="BX52">
        <v>0.25</v>
      </c>
      <c r="BY52">
        <v>0.25</v>
      </c>
      <c r="BZ52">
        <v>0.25</v>
      </c>
      <c r="CA52">
        <v>0.25</v>
      </c>
      <c r="CB52" t="s">
        <v>82</v>
      </c>
      <c r="CC52">
        <v>0.42857142857142899</v>
      </c>
      <c r="CD52">
        <v>0.42857142857142899</v>
      </c>
      <c r="CE52">
        <v>0.15442259214859899</v>
      </c>
      <c r="CF52">
        <v>0.79070206037652602</v>
      </c>
      <c r="CG52" t="s">
        <v>93</v>
      </c>
      <c r="CH52">
        <v>0.42857142857142899</v>
      </c>
      <c r="CI52">
        <v>0.57142857142857095</v>
      </c>
      <c r="CJ52">
        <v>89.026020718687704</v>
      </c>
      <c r="CK52">
        <v>100</v>
      </c>
      <c r="CL52">
        <v>20</v>
      </c>
    </row>
    <row r="53" spans="1:90" x14ac:dyDescent="0.2">
      <c r="A53">
        <v>20</v>
      </c>
      <c r="B53">
        <v>20</v>
      </c>
      <c r="C53" s="3">
        <f t="shared" si="17"/>
        <v>400</v>
      </c>
      <c r="D53" s="3" t="str">
        <f t="shared" si="18"/>
        <v>square</v>
      </c>
      <c r="E53" s="3">
        <f t="shared" si="19"/>
        <v>1</v>
      </c>
      <c r="F53" s="4">
        <v>1</v>
      </c>
      <c r="G53" s="4">
        <v>1</v>
      </c>
      <c r="H53" s="4">
        <f t="shared" si="24"/>
        <v>100</v>
      </c>
      <c r="I53" s="3">
        <v>99</v>
      </c>
      <c r="J53" s="3">
        <v>99</v>
      </c>
      <c r="K53" s="3">
        <f t="shared" si="59"/>
        <v>100</v>
      </c>
      <c r="L53" s="3">
        <f t="shared" si="20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21"/>
        <v>4</v>
      </c>
      <c r="AA53">
        <f t="shared" si="22"/>
        <v>396</v>
      </c>
      <c r="AB53">
        <v>0</v>
      </c>
      <c r="AC53">
        <v>0</v>
      </c>
      <c r="AD53">
        <v>0</v>
      </c>
      <c r="AE53">
        <f t="shared" si="60"/>
        <v>400</v>
      </c>
      <c r="AF53">
        <f t="shared" si="23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61"/>
        <v>1.8749999999999999E-2</v>
      </c>
      <c r="BO53">
        <f t="shared" si="62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32"/>
        <v>0</v>
      </c>
      <c r="BX53">
        <v>0.25</v>
      </c>
      <c r="BY53">
        <v>0.25</v>
      </c>
      <c r="BZ53">
        <v>0.25</v>
      </c>
      <c r="CA53">
        <v>0.25</v>
      </c>
      <c r="CB53" t="s">
        <v>82</v>
      </c>
      <c r="CC53">
        <v>0</v>
      </c>
      <c r="CD53">
        <v>0</v>
      </c>
      <c r="CE53" s="5">
        <v>2.6479465118760399E-10</v>
      </c>
      <c r="CF53" s="5">
        <v>1.67081306863402E-9</v>
      </c>
      <c r="CG53" t="s">
        <v>93</v>
      </c>
      <c r="CH53">
        <v>0.85714285714285698</v>
      </c>
      <c r="CI53">
        <v>0.85714285714285698</v>
      </c>
      <c r="CJ53">
        <v>97.001099741999298</v>
      </c>
      <c r="CK53">
        <v>100</v>
      </c>
      <c r="CL53">
        <v>7</v>
      </c>
    </row>
    <row r="54" spans="1:90" x14ac:dyDescent="0.2">
      <c r="A54">
        <v>20</v>
      </c>
      <c r="B54">
        <v>20</v>
      </c>
      <c r="C54" s="3">
        <f t="shared" si="17"/>
        <v>400</v>
      </c>
      <c r="D54" s="3" t="str">
        <f t="shared" si="18"/>
        <v>square</v>
      </c>
      <c r="E54" s="3">
        <f t="shared" si="19"/>
        <v>1</v>
      </c>
      <c r="F54" s="4">
        <v>1</v>
      </c>
      <c r="G54" s="4">
        <v>1</v>
      </c>
      <c r="H54" s="4">
        <f t="shared" si="24"/>
        <v>100</v>
      </c>
      <c r="I54" s="3">
        <v>99</v>
      </c>
      <c r="J54" s="3">
        <v>99</v>
      </c>
      <c r="K54" s="3">
        <f t="shared" si="59"/>
        <v>100</v>
      </c>
      <c r="L54" s="3">
        <f t="shared" si="20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21"/>
        <v>4</v>
      </c>
      <c r="AA54">
        <f t="shared" si="22"/>
        <v>396</v>
      </c>
      <c r="AB54">
        <v>0</v>
      </c>
      <c r="AC54">
        <v>0</v>
      </c>
      <c r="AD54">
        <v>0</v>
      </c>
      <c r="AE54">
        <f t="shared" si="60"/>
        <v>400</v>
      </c>
      <c r="AF54">
        <f t="shared" si="23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1"/>
        <v>1.8749999999999999E-2</v>
      </c>
      <c r="BO54">
        <f t="shared" si="62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32"/>
        <v>0</v>
      </c>
      <c r="BX54">
        <v>0.25</v>
      </c>
      <c r="BY54">
        <v>0.25</v>
      </c>
      <c r="BZ54">
        <v>0.25</v>
      </c>
      <c r="CA54">
        <v>0.25</v>
      </c>
      <c r="CB54" t="s">
        <v>82</v>
      </c>
      <c r="CC54">
        <v>0</v>
      </c>
      <c r="CD54">
        <v>0</v>
      </c>
      <c r="CE54" s="5">
        <v>1.8938186092155699E-10</v>
      </c>
      <c r="CF54" s="5">
        <v>1.1949700901095599E-9</v>
      </c>
      <c r="CG54" t="s">
        <v>93</v>
      </c>
      <c r="CH54">
        <v>0.85714285714285698</v>
      </c>
      <c r="CI54">
        <v>0.85714285714285698</v>
      </c>
      <c r="CJ54">
        <v>97.0381637088433</v>
      </c>
      <c r="CK54">
        <v>100</v>
      </c>
      <c r="CL54">
        <v>7</v>
      </c>
    </row>
    <row r="55" spans="1:90" x14ac:dyDescent="0.2">
      <c r="A55">
        <v>20</v>
      </c>
      <c r="B55">
        <v>20</v>
      </c>
      <c r="C55" s="3">
        <f t="shared" si="17"/>
        <v>400</v>
      </c>
      <c r="D55" s="3" t="str">
        <f t="shared" si="18"/>
        <v>square</v>
      </c>
      <c r="E55" s="3">
        <f t="shared" si="19"/>
        <v>1</v>
      </c>
      <c r="F55" s="4">
        <v>1</v>
      </c>
      <c r="G55" s="4">
        <v>1</v>
      </c>
      <c r="H55" s="4">
        <f t="shared" si="24"/>
        <v>100</v>
      </c>
      <c r="I55" s="3">
        <v>99</v>
      </c>
      <c r="J55" s="3">
        <v>99</v>
      </c>
      <c r="K55" s="3">
        <f t="shared" si="59"/>
        <v>100</v>
      </c>
      <c r="L55" s="3">
        <f t="shared" si="20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21"/>
        <v>4</v>
      </c>
      <c r="AA55">
        <f t="shared" si="22"/>
        <v>396</v>
      </c>
      <c r="AB55">
        <v>0</v>
      </c>
      <c r="AC55">
        <v>0</v>
      </c>
      <c r="AD55">
        <v>0</v>
      </c>
      <c r="AE55">
        <f t="shared" si="60"/>
        <v>400</v>
      </c>
      <c r="AF55">
        <f t="shared" si="23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1"/>
        <v>1.8749999999999999E-2</v>
      </c>
      <c r="BO55">
        <f t="shared" si="62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32"/>
        <v>0</v>
      </c>
      <c r="BX55">
        <v>0.25</v>
      </c>
      <c r="BY55">
        <v>0.25</v>
      </c>
      <c r="BZ55">
        <v>0.25</v>
      </c>
      <c r="CA55">
        <v>0.25</v>
      </c>
      <c r="CB55" t="s">
        <v>82</v>
      </c>
      <c r="CC55">
        <v>0</v>
      </c>
      <c r="CD55">
        <v>0</v>
      </c>
      <c r="CE55" s="5">
        <v>2.5860410764168003E-10</v>
      </c>
      <c r="CF55" s="5">
        <v>1.6317517013801701E-9</v>
      </c>
      <c r="CG55" t="s">
        <v>93</v>
      </c>
      <c r="CH55">
        <v>0.85714285714285698</v>
      </c>
      <c r="CI55">
        <v>0.85714285714285698</v>
      </c>
      <c r="CJ55">
        <v>96.972628602296894</v>
      </c>
      <c r="CK55">
        <v>100</v>
      </c>
      <c r="CL55">
        <v>7</v>
      </c>
    </row>
    <row r="56" spans="1:90" x14ac:dyDescent="0.2">
      <c r="A56">
        <v>20</v>
      </c>
      <c r="B56">
        <v>20</v>
      </c>
      <c r="C56" s="3">
        <f t="shared" si="17"/>
        <v>400</v>
      </c>
      <c r="D56" s="3" t="str">
        <f t="shared" si="18"/>
        <v>square</v>
      </c>
      <c r="E56" s="3">
        <f t="shared" si="19"/>
        <v>1</v>
      </c>
      <c r="F56" s="4">
        <v>1</v>
      </c>
      <c r="G56" s="4">
        <v>1</v>
      </c>
      <c r="H56" s="4">
        <f t="shared" si="24"/>
        <v>100</v>
      </c>
      <c r="I56" s="3">
        <v>99</v>
      </c>
      <c r="J56" s="3">
        <v>99</v>
      </c>
      <c r="K56" s="3">
        <f t="shared" si="59"/>
        <v>100</v>
      </c>
      <c r="L56" s="3">
        <f t="shared" si="20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21"/>
        <v>4</v>
      </c>
      <c r="AA56">
        <f t="shared" si="22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23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32"/>
        <v>0</v>
      </c>
      <c r="BX56">
        <v>0.25</v>
      </c>
      <c r="BY56">
        <v>0.25</v>
      </c>
      <c r="BZ56">
        <v>0.25</v>
      </c>
      <c r="CA56">
        <v>0.25</v>
      </c>
      <c r="CB56" t="s">
        <v>82</v>
      </c>
      <c r="CC56">
        <v>0</v>
      </c>
      <c r="CD56">
        <v>0.14285714285714299</v>
      </c>
      <c r="CE56" s="5">
        <v>3.3967793315233702E-10</v>
      </c>
      <c r="CF56" s="5">
        <v>2.1433149314790398E-9</v>
      </c>
      <c r="CG56" t="s">
        <v>93</v>
      </c>
      <c r="CH56">
        <v>0.85714285714285698</v>
      </c>
      <c r="CI56">
        <v>0.85714285714285698</v>
      </c>
      <c r="CJ56">
        <v>96.987903080920006</v>
      </c>
      <c r="CK56">
        <v>100</v>
      </c>
      <c r="CL56">
        <v>7</v>
      </c>
    </row>
    <row r="57" spans="1:90" x14ac:dyDescent="0.2">
      <c r="A57">
        <v>20</v>
      </c>
      <c r="B57">
        <v>20</v>
      </c>
      <c r="C57" s="3">
        <f t="shared" si="17"/>
        <v>400</v>
      </c>
      <c r="D57" s="3" t="str">
        <f t="shared" si="18"/>
        <v>square</v>
      </c>
      <c r="E57" s="3">
        <f t="shared" si="19"/>
        <v>1</v>
      </c>
      <c r="F57" s="4">
        <v>1</v>
      </c>
      <c r="G57" s="4">
        <v>1</v>
      </c>
      <c r="H57" s="4">
        <f t="shared" si="24"/>
        <v>100</v>
      </c>
      <c r="I57" s="3">
        <v>99</v>
      </c>
      <c r="J57" s="3">
        <v>99</v>
      </c>
      <c r="K57" s="3">
        <f t="shared" si="59"/>
        <v>100</v>
      </c>
      <c r="L57" s="3">
        <f t="shared" si="20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21"/>
        <v>4</v>
      </c>
      <c r="AA57">
        <f t="shared" si="22"/>
        <v>396</v>
      </c>
      <c r="AB57">
        <v>0</v>
      </c>
      <c r="AC57">
        <v>0</v>
      </c>
      <c r="AD57">
        <v>0</v>
      </c>
      <c r="AE57">
        <f t="shared" ref="AE57:AE59" si="63">(A57*B57)*F57</f>
        <v>400</v>
      </c>
      <c r="AF57">
        <f t="shared" si="23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64">BI57/4</f>
        <v>1.8749999999999999E-2</v>
      </c>
      <c r="BO57">
        <f t="shared" ref="BO57:BO59" si="65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32"/>
        <v>0</v>
      </c>
      <c r="BX57">
        <v>0.25</v>
      </c>
      <c r="BY57">
        <v>0.25</v>
      </c>
      <c r="BZ57">
        <v>0.25</v>
      </c>
      <c r="CA57">
        <v>0.25</v>
      </c>
      <c r="CB57" t="s">
        <v>82</v>
      </c>
      <c r="CC57">
        <v>0</v>
      </c>
      <c r="CD57">
        <v>0.14285714285714299</v>
      </c>
      <c r="CE57" s="5">
        <v>3.8659929711827999E-10</v>
      </c>
      <c r="CF57" s="5">
        <v>2.4393814405701401E-9</v>
      </c>
      <c r="CG57" t="s">
        <v>93</v>
      </c>
      <c r="CH57">
        <v>0.85714285714285698</v>
      </c>
      <c r="CI57">
        <v>0.85714285714285698</v>
      </c>
      <c r="CJ57">
        <v>97.070137737453607</v>
      </c>
      <c r="CK57">
        <v>100</v>
      </c>
      <c r="CL57">
        <v>7</v>
      </c>
    </row>
    <row r="58" spans="1:90" x14ac:dyDescent="0.2">
      <c r="A58">
        <v>20</v>
      </c>
      <c r="B58">
        <v>20</v>
      </c>
      <c r="C58" s="3">
        <f t="shared" si="17"/>
        <v>400</v>
      </c>
      <c r="D58" s="3" t="str">
        <f t="shared" si="18"/>
        <v>square</v>
      </c>
      <c r="E58" s="3">
        <f t="shared" si="19"/>
        <v>1</v>
      </c>
      <c r="F58" s="4">
        <v>1</v>
      </c>
      <c r="G58" s="4">
        <v>1</v>
      </c>
      <c r="H58" s="4">
        <f t="shared" si="24"/>
        <v>100</v>
      </c>
      <c r="I58" s="3">
        <v>99</v>
      </c>
      <c r="J58" s="3">
        <v>99</v>
      </c>
      <c r="K58" s="3">
        <f t="shared" si="59"/>
        <v>100</v>
      </c>
      <c r="L58" s="3">
        <f t="shared" si="20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21"/>
        <v>4</v>
      </c>
      <c r="AA58">
        <f t="shared" si="22"/>
        <v>396</v>
      </c>
      <c r="AB58">
        <v>0</v>
      </c>
      <c r="AC58">
        <v>0</v>
      </c>
      <c r="AD58">
        <v>0</v>
      </c>
      <c r="AE58">
        <f t="shared" si="63"/>
        <v>400</v>
      </c>
      <c r="AF58">
        <f t="shared" si="23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64"/>
        <v>1.8749999999999999E-2</v>
      </c>
      <c r="BO58">
        <f t="shared" si="65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32"/>
        <v>0</v>
      </c>
      <c r="BX58">
        <v>0.25</v>
      </c>
      <c r="BY58">
        <v>0.25</v>
      </c>
      <c r="BZ58">
        <v>0.25</v>
      </c>
      <c r="CA58">
        <v>0.25</v>
      </c>
      <c r="CB58" t="s">
        <v>82</v>
      </c>
      <c r="CC58">
        <v>0</v>
      </c>
      <c r="CD58">
        <v>0.14285714285714299</v>
      </c>
      <c r="CE58" s="5">
        <v>5.1428694333692901E-10</v>
      </c>
      <c r="CF58" s="5">
        <v>3.2450706291352902E-9</v>
      </c>
      <c r="CG58" t="s">
        <v>93</v>
      </c>
      <c r="CH58">
        <v>0.85714285714285698</v>
      </c>
      <c r="CI58">
        <v>0.85714285714285698</v>
      </c>
      <c r="CJ58">
        <v>96.924070890205101</v>
      </c>
      <c r="CK58">
        <v>100</v>
      </c>
      <c r="CL58">
        <v>7</v>
      </c>
    </row>
    <row r="59" spans="1:90" x14ac:dyDescent="0.2">
      <c r="A59">
        <v>20</v>
      </c>
      <c r="B59">
        <v>20</v>
      </c>
      <c r="C59" s="3">
        <f t="shared" si="17"/>
        <v>400</v>
      </c>
      <c r="D59" s="3" t="str">
        <f t="shared" si="18"/>
        <v>square</v>
      </c>
      <c r="E59" s="3">
        <f t="shared" si="19"/>
        <v>1</v>
      </c>
      <c r="F59" s="4">
        <v>1</v>
      </c>
      <c r="G59" s="4">
        <v>1</v>
      </c>
      <c r="H59" s="4">
        <f t="shared" si="24"/>
        <v>100</v>
      </c>
      <c r="I59" s="3">
        <v>99</v>
      </c>
      <c r="J59" s="3">
        <v>99</v>
      </c>
      <c r="K59" s="3">
        <f t="shared" si="59"/>
        <v>100</v>
      </c>
      <c r="L59" s="3">
        <f t="shared" si="20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21"/>
        <v>4</v>
      </c>
      <c r="AA59">
        <f t="shared" si="22"/>
        <v>396</v>
      </c>
      <c r="AB59">
        <v>0</v>
      </c>
      <c r="AC59">
        <v>0</v>
      </c>
      <c r="AD59">
        <v>0</v>
      </c>
      <c r="AE59">
        <f t="shared" si="63"/>
        <v>400</v>
      </c>
      <c r="AF59">
        <f t="shared" si="23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64"/>
        <v>1.8749999999999999E-2</v>
      </c>
      <c r="BO59">
        <f t="shared" si="65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32"/>
        <v>0</v>
      </c>
      <c r="BX59">
        <v>0.25</v>
      </c>
      <c r="BY59">
        <v>0.25</v>
      </c>
      <c r="BZ59">
        <v>0.25</v>
      </c>
      <c r="CA59">
        <v>0.25</v>
      </c>
      <c r="CB59" t="s">
        <v>82</v>
      </c>
      <c r="CC59">
        <v>0</v>
      </c>
      <c r="CD59">
        <v>0.14285714285714299</v>
      </c>
      <c r="CE59" s="5">
        <v>6.0404611049653195E-10</v>
      </c>
      <c r="CF59" s="5">
        <v>3.8114370134175202E-9</v>
      </c>
      <c r="CG59" t="s">
        <v>93</v>
      </c>
      <c r="CH59">
        <v>0.85714285714285698</v>
      </c>
      <c r="CI59">
        <v>0.85714285714285698</v>
      </c>
      <c r="CJ59">
        <v>97.0103006553217</v>
      </c>
      <c r="CK59">
        <v>100</v>
      </c>
      <c r="CL59">
        <v>7</v>
      </c>
    </row>
    <row r="60" spans="1:90" x14ac:dyDescent="0.2">
      <c r="A60">
        <v>20</v>
      </c>
      <c r="B60">
        <v>20</v>
      </c>
      <c r="C60" s="3">
        <f t="shared" si="17"/>
        <v>400</v>
      </c>
      <c r="D60" s="3" t="str">
        <f t="shared" si="18"/>
        <v>square</v>
      </c>
      <c r="E60" s="3">
        <f t="shared" si="19"/>
        <v>1</v>
      </c>
      <c r="F60" s="4">
        <v>1</v>
      </c>
      <c r="G60" s="4">
        <v>1</v>
      </c>
      <c r="H60" s="4">
        <f t="shared" si="24"/>
        <v>100</v>
      </c>
      <c r="I60" s="3">
        <v>99</v>
      </c>
      <c r="J60" s="3">
        <v>99</v>
      </c>
      <c r="K60" s="3">
        <f t="shared" si="59"/>
        <v>100</v>
      </c>
      <c r="L60" s="3">
        <f t="shared" si="20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21"/>
        <v>4</v>
      </c>
      <c r="AA60">
        <f t="shared" si="22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23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32"/>
        <v>0</v>
      </c>
      <c r="BX60">
        <v>0.25</v>
      </c>
      <c r="BY60">
        <v>0.25</v>
      </c>
      <c r="BZ60">
        <v>0.25</v>
      </c>
      <c r="CA60">
        <v>0.25</v>
      </c>
      <c r="CB60" t="s">
        <v>82</v>
      </c>
      <c r="CC60">
        <v>0</v>
      </c>
      <c r="CD60">
        <v>0.14285714285714299</v>
      </c>
      <c r="CE60" s="5">
        <v>6.5288328292219E-10</v>
      </c>
      <c r="CF60" s="5">
        <v>4.1195919753170104E-9</v>
      </c>
      <c r="CG60" t="s">
        <v>93</v>
      </c>
      <c r="CH60">
        <v>0.85714285714285698</v>
      </c>
      <c r="CI60">
        <v>0.85714285714285698</v>
      </c>
      <c r="CJ60">
        <v>96.960726567640805</v>
      </c>
      <c r="CK60">
        <v>100</v>
      </c>
      <c r="CL60">
        <v>7</v>
      </c>
    </row>
    <row r="61" spans="1:90" x14ac:dyDescent="0.2">
      <c r="A61">
        <v>20</v>
      </c>
      <c r="B61">
        <v>20</v>
      </c>
      <c r="C61" s="3">
        <f t="shared" si="17"/>
        <v>400</v>
      </c>
      <c r="D61" s="3" t="str">
        <f t="shared" si="18"/>
        <v>square</v>
      </c>
      <c r="E61" s="3">
        <f t="shared" si="19"/>
        <v>1</v>
      </c>
      <c r="F61" s="4">
        <v>1</v>
      </c>
      <c r="G61" s="4">
        <v>1</v>
      </c>
      <c r="H61" s="4">
        <f t="shared" si="24"/>
        <v>100</v>
      </c>
      <c r="I61" s="3">
        <v>99</v>
      </c>
      <c r="J61" s="3">
        <v>99</v>
      </c>
      <c r="K61" s="3">
        <f t="shared" si="59"/>
        <v>100</v>
      </c>
      <c r="L61" s="3">
        <f t="shared" si="20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21"/>
        <v>4</v>
      </c>
      <c r="AA61">
        <f t="shared" si="22"/>
        <v>396</v>
      </c>
      <c r="AB61">
        <v>0</v>
      </c>
      <c r="AC61">
        <v>0</v>
      </c>
      <c r="AD61">
        <v>0</v>
      </c>
      <c r="AE61">
        <f t="shared" ref="AE61" si="66">(A61*B61)*F61</f>
        <v>400</v>
      </c>
      <c r="AF61">
        <f t="shared" si="23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67">BI61/4</f>
        <v>1.8749999999999999E-2</v>
      </c>
      <c r="BO61">
        <f t="shared" ref="BO61" si="68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32"/>
        <v>0</v>
      </c>
      <c r="BX61">
        <v>0.25</v>
      </c>
      <c r="BY61">
        <v>0.25</v>
      </c>
      <c r="BZ61">
        <v>0.25</v>
      </c>
      <c r="CA61">
        <v>0.25</v>
      </c>
      <c r="CB61" t="s">
        <v>82</v>
      </c>
      <c r="CC61">
        <v>0</v>
      </c>
      <c r="CD61">
        <v>0.14285714285714299</v>
      </c>
      <c r="CE61" s="5">
        <v>7.0498334171074203E-10</v>
      </c>
      <c r="CF61" s="5">
        <v>4.4483352426015697E-9</v>
      </c>
      <c r="CG61" t="s">
        <v>93</v>
      </c>
      <c r="CH61">
        <v>0.85714285714285698</v>
      </c>
      <c r="CI61">
        <v>0.85714285714285698</v>
      </c>
      <c r="CJ61">
        <v>97.0363301707566</v>
      </c>
      <c r="CK61">
        <v>100</v>
      </c>
      <c r="CL61">
        <v>7</v>
      </c>
    </row>
    <row r="62" spans="1:90" x14ac:dyDescent="0.2">
      <c r="A62">
        <v>20</v>
      </c>
      <c r="B62">
        <v>20</v>
      </c>
      <c r="C62" s="3">
        <f t="shared" si="17"/>
        <v>400</v>
      </c>
      <c r="D62" s="3" t="str">
        <f t="shared" si="18"/>
        <v>square</v>
      </c>
      <c r="E62" s="3">
        <f t="shared" si="19"/>
        <v>1</v>
      </c>
      <c r="F62" s="4">
        <v>99</v>
      </c>
      <c r="G62" s="4">
        <v>99</v>
      </c>
      <c r="H62" s="4">
        <f t="shared" si="24"/>
        <v>100</v>
      </c>
      <c r="I62" s="3">
        <v>1</v>
      </c>
      <c r="J62" s="3">
        <v>1</v>
      </c>
      <c r="K62" s="3">
        <f>AF62/AA62</f>
        <v>100</v>
      </c>
      <c r="L62" s="3">
        <f t="shared" si="20"/>
        <v>4</v>
      </c>
      <c r="M62">
        <v>125</v>
      </c>
      <c r="N62">
        <v>7</v>
      </c>
      <c r="O62" s="2">
        <v>0.1</v>
      </c>
      <c r="P62" s="2">
        <f t="shared" si="5"/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21"/>
        <v>396</v>
      </c>
      <c r="AA62">
        <f t="shared" si="22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23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0.01</v>
      </c>
      <c r="BW62">
        <f t="shared" si="32"/>
        <v>1E-3</v>
      </c>
      <c r="BX62">
        <v>0.25</v>
      </c>
      <c r="BY62">
        <v>0.25</v>
      </c>
      <c r="BZ62">
        <v>0.25</v>
      </c>
      <c r="CA62">
        <v>0.25</v>
      </c>
      <c r="CB62" t="s">
        <v>82</v>
      </c>
      <c r="CC62">
        <v>0</v>
      </c>
      <c r="CD62">
        <v>0</v>
      </c>
      <c r="CE62" s="5">
        <v>1.8269175354784601E-13</v>
      </c>
      <c r="CF62" s="5">
        <v>1.15275655324862E-12</v>
      </c>
      <c r="CG62" t="s">
        <v>93</v>
      </c>
      <c r="CH62">
        <v>1</v>
      </c>
      <c r="CI62">
        <v>1</v>
      </c>
      <c r="CJ62">
        <v>97.015079052245696</v>
      </c>
      <c r="CK62">
        <v>100</v>
      </c>
      <c r="CL62">
        <v>7</v>
      </c>
    </row>
    <row r="63" spans="1:90" x14ac:dyDescent="0.2">
      <c r="A63">
        <v>20</v>
      </c>
      <c r="B63">
        <v>20</v>
      </c>
      <c r="C63" s="3">
        <f t="shared" si="17"/>
        <v>400</v>
      </c>
      <c r="D63" s="3" t="str">
        <f t="shared" si="18"/>
        <v>square</v>
      </c>
      <c r="E63" s="3">
        <f t="shared" si="19"/>
        <v>1</v>
      </c>
      <c r="F63" s="4">
        <v>99</v>
      </c>
      <c r="G63" s="4">
        <v>99</v>
      </c>
      <c r="H63" s="4">
        <f t="shared" si="24"/>
        <v>100</v>
      </c>
      <c r="I63" s="3">
        <v>1</v>
      </c>
      <c r="J63" s="3">
        <v>1</v>
      </c>
      <c r="K63" s="3">
        <f t="shared" ref="K63:K73" si="69">AF63/AA63</f>
        <v>100</v>
      </c>
      <c r="L63" s="3">
        <f t="shared" si="20"/>
        <v>4</v>
      </c>
      <c r="M63">
        <v>125</v>
      </c>
      <c r="N63">
        <v>7</v>
      </c>
      <c r="O63" s="2">
        <v>0.5</v>
      </c>
      <c r="P63" s="2">
        <f t="shared" si="5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21"/>
        <v>396</v>
      </c>
      <c r="AA63">
        <f t="shared" si="22"/>
        <v>4</v>
      </c>
      <c r="AB63">
        <v>0</v>
      </c>
      <c r="AC63">
        <v>0</v>
      </c>
      <c r="AD63">
        <v>0</v>
      </c>
      <c r="AE63">
        <f t="shared" ref="AE63:AE67" si="70">(A63*B63)*F63</f>
        <v>39600</v>
      </c>
      <c r="AF63">
        <f t="shared" si="23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1">BI63/4</f>
        <v>1.8749999999999999E-2</v>
      </c>
      <c r="BO63">
        <f t="shared" ref="BO63:BO67" si="72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0.01</v>
      </c>
      <c r="BW63">
        <f t="shared" si="32"/>
        <v>1E-3</v>
      </c>
      <c r="BX63">
        <v>0.25</v>
      </c>
      <c r="BY63">
        <v>0.25</v>
      </c>
      <c r="BZ63">
        <v>0.25</v>
      </c>
      <c r="CA63">
        <v>0.25</v>
      </c>
      <c r="CB63" t="s">
        <v>82</v>
      </c>
      <c r="CC63">
        <v>0</v>
      </c>
      <c r="CD63">
        <v>0</v>
      </c>
      <c r="CE63" s="5">
        <v>2.0828584834424401E-13</v>
      </c>
      <c r="CF63" s="5">
        <v>1.3142513111016701E-12</v>
      </c>
      <c r="CG63" t="s">
        <v>93</v>
      </c>
      <c r="CH63">
        <v>1</v>
      </c>
      <c r="CI63">
        <v>1</v>
      </c>
      <c r="CJ63">
        <v>96.967175207647699</v>
      </c>
      <c r="CK63">
        <v>100</v>
      </c>
      <c r="CL63">
        <v>7</v>
      </c>
    </row>
    <row r="64" spans="1:90" x14ac:dyDescent="0.2">
      <c r="A64">
        <v>20</v>
      </c>
      <c r="B64">
        <v>20</v>
      </c>
      <c r="C64" s="3">
        <f t="shared" si="17"/>
        <v>400</v>
      </c>
      <c r="D64" s="3" t="str">
        <f t="shared" si="18"/>
        <v>square</v>
      </c>
      <c r="E64" s="3">
        <f t="shared" si="19"/>
        <v>1</v>
      </c>
      <c r="F64" s="4">
        <v>99</v>
      </c>
      <c r="G64" s="4">
        <v>99</v>
      </c>
      <c r="H64" s="4">
        <f t="shared" si="24"/>
        <v>100</v>
      </c>
      <c r="I64" s="3">
        <v>1</v>
      </c>
      <c r="J64" s="3">
        <v>1</v>
      </c>
      <c r="K64" s="3">
        <f t="shared" si="69"/>
        <v>100</v>
      </c>
      <c r="L64" s="3">
        <f t="shared" si="20"/>
        <v>4</v>
      </c>
      <c r="M64">
        <v>125</v>
      </c>
      <c r="N64">
        <v>7</v>
      </c>
      <c r="O64" s="2">
        <v>1</v>
      </c>
      <c r="P64" s="2">
        <f t="shared" si="5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21"/>
        <v>396</v>
      </c>
      <c r="AA64">
        <f t="shared" si="22"/>
        <v>4</v>
      </c>
      <c r="AB64">
        <v>0</v>
      </c>
      <c r="AC64">
        <v>0</v>
      </c>
      <c r="AD64">
        <v>0</v>
      </c>
      <c r="AE64">
        <f t="shared" si="70"/>
        <v>39600</v>
      </c>
      <c r="AF64">
        <f t="shared" si="23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1"/>
        <v>1.8749999999999999E-2</v>
      </c>
      <c r="BO64">
        <f t="shared" si="72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0.01</v>
      </c>
      <c r="BW64">
        <f t="shared" si="32"/>
        <v>1E-3</v>
      </c>
      <c r="BX64">
        <v>0.25</v>
      </c>
      <c r="BY64">
        <v>0.25</v>
      </c>
      <c r="BZ64">
        <v>0.25</v>
      </c>
      <c r="CA64">
        <v>0.25</v>
      </c>
      <c r="CB64" t="s">
        <v>82</v>
      </c>
      <c r="CC64">
        <v>0</v>
      </c>
      <c r="CD64">
        <v>0</v>
      </c>
      <c r="CE64" s="5">
        <v>2.3437957516567898E-13</v>
      </c>
      <c r="CF64" s="5">
        <v>1.47889866933139E-12</v>
      </c>
      <c r="CG64" t="s">
        <v>93</v>
      </c>
      <c r="CH64">
        <v>1</v>
      </c>
      <c r="CI64">
        <v>1</v>
      </c>
      <c r="CJ64">
        <v>96.980945200164101</v>
      </c>
      <c r="CK64">
        <v>100</v>
      </c>
      <c r="CL64">
        <v>7</v>
      </c>
    </row>
    <row r="65" spans="1:90" x14ac:dyDescent="0.2">
      <c r="A65">
        <v>20</v>
      </c>
      <c r="B65">
        <v>20</v>
      </c>
      <c r="C65" s="3">
        <f t="shared" si="17"/>
        <v>400</v>
      </c>
      <c r="D65" s="3" t="str">
        <f t="shared" si="18"/>
        <v>square</v>
      </c>
      <c r="E65" s="3">
        <f t="shared" si="19"/>
        <v>1</v>
      </c>
      <c r="F65" s="4">
        <v>99</v>
      </c>
      <c r="G65" s="4">
        <v>99</v>
      </c>
      <c r="H65" s="4">
        <f t="shared" si="24"/>
        <v>100</v>
      </c>
      <c r="I65" s="3">
        <v>1</v>
      </c>
      <c r="J65" s="3">
        <v>1</v>
      </c>
      <c r="K65" s="3">
        <f t="shared" si="69"/>
        <v>100</v>
      </c>
      <c r="L65" s="3">
        <f t="shared" si="20"/>
        <v>4</v>
      </c>
      <c r="M65">
        <v>125</v>
      </c>
      <c r="N65">
        <v>7</v>
      </c>
      <c r="O65" s="2">
        <v>2</v>
      </c>
      <c r="P65" s="2">
        <f t="shared" si="5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21"/>
        <v>396</v>
      </c>
      <c r="AA65">
        <f t="shared" si="22"/>
        <v>4</v>
      </c>
      <c r="AB65">
        <v>0</v>
      </c>
      <c r="AC65">
        <v>0</v>
      </c>
      <c r="AD65">
        <v>0</v>
      </c>
      <c r="AE65">
        <f t="shared" si="70"/>
        <v>39600</v>
      </c>
      <c r="AF65">
        <f t="shared" si="23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1"/>
        <v>1.8749999999999999E-2</v>
      </c>
      <c r="BO65">
        <f t="shared" si="72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0.01</v>
      </c>
      <c r="BW65">
        <f t="shared" si="32"/>
        <v>1E-3</v>
      </c>
      <c r="BX65">
        <v>0.25</v>
      </c>
      <c r="BY65">
        <v>0.25</v>
      </c>
      <c r="BZ65">
        <v>0.25</v>
      </c>
      <c r="CA65">
        <v>0.25</v>
      </c>
      <c r="CB65" t="s">
        <v>82</v>
      </c>
      <c r="CC65">
        <v>0</v>
      </c>
      <c r="CD65">
        <v>0</v>
      </c>
      <c r="CE65" s="5">
        <v>3.3352572373130901E-13</v>
      </c>
      <c r="CF65" s="5">
        <v>2.1044954478844399E-12</v>
      </c>
      <c r="CG65" t="s">
        <v>93</v>
      </c>
      <c r="CH65">
        <v>1</v>
      </c>
      <c r="CI65">
        <v>1</v>
      </c>
      <c r="CJ65">
        <v>97.016754252520798</v>
      </c>
      <c r="CK65">
        <v>100</v>
      </c>
      <c r="CL65">
        <v>7</v>
      </c>
    </row>
    <row r="66" spans="1:90" x14ac:dyDescent="0.2">
      <c r="A66">
        <v>20</v>
      </c>
      <c r="B66">
        <v>20</v>
      </c>
      <c r="C66" s="3">
        <f t="shared" si="17"/>
        <v>400</v>
      </c>
      <c r="D66" s="3" t="str">
        <f t="shared" si="18"/>
        <v>square</v>
      </c>
      <c r="E66" s="3">
        <f t="shared" si="19"/>
        <v>1</v>
      </c>
      <c r="F66" s="4">
        <v>99</v>
      </c>
      <c r="G66" s="4">
        <v>99</v>
      </c>
      <c r="H66" s="4">
        <f t="shared" si="24"/>
        <v>100</v>
      </c>
      <c r="I66" s="3">
        <v>1</v>
      </c>
      <c r="J66" s="3">
        <v>1</v>
      </c>
      <c r="K66" s="3">
        <f t="shared" si="69"/>
        <v>100</v>
      </c>
      <c r="L66" s="3">
        <f t="shared" si="20"/>
        <v>4</v>
      </c>
      <c r="M66">
        <v>125</v>
      </c>
      <c r="N66">
        <v>7</v>
      </c>
      <c r="O66" s="2">
        <v>3</v>
      </c>
      <c r="P66" s="2">
        <f t="shared" ref="P66:P120" si="73">O66/4</f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21"/>
        <v>396</v>
      </c>
      <c r="AA66">
        <f t="shared" si="22"/>
        <v>4</v>
      </c>
      <c r="AB66">
        <v>0</v>
      </c>
      <c r="AC66">
        <v>0</v>
      </c>
      <c r="AD66">
        <v>0</v>
      </c>
      <c r="AE66">
        <f t="shared" si="70"/>
        <v>39600</v>
      </c>
      <c r="AF66">
        <f t="shared" si="23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1"/>
        <v>1.8749999999999999E-2</v>
      </c>
      <c r="BO66">
        <f t="shared" si="72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0.01</v>
      </c>
      <c r="BW66">
        <f t="shared" si="32"/>
        <v>1E-3</v>
      </c>
      <c r="BX66">
        <v>0.25</v>
      </c>
      <c r="BY66">
        <v>0.25</v>
      </c>
      <c r="BZ66">
        <v>0.25</v>
      </c>
      <c r="CA66">
        <v>0.25</v>
      </c>
      <c r="CB66" t="s">
        <v>82</v>
      </c>
      <c r="CC66">
        <v>0</v>
      </c>
      <c r="CD66">
        <v>0</v>
      </c>
      <c r="CE66" s="5">
        <v>4.8219874322704099E-13</v>
      </c>
      <c r="CF66" s="5">
        <v>3.04259907974145E-12</v>
      </c>
      <c r="CG66" t="s">
        <v>93</v>
      </c>
      <c r="CH66">
        <v>1</v>
      </c>
      <c r="CI66">
        <v>1</v>
      </c>
      <c r="CJ66">
        <v>96.954822706133001</v>
      </c>
      <c r="CK66">
        <v>100</v>
      </c>
      <c r="CL66">
        <v>7</v>
      </c>
    </row>
    <row r="67" spans="1:90" x14ac:dyDescent="0.2">
      <c r="A67">
        <v>20</v>
      </c>
      <c r="B67">
        <v>20</v>
      </c>
      <c r="C67" s="3">
        <f t="shared" si="17"/>
        <v>400</v>
      </c>
      <c r="D67" s="3" t="str">
        <f t="shared" si="18"/>
        <v>square</v>
      </c>
      <c r="E67" s="3">
        <f t="shared" si="19"/>
        <v>1</v>
      </c>
      <c r="F67" s="4">
        <v>99</v>
      </c>
      <c r="G67" s="4">
        <v>99</v>
      </c>
      <c r="H67" s="4">
        <f t="shared" si="24"/>
        <v>100</v>
      </c>
      <c r="I67" s="3">
        <v>1</v>
      </c>
      <c r="J67" s="3">
        <v>1</v>
      </c>
      <c r="K67" s="3">
        <f t="shared" si="69"/>
        <v>100</v>
      </c>
      <c r="L67" s="3">
        <f t="shared" si="20"/>
        <v>4</v>
      </c>
      <c r="M67">
        <v>125</v>
      </c>
      <c r="N67">
        <v>7</v>
      </c>
      <c r="O67" s="2">
        <v>4</v>
      </c>
      <c r="P67" s="2">
        <f t="shared" si="73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21"/>
        <v>396</v>
      </c>
      <c r="AA67">
        <f t="shared" si="22"/>
        <v>4</v>
      </c>
      <c r="AB67">
        <v>0</v>
      </c>
      <c r="AC67">
        <v>0</v>
      </c>
      <c r="AD67">
        <v>0</v>
      </c>
      <c r="AE67">
        <f t="shared" si="70"/>
        <v>39600</v>
      </c>
      <c r="AF67">
        <f t="shared" si="23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1"/>
        <v>1.8749999999999999E-2</v>
      </c>
      <c r="BO67">
        <f t="shared" si="72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0.01</v>
      </c>
      <c r="BW67">
        <f t="shared" si="32"/>
        <v>1E-3</v>
      </c>
      <c r="BX67">
        <v>0.25</v>
      </c>
      <c r="BY67">
        <v>0.25</v>
      </c>
      <c r="BZ67">
        <v>0.25</v>
      </c>
      <c r="CA67">
        <v>0.25</v>
      </c>
      <c r="CB67" t="s">
        <v>82</v>
      </c>
      <c r="CC67">
        <v>0</v>
      </c>
      <c r="CD67">
        <v>0</v>
      </c>
      <c r="CE67" s="5">
        <v>7.0137277572232402E-13</v>
      </c>
      <c r="CF67" s="5">
        <v>4.42555313953392E-12</v>
      </c>
      <c r="CG67" t="s">
        <v>93</v>
      </c>
      <c r="CH67">
        <v>1</v>
      </c>
      <c r="CI67">
        <v>1</v>
      </c>
      <c r="CJ67">
        <v>97.031086898012703</v>
      </c>
      <c r="CK67">
        <v>100</v>
      </c>
      <c r="CL67">
        <v>7</v>
      </c>
    </row>
    <row r="68" spans="1:90" x14ac:dyDescent="0.2">
      <c r="A68">
        <v>20</v>
      </c>
      <c r="B68">
        <v>20</v>
      </c>
      <c r="C68" s="3">
        <f t="shared" si="17"/>
        <v>400</v>
      </c>
      <c r="D68" s="3" t="str">
        <f t="shared" si="18"/>
        <v>square</v>
      </c>
      <c r="E68" s="3">
        <f t="shared" si="19"/>
        <v>1</v>
      </c>
      <c r="F68" s="4">
        <v>99</v>
      </c>
      <c r="G68" s="4">
        <v>99</v>
      </c>
      <c r="H68" s="4">
        <f t="shared" si="24"/>
        <v>100</v>
      </c>
      <c r="I68" s="3">
        <v>1</v>
      </c>
      <c r="J68" s="3">
        <v>1</v>
      </c>
      <c r="K68" s="3">
        <f t="shared" si="69"/>
        <v>100</v>
      </c>
      <c r="L68" s="3">
        <f t="shared" si="20"/>
        <v>4</v>
      </c>
      <c r="M68">
        <v>125</v>
      </c>
      <c r="N68">
        <v>7</v>
      </c>
      <c r="O68" s="2">
        <v>5</v>
      </c>
      <c r="P68" s="2">
        <f t="shared" si="73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21"/>
        <v>396</v>
      </c>
      <c r="AA68">
        <f t="shared" si="22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23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0.01</v>
      </c>
      <c r="BW68">
        <f t="shared" si="32"/>
        <v>1E-3</v>
      </c>
      <c r="BX68">
        <v>0.25</v>
      </c>
      <c r="BY68">
        <v>0.25</v>
      </c>
      <c r="BZ68">
        <v>0.25</v>
      </c>
      <c r="CA68">
        <v>0.25</v>
      </c>
      <c r="CB68" t="s">
        <v>82</v>
      </c>
      <c r="CC68">
        <v>0</v>
      </c>
      <c r="CD68">
        <v>0</v>
      </c>
      <c r="CE68" s="5">
        <v>1.08965556621798E-12</v>
      </c>
      <c r="CF68" s="5">
        <v>6.8755571630061798E-12</v>
      </c>
      <c r="CG68" t="s">
        <v>93</v>
      </c>
      <c r="CH68">
        <v>1</v>
      </c>
      <c r="CI68">
        <v>1</v>
      </c>
      <c r="CJ68">
        <v>97.031096609830001</v>
      </c>
      <c r="CK68">
        <v>100</v>
      </c>
      <c r="CL68">
        <v>7</v>
      </c>
    </row>
    <row r="69" spans="1:90" x14ac:dyDescent="0.2">
      <c r="A69">
        <v>20</v>
      </c>
      <c r="B69">
        <v>20</v>
      </c>
      <c r="C69" s="3">
        <f t="shared" si="17"/>
        <v>400</v>
      </c>
      <c r="D69" s="3" t="str">
        <f t="shared" si="18"/>
        <v>square</v>
      </c>
      <c r="E69" s="3">
        <f t="shared" si="19"/>
        <v>1</v>
      </c>
      <c r="F69" s="4">
        <v>99</v>
      </c>
      <c r="G69" s="4">
        <v>99</v>
      </c>
      <c r="H69" s="4">
        <f t="shared" si="24"/>
        <v>100</v>
      </c>
      <c r="I69" s="3">
        <v>1</v>
      </c>
      <c r="J69" s="3">
        <v>1</v>
      </c>
      <c r="K69" s="3">
        <f t="shared" si="69"/>
        <v>100</v>
      </c>
      <c r="L69" s="3">
        <f t="shared" si="20"/>
        <v>4</v>
      </c>
      <c r="M69">
        <v>125</v>
      </c>
      <c r="N69">
        <v>7</v>
      </c>
      <c r="O69" s="2">
        <v>6</v>
      </c>
      <c r="P69" s="2">
        <f t="shared" si="73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21"/>
        <v>396</v>
      </c>
      <c r="AA69">
        <f t="shared" si="22"/>
        <v>4</v>
      </c>
      <c r="AB69">
        <v>0</v>
      </c>
      <c r="AC69">
        <v>0</v>
      </c>
      <c r="AD69">
        <v>0</v>
      </c>
      <c r="AE69">
        <f t="shared" ref="AE69:AE71" si="74">(A69*B69)*F69</f>
        <v>39600</v>
      </c>
      <c r="AF69">
        <f t="shared" si="23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5">BI69/4</f>
        <v>1.8749999999999999E-2</v>
      </c>
      <c r="BO69">
        <f t="shared" ref="BO69:BO71" si="76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0.01</v>
      </c>
      <c r="BW69">
        <f t="shared" si="32"/>
        <v>1E-3</v>
      </c>
      <c r="BX69">
        <v>0.25</v>
      </c>
      <c r="BY69">
        <v>0.25</v>
      </c>
      <c r="BZ69">
        <v>0.25</v>
      </c>
      <c r="CA69">
        <v>0.25</v>
      </c>
      <c r="CB69" t="s">
        <v>82</v>
      </c>
      <c r="CC69">
        <v>0</v>
      </c>
      <c r="CD69">
        <v>0</v>
      </c>
      <c r="CE69" s="5">
        <v>1.9139772936994601E-12</v>
      </c>
      <c r="CF69" s="5">
        <v>1.20768990669926E-11</v>
      </c>
      <c r="CG69" t="s">
        <v>93</v>
      </c>
      <c r="CH69">
        <v>1</v>
      </c>
      <c r="CI69">
        <v>1</v>
      </c>
      <c r="CJ69">
        <v>97.044698818163397</v>
      </c>
      <c r="CK69">
        <v>100</v>
      </c>
      <c r="CL69">
        <v>6.75</v>
      </c>
    </row>
    <row r="70" spans="1:90" x14ac:dyDescent="0.2">
      <c r="A70">
        <v>20</v>
      </c>
      <c r="B70">
        <v>20</v>
      </c>
      <c r="C70" s="3">
        <f t="shared" si="17"/>
        <v>400</v>
      </c>
      <c r="D70" s="3" t="str">
        <f t="shared" si="18"/>
        <v>square</v>
      </c>
      <c r="E70" s="3">
        <f t="shared" si="19"/>
        <v>1</v>
      </c>
      <c r="F70" s="4">
        <v>99</v>
      </c>
      <c r="G70" s="4">
        <v>99</v>
      </c>
      <c r="H70" s="4">
        <f t="shared" si="24"/>
        <v>100</v>
      </c>
      <c r="I70" s="3">
        <v>1</v>
      </c>
      <c r="J70" s="3">
        <v>1</v>
      </c>
      <c r="K70" s="3">
        <f t="shared" si="69"/>
        <v>100</v>
      </c>
      <c r="L70" s="3">
        <f t="shared" si="20"/>
        <v>4</v>
      </c>
      <c r="M70">
        <v>125</v>
      </c>
      <c r="N70">
        <v>7</v>
      </c>
      <c r="O70" s="2">
        <v>7</v>
      </c>
      <c r="P70" s="2">
        <f t="shared" si="73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21"/>
        <v>396</v>
      </c>
      <c r="AA70">
        <f t="shared" si="22"/>
        <v>4</v>
      </c>
      <c r="AB70">
        <v>0</v>
      </c>
      <c r="AC70">
        <v>0</v>
      </c>
      <c r="AD70">
        <v>0</v>
      </c>
      <c r="AE70">
        <f t="shared" si="74"/>
        <v>39600</v>
      </c>
      <c r="AF70">
        <f t="shared" si="23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5"/>
        <v>1.8749999999999999E-2</v>
      </c>
      <c r="BO70">
        <f t="shared" si="76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0.01</v>
      </c>
      <c r="BW70">
        <f t="shared" si="32"/>
        <v>1E-3</v>
      </c>
      <c r="BX70">
        <v>0.25</v>
      </c>
      <c r="BY70">
        <v>0.25</v>
      </c>
      <c r="BZ70">
        <v>0.25</v>
      </c>
      <c r="CA70">
        <v>0.25</v>
      </c>
      <c r="CB70" t="s">
        <v>82</v>
      </c>
      <c r="CC70">
        <v>0</v>
      </c>
      <c r="CD70">
        <v>0</v>
      </c>
      <c r="CE70" s="5">
        <v>3.0907470070118499E-12</v>
      </c>
      <c r="CF70" s="5">
        <v>1.95021329504896E-11</v>
      </c>
      <c r="CG70" t="s">
        <v>93</v>
      </c>
      <c r="CH70">
        <v>1</v>
      </c>
      <c r="CI70">
        <v>1</v>
      </c>
      <c r="CJ70">
        <v>97.063257580230498</v>
      </c>
      <c r="CK70">
        <v>100</v>
      </c>
      <c r="CL70">
        <v>7</v>
      </c>
    </row>
    <row r="71" spans="1:90" x14ac:dyDescent="0.2">
      <c r="A71">
        <v>20</v>
      </c>
      <c r="B71">
        <v>20</v>
      </c>
      <c r="C71" s="3">
        <f t="shared" si="17"/>
        <v>400</v>
      </c>
      <c r="D71" s="3" t="str">
        <f t="shared" si="18"/>
        <v>square</v>
      </c>
      <c r="E71" s="3">
        <f t="shared" si="19"/>
        <v>1</v>
      </c>
      <c r="F71" s="4">
        <v>99</v>
      </c>
      <c r="G71" s="4">
        <v>99</v>
      </c>
      <c r="H71" s="4">
        <f t="shared" si="24"/>
        <v>100</v>
      </c>
      <c r="I71" s="3">
        <v>1</v>
      </c>
      <c r="J71" s="3">
        <v>1</v>
      </c>
      <c r="K71" s="3">
        <f t="shared" si="69"/>
        <v>100</v>
      </c>
      <c r="L71" s="3">
        <f t="shared" si="20"/>
        <v>4</v>
      </c>
      <c r="M71">
        <v>125</v>
      </c>
      <c r="N71">
        <v>7</v>
      </c>
      <c r="O71" s="2">
        <v>8</v>
      </c>
      <c r="P71" s="2">
        <f t="shared" si="73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21"/>
        <v>396</v>
      </c>
      <c r="AA71">
        <f t="shared" si="22"/>
        <v>4</v>
      </c>
      <c r="AB71">
        <v>0</v>
      </c>
      <c r="AC71">
        <v>0</v>
      </c>
      <c r="AD71">
        <v>0</v>
      </c>
      <c r="AE71">
        <f t="shared" si="74"/>
        <v>39600</v>
      </c>
      <c r="AF71">
        <f t="shared" si="23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5"/>
        <v>1.8749999999999999E-2</v>
      </c>
      <c r="BO71">
        <f t="shared" si="76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0.01</v>
      </c>
      <c r="BW71">
        <f t="shared" si="32"/>
        <v>1E-3</v>
      </c>
      <c r="BX71">
        <v>0.25</v>
      </c>
      <c r="BY71">
        <v>0.25</v>
      </c>
      <c r="BZ71">
        <v>0.25</v>
      </c>
      <c r="CA71">
        <v>0.25</v>
      </c>
      <c r="CB71" t="s">
        <v>82</v>
      </c>
      <c r="CC71">
        <v>0</v>
      </c>
      <c r="CD71">
        <v>0</v>
      </c>
      <c r="CE71" s="5">
        <v>5.8443999472838696E-12</v>
      </c>
      <c r="CF71" s="5">
        <v>3.6877254762126403E-11</v>
      </c>
      <c r="CG71" t="s">
        <v>93</v>
      </c>
      <c r="CH71">
        <v>1</v>
      </c>
      <c r="CI71">
        <v>1</v>
      </c>
      <c r="CJ71">
        <v>97.072533316108306</v>
      </c>
      <c r="CK71">
        <v>100</v>
      </c>
      <c r="CL71">
        <v>7</v>
      </c>
    </row>
    <row r="72" spans="1:90" x14ac:dyDescent="0.2">
      <c r="A72">
        <v>20</v>
      </c>
      <c r="B72">
        <v>20</v>
      </c>
      <c r="C72" s="3">
        <f t="shared" si="17"/>
        <v>400</v>
      </c>
      <c r="D72" s="3" t="str">
        <f t="shared" si="18"/>
        <v>square</v>
      </c>
      <c r="E72" s="3">
        <f t="shared" si="19"/>
        <v>1</v>
      </c>
      <c r="F72" s="4">
        <v>99</v>
      </c>
      <c r="G72" s="4">
        <v>99</v>
      </c>
      <c r="H72" s="4">
        <f t="shared" si="24"/>
        <v>100</v>
      </c>
      <c r="I72" s="3">
        <v>1</v>
      </c>
      <c r="J72" s="3">
        <v>1</v>
      </c>
      <c r="K72" s="3">
        <f t="shared" si="69"/>
        <v>100</v>
      </c>
      <c r="L72" s="3">
        <f t="shared" si="20"/>
        <v>4</v>
      </c>
      <c r="M72">
        <v>125</v>
      </c>
      <c r="N72">
        <v>7</v>
      </c>
      <c r="O72" s="2">
        <v>9</v>
      </c>
      <c r="P72" s="2">
        <f t="shared" si="73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21"/>
        <v>396</v>
      </c>
      <c r="AA72">
        <f t="shared" si="22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23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0.01</v>
      </c>
      <c r="BW72">
        <f t="shared" si="32"/>
        <v>1E-3</v>
      </c>
      <c r="BX72">
        <v>0.25</v>
      </c>
      <c r="BY72">
        <v>0.25</v>
      </c>
      <c r="BZ72">
        <v>0.25</v>
      </c>
      <c r="CA72">
        <v>0.25</v>
      </c>
      <c r="CB72" t="s">
        <v>82</v>
      </c>
      <c r="CC72">
        <v>0</v>
      </c>
      <c r="CD72">
        <v>0</v>
      </c>
      <c r="CE72" s="5">
        <v>1.12561015808753E-11</v>
      </c>
      <c r="CF72" s="5">
        <v>7.1024250449235705E-11</v>
      </c>
      <c r="CG72" t="s">
        <v>93</v>
      </c>
      <c r="CH72">
        <v>1</v>
      </c>
      <c r="CI72">
        <v>1</v>
      </c>
      <c r="CJ72">
        <v>97.014059363305194</v>
      </c>
      <c r="CK72">
        <v>100</v>
      </c>
      <c r="CL72">
        <v>7</v>
      </c>
    </row>
    <row r="73" spans="1:90" x14ac:dyDescent="0.2">
      <c r="A73">
        <v>20</v>
      </c>
      <c r="B73">
        <v>20</v>
      </c>
      <c r="C73" s="3">
        <f t="shared" si="17"/>
        <v>400</v>
      </c>
      <c r="D73" s="3" t="str">
        <f t="shared" si="18"/>
        <v>square</v>
      </c>
      <c r="E73" s="3">
        <f t="shared" si="19"/>
        <v>1</v>
      </c>
      <c r="F73" s="4">
        <v>99</v>
      </c>
      <c r="G73" s="4">
        <v>99</v>
      </c>
      <c r="H73" s="4">
        <f t="shared" si="24"/>
        <v>100</v>
      </c>
      <c r="I73" s="3">
        <v>1</v>
      </c>
      <c r="J73" s="3">
        <v>1</v>
      </c>
      <c r="K73" s="3">
        <f t="shared" si="69"/>
        <v>100</v>
      </c>
      <c r="L73" s="3">
        <f t="shared" si="20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21"/>
        <v>396</v>
      </c>
      <c r="AA73">
        <f t="shared" si="22"/>
        <v>4</v>
      </c>
      <c r="AB73">
        <v>0</v>
      </c>
      <c r="AC73">
        <v>0</v>
      </c>
      <c r="AD73">
        <v>0</v>
      </c>
      <c r="AE73">
        <f t="shared" ref="AE73" si="77">(A73*B73)*F73</f>
        <v>39600</v>
      </c>
      <c r="AF73">
        <f t="shared" si="23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78">BI73/4</f>
        <v>1.8749999999999999E-2</v>
      </c>
      <c r="BO73">
        <f t="shared" ref="BO73" si="79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0.01</v>
      </c>
      <c r="BW73">
        <f t="shared" si="32"/>
        <v>1E-3</v>
      </c>
      <c r="BX73">
        <v>0.25</v>
      </c>
      <c r="BY73">
        <v>0.25</v>
      </c>
      <c r="BZ73">
        <v>0.25</v>
      </c>
      <c r="CA73">
        <v>0.25</v>
      </c>
      <c r="CB73" t="s">
        <v>82</v>
      </c>
      <c r="CC73">
        <v>0</v>
      </c>
      <c r="CD73">
        <v>0</v>
      </c>
      <c r="CE73" s="5">
        <v>2.2594310663312999E-11</v>
      </c>
      <c r="CF73" s="5">
        <v>1.42566586445347E-10</v>
      </c>
      <c r="CG73" t="s">
        <v>93</v>
      </c>
      <c r="CH73">
        <v>1</v>
      </c>
      <c r="CI73">
        <v>1</v>
      </c>
      <c r="CJ73">
        <v>97.014383121304306</v>
      </c>
      <c r="CK73">
        <v>100</v>
      </c>
      <c r="CL73">
        <v>7</v>
      </c>
    </row>
    <row r="74" spans="1:90" x14ac:dyDescent="0.2">
      <c r="A74">
        <v>20</v>
      </c>
      <c r="B74">
        <v>20</v>
      </c>
      <c r="C74" s="3">
        <f t="shared" ref="C74:C137" si="80">A74*B74</f>
        <v>400</v>
      </c>
      <c r="D74" s="3" t="str">
        <f t="shared" ref="D74:D137" si="81">IF(A74=B74,"square","rect")</f>
        <v>square</v>
      </c>
      <c r="E74" s="3">
        <f t="shared" ref="E74:E137" si="82">A74/B74</f>
        <v>1</v>
      </c>
      <c r="F74" s="4">
        <v>80</v>
      </c>
      <c r="G74" s="4">
        <v>80</v>
      </c>
      <c r="H74" s="4">
        <f t="shared" si="24"/>
        <v>100</v>
      </c>
      <c r="I74" s="3">
        <v>20</v>
      </c>
      <c r="J74" s="3">
        <v>20</v>
      </c>
      <c r="K74" s="3">
        <f>AF74/AA74</f>
        <v>100</v>
      </c>
      <c r="L74" s="3">
        <f t="shared" ref="L74:L137" si="83">O74/P74</f>
        <v>4</v>
      </c>
      <c r="M74">
        <v>125</v>
      </c>
      <c r="N74">
        <v>7</v>
      </c>
      <c r="O74" s="2">
        <v>0.1</v>
      </c>
      <c r="P74" s="2">
        <f t="shared" si="73"/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ref="Z74:Z137" si="84">(G74/100)*(A74*B74)</f>
        <v>320</v>
      </c>
      <c r="AA74">
        <f t="shared" ref="AA74:AA137" si="85">(J74/100)*(A74*B74)</f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ref="AF74:AF137" si="86">(A74*B74)*I74</f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0.01</v>
      </c>
      <c r="BW74">
        <f t="shared" si="32"/>
        <v>1E-3</v>
      </c>
      <c r="BX74">
        <v>0.25</v>
      </c>
      <c r="BY74">
        <v>0.25</v>
      </c>
      <c r="BZ74">
        <v>0.25</v>
      </c>
      <c r="CA74">
        <v>0.25</v>
      </c>
      <c r="CB74" t="s">
        <v>82</v>
      </c>
      <c r="CC74">
        <v>0</v>
      </c>
      <c r="CD74">
        <v>0</v>
      </c>
      <c r="CE74" s="5">
        <v>3.6537550226131804E-12</v>
      </c>
      <c r="CF74" s="5">
        <v>2.3054625972369601E-11</v>
      </c>
      <c r="CG74" t="s">
        <v>93</v>
      </c>
      <c r="CH74">
        <v>1</v>
      </c>
      <c r="CI74">
        <v>1</v>
      </c>
      <c r="CJ74">
        <v>97.005818148192802</v>
      </c>
      <c r="CK74">
        <v>100</v>
      </c>
      <c r="CL74">
        <v>7</v>
      </c>
    </row>
    <row r="75" spans="1:90" x14ac:dyDescent="0.2">
      <c r="A75">
        <v>20</v>
      </c>
      <c r="B75">
        <v>20</v>
      </c>
      <c r="C75" s="3">
        <f t="shared" si="80"/>
        <v>400</v>
      </c>
      <c r="D75" s="3" t="str">
        <f t="shared" si="81"/>
        <v>square</v>
      </c>
      <c r="E75" s="3">
        <f t="shared" si="82"/>
        <v>1</v>
      </c>
      <c r="F75" s="4">
        <v>80</v>
      </c>
      <c r="G75" s="4">
        <v>80</v>
      </c>
      <c r="H75" s="4">
        <f t="shared" ref="H75:H138" si="87">AE75/Z75</f>
        <v>100</v>
      </c>
      <c r="I75" s="3">
        <v>20</v>
      </c>
      <c r="J75" s="3">
        <v>20</v>
      </c>
      <c r="K75" s="3">
        <f t="shared" ref="K75:K85" si="88">AF75/AA75</f>
        <v>100</v>
      </c>
      <c r="L75" s="3">
        <f t="shared" si="83"/>
        <v>4</v>
      </c>
      <c r="M75">
        <v>125</v>
      </c>
      <c r="N75">
        <v>7</v>
      </c>
      <c r="O75" s="2">
        <v>0.5</v>
      </c>
      <c r="P75" s="2">
        <f t="shared" si="73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4"/>
        <v>320</v>
      </c>
      <c r="AA75">
        <f t="shared" si="85"/>
        <v>80</v>
      </c>
      <c r="AB75">
        <v>0</v>
      </c>
      <c r="AC75">
        <v>0</v>
      </c>
      <c r="AD75">
        <v>0</v>
      </c>
      <c r="AE75">
        <f t="shared" ref="AE75:AE79" si="89">(A75*B75)*F75</f>
        <v>32000</v>
      </c>
      <c r="AF75">
        <f t="shared" si="86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90">BI75/4</f>
        <v>1.8749999999999999E-2</v>
      </c>
      <c r="BO75">
        <f t="shared" ref="BO75:BO79" si="91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0.01</v>
      </c>
      <c r="BW75">
        <f t="shared" si="32"/>
        <v>1E-3</v>
      </c>
      <c r="BX75">
        <v>0.25</v>
      </c>
      <c r="BY75">
        <v>0.25</v>
      </c>
      <c r="BZ75">
        <v>0.25</v>
      </c>
      <c r="CA75">
        <v>0.25</v>
      </c>
      <c r="CB75" t="s">
        <v>82</v>
      </c>
      <c r="CC75">
        <v>0</v>
      </c>
      <c r="CD75">
        <v>0</v>
      </c>
      <c r="CE75" s="5">
        <v>4.1685004067702097E-12</v>
      </c>
      <c r="CF75" s="5">
        <v>2.6302589294819401E-11</v>
      </c>
      <c r="CG75" t="s">
        <v>93</v>
      </c>
      <c r="CH75">
        <v>1</v>
      </c>
      <c r="CI75">
        <v>1</v>
      </c>
      <c r="CJ75">
        <v>96.978352432982305</v>
      </c>
      <c r="CK75">
        <v>100</v>
      </c>
      <c r="CL75">
        <v>6.75</v>
      </c>
    </row>
    <row r="76" spans="1:90" x14ac:dyDescent="0.2">
      <c r="A76">
        <v>20</v>
      </c>
      <c r="B76">
        <v>20</v>
      </c>
      <c r="C76" s="3">
        <f t="shared" si="80"/>
        <v>400</v>
      </c>
      <c r="D76" s="3" t="str">
        <f t="shared" si="81"/>
        <v>square</v>
      </c>
      <c r="E76" s="3">
        <f t="shared" si="82"/>
        <v>1</v>
      </c>
      <c r="F76" s="4">
        <v>80</v>
      </c>
      <c r="G76" s="4">
        <v>80</v>
      </c>
      <c r="H76" s="4">
        <f t="shared" si="87"/>
        <v>100</v>
      </c>
      <c r="I76" s="3">
        <v>20</v>
      </c>
      <c r="J76" s="3">
        <v>20</v>
      </c>
      <c r="K76" s="3">
        <f t="shared" si="88"/>
        <v>100</v>
      </c>
      <c r="L76" s="3">
        <f t="shared" si="83"/>
        <v>4</v>
      </c>
      <c r="M76">
        <v>125</v>
      </c>
      <c r="N76">
        <v>7</v>
      </c>
      <c r="O76" s="2">
        <v>1</v>
      </c>
      <c r="P76" s="2">
        <f t="shared" si="73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4"/>
        <v>320</v>
      </c>
      <c r="AA76">
        <f t="shared" si="85"/>
        <v>80</v>
      </c>
      <c r="AB76">
        <v>0</v>
      </c>
      <c r="AC76">
        <v>0</v>
      </c>
      <c r="AD76">
        <v>0</v>
      </c>
      <c r="AE76">
        <f t="shared" si="89"/>
        <v>32000</v>
      </c>
      <c r="AF76">
        <f t="shared" si="86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0"/>
        <v>1.8749999999999999E-2</v>
      </c>
      <c r="BO76">
        <f t="shared" si="91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0.01</v>
      </c>
      <c r="BW76">
        <f t="shared" si="32"/>
        <v>1E-3</v>
      </c>
      <c r="BX76">
        <v>0.25</v>
      </c>
      <c r="BY76">
        <v>0.25</v>
      </c>
      <c r="BZ76">
        <v>0.25</v>
      </c>
      <c r="CA76">
        <v>0.25</v>
      </c>
      <c r="CB76" t="s">
        <v>82</v>
      </c>
      <c r="CC76">
        <v>0</v>
      </c>
      <c r="CD76">
        <v>0</v>
      </c>
      <c r="CE76" s="5">
        <v>5.1466164909626404E-12</v>
      </c>
      <c r="CF76" s="5">
        <v>3.2474349672523599E-11</v>
      </c>
      <c r="CG76" t="s">
        <v>93</v>
      </c>
      <c r="CH76">
        <v>1</v>
      </c>
      <c r="CI76">
        <v>1</v>
      </c>
      <c r="CJ76">
        <v>96.941110382392097</v>
      </c>
      <c r="CK76">
        <v>100</v>
      </c>
      <c r="CL76">
        <v>7</v>
      </c>
    </row>
    <row r="77" spans="1:90" x14ac:dyDescent="0.2">
      <c r="A77">
        <v>20</v>
      </c>
      <c r="B77">
        <v>20</v>
      </c>
      <c r="C77" s="3">
        <f t="shared" si="80"/>
        <v>400</v>
      </c>
      <c r="D77" s="3" t="str">
        <f t="shared" si="81"/>
        <v>square</v>
      </c>
      <c r="E77" s="3">
        <f t="shared" si="82"/>
        <v>1</v>
      </c>
      <c r="F77" s="4">
        <v>80</v>
      </c>
      <c r="G77" s="4">
        <v>80</v>
      </c>
      <c r="H77" s="4">
        <f t="shared" si="87"/>
        <v>100</v>
      </c>
      <c r="I77" s="3">
        <v>20</v>
      </c>
      <c r="J77" s="3">
        <v>20</v>
      </c>
      <c r="K77" s="3">
        <f t="shared" si="88"/>
        <v>100</v>
      </c>
      <c r="L77" s="3">
        <f t="shared" si="83"/>
        <v>4</v>
      </c>
      <c r="M77">
        <v>125</v>
      </c>
      <c r="N77">
        <v>7</v>
      </c>
      <c r="O77" s="2">
        <v>2</v>
      </c>
      <c r="P77" s="2">
        <f t="shared" si="73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4"/>
        <v>320</v>
      </c>
      <c r="AA77">
        <f t="shared" si="85"/>
        <v>80</v>
      </c>
      <c r="AB77">
        <v>0</v>
      </c>
      <c r="AC77">
        <v>0</v>
      </c>
      <c r="AD77">
        <v>0</v>
      </c>
      <c r="AE77">
        <f t="shared" si="89"/>
        <v>32000</v>
      </c>
      <c r="AF77">
        <f t="shared" si="86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0"/>
        <v>1.8749999999999999E-2</v>
      </c>
      <c r="BO77">
        <f t="shared" si="91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0.01</v>
      </c>
      <c r="BW77">
        <f t="shared" si="32"/>
        <v>1E-3</v>
      </c>
      <c r="BX77">
        <v>0.25</v>
      </c>
      <c r="BY77">
        <v>0.25</v>
      </c>
      <c r="BZ77">
        <v>0.25</v>
      </c>
      <c r="CA77">
        <v>0.25</v>
      </c>
      <c r="CB77" t="s">
        <v>82</v>
      </c>
      <c r="CC77">
        <v>0</v>
      </c>
      <c r="CD77">
        <v>0</v>
      </c>
      <c r="CE77" s="5">
        <v>7.7513139422386304E-12</v>
      </c>
      <c r="CF77" s="5">
        <v>4.8909585515540803E-11</v>
      </c>
      <c r="CG77" t="s">
        <v>93</v>
      </c>
      <c r="CH77">
        <v>1</v>
      </c>
      <c r="CI77">
        <v>1</v>
      </c>
      <c r="CJ77">
        <v>97.067295208150895</v>
      </c>
      <c r="CK77">
        <v>100</v>
      </c>
      <c r="CL77">
        <v>6.75</v>
      </c>
    </row>
    <row r="78" spans="1:90" x14ac:dyDescent="0.2">
      <c r="A78">
        <v>20</v>
      </c>
      <c r="B78">
        <v>20</v>
      </c>
      <c r="C78" s="3">
        <f t="shared" si="80"/>
        <v>400</v>
      </c>
      <c r="D78" s="3" t="str">
        <f t="shared" si="81"/>
        <v>square</v>
      </c>
      <c r="E78" s="3">
        <f t="shared" si="82"/>
        <v>1</v>
      </c>
      <c r="F78" s="4">
        <v>80</v>
      </c>
      <c r="G78" s="4">
        <v>80</v>
      </c>
      <c r="H78" s="4">
        <f t="shared" si="87"/>
        <v>100</v>
      </c>
      <c r="I78" s="3">
        <v>20</v>
      </c>
      <c r="J78" s="3">
        <v>20</v>
      </c>
      <c r="K78" s="3">
        <f t="shared" si="88"/>
        <v>100</v>
      </c>
      <c r="L78" s="3">
        <f t="shared" si="83"/>
        <v>4</v>
      </c>
      <c r="M78">
        <v>125</v>
      </c>
      <c r="N78">
        <v>7</v>
      </c>
      <c r="O78" s="2">
        <v>3</v>
      </c>
      <c r="P78" s="2">
        <f t="shared" si="73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4"/>
        <v>320</v>
      </c>
      <c r="AA78">
        <f t="shared" si="85"/>
        <v>80</v>
      </c>
      <c r="AB78">
        <v>0</v>
      </c>
      <c r="AC78">
        <v>0</v>
      </c>
      <c r="AD78">
        <v>0</v>
      </c>
      <c r="AE78">
        <f t="shared" si="89"/>
        <v>32000</v>
      </c>
      <c r="AF78">
        <f t="shared" si="86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90"/>
        <v>1.8749999999999999E-2</v>
      </c>
      <c r="BO78">
        <f t="shared" si="91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0.01</v>
      </c>
      <c r="BW78">
        <f t="shared" si="32"/>
        <v>1E-3</v>
      </c>
      <c r="BX78">
        <v>0.25</v>
      </c>
      <c r="BY78">
        <v>0.25</v>
      </c>
      <c r="BZ78">
        <v>0.25</v>
      </c>
      <c r="CA78">
        <v>0.25</v>
      </c>
      <c r="CB78" t="s">
        <v>82</v>
      </c>
      <c r="CC78">
        <v>0</v>
      </c>
      <c r="CD78">
        <v>0</v>
      </c>
      <c r="CE78" s="5">
        <v>1.2787869766816399E-11</v>
      </c>
      <c r="CF78" s="5">
        <v>8.06894694985E-11</v>
      </c>
      <c r="CG78" t="s">
        <v>93</v>
      </c>
      <c r="CH78">
        <v>1</v>
      </c>
      <c r="CI78">
        <v>1</v>
      </c>
      <c r="CJ78">
        <v>97.007574491308702</v>
      </c>
      <c r="CK78">
        <v>100</v>
      </c>
      <c r="CL78">
        <v>7</v>
      </c>
    </row>
    <row r="79" spans="1:90" x14ac:dyDescent="0.2">
      <c r="A79">
        <v>20</v>
      </c>
      <c r="B79">
        <v>20</v>
      </c>
      <c r="C79" s="3">
        <f t="shared" si="80"/>
        <v>400</v>
      </c>
      <c r="D79" s="3" t="str">
        <f t="shared" si="81"/>
        <v>square</v>
      </c>
      <c r="E79" s="3">
        <f t="shared" si="82"/>
        <v>1</v>
      </c>
      <c r="F79" s="4">
        <v>80</v>
      </c>
      <c r="G79" s="4">
        <v>80</v>
      </c>
      <c r="H79" s="4">
        <f t="shared" si="87"/>
        <v>100</v>
      </c>
      <c r="I79" s="3">
        <v>20</v>
      </c>
      <c r="J79" s="3">
        <v>20</v>
      </c>
      <c r="K79" s="3">
        <f t="shared" si="88"/>
        <v>100</v>
      </c>
      <c r="L79" s="3">
        <f t="shared" si="83"/>
        <v>4</v>
      </c>
      <c r="M79">
        <v>125</v>
      </c>
      <c r="N79">
        <v>7</v>
      </c>
      <c r="O79" s="2">
        <v>4</v>
      </c>
      <c r="P79" s="2">
        <f t="shared" si="73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4"/>
        <v>320</v>
      </c>
      <c r="AA79">
        <f t="shared" si="85"/>
        <v>80</v>
      </c>
      <c r="AB79">
        <v>0</v>
      </c>
      <c r="AC79">
        <v>0</v>
      </c>
      <c r="AD79">
        <v>0</v>
      </c>
      <c r="AE79">
        <f t="shared" si="89"/>
        <v>32000</v>
      </c>
      <c r="AF79">
        <f t="shared" si="86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90"/>
        <v>1.8749999999999999E-2</v>
      </c>
      <c r="BO79">
        <f t="shared" si="91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0.01</v>
      </c>
      <c r="BW79">
        <f t="shared" si="32"/>
        <v>1E-3</v>
      </c>
      <c r="BX79">
        <v>0.25</v>
      </c>
      <c r="BY79">
        <v>0.25</v>
      </c>
      <c r="BZ79">
        <v>0.25</v>
      </c>
      <c r="CA79">
        <v>0.25</v>
      </c>
      <c r="CB79" t="s">
        <v>82</v>
      </c>
      <c r="CC79">
        <v>0</v>
      </c>
      <c r="CD79">
        <v>0</v>
      </c>
      <c r="CE79" s="5">
        <v>1.9940457836883599E-11</v>
      </c>
      <c r="CF79" s="5">
        <v>1.2582118787047799E-10</v>
      </c>
      <c r="CG79" t="s">
        <v>93</v>
      </c>
      <c r="CH79">
        <v>1</v>
      </c>
      <c r="CI79">
        <v>1</v>
      </c>
      <c r="CJ79">
        <v>96.966195428492398</v>
      </c>
      <c r="CK79">
        <v>100</v>
      </c>
      <c r="CL79">
        <v>6.75</v>
      </c>
    </row>
    <row r="80" spans="1:90" x14ac:dyDescent="0.2">
      <c r="A80">
        <v>20</v>
      </c>
      <c r="B80">
        <v>20</v>
      </c>
      <c r="C80" s="3">
        <f t="shared" si="80"/>
        <v>400</v>
      </c>
      <c r="D80" s="3" t="str">
        <f t="shared" si="81"/>
        <v>square</v>
      </c>
      <c r="E80" s="3">
        <f t="shared" si="82"/>
        <v>1</v>
      </c>
      <c r="F80" s="4">
        <v>80</v>
      </c>
      <c r="G80" s="4">
        <v>80</v>
      </c>
      <c r="H80" s="4">
        <f t="shared" si="87"/>
        <v>100</v>
      </c>
      <c r="I80" s="3">
        <v>20</v>
      </c>
      <c r="J80" s="3">
        <v>20</v>
      </c>
      <c r="K80" s="3">
        <f t="shared" si="88"/>
        <v>100</v>
      </c>
      <c r="L80" s="3">
        <f t="shared" si="83"/>
        <v>4</v>
      </c>
      <c r="M80">
        <v>125</v>
      </c>
      <c r="N80">
        <v>7</v>
      </c>
      <c r="O80" s="2">
        <v>5</v>
      </c>
      <c r="P80" s="2">
        <f t="shared" si="73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4"/>
        <v>320</v>
      </c>
      <c r="AA80">
        <f t="shared" si="85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6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0.01</v>
      </c>
      <c r="BW80">
        <f t="shared" si="32"/>
        <v>1E-3</v>
      </c>
      <c r="BX80">
        <v>0.25</v>
      </c>
      <c r="BY80">
        <v>0.25</v>
      </c>
      <c r="BZ80">
        <v>0.25</v>
      </c>
      <c r="CA80">
        <v>0.25</v>
      </c>
      <c r="CB80" t="s">
        <v>82</v>
      </c>
      <c r="CC80">
        <v>0</v>
      </c>
      <c r="CD80">
        <v>0</v>
      </c>
      <c r="CE80" s="5">
        <v>3.5096644321033799E-11</v>
      </c>
      <c r="CF80" s="5">
        <v>2.2145436753338001E-10</v>
      </c>
      <c r="CG80" t="s">
        <v>93</v>
      </c>
      <c r="CH80">
        <v>1</v>
      </c>
      <c r="CI80">
        <v>1</v>
      </c>
      <c r="CJ80">
        <v>97.007962354105601</v>
      </c>
      <c r="CK80">
        <v>100</v>
      </c>
      <c r="CL80">
        <v>7</v>
      </c>
    </row>
    <row r="81" spans="1:90" x14ac:dyDescent="0.2">
      <c r="A81">
        <v>20</v>
      </c>
      <c r="B81">
        <v>20</v>
      </c>
      <c r="C81" s="3">
        <f t="shared" si="80"/>
        <v>400</v>
      </c>
      <c r="D81" s="3" t="str">
        <f t="shared" si="81"/>
        <v>square</v>
      </c>
      <c r="E81" s="3">
        <f t="shared" si="82"/>
        <v>1</v>
      </c>
      <c r="F81" s="4">
        <v>80</v>
      </c>
      <c r="G81" s="4">
        <v>80</v>
      </c>
      <c r="H81" s="4">
        <f t="shared" si="87"/>
        <v>100</v>
      </c>
      <c r="I81" s="3">
        <v>20</v>
      </c>
      <c r="J81" s="3">
        <v>20</v>
      </c>
      <c r="K81" s="3">
        <f t="shared" si="88"/>
        <v>100</v>
      </c>
      <c r="L81" s="3">
        <f t="shared" si="83"/>
        <v>4</v>
      </c>
      <c r="M81">
        <v>125</v>
      </c>
      <c r="N81">
        <v>7</v>
      </c>
      <c r="O81" s="2">
        <v>6</v>
      </c>
      <c r="P81" s="2">
        <f t="shared" si="73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4"/>
        <v>320</v>
      </c>
      <c r="AA81">
        <f t="shared" si="85"/>
        <v>80</v>
      </c>
      <c r="AB81">
        <v>0</v>
      </c>
      <c r="AC81">
        <v>0</v>
      </c>
      <c r="AD81">
        <v>0</v>
      </c>
      <c r="AE81">
        <f t="shared" ref="AE81:AE83" si="92">(A81*B81)*F81</f>
        <v>32000</v>
      </c>
      <c r="AF81">
        <f t="shared" si="86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93">BI81/4</f>
        <v>1.8749999999999999E-2</v>
      </c>
      <c r="BO81">
        <f t="shared" ref="BO81:BO83" si="94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0.01</v>
      </c>
      <c r="BW81">
        <f t="shared" si="32"/>
        <v>1E-3</v>
      </c>
      <c r="BX81">
        <v>0.25</v>
      </c>
      <c r="BY81">
        <v>0.25</v>
      </c>
      <c r="BZ81">
        <v>0.25</v>
      </c>
      <c r="CA81">
        <v>0.25</v>
      </c>
      <c r="CB81" t="s">
        <v>82</v>
      </c>
      <c r="CC81">
        <v>0</v>
      </c>
      <c r="CD81">
        <v>0</v>
      </c>
      <c r="CE81" s="5">
        <v>5.70368863417345E-11</v>
      </c>
      <c r="CF81" s="5">
        <v>3.5989388257937399E-10</v>
      </c>
      <c r="CG81" t="s">
        <v>93</v>
      </c>
      <c r="CH81">
        <v>1</v>
      </c>
      <c r="CI81">
        <v>1</v>
      </c>
      <c r="CJ81">
        <v>96.993362777213804</v>
      </c>
      <c r="CK81">
        <v>100</v>
      </c>
      <c r="CL81">
        <v>7</v>
      </c>
    </row>
    <row r="82" spans="1:90" x14ac:dyDescent="0.2">
      <c r="A82">
        <v>20</v>
      </c>
      <c r="B82">
        <v>20</v>
      </c>
      <c r="C82" s="3">
        <f t="shared" si="80"/>
        <v>400</v>
      </c>
      <c r="D82" s="3" t="str">
        <f t="shared" si="81"/>
        <v>square</v>
      </c>
      <c r="E82" s="3">
        <f t="shared" si="82"/>
        <v>1</v>
      </c>
      <c r="F82" s="4">
        <v>80</v>
      </c>
      <c r="G82" s="4">
        <v>80</v>
      </c>
      <c r="H82" s="4">
        <f t="shared" si="87"/>
        <v>100</v>
      </c>
      <c r="I82" s="3">
        <v>20</v>
      </c>
      <c r="J82" s="3">
        <v>20</v>
      </c>
      <c r="K82" s="3">
        <f t="shared" si="88"/>
        <v>100</v>
      </c>
      <c r="L82" s="3">
        <f t="shared" si="83"/>
        <v>4</v>
      </c>
      <c r="M82">
        <v>125</v>
      </c>
      <c r="N82">
        <v>7</v>
      </c>
      <c r="O82" s="2">
        <v>7</v>
      </c>
      <c r="P82" s="2">
        <f t="shared" si="73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84"/>
        <v>320</v>
      </c>
      <c r="AA82">
        <f t="shared" si="85"/>
        <v>80</v>
      </c>
      <c r="AB82">
        <v>0</v>
      </c>
      <c r="AC82">
        <v>0</v>
      </c>
      <c r="AD82">
        <v>0</v>
      </c>
      <c r="AE82">
        <f t="shared" si="92"/>
        <v>32000</v>
      </c>
      <c r="AF82">
        <f t="shared" si="86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93"/>
        <v>1.8749999999999999E-2</v>
      </c>
      <c r="BO82">
        <f t="shared" si="94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0.01</v>
      </c>
      <c r="BW82">
        <f t="shared" si="32"/>
        <v>1E-3</v>
      </c>
      <c r="BX82">
        <v>0.25</v>
      </c>
      <c r="BY82">
        <v>0.25</v>
      </c>
      <c r="BZ82">
        <v>0.25</v>
      </c>
      <c r="CA82">
        <v>0.25</v>
      </c>
      <c r="CB82" t="s">
        <v>82</v>
      </c>
      <c r="CC82">
        <v>0</v>
      </c>
      <c r="CD82">
        <v>0</v>
      </c>
      <c r="CE82" s="5">
        <v>9.2054560740991498E-11</v>
      </c>
      <c r="CF82" s="5">
        <v>5.8084996212461396E-10</v>
      </c>
      <c r="CG82" t="s">
        <v>93</v>
      </c>
      <c r="CH82">
        <v>1</v>
      </c>
      <c r="CI82">
        <v>1</v>
      </c>
      <c r="CJ82">
        <v>96.962951100589393</v>
      </c>
      <c r="CK82">
        <v>100</v>
      </c>
      <c r="CL82">
        <v>7</v>
      </c>
    </row>
    <row r="83" spans="1:90" x14ac:dyDescent="0.2">
      <c r="A83">
        <v>20</v>
      </c>
      <c r="B83">
        <v>20</v>
      </c>
      <c r="C83" s="3">
        <f t="shared" si="80"/>
        <v>400</v>
      </c>
      <c r="D83" s="3" t="str">
        <f t="shared" si="81"/>
        <v>square</v>
      </c>
      <c r="E83" s="3">
        <f t="shared" si="82"/>
        <v>1</v>
      </c>
      <c r="F83" s="4">
        <v>80</v>
      </c>
      <c r="G83" s="4">
        <v>80</v>
      </c>
      <c r="H83" s="4">
        <f t="shared" si="87"/>
        <v>100</v>
      </c>
      <c r="I83" s="3">
        <v>20</v>
      </c>
      <c r="J83" s="3">
        <v>20</v>
      </c>
      <c r="K83" s="3">
        <f t="shared" si="88"/>
        <v>100</v>
      </c>
      <c r="L83" s="3">
        <f t="shared" si="83"/>
        <v>4</v>
      </c>
      <c r="M83">
        <v>125</v>
      </c>
      <c r="N83">
        <v>7</v>
      </c>
      <c r="O83" s="2">
        <v>8</v>
      </c>
      <c r="P83" s="2">
        <f t="shared" si="73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84"/>
        <v>320</v>
      </c>
      <c r="AA83">
        <f t="shared" si="85"/>
        <v>80</v>
      </c>
      <c r="AB83">
        <v>0</v>
      </c>
      <c r="AC83">
        <v>0</v>
      </c>
      <c r="AD83">
        <v>0</v>
      </c>
      <c r="AE83">
        <f t="shared" si="92"/>
        <v>32000</v>
      </c>
      <c r="AF83">
        <f t="shared" si="86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93"/>
        <v>1.8749999999999999E-2</v>
      </c>
      <c r="BO83">
        <f t="shared" si="94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0.01</v>
      </c>
      <c r="BW83">
        <f t="shared" ref="BW83:BW146" si="95">BV83*0.1</f>
        <v>1E-3</v>
      </c>
      <c r="BX83">
        <v>0.25</v>
      </c>
      <c r="BY83">
        <v>0.25</v>
      </c>
      <c r="BZ83">
        <v>0.25</v>
      </c>
      <c r="CA83">
        <v>0.25</v>
      </c>
      <c r="CB83" t="s">
        <v>82</v>
      </c>
      <c r="CC83">
        <v>0</v>
      </c>
      <c r="CD83">
        <v>0</v>
      </c>
      <c r="CE83" s="5">
        <v>1.40747750770918E-10</v>
      </c>
      <c r="CF83" s="5">
        <v>8.8809641842728103E-10</v>
      </c>
      <c r="CG83" t="s">
        <v>93</v>
      </c>
      <c r="CH83">
        <v>1</v>
      </c>
      <c r="CI83">
        <v>1</v>
      </c>
      <c r="CJ83">
        <v>96.980758435643295</v>
      </c>
      <c r="CK83">
        <v>100</v>
      </c>
      <c r="CL83">
        <v>7</v>
      </c>
    </row>
    <row r="84" spans="1:90" x14ac:dyDescent="0.2">
      <c r="A84">
        <v>20</v>
      </c>
      <c r="B84">
        <v>20</v>
      </c>
      <c r="C84" s="3">
        <f t="shared" si="80"/>
        <v>400</v>
      </c>
      <c r="D84" s="3" t="str">
        <f t="shared" si="81"/>
        <v>square</v>
      </c>
      <c r="E84" s="3">
        <f t="shared" si="82"/>
        <v>1</v>
      </c>
      <c r="F84" s="4">
        <v>80</v>
      </c>
      <c r="G84" s="4">
        <v>80</v>
      </c>
      <c r="H84" s="4">
        <f t="shared" si="87"/>
        <v>100</v>
      </c>
      <c r="I84" s="3">
        <v>20</v>
      </c>
      <c r="J84" s="3">
        <v>20</v>
      </c>
      <c r="K84" s="3">
        <f t="shared" si="88"/>
        <v>100</v>
      </c>
      <c r="L84" s="3">
        <f t="shared" si="83"/>
        <v>4</v>
      </c>
      <c r="M84">
        <v>125</v>
      </c>
      <c r="N84">
        <v>7</v>
      </c>
      <c r="O84" s="2">
        <v>9</v>
      </c>
      <c r="P84" s="2">
        <f t="shared" si="73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84"/>
        <v>320</v>
      </c>
      <c r="AA84">
        <f t="shared" si="85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6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0.01</v>
      </c>
      <c r="BW84">
        <f t="shared" si="95"/>
        <v>1E-3</v>
      </c>
      <c r="BX84">
        <v>0.25</v>
      </c>
      <c r="BY84">
        <v>0.25</v>
      </c>
      <c r="BZ84">
        <v>0.25</v>
      </c>
      <c r="CA84">
        <v>0.25</v>
      </c>
      <c r="CB84" t="s">
        <v>82</v>
      </c>
      <c r="CC84">
        <v>0</v>
      </c>
      <c r="CD84">
        <v>0</v>
      </c>
      <c r="CE84" s="5">
        <v>2.08758108164736E-10</v>
      </c>
      <c r="CF84" s="5">
        <v>1.3172311964368701E-9</v>
      </c>
      <c r="CG84" t="s">
        <v>93</v>
      </c>
      <c r="CH84">
        <v>1</v>
      </c>
      <c r="CI84">
        <v>1</v>
      </c>
      <c r="CJ84">
        <v>97.025892365645305</v>
      </c>
      <c r="CK84">
        <v>100</v>
      </c>
      <c r="CL84">
        <v>7</v>
      </c>
    </row>
    <row r="85" spans="1:90" x14ac:dyDescent="0.2">
      <c r="A85">
        <v>20</v>
      </c>
      <c r="B85">
        <v>20</v>
      </c>
      <c r="C85" s="3">
        <f t="shared" si="80"/>
        <v>400</v>
      </c>
      <c r="D85" s="3" t="str">
        <f t="shared" si="81"/>
        <v>square</v>
      </c>
      <c r="E85" s="3">
        <f t="shared" si="82"/>
        <v>1</v>
      </c>
      <c r="F85" s="4">
        <v>80</v>
      </c>
      <c r="G85" s="4">
        <v>80</v>
      </c>
      <c r="H85" s="4">
        <f t="shared" si="87"/>
        <v>100</v>
      </c>
      <c r="I85" s="3">
        <v>20</v>
      </c>
      <c r="J85" s="3">
        <v>20</v>
      </c>
      <c r="K85" s="3">
        <f t="shared" si="88"/>
        <v>100</v>
      </c>
      <c r="L85" s="3">
        <f t="shared" si="83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84"/>
        <v>320</v>
      </c>
      <c r="AA85">
        <f t="shared" si="85"/>
        <v>80</v>
      </c>
      <c r="AB85">
        <v>0</v>
      </c>
      <c r="AC85">
        <v>0</v>
      </c>
      <c r="AD85">
        <v>0</v>
      </c>
      <c r="AE85">
        <f t="shared" ref="AE85" si="96">(A85*B85)*F85</f>
        <v>32000</v>
      </c>
      <c r="AF85">
        <f t="shared" si="86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97">BI85/4</f>
        <v>1.8749999999999999E-2</v>
      </c>
      <c r="BO85">
        <f t="shared" ref="BO85" si="98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0.01</v>
      </c>
      <c r="BW85">
        <f t="shared" si="95"/>
        <v>1E-3</v>
      </c>
      <c r="BX85">
        <v>0.25</v>
      </c>
      <c r="BY85">
        <v>0.25</v>
      </c>
      <c r="BZ85">
        <v>0.25</v>
      </c>
      <c r="CA85">
        <v>0.25</v>
      </c>
      <c r="CB85" t="s">
        <v>82</v>
      </c>
      <c r="CC85">
        <v>0</v>
      </c>
      <c r="CD85">
        <v>0</v>
      </c>
      <c r="CE85" s="5">
        <v>2.8298877722847699E-10</v>
      </c>
      <c r="CF85" s="5">
        <v>1.78561517339054E-9</v>
      </c>
      <c r="CG85" t="s">
        <v>93</v>
      </c>
      <c r="CH85">
        <v>1</v>
      </c>
      <c r="CI85">
        <v>1</v>
      </c>
      <c r="CJ85">
        <v>96.965449245238503</v>
      </c>
      <c r="CK85">
        <v>100</v>
      </c>
      <c r="CL85">
        <v>7</v>
      </c>
    </row>
    <row r="86" spans="1:90" x14ac:dyDescent="0.2">
      <c r="A86">
        <v>20</v>
      </c>
      <c r="B86">
        <v>20</v>
      </c>
      <c r="C86" s="3">
        <f t="shared" si="80"/>
        <v>400</v>
      </c>
      <c r="D86" s="3" t="str">
        <f t="shared" si="81"/>
        <v>square</v>
      </c>
      <c r="E86" s="3">
        <f t="shared" si="82"/>
        <v>1</v>
      </c>
      <c r="F86" s="4">
        <v>50</v>
      </c>
      <c r="G86" s="4">
        <v>50</v>
      </c>
      <c r="H86" s="4">
        <f t="shared" si="87"/>
        <v>100</v>
      </c>
      <c r="I86" s="3">
        <v>50</v>
      </c>
      <c r="J86" s="3">
        <v>50</v>
      </c>
      <c r="K86" s="3">
        <f>AF86/AA86</f>
        <v>100</v>
      </c>
      <c r="L86" s="3">
        <f t="shared" si="83"/>
        <v>4</v>
      </c>
      <c r="M86">
        <v>125</v>
      </c>
      <c r="N86">
        <v>7</v>
      </c>
      <c r="O86" s="2">
        <v>0.1</v>
      </c>
      <c r="P86" s="2">
        <f t="shared" si="73"/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84"/>
        <v>200</v>
      </c>
      <c r="AA86">
        <f t="shared" si="85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6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0.01</v>
      </c>
      <c r="BW86">
        <f t="shared" si="95"/>
        <v>1E-3</v>
      </c>
      <c r="BX86">
        <v>0.25</v>
      </c>
      <c r="BY86">
        <v>0.25</v>
      </c>
      <c r="BZ86">
        <v>0.25</v>
      </c>
      <c r="CA86">
        <v>0.25</v>
      </c>
      <c r="CB86" t="s">
        <v>82</v>
      </c>
      <c r="CC86">
        <v>0</v>
      </c>
      <c r="CD86">
        <v>0</v>
      </c>
      <c r="CE86" s="5">
        <v>9.1355481336121408E-12</v>
      </c>
      <c r="CF86" s="5">
        <v>5.7643887991794998E-11</v>
      </c>
      <c r="CG86" t="s">
        <v>93</v>
      </c>
      <c r="CH86">
        <v>1</v>
      </c>
      <c r="CI86">
        <v>1</v>
      </c>
      <c r="CJ86">
        <v>96.991510554662298</v>
      </c>
      <c r="CK86">
        <v>100</v>
      </c>
      <c r="CL86">
        <v>7</v>
      </c>
    </row>
    <row r="87" spans="1:90" x14ac:dyDescent="0.2">
      <c r="A87">
        <v>20</v>
      </c>
      <c r="B87">
        <v>20</v>
      </c>
      <c r="C87" s="3">
        <f t="shared" si="80"/>
        <v>400</v>
      </c>
      <c r="D87" s="3" t="str">
        <f t="shared" si="81"/>
        <v>square</v>
      </c>
      <c r="E87" s="3">
        <f t="shared" si="82"/>
        <v>1</v>
      </c>
      <c r="F87" s="4">
        <v>50</v>
      </c>
      <c r="G87" s="4">
        <v>50</v>
      </c>
      <c r="H87" s="4">
        <f t="shared" si="87"/>
        <v>100</v>
      </c>
      <c r="I87" s="3">
        <v>50</v>
      </c>
      <c r="J87" s="3">
        <v>50</v>
      </c>
      <c r="K87" s="3">
        <f t="shared" ref="K87:K97" si="99">AF87/AA87</f>
        <v>100</v>
      </c>
      <c r="L87" s="3">
        <f t="shared" si="83"/>
        <v>4</v>
      </c>
      <c r="M87">
        <v>125</v>
      </c>
      <c r="N87">
        <v>7</v>
      </c>
      <c r="O87" s="2">
        <v>0.5</v>
      </c>
      <c r="P87" s="2">
        <f t="shared" si="73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84"/>
        <v>200</v>
      </c>
      <c r="AA87">
        <f t="shared" si="85"/>
        <v>200</v>
      </c>
      <c r="AB87">
        <v>0</v>
      </c>
      <c r="AC87">
        <v>0</v>
      </c>
      <c r="AD87">
        <v>0</v>
      </c>
      <c r="AE87">
        <f t="shared" ref="AE87:AE91" si="100">(A87*B87)*F87</f>
        <v>20000</v>
      </c>
      <c r="AF87">
        <f t="shared" si="86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01">BI87/4</f>
        <v>1.8749999999999999E-2</v>
      </c>
      <c r="BO87">
        <f t="shared" ref="BO87:BO91" si="102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0.01</v>
      </c>
      <c r="BW87">
        <f t="shared" si="95"/>
        <v>1E-3</v>
      </c>
      <c r="BX87">
        <v>0.25</v>
      </c>
      <c r="BY87">
        <v>0.25</v>
      </c>
      <c r="BZ87">
        <v>0.25</v>
      </c>
      <c r="CA87">
        <v>0.25</v>
      </c>
      <c r="CB87" t="s">
        <v>82</v>
      </c>
      <c r="CC87">
        <v>0</v>
      </c>
      <c r="CD87">
        <v>0</v>
      </c>
      <c r="CE87" s="5">
        <v>1.14508104803759E-11</v>
      </c>
      <c r="CF87" s="5">
        <v>7.22528333375152E-11</v>
      </c>
      <c r="CG87" t="s">
        <v>93</v>
      </c>
      <c r="CH87">
        <v>1</v>
      </c>
      <c r="CI87">
        <v>1</v>
      </c>
      <c r="CJ87">
        <v>97.092671720023304</v>
      </c>
      <c r="CK87">
        <v>100</v>
      </c>
      <c r="CL87">
        <v>6.75</v>
      </c>
    </row>
    <row r="88" spans="1:90" x14ac:dyDescent="0.2">
      <c r="A88">
        <v>20</v>
      </c>
      <c r="B88">
        <v>20</v>
      </c>
      <c r="C88" s="3">
        <f t="shared" si="80"/>
        <v>400</v>
      </c>
      <c r="D88" s="3" t="str">
        <f t="shared" si="81"/>
        <v>square</v>
      </c>
      <c r="E88" s="3">
        <f t="shared" si="82"/>
        <v>1</v>
      </c>
      <c r="F88" s="4">
        <v>50</v>
      </c>
      <c r="G88" s="4">
        <v>50</v>
      </c>
      <c r="H88" s="4">
        <f t="shared" si="87"/>
        <v>100</v>
      </c>
      <c r="I88" s="3">
        <v>50</v>
      </c>
      <c r="J88" s="3">
        <v>50</v>
      </c>
      <c r="K88" s="3">
        <f t="shared" si="99"/>
        <v>100</v>
      </c>
      <c r="L88" s="3">
        <f t="shared" si="83"/>
        <v>4</v>
      </c>
      <c r="M88">
        <v>125</v>
      </c>
      <c r="N88">
        <v>7</v>
      </c>
      <c r="O88" s="2">
        <v>1</v>
      </c>
      <c r="P88" s="2">
        <f t="shared" si="73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84"/>
        <v>200</v>
      </c>
      <c r="AA88">
        <f t="shared" si="85"/>
        <v>200</v>
      </c>
      <c r="AB88">
        <v>0</v>
      </c>
      <c r="AC88">
        <v>0</v>
      </c>
      <c r="AD88">
        <v>0</v>
      </c>
      <c r="AE88">
        <f t="shared" si="100"/>
        <v>20000</v>
      </c>
      <c r="AF88">
        <f t="shared" si="86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01"/>
        <v>1.8749999999999999E-2</v>
      </c>
      <c r="BO88">
        <f t="shared" si="102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0.01</v>
      </c>
      <c r="BW88">
        <f t="shared" si="95"/>
        <v>1E-3</v>
      </c>
      <c r="BX88">
        <v>0.25</v>
      </c>
      <c r="BY88">
        <v>0.25</v>
      </c>
      <c r="BZ88">
        <v>0.25</v>
      </c>
      <c r="CA88">
        <v>0.25</v>
      </c>
      <c r="CB88" t="s">
        <v>82</v>
      </c>
      <c r="CC88">
        <v>0</v>
      </c>
      <c r="CD88">
        <v>0</v>
      </c>
      <c r="CE88" s="5">
        <v>1.6471853148508701E-11</v>
      </c>
      <c r="CF88" s="5">
        <v>1.03934831716331E-10</v>
      </c>
      <c r="CG88" t="s">
        <v>93</v>
      </c>
      <c r="CH88">
        <v>1</v>
      </c>
      <c r="CI88">
        <v>1</v>
      </c>
      <c r="CJ88">
        <v>97.039938111712999</v>
      </c>
      <c r="CK88">
        <v>100</v>
      </c>
      <c r="CL88">
        <v>7</v>
      </c>
    </row>
    <row r="89" spans="1:90" x14ac:dyDescent="0.2">
      <c r="A89">
        <v>20</v>
      </c>
      <c r="B89">
        <v>20</v>
      </c>
      <c r="C89" s="3">
        <f t="shared" si="80"/>
        <v>400</v>
      </c>
      <c r="D89" s="3" t="str">
        <f t="shared" si="81"/>
        <v>square</v>
      </c>
      <c r="E89" s="3">
        <f t="shared" si="82"/>
        <v>1</v>
      </c>
      <c r="F89" s="4">
        <v>50</v>
      </c>
      <c r="G89" s="4">
        <v>50</v>
      </c>
      <c r="H89" s="4">
        <f t="shared" si="87"/>
        <v>100</v>
      </c>
      <c r="I89" s="3">
        <v>50</v>
      </c>
      <c r="J89" s="3">
        <v>50</v>
      </c>
      <c r="K89" s="3">
        <f t="shared" si="99"/>
        <v>100</v>
      </c>
      <c r="L89" s="3">
        <f t="shared" si="83"/>
        <v>4</v>
      </c>
      <c r="M89">
        <v>125</v>
      </c>
      <c r="N89">
        <v>7</v>
      </c>
      <c r="O89" s="2">
        <v>2</v>
      </c>
      <c r="P89" s="2">
        <f t="shared" si="73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84"/>
        <v>200</v>
      </c>
      <c r="AA89">
        <f t="shared" si="85"/>
        <v>200</v>
      </c>
      <c r="AB89">
        <v>0</v>
      </c>
      <c r="AC89">
        <v>0</v>
      </c>
      <c r="AD89">
        <v>0</v>
      </c>
      <c r="AE89">
        <f t="shared" si="100"/>
        <v>20000</v>
      </c>
      <c r="AF89">
        <f t="shared" si="86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01"/>
        <v>1.8749999999999999E-2</v>
      </c>
      <c r="BO89">
        <f t="shared" si="102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0.01</v>
      </c>
      <c r="BW89">
        <f t="shared" si="95"/>
        <v>1E-3</v>
      </c>
      <c r="BX89">
        <v>0.25</v>
      </c>
      <c r="BY89">
        <v>0.25</v>
      </c>
      <c r="BZ89">
        <v>0.25</v>
      </c>
      <c r="CA89">
        <v>0.25</v>
      </c>
      <c r="CB89" t="s">
        <v>82</v>
      </c>
      <c r="CC89">
        <v>0</v>
      </c>
      <c r="CD89">
        <v>0</v>
      </c>
      <c r="CE89" s="5">
        <v>3.5014796145892701E-11</v>
      </c>
      <c r="CF89" s="5">
        <v>2.20937918284958E-10</v>
      </c>
      <c r="CG89" t="s">
        <v>93</v>
      </c>
      <c r="CH89">
        <v>1</v>
      </c>
      <c r="CI89">
        <v>1</v>
      </c>
      <c r="CJ89">
        <v>97.032228147795706</v>
      </c>
      <c r="CK89">
        <v>100</v>
      </c>
      <c r="CL89">
        <v>7</v>
      </c>
    </row>
    <row r="90" spans="1:90" x14ac:dyDescent="0.2">
      <c r="A90">
        <v>20</v>
      </c>
      <c r="B90">
        <v>20</v>
      </c>
      <c r="C90" s="3">
        <f t="shared" si="80"/>
        <v>400</v>
      </c>
      <c r="D90" s="3" t="str">
        <f t="shared" si="81"/>
        <v>square</v>
      </c>
      <c r="E90" s="3">
        <f t="shared" si="82"/>
        <v>1</v>
      </c>
      <c r="F90" s="4">
        <v>50</v>
      </c>
      <c r="G90" s="4">
        <v>50</v>
      </c>
      <c r="H90" s="4">
        <f t="shared" si="87"/>
        <v>100</v>
      </c>
      <c r="I90" s="3">
        <v>50</v>
      </c>
      <c r="J90" s="3">
        <v>50</v>
      </c>
      <c r="K90" s="3">
        <f t="shared" si="99"/>
        <v>100</v>
      </c>
      <c r="L90" s="3">
        <f t="shared" si="83"/>
        <v>4</v>
      </c>
      <c r="M90">
        <v>125</v>
      </c>
      <c r="N90">
        <v>7</v>
      </c>
      <c r="O90" s="2">
        <v>3</v>
      </c>
      <c r="P90" s="2">
        <f t="shared" si="73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84"/>
        <v>200</v>
      </c>
      <c r="AA90">
        <f t="shared" si="85"/>
        <v>200</v>
      </c>
      <c r="AB90">
        <v>0</v>
      </c>
      <c r="AC90">
        <v>0</v>
      </c>
      <c r="AD90">
        <v>0</v>
      </c>
      <c r="AE90">
        <f t="shared" si="100"/>
        <v>20000</v>
      </c>
      <c r="AF90">
        <f t="shared" si="86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1"/>
        <v>1.8749999999999999E-2</v>
      </c>
      <c r="BO90">
        <f t="shared" si="102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0.01</v>
      </c>
      <c r="BW90">
        <f t="shared" si="95"/>
        <v>1E-3</v>
      </c>
      <c r="BX90">
        <v>0.25</v>
      </c>
      <c r="BY90">
        <v>0.25</v>
      </c>
      <c r="BZ90">
        <v>0.25</v>
      </c>
      <c r="CA90">
        <v>0.25</v>
      </c>
      <c r="CB90" t="s">
        <v>82</v>
      </c>
      <c r="CC90">
        <v>0</v>
      </c>
      <c r="CD90">
        <v>0</v>
      </c>
      <c r="CE90" s="5">
        <v>6.4606105429253505E-11</v>
      </c>
      <c r="CF90" s="5">
        <v>4.0765447789373598E-10</v>
      </c>
      <c r="CG90" t="s">
        <v>93</v>
      </c>
      <c r="CH90">
        <v>1</v>
      </c>
      <c r="CI90">
        <v>1</v>
      </c>
      <c r="CJ90">
        <v>96.927980711649894</v>
      </c>
      <c r="CK90">
        <v>100</v>
      </c>
      <c r="CL90">
        <v>7</v>
      </c>
    </row>
    <row r="91" spans="1:90" x14ac:dyDescent="0.2">
      <c r="A91">
        <v>20</v>
      </c>
      <c r="B91">
        <v>20</v>
      </c>
      <c r="C91" s="3">
        <f t="shared" si="80"/>
        <v>400</v>
      </c>
      <c r="D91" s="3" t="str">
        <f t="shared" si="81"/>
        <v>square</v>
      </c>
      <c r="E91" s="3">
        <f t="shared" si="82"/>
        <v>1</v>
      </c>
      <c r="F91" s="4">
        <v>50</v>
      </c>
      <c r="G91" s="4">
        <v>50</v>
      </c>
      <c r="H91" s="4">
        <f t="shared" si="87"/>
        <v>100</v>
      </c>
      <c r="I91" s="3">
        <v>50</v>
      </c>
      <c r="J91" s="3">
        <v>50</v>
      </c>
      <c r="K91" s="3">
        <f t="shared" si="99"/>
        <v>100</v>
      </c>
      <c r="L91" s="3">
        <f t="shared" si="83"/>
        <v>4</v>
      </c>
      <c r="M91">
        <v>125</v>
      </c>
      <c r="N91">
        <v>7</v>
      </c>
      <c r="O91" s="2">
        <v>4</v>
      </c>
      <c r="P91" s="2">
        <f t="shared" si="73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84"/>
        <v>200</v>
      </c>
      <c r="AA91">
        <f t="shared" si="85"/>
        <v>200</v>
      </c>
      <c r="AB91">
        <v>0</v>
      </c>
      <c r="AC91">
        <v>0</v>
      </c>
      <c r="AD91">
        <v>0</v>
      </c>
      <c r="AE91">
        <f t="shared" si="100"/>
        <v>20000</v>
      </c>
      <c r="AF91">
        <f t="shared" si="86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1"/>
        <v>1.8749999999999999E-2</v>
      </c>
      <c r="BO91">
        <f t="shared" si="102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0.01</v>
      </c>
      <c r="BW91">
        <f t="shared" si="95"/>
        <v>1E-3</v>
      </c>
      <c r="BX91">
        <v>0.25</v>
      </c>
      <c r="BY91">
        <v>0.25</v>
      </c>
      <c r="BZ91">
        <v>0.25</v>
      </c>
      <c r="CA91">
        <v>0.25</v>
      </c>
      <c r="CB91" t="s">
        <v>82</v>
      </c>
      <c r="CC91">
        <v>0</v>
      </c>
      <c r="CD91">
        <v>0</v>
      </c>
      <c r="CE91" s="5">
        <v>1.23916664583238E-10</v>
      </c>
      <c r="CF91" s="5">
        <v>7.8189488226285296E-10</v>
      </c>
      <c r="CG91" t="s">
        <v>93</v>
      </c>
      <c r="CH91">
        <v>1</v>
      </c>
      <c r="CI91">
        <v>1</v>
      </c>
      <c r="CJ91">
        <v>96.977396441130693</v>
      </c>
      <c r="CK91">
        <v>100</v>
      </c>
      <c r="CL91">
        <v>7</v>
      </c>
    </row>
    <row r="92" spans="1:90" x14ac:dyDescent="0.2">
      <c r="A92">
        <v>20</v>
      </c>
      <c r="B92">
        <v>20</v>
      </c>
      <c r="C92" s="3">
        <f t="shared" si="80"/>
        <v>400</v>
      </c>
      <c r="D92" s="3" t="str">
        <f t="shared" si="81"/>
        <v>square</v>
      </c>
      <c r="E92" s="3">
        <f t="shared" si="82"/>
        <v>1</v>
      </c>
      <c r="F92" s="4">
        <v>50</v>
      </c>
      <c r="G92" s="4">
        <v>50</v>
      </c>
      <c r="H92" s="4">
        <f t="shared" si="87"/>
        <v>100</v>
      </c>
      <c r="I92" s="3">
        <v>50</v>
      </c>
      <c r="J92" s="3">
        <v>50</v>
      </c>
      <c r="K92" s="3">
        <f t="shared" si="99"/>
        <v>100</v>
      </c>
      <c r="L92" s="3">
        <f t="shared" si="83"/>
        <v>4</v>
      </c>
      <c r="M92">
        <v>125</v>
      </c>
      <c r="N92">
        <v>7</v>
      </c>
      <c r="O92" s="2">
        <v>5</v>
      </c>
      <c r="P92" s="2">
        <f t="shared" si="73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84"/>
        <v>200</v>
      </c>
      <c r="AA92">
        <f t="shared" si="85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6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0.01</v>
      </c>
      <c r="BW92">
        <f t="shared" si="95"/>
        <v>1E-3</v>
      </c>
      <c r="BX92">
        <v>0.25</v>
      </c>
      <c r="BY92">
        <v>0.25</v>
      </c>
      <c r="BZ92">
        <v>0.25</v>
      </c>
      <c r="CA92">
        <v>0.25</v>
      </c>
      <c r="CB92" t="s">
        <v>82</v>
      </c>
      <c r="CC92">
        <v>0</v>
      </c>
      <c r="CD92">
        <v>0</v>
      </c>
      <c r="CE92" s="5">
        <v>1.7668652043716099E-10</v>
      </c>
      <c r="CF92" s="5">
        <v>1.1148644659303E-9</v>
      </c>
      <c r="CG92" t="s">
        <v>93</v>
      </c>
      <c r="CH92">
        <v>1</v>
      </c>
      <c r="CI92">
        <v>1</v>
      </c>
      <c r="CJ92">
        <v>97.055734803326899</v>
      </c>
      <c r="CK92">
        <v>100</v>
      </c>
      <c r="CL92">
        <v>6.75</v>
      </c>
    </row>
    <row r="93" spans="1:90" x14ac:dyDescent="0.2">
      <c r="A93">
        <v>20</v>
      </c>
      <c r="B93">
        <v>20</v>
      </c>
      <c r="C93" s="3">
        <f t="shared" si="80"/>
        <v>400</v>
      </c>
      <c r="D93" s="3" t="str">
        <f t="shared" si="81"/>
        <v>square</v>
      </c>
      <c r="E93" s="3">
        <f t="shared" si="82"/>
        <v>1</v>
      </c>
      <c r="F93" s="4">
        <v>50</v>
      </c>
      <c r="G93" s="4">
        <v>50</v>
      </c>
      <c r="H93" s="4">
        <f t="shared" si="87"/>
        <v>100</v>
      </c>
      <c r="I93" s="3">
        <v>50</v>
      </c>
      <c r="J93" s="3">
        <v>50</v>
      </c>
      <c r="K93" s="3">
        <f t="shared" si="99"/>
        <v>100</v>
      </c>
      <c r="L93" s="3">
        <f t="shared" si="83"/>
        <v>4</v>
      </c>
      <c r="M93">
        <v>125</v>
      </c>
      <c r="N93">
        <v>7</v>
      </c>
      <c r="O93" s="2">
        <v>6</v>
      </c>
      <c r="P93" s="2">
        <f t="shared" si="73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84"/>
        <v>200</v>
      </c>
      <c r="AA93">
        <f t="shared" si="85"/>
        <v>200</v>
      </c>
      <c r="AB93">
        <v>0</v>
      </c>
      <c r="AC93">
        <v>0</v>
      </c>
      <c r="AD93">
        <v>0</v>
      </c>
      <c r="AE93">
        <f t="shared" ref="AE93:AE95" si="103">(A93*B93)*F93</f>
        <v>20000</v>
      </c>
      <c r="AF93">
        <f t="shared" si="86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04">BI93/4</f>
        <v>1.8749999999999999E-2</v>
      </c>
      <c r="BO93">
        <f t="shared" ref="BO93:BO95" si="105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0.01</v>
      </c>
      <c r="BW93">
        <f t="shared" si="95"/>
        <v>1E-3</v>
      </c>
      <c r="BX93">
        <v>0.25</v>
      </c>
      <c r="BY93">
        <v>0.25</v>
      </c>
      <c r="BZ93">
        <v>0.25</v>
      </c>
      <c r="CA93">
        <v>0.25</v>
      </c>
      <c r="CB93" t="s">
        <v>82</v>
      </c>
      <c r="CC93">
        <v>0</v>
      </c>
      <c r="CD93">
        <v>0</v>
      </c>
      <c r="CE93" s="5">
        <v>2.4335930084505E-10</v>
      </c>
      <c r="CF93" s="5">
        <v>1.53555934122E-9</v>
      </c>
      <c r="CG93" t="s">
        <v>93</v>
      </c>
      <c r="CH93">
        <v>1</v>
      </c>
      <c r="CI93">
        <v>1</v>
      </c>
      <c r="CJ93">
        <v>97.047385326537295</v>
      </c>
      <c r="CK93">
        <v>100</v>
      </c>
      <c r="CL93">
        <v>7</v>
      </c>
    </row>
    <row r="94" spans="1:90" x14ac:dyDescent="0.2">
      <c r="A94">
        <v>20</v>
      </c>
      <c r="B94">
        <v>20</v>
      </c>
      <c r="C94" s="3">
        <f t="shared" si="80"/>
        <v>400</v>
      </c>
      <c r="D94" s="3" t="str">
        <f t="shared" si="81"/>
        <v>square</v>
      </c>
      <c r="E94" s="3">
        <f t="shared" si="82"/>
        <v>1</v>
      </c>
      <c r="F94" s="4">
        <v>50</v>
      </c>
      <c r="G94" s="4">
        <v>50</v>
      </c>
      <c r="H94" s="4">
        <f t="shared" si="87"/>
        <v>100</v>
      </c>
      <c r="I94" s="3">
        <v>50</v>
      </c>
      <c r="J94" s="3">
        <v>50</v>
      </c>
      <c r="K94" s="3">
        <f t="shared" si="99"/>
        <v>100</v>
      </c>
      <c r="L94" s="3">
        <f t="shared" si="83"/>
        <v>4</v>
      </c>
      <c r="M94">
        <v>125</v>
      </c>
      <c r="N94">
        <v>7</v>
      </c>
      <c r="O94" s="2">
        <v>7</v>
      </c>
      <c r="P94" s="2">
        <f t="shared" si="73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84"/>
        <v>200</v>
      </c>
      <c r="AA94">
        <f t="shared" si="85"/>
        <v>200</v>
      </c>
      <c r="AB94">
        <v>0</v>
      </c>
      <c r="AC94">
        <v>0</v>
      </c>
      <c r="AD94">
        <v>0</v>
      </c>
      <c r="AE94">
        <f t="shared" si="103"/>
        <v>20000</v>
      </c>
      <c r="AF94">
        <f t="shared" si="86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04"/>
        <v>1.8749999999999999E-2</v>
      </c>
      <c r="BO94">
        <f t="shared" si="105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0.01</v>
      </c>
      <c r="BW94">
        <f t="shared" si="95"/>
        <v>1E-3</v>
      </c>
      <c r="BX94">
        <v>0.25</v>
      </c>
      <c r="BY94">
        <v>0.25</v>
      </c>
      <c r="BZ94">
        <v>0.25</v>
      </c>
      <c r="CA94">
        <v>0.25</v>
      </c>
      <c r="CB94" t="s">
        <v>82</v>
      </c>
      <c r="CC94">
        <v>0</v>
      </c>
      <c r="CD94">
        <v>0</v>
      </c>
      <c r="CE94" s="5">
        <v>3.2682180312848798E-10</v>
      </c>
      <c r="CF94" s="5">
        <v>2.0621947502013901E-9</v>
      </c>
      <c r="CG94" t="s">
        <v>93</v>
      </c>
      <c r="CH94">
        <v>1</v>
      </c>
      <c r="CI94">
        <v>1</v>
      </c>
      <c r="CJ94">
        <v>97.051047468356302</v>
      </c>
      <c r="CK94">
        <v>100</v>
      </c>
      <c r="CL94">
        <v>6.75</v>
      </c>
    </row>
    <row r="95" spans="1:90" x14ac:dyDescent="0.2">
      <c r="A95">
        <v>20</v>
      </c>
      <c r="B95">
        <v>20</v>
      </c>
      <c r="C95" s="3">
        <f t="shared" si="80"/>
        <v>400</v>
      </c>
      <c r="D95" s="3" t="str">
        <f t="shared" si="81"/>
        <v>square</v>
      </c>
      <c r="E95" s="3">
        <f t="shared" si="82"/>
        <v>1</v>
      </c>
      <c r="F95" s="4">
        <v>50</v>
      </c>
      <c r="G95" s="4">
        <v>50</v>
      </c>
      <c r="H95" s="4">
        <f t="shared" si="87"/>
        <v>100</v>
      </c>
      <c r="I95" s="3">
        <v>50</v>
      </c>
      <c r="J95" s="3">
        <v>50</v>
      </c>
      <c r="K95" s="3">
        <f t="shared" si="99"/>
        <v>100</v>
      </c>
      <c r="L95" s="3">
        <f t="shared" si="83"/>
        <v>4</v>
      </c>
      <c r="M95">
        <v>125</v>
      </c>
      <c r="N95">
        <v>7</v>
      </c>
      <c r="O95" s="2">
        <v>8</v>
      </c>
      <c r="P95" s="2">
        <f t="shared" si="73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84"/>
        <v>200</v>
      </c>
      <c r="AA95">
        <f t="shared" si="85"/>
        <v>200</v>
      </c>
      <c r="AB95">
        <v>0</v>
      </c>
      <c r="AC95">
        <v>0</v>
      </c>
      <c r="AD95">
        <v>0</v>
      </c>
      <c r="AE95">
        <f t="shared" si="103"/>
        <v>20000</v>
      </c>
      <c r="AF95">
        <f t="shared" si="86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04"/>
        <v>1.8749999999999999E-2</v>
      </c>
      <c r="BO95">
        <f t="shared" si="105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0.01</v>
      </c>
      <c r="BW95">
        <f t="shared" si="95"/>
        <v>1E-3</v>
      </c>
      <c r="BX95">
        <v>0.25</v>
      </c>
      <c r="BY95">
        <v>0.25</v>
      </c>
      <c r="BZ95">
        <v>0.25</v>
      </c>
      <c r="CA95">
        <v>0.25</v>
      </c>
      <c r="CB95" t="s">
        <v>82</v>
      </c>
      <c r="CC95">
        <v>0</v>
      </c>
      <c r="CD95">
        <v>0</v>
      </c>
      <c r="CE95" s="5">
        <v>3.9663233816986702E-10</v>
      </c>
      <c r="CF95" s="5">
        <v>2.50268836882343E-9</v>
      </c>
      <c r="CG95" t="s">
        <v>93</v>
      </c>
      <c r="CH95">
        <v>1</v>
      </c>
      <c r="CI95">
        <v>1</v>
      </c>
      <c r="CJ95">
        <v>97.026405495143905</v>
      </c>
      <c r="CK95">
        <v>100</v>
      </c>
      <c r="CL95">
        <v>6.75</v>
      </c>
    </row>
    <row r="96" spans="1:90" x14ac:dyDescent="0.2">
      <c r="A96">
        <v>20</v>
      </c>
      <c r="B96">
        <v>20</v>
      </c>
      <c r="C96" s="3">
        <f t="shared" si="80"/>
        <v>400</v>
      </c>
      <c r="D96" s="3" t="str">
        <f t="shared" si="81"/>
        <v>square</v>
      </c>
      <c r="E96" s="3">
        <f t="shared" si="82"/>
        <v>1</v>
      </c>
      <c r="F96" s="4">
        <v>50</v>
      </c>
      <c r="G96" s="4">
        <v>50</v>
      </c>
      <c r="H96" s="4">
        <f t="shared" si="87"/>
        <v>100</v>
      </c>
      <c r="I96" s="3">
        <v>50</v>
      </c>
      <c r="J96" s="3">
        <v>50</v>
      </c>
      <c r="K96" s="3">
        <f t="shared" si="99"/>
        <v>100</v>
      </c>
      <c r="L96" s="3">
        <f t="shared" si="83"/>
        <v>4</v>
      </c>
      <c r="M96">
        <v>125</v>
      </c>
      <c r="N96">
        <v>7</v>
      </c>
      <c r="O96" s="2">
        <v>9</v>
      </c>
      <c r="P96" s="2">
        <f t="shared" si="73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84"/>
        <v>200</v>
      </c>
      <c r="AA96">
        <f t="shared" si="85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6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0.01</v>
      </c>
      <c r="BW96">
        <f t="shared" si="95"/>
        <v>1E-3</v>
      </c>
      <c r="BX96">
        <v>0.25</v>
      </c>
      <c r="BY96">
        <v>0.25</v>
      </c>
      <c r="BZ96">
        <v>0.25</v>
      </c>
      <c r="CA96">
        <v>0.25</v>
      </c>
      <c r="CB96" t="s">
        <v>82</v>
      </c>
      <c r="CC96">
        <v>0</v>
      </c>
      <c r="CD96">
        <v>0</v>
      </c>
      <c r="CE96" s="5">
        <v>4.4510890411362403E-10</v>
      </c>
      <c r="CF96" s="5">
        <v>2.8085679603197098E-9</v>
      </c>
      <c r="CG96" t="s">
        <v>93</v>
      </c>
      <c r="CH96">
        <v>1</v>
      </c>
      <c r="CI96">
        <v>1</v>
      </c>
      <c r="CJ96">
        <v>97.069149156909802</v>
      </c>
      <c r="CK96">
        <v>100</v>
      </c>
      <c r="CL96">
        <v>7</v>
      </c>
    </row>
    <row r="97" spans="1:90" x14ac:dyDescent="0.2">
      <c r="A97">
        <v>20</v>
      </c>
      <c r="B97">
        <v>20</v>
      </c>
      <c r="C97" s="3">
        <f t="shared" si="80"/>
        <v>400</v>
      </c>
      <c r="D97" s="3" t="str">
        <f t="shared" si="81"/>
        <v>square</v>
      </c>
      <c r="E97" s="3">
        <f t="shared" si="82"/>
        <v>1</v>
      </c>
      <c r="F97" s="4">
        <v>50</v>
      </c>
      <c r="G97" s="4">
        <v>50</v>
      </c>
      <c r="H97" s="4">
        <f t="shared" si="87"/>
        <v>100</v>
      </c>
      <c r="I97" s="3">
        <v>50</v>
      </c>
      <c r="J97" s="3">
        <v>50</v>
      </c>
      <c r="K97" s="3">
        <f t="shared" si="99"/>
        <v>100</v>
      </c>
      <c r="L97" s="3">
        <f t="shared" si="83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84"/>
        <v>200</v>
      </c>
      <c r="AA97">
        <f t="shared" si="85"/>
        <v>200</v>
      </c>
      <c r="AB97">
        <v>0</v>
      </c>
      <c r="AC97">
        <v>0</v>
      </c>
      <c r="AD97">
        <v>0</v>
      </c>
      <c r="AE97">
        <f t="shared" ref="AE97" si="106">(A97*B97)*F97</f>
        <v>20000</v>
      </c>
      <c r="AF97">
        <f t="shared" si="86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07">BI97/4</f>
        <v>1.8749999999999999E-2</v>
      </c>
      <c r="BO97">
        <f t="shared" ref="BO97" si="108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0.01</v>
      </c>
      <c r="BW97">
        <f t="shared" si="95"/>
        <v>1E-3</v>
      </c>
      <c r="BX97">
        <v>0.25</v>
      </c>
      <c r="BY97">
        <v>0.25</v>
      </c>
      <c r="BZ97">
        <v>0.25</v>
      </c>
      <c r="CA97">
        <v>0.25</v>
      </c>
      <c r="CB97" t="s">
        <v>82</v>
      </c>
      <c r="CC97">
        <v>0</v>
      </c>
      <c r="CD97">
        <v>0</v>
      </c>
      <c r="CE97" s="5">
        <v>5.95663750733446E-10</v>
      </c>
      <c r="CF97" s="5">
        <v>3.7585456262810102E-9</v>
      </c>
      <c r="CG97" t="s">
        <v>93</v>
      </c>
      <c r="CH97">
        <v>1</v>
      </c>
      <c r="CI97">
        <v>1</v>
      </c>
      <c r="CJ97">
        <v>96.991289838040402</v>
      </c>
      <c r="CK97">
        <v>100</v>
      </c>
      <c r="CL97">
        <v>7</v>
      </c>
    </row>
    <row r="98" spans="1:90" x14ac:dyDescent="0.2">
      <c r="A98">
        <v>20</v>
      </c>
      <c r="B98">
        <v>20</v>
      </c>
      <c r="C98" s="3">
        <f t="shared" si="80"/>
        <v>400</v>
      </c>
      <c r="D98" s="3" t="str">
        <f t="shared" si="81"/>
        <v>square</v>
      </c>
      <c r="E98" s="3">
        <f t="shared" si="82"/>
        <v>1</v>
      </c>
      <c r="F98" s="4">
        <v>20</v>
      </c>
      <c r="G98" s="4">
        <v>20</v>
      </c>
      <c r="H98" s="4">
        <f t="shared" si="87"/>
        <v>100</v>
      </c>
      <c r="I98" s="3">
        <v>80</v>
      </c>
      <c r="J98" s="3">
        <v>80</v>
      </c>
      <c r="K98" s="3">
        <f>AF98/AA98</f>
        <v>100</v>
      </c>
      <c r="L98" s="3">
        <f t="shared" si="83"/>
        <v>4</v>
      </c>
      <c r="M98">
        <v>125</v>
      </c>
      <c r="N98">
        <v>7</v>
      </c>
      <c r="O98" s="2">
        <v>0.1</v>
      </c>
      <c r="P98" s="2">
        <f t="shared" si="73"/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84"/>
        <v>80</v>
      </c>
      <c r="AA98">
        <f t="shared" si="85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6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0.01</v>
      </c>
      <c r="BW98">
        <f t="shared" si="95"/>
        <v>1E-3</v>
      </c>
      <c r="BX98">
        <v>0.25</v>
      </c>
      <c r="BY98">
        <v>0.25</v>
      </c>
      <c r="BZ98">
        <v>0.25</v>
      </c>
      <c r="CA98">
        <v>0.25</v>
      </c>
      <c r="CB98" t="s">
        <v>82</v>
      </c>
      <c r="CC98">
        <v>0</v>
      </c>
      <c r="CD98">
        <v>0</v>
      </c>
      <c r="CE98" s="5">
        <v>1.47451613948276E-11</v>
      </c>
      <c r="CF98" s="5">
        <v>9.3039675280891804E-11</v>
      </c>
      <c r="CG98" t="s">
        <v>93</v>
      </c>
      <c r="CH98">
        <v>1</v>
      </c>
      <c r="CI98">
        <v>1</v>
      </c>
      <c r="CJ98">
        <v>97.031919307589405</v>
      </c>
      <c r="CK98">
        <v>100</v>
      </c>
      <c r="CL98">
        <v>7</v>
      </c>
    </row>
    <row r="99" spans="1:90" x14ac:dyDescent="0.2">
      <c r="A99">
        <v>20</v>
      </c>
      <c r="B99">
        <v>20</v>
      </c>
      <c r="C99" s="3">
        <f t="shared" si="80"/>
        <v>400</v>
      </c>
      <c r="D99" s="3" t="str">
        <f t="shared" si="81"/>
        <v>square</v>
      </c>
      <c r="E99" s="3">
        <f t="shared" si="82"/>
        <v>1</v>
      </c>
      <c r="F99" s="4">
        <v>20</v>
      </c>
      <c r="G99" s="4">
        <v>20</v>
      </c>
      <c r="H99" s="4">
        <f t="shared" si="87"/>
        <v>100</v>
      </c>
      <c r="I99" s="3">
        <v>80</v>
      </c>
      <c r="J99" s="3">
        <v>80</v>
      </c>
      <c r="K99" s="3">
        <f t="shared" ref="K99:K109" si="109">AF99/AA99</f>
        <v>100</v>
      </c>
      <c r="L99" s="3">
        <f t="shared" si="83"/>
        <v>4</v>
      </c>
      <c r="M99">
        <v>125</v>
      </c>
      <c r="N99">
        <v>7</v>
      </c>
      <c r="O99" s="2">
        <v>0.5</v>
      </c>
      <c r="P99" s="2">
        <f t="shared" si="73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84"/>
        <v>80</v>
      </c>
      <c r="AA99">
        <f t="shared" si="85"/>
        <v>320</v>
      </c>
      <c r="AB99">
        <v>0</v>
      </c>
      <c r="AC99">
        <v>0</v>
      </c>
      <c r="AD99">
        <v>0</v>
      </c>
      <c r="AE99">
        <f t="shared" ref="AE99:AE103" si="110">(A99*B99)*F99</f>
        <v>8000</v>
      </c>
      <c r="AF99">
        <f t="shared" si="86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11">BI99/4</f>
        <v>1.8749999999999999E-2</v>
      </c>
      <c r="BO99">
        <f t="shared" ref="BO99:BO103" si="112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0.01</v>
      </c>
      <c r="BW99">
        <f t="shared" si="95"/>
        <v>1E-3</v>
      </c>
      <c r="BX99">
        <v>0.25</v>
      </c>
      <c r="BY99">
        <v>0.25</v>
      </c>
      <c r="BZ99">
        <v>0.25</v>
      </c>
      <c r="CA99">
        <v>0.25</v>
      </c>
      <c r="CB99" t="s">
        <v>82</v>
      </c>
      <c r="CC99">
        <v>0</v>
      </c>
      <c r="CD99">
        <v>0</v>
      </c>
      <c r="CE99" s="5">
        <v>2.5757509915808601E-11</v>
      </c>
      <c r="CF99" s="5">
        <v>1.62525881842233E-10</v>
      </c>
      <c r="CG99" t="s">
        <v>93</v>
      </c>
      <c r="CH99">
        <v>1</v>
      </c>
      <c r="CI99">
        <v>1</v>
      </c>
      <c r="CJ99">
        <v>96.971065279689299</v>
      </c>
      <c r="CK99">
        <v>100</v>
      </c>
      <c r="CL99">
        <v>7</v>
      </c>
    </row>
    <row r="100" spans="1:90" x14ac:dyDescent="0.2">
      <c r="A100">
        <v>20</v>
      </c>
      <c r="B100">
        <v>20</v>
      </c>
      <c r="C100" s="3">
        <f t="shared" si="80"/>
        <v>400</v>
      </c>
      <c r="D100" s="3" t="str">
        <f t="shared" si="81"/>
        <v>square</v>
      </c>
      <c r="E100" s="3">
        <f t="shared" si="82"/>
        <v>1</v>
      </c>
      <c r="F100" s="4">
        <v>20</v>
      </c>
      <c r="G100" s="4">
        <v>20</v>
      </c>
      <c r="H100" s="4">
        <f t="shared" si="87"/>
        <v>100</v>
      </c>
      <c r="I100" s="3">
        <v>80</v>
      </c>
      <c r="J100" s="3">
        <v>80</v>
      </c>
      <c r="K100" s="3">
        <f t="shared" si="109"/>
        <v>100</v>
      </c>
      <c r="L100" s="3">
        <f t="shared" si="83"/>
        <v>4</v>
      </c>
      <c r="M100">
        <v>125</v>
      </c>
      <c r="N100">
        <v>7</v>
      </c>
      <c r="O100" s="2">
        <v>1</v>
      </c>
      <c r="P100" s="2">
        <f t="shared" si="73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84"/>
        <v>80</v>
      </c>
      <c r="AA100">
        <f t="shared" si="85"/>
        <v>320</v>
      </c>
      <c r="AB100">
        <v>0</v>
      </c>
      <c r="AC100">
        <v>0</v>
      </c>
      <c r="AD100">
        <v>0</v>
      </c>
      <c r="AE100">
        <f t="shared" si="110"/>
        <v>8000</v>
      </c>
      <c r="AF100">
        <f t="shared" si="86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1"/>
        <v>1.8749999999999999E-2</v>
      </c>
      <c r="BO100">
        <f t="shared" si="112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0.01</v>
      </c>
      <c r="BW100">
        <f t="shared" si="95"/>
        <v>1E-3</v>
      </c>
      <c r="BX100">
        <v>0.25</v>
      </c>
      <c r="BY100">
        <v>0.25</v>
      </c>
      <c r="BZ100">
        <v>0.25</v>
      </c>
      <c r="CA100">
        <v>0.25</v>
      </c>
      <c r="CB100" t="s">
        <v>82</v>
      </c>
      <c r="CC100">
        <v>0</v>
      </c>
      <c r="CD100">
        <v>0</v>
      </c>
      <c r="CE100" s="5">
        <v>5.1591641842420501E-11</v>
      </c>
      <c r="CF100" s="5">
        <v>3.2553523665148301E-10</v>
      </c>
      <c r="CG100" t="s">
        <v>93</v>
      </c>
      <c r="CH100">
        <v>1</v>
      </c>
      <c r="CI100">
        <v>1</v>
      </c>
      <c r="CJ100">
        <v>97.025824544760198</v>
      </c>
      <c r="CK100">
        <v>100</v>
      </c>
      <c r="CL100">
        <v>7</v>
      </c>
    </row>
    <row r="101" spans="1:90" x14ac:dyDescent="0.2">
      <c r="A101">
        <v>20</v>
      </c>
      <c r="B101">
        <v>20</v>
      </c>
      <c r="C101" s="3">
        <f t="shared" si="80"/>
        <v>400</v>
      </c>
      <c r="D101" s="3" t="str">
        <f t="shared" si="81"/>
        <v>square</v>
      </c>
      <c r="E101" s="3">
        <f t="shared" si="82"/>
        <v>1</v>
      </c>
      <c r="F101" s="4">
        <v>20</v>
      </c>
      <c r="G101" s="4">
        <v>20</v>
      </c>
      <c r="H101" s="4">
        <f t="shared" si="87"/>
        <v>100</v>
      </c>
      <c r="I101" s="3">
        <v>80</v>
      </c>
      <c r="J101" s="3">
        <v>80</v>
      </c>
      <c r="K101" s="3">
        <f t="shared" si="109"/>
        <v>100</v>
      </c>
      <c r="L101" s="3">
        <f t="shared" si="83"/>
        <v>4</v>
      </c>
      <c r="M101">
        <v>125</v>
      </c>
      <c r="N101">
        <v>7</v>
      </c>
      <c r="O101" s="2">
        <v>2</v>
      </c>
      <c r="P101" s="2">
        <f t="shared" si="73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84"/>
        <v>80</v>
      </c>
      <c r="AA101">
        <f t="shared" si="85"/>
        <v>320</v>
      </c>
      <c r="AB101">
        <v>0</v>
      </c>
      <c r="AC101">
        <v>0</v>
      </c>
      <c r="AD101">
        <v>0</v>
      </c>
      <c r="AE101">
        <f t="shared" si="110"/>
        <v>8000</v>
      </c>
      <c r="AF101">
        <f t="shared" si="86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1"/>
        <v>1.8749999999999999E-2</v>
      </c>
      <c r="BO101">
        <f t="shared" si="112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0.01</v>
      </c>
      <c r="BW101">
        <f t="shared" si="95"/>
        <v>1E-3</v>
      </c>
      <c r="BX101">
        <v>0.25</v>
      </c>
      <c r="BY101">
        <v>0.25</v>
      </c>
      <c r="BZ101">
        <v>0.25</v>
      </c>
      <c r="CA101">
        <v>0.25</v>
      </c>
      <c r="CB101" t="s">
        <v>82</v>
      </c>
      <c r="CC101">
        <v>0</v>
      </c>
      <c r="CD101">
        <v>0</v>
      </c>
      <c r="CE101" s="5">
        <v>1.12233118744311E-10</v>
      </c>
      <c r="CF101" s="5">
        <v>7.0817352507947999E-10</v>
      </c>
      <c r="CG101" t="s">
        <v>93</v>
      </c>
      <c r="CH101">
        <v>1</v>
      </c>
      <c r="CI101">
        <v>1</v>
      </c>
      <c r="CJ101">
        <v>97.006632451742405</v>
      </c>
      <c r="CK101">
        <v>100</v>
      </c>
      <c r="CL101">
        <v>7</v>
      </c>
    </row>
    <row r="102" spans="1:90" x14ac:dyDescent="0.2">
      <c r="A102">
        <v>20</v>
      </c>
      <c r="B102">
        <v>20</v>
      </c>
      <c r="C102" s="3">
        <f t="shared" si="80"/>
        <v>400</v>
      </c>
      <c r="D102" s="3" t="str">
        <f t="shared" si="81"/>
        <v>square</v>
      </c>
      <c r="E102" s="3">
        <f t="shared" si="82"/>
        <v>1</v>
      </c>
      <c r="F102" s="4">
        <v>20</v>
      </c>
      <c r="G102" s="4">
        <v>20</v>
      </c>
      <c r="H102" s="4">
        <f t="shared" si="87"/>
        <v>100</v>
      </c>
      <c r="I102" s="3">
        <v>80</v>
      </c>
      <c r="J102" s="3">
        <v>80</v>
      </c>
      <c r="K102" s="3">
        <f t="shared" si="109"/>
        <v>100</v>
      </c>
      <c r="L102" s="3">
        <f t="shared" si="83"/>
        <v>4</v>
      </c>
      <c r="M102">
        <v>125</v>
      </c>
      <c r="N102">
        <v>7</v>
      </c>
      <c r="O102" s="2">
        <v>3</v>
      </c>
      <c r="P102" s="2">
        <f t="shared" si="73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84"/>
        <v>80</v>
      </c>
      <c r="AA102">
        <f t="shared" si="85"/>
        <v>320</v>
      </c>
      <c r="AB102">
        <v>0</v>
      </c>
      <c r="AC102">
        <v>0</v>
      </c>
      <c r="AD102">
        <v>0</v>
      </c>
      <c r="AE102">
        <f t="shared" si="110"/>
        <v>8000</v>
      </c>
      <c r="AF102">
        <f t="shared" si="86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11"/>
        <v>1.8749999999999999E-2</v>
      </c>
      <c r="BO102">
        <f t="shared" si="112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0.01</v>
      </c>
      <c r="BW102">
        <f t="shared" si="95"/>
        <v>1E-3</v>
      </c>
      <c r="BX102">
        <v>0.25</v>
      </c>
      <c r="BY102">
        <v>0.25</v>
      </c>
      <c r="BZ102">
        <v>0.25</v>
      </c>
      <c r="CA102">
        <v>0.25</v>
      </c>
      <c r="CB102" t="s">
        <v>82</v>
      </c>
      <c r="CC102">
        <v>0</v>
      </c>
      <c r="CD102">
        <v>0</v>
      </c>
      <c r="CE102" s="5">
        <v>1.77164838580948E-10</v>
      </c>
      <c r="CF102" s="5">
        <v>1.1178825791221599E-9</v>
      </c>
      <c r="CG102" t="s">
        <v>93</v>
      </c>
      <c r="CH102">
        <v>0.85714285714285698</v>
      </c>
      <c r="CI102">
        <v>1</v>
      </c>
      <c r="CJ102">
        <v>97.038069374498093</v>
      </c>
      <c r="CK102">
        <v>100</v>
      </c>
      <c r="CL102">
        <v>6.75</v>
      </c>
    </row>
    <row r="103" spans="1:90" x14ac:dyDescent="0.2">
      <c r="A103">
        <v>20</v>
      </c>
      <c r="B103">
        <v>20</v>
      </c>
      <c r="C103" s="3">
        <f t="shared" si="80"/>
        <v>400</v>
      </c>
      <c r="D103" s="3" t="str">
        <f t="shared" si="81"/>
        <v>square</v>
      </c>
      <c r="E103" s="3">
        <f t="shared" si="82"/>
        <v>1</v>
      </c>
      <c r="F103" s="4">
        <v>20</v>
      </c>
      <c r="G103" s="4">
        <v>20</v>
      </c>
      <c r="H103" s="4">
        <f t="shared" si="87"/>
        <v>100</v>
      </c>
      <c r="I103" s="3">
        <v>80</v>
      </c>
      <c r="J103" s="3">
        <v>80</v>
      </c>
      <c r="K103" s="3">
        <f t="shared" si="109"/>
        <v>100</v>
      </c>
      <c r="L103" s="3">
        <f t="shared" si="83"/>
        <v>4</v>
      </c>
      <c r="M103">
        <v>125</v>
      </c>
      <c r="N103">
        <v>7</v>
      </c>
      <c r="O103" s="2">
        <v>4</v>
      </c>
      <c r="P103" s="2">
        <f t="shared" si="73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84"/>
        <v>80</v>
      </c>
      <c r="AA103">
        <f t="shared" si="85"/>
        <v>320</v>
      </c>
      <c r="AB103">
        <v>0</v>
      </c>
      <c r="AC103">
        <v>0</v>
      </c>
      <c r="AD103">
        <v>0</v>
      </c>
      <c r="AE103">
        <f t="shared" si="110"/>
        <v>8000</v>
      </c>
      <c r="AF103">
        <f t="shared" si="86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11"/>
        <v>1.8749999999999999E-2</v>
      </c>
      <c r="BO103">
        <f t="shared" si="112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0.01</v>
      </c>
      <c r="BW103">
        <f t="shared" si="95"/>
        <v>1E-3</v>
      </c>
      <c r="BX103">
        <v>0.25</v>
      </c>
      <c r="BY103">
        <v>0.25</v>
      </c>
      <c r="BZ103">
        <v>0.25</v>
      </c>
      <c r="CA103">
        <v>0.25</v>
      </c>
      <c r="CB103" t="s">
        <v>82</v>
      </c>
      <c r="CC103">
        <v>0</v>
      </c>
      <c r="CD103">
        <v>0</v>
      </c>
      <c r="CE103" s="5">
        <v>2.4637197149618701E-10</v>
      </c>
      <c r="CF103" s="5">
        <v>1.55456882465613E-9</v>
      </c>
      <c r="CG103" t="s">
        <v>93</v>
      </c>
      <c r="CH103">
        <v>0.85714285714285698</v>
      </c>
      <c r="CI103">
        <v>0.85714285714285698</v>
      </c>
      <c r="CJ103">
        <v>97.012752872182205</v>
      </c>
      <c r="CK103">
        <v>100</v>
      </c>
      <c r="CL103">
        <v>7</v>
      </c>
    </row>
    <row r="104" spans="1:90" x14ac:dyDescent="0.2">
      <c r="A104">
        <v>20</v>
      </c>
      <c r="B104">
        <v>20</v>
      </c>
      <c r="C104" s="3">
        <f t="shared" si="80"/>
        <v>400</v>
      </c>
      <c r="D104" s="3" t="str">
        <f t="shared" si="81"/>
        <v>square</v>
      </c>
      <c r="E104" s="3">
        <f t="shared" si="82"/>
        <v>1</v>
      </c>
      <c r="F104" s="4">
        <v>20</v>
      </c>
      <c r="G104" s="4">
        <v>20</v>
      </c>
      <c r="H104" s="4">
        <f t="shared" si="87"/>
        <v>100</v>
      </c>
      <c r="I104" s="3">
        <v>80</v>
      </c>
      <c r="J104" s="3">
        <v>80</v>
      </c>
      <c r="K104" s="3">
        <f t="shared" si="109"/>
        <v>100</v>
      </c>
      <c r="L104" s="3">
        <f t="shared" si="83"/>
        <v>4</v>
      </c>
      <c r="M104">
        <v>125</v>
      </c>
      <c r="N104">
        <v>7</v>
      </c>
      <c r="O104" s="2">
        <v>5</v>
      </c>
      <c r="P104" s="2">
        <f t="shared" si="73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84"/>
        <v>80</v>
      </c>
      <c r="AA104">
        <f t="shared" si="85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6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0.01</v>
      </c>
      <c r="BW104">
        <f t="shared" si="95"/>
        <v>1E-3</v>
      </c>
      <c r="BX104">
        <v>0.25</v>
      </c>
      <c r="BY104">
        <v>0.25</v>
      </c>
      <c r="BZ104">
        <v>0.25</v>
      </c>
      <c r="CA104">
        <v>0.25</v>
      </c>
      <c r="CB104" t="s">
        <v>82</v>
      </c>
      <c r="CC104">
        <v>0</v>
      </c>
      <c r="CD104">
        <v>0.14285714285714299</v>
      </c>
      <c r="CE104" s="5">
        <v>3.1116229703074601E-10</v>
      </c>
      <c r="CF104" s="5">
        <v>1.9633857023855E-9</v>
      </c>
      <c r="CG104" t="s">
        <v>93</v>
      </c>
      <c r="CH104">
        <v>0.85714285714285698</v>
      </c>
      <c r="CI104">
        <v>0.85714285714285698</v>
      </c>
      <c r="CJ104">
        <v>96.9313265231565</v>
      </c>
      <c r="CK104">
        <v>100</v>
      </c>
      <c r="CL104">
        <v>7</v>
      </c>
    </row>
    <row r="105" spans="1:90" x14ac:dyDescent="0.2">
      <c r="A105">
        <v>20</v>
      </c>
      <c r="B105">
        <v>20</v>
      </c>
      <c r="C105" s="3">
        <f t="shared" si="80"/>
        <v>400</v>
      </c>
      <c r="D105" s="3" t="str">
        <f t="shared" si="81"/>
        <v>square</v>
      </c>
      <c r="E105" s="3">
        <f t="shared" si="82"/>
        <v>1</v>
      </c>
      <c r="F105" s="4">
        <v>20</v>
      </c>
      <c r="G105" s="4">
        <v>20</v>
      </c>
      <c r="H105" s="4">
        <f t="shared" si="87"/>
        <v>100</v>
      </c>
      <c r="I105" s="3">
        <v>80</v>
      </c>
      <c r="J105" s="3">
        <v>80</v>
      </c>
      <c r="K105" s="3">
        <f t="shared" si="109"/>
        <v>100</v>
      </c>
      <c r="L105" s="3">
        <f t="shared" si="83"/>
        <v>4</v>
      </c>
      <c r="M105">
        <v>125</v>
      </c>
      <c r="N105">
        <v>7</v>
      </c>
      <c r="O105" s="2">
        <v>6</v>
      </c>
      <c r="P105" s="2">
        <f t="shared" si="73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84"/>
        <v>80</v>
      </c>
      <c r="AA105">
        <f t="shared" si="85"/>
        <v>320</v>
      </c>
      <c r="AB105">
        <v>0</v>
      </c>
      <c r="AC105">
        <v>0</v>
      </c>
      <c r="AD105">
        <v>0</v>
      </c>
      <c r="AE105">
        <f t="shared" ref="AE105:AE107" si="113">(A105*B105)*F105</f>
        <v>8000</v>
      </c>
      <c r="AF105">
        <f t="shared" si="86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14">BI105/4</f>
        <v>1.8749999999999999E-2</v>
      </c>
      <c r="BO105">
        <f t="shared" ref="BO105:BO107" si="115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0.01</v>
      </c>
      <c r="BW105">
        <f t="shared" si="95"/>
        <v>1E-3</v>
      </c>
      <c r="BX105">
        <v>0.25</v>
      </c>
      <c r="BY105">
        <v>0.25</v>
      </c>
      <c r="BZ105">
        <v>0.25</v>
      </c>
      <c r="CA105">
        <v>0.25</v>
      </c>
      <c r="CB105" t="s">
        <v>82</v>
      </c>
      <c r="CC105">
        <v>0</v>
      </c>
      <c r="CD105">
        <v>0.14285714285714299</v>
      </c>
      <c r="CE105" s="5">
        <v>4.0819566707160102E-10</v>
      </c>
      <c r="CF105" s="5">
        <v>2.5756511761630001E-9</v>
      </c>
      <c r="CG105" t="s">
        <v>93</v>
      </c>
      <c r="CH105">
        <v>0.85714285714285698</v>
      </c>
      <c r="CI105">
        <v>0.85714285714285698</v>
      </c>
      <c r="CJ105">
        <v>97.005840150120306</v>
      </c>
      <c r="CK105">
        <v>100</v>
      </c>
      <c r="CL105">
        <v>7</v>
      </c>
    </row>
    <row r="106" spans="1:90" x14ac:dyDescent="0.2">
      <c r="A106">
        <v>20</v>
      </c>
      <c r="B106">
        <v>20</v>
      </c>
      <c r="C106" s="3">
        <f t="shared" si="80"/>
        <v>400</v>
      </c>
      <c r="D106" s="3" t="str">
        <f t="shared" si="81"/>
        <v>square</v>
      </c>
      <c r="E106" s="3">
        <f t="shared" si="82"/>
        <v>1</v>
      </c>
      <c r="F106" s="4">
        <v>20</v>
      </c>
      <c r="G106" s="4">
        <v>20</v>
      </c>
      <c r="H106" s="4">
        <f t="shared" si="87"/>
        <v>100</v>
      </c>
      <c r="I106" s="3">
        <v>80</v>
      </c>
      <c r="J106" s="3">
        <v>80</v>
      </c>
      <c r="K106" s="3">
        <f t="shared" si="109"/>
        <v>100</v>
      </c>
      <c r="L106" s="3">
        <f t="shared" si="83"/>
        <v>4</v>
      </c>
      <c r="M106">
        <v>125</v>
      </c>
      <c r="N106">
        <v>7</v>
      </c>
      <c r="O106" s="2">
        <v>7</v>
      </c>
      <c r="P106" s="2">
        <f t="shared" si="73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84"/>
        <v>80</v>
      </c>
      <c r="AA106">
        <f t="shared" si="85"/>
        <v>320</v>
      </c>
      <c r="AB106">
        <v>0</v>
      </c>
      <c r="AC106">
        <v>0</v>
      </c>
      <c r="AD106">
        <v>0</v>
      </c>
      <c r="AE106">
        <f t="shared" si="113"/>
        <v>8000</v>
      </c>
      <c r="AF106">
        <f t="shared" si="86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14"/>
        <v>1.8749999999999999E-2</v>
      </c>
      <c r="BO106">
        <f t="shared" si="115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0.01</v>
      </c>
      <c r="BW106">
        <f t="shared" si="95"/>
        <v>1E-3</v>
      </c>
      <c r="BX106">
        <v>0.25</v>
      </c>
      <c r="BY106">
        <v>0.25</v>
      </c>
      <c r="BZ106">
        <v>0.25</v>
      </c>
      <c r="CA106">
        <v>0.25</v>
      </c>
      <c r="CB106" t="s">
        <v>82</v>
      </c>
      <c r="CC106">
        <v>0</v>
      </c>
      <c r="CD106">
        <v>0.14285714285714299</v>
      </c>
      <c r="CE106" s="5">
        <v>4.6570692033804201E-10</v>
      </c>
      <c r="CF106" s="5">
        <v>2.9385382395815898E-9</v>
      </c>
      <c r="CG106" t="s">
        <v>93</v>
      </c>
      <c r="CH106">
        <v>0.85714285714285698</v>
      </c>
      <c r="CI106">
        <v>0.85714285714285698</v>
      </c>
      <c r="CJ106">
        <v>96.969037885009101</v>
      </c>
      <c r="CK106">
        <v>100</v>
      </c>
      <c r="CL106">
        <v>7</v>
      </c>
    </row>
    <row r="107" spans="1:90" x14ac:dyDescent="0.2">
      <c r="A107">
        <v>20</v>
      </c>
      <c r="B107">
        <v>20</v>
      </c>
      <c r="C107" s="3">
        <f t="shared" si="80"/>
        <v>400</v>
      </c>
      <c r="D107" s="3" t="str">
        <f t="shared" si="81"/>
        <v>square</v>
      </c>
      <c r="E107" s="3">
        <f t="shared" si="82"/>
        <v>1</v>
      </c>
      <c r="F107" s="4">
        <v>20</v>
      </c>
      <c r="G107" s="4">
        <v>20</v>
      </c>
      <c r="H107" s="4">
        <f t="shared" si="87"/>
        <v>100</v>
      </c>
      <c r="I107" s="3">
        <v>80</v>
      </c>
      <c r="J107" s="3">
        <v>80</v>
      </c>
      <c r="K107" s="3">
        <f t="shared" si="109"/>
        <v>100</v>
      </c>
      <c r="L107" s="3">
        <f t="shared" si="83"/>
        <v>4</v>
      </c>
      <c r="M107">
        <v>125</v>
      </c>
      <c r="N107">
        <v>7</v>
      </c>
      <c r="O107" s="2">
        <v>8</v>
      </c>
      <c r="P107" s="2">
        <f t="shared" si="73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84"/>
        <v>80</v>
      </c>
      <c r="AA107">
        <f t="shared" si="85"/>
        <v>320</v>
      </c>
      <c r="AB107">
        <v>0</v>
      </c>
      <c r="AC107">
        <v>0</v>
      </c>
      <c r="AD107">
        <v>0</v>
      </c>
      <c r="AE107">
        <f t="shared" si="113"/>
        <v>8000</v>
      </c>
      <c r="AF107">
        <f t="shared" si="86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14"/>
        <v>1.8749999999999999E-2</v>
      </c>
      <c r="BO107">
        <f t="shared" si="115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0.01</v>
      </c>
      <c r="BW107">
        <f t="shared" si="95"/>
        <v>1E-3</v>
      </c>
      <c r="BX107">
        <v>0.25</v>
      </c>
      <c r="BY107">
        <v>0.25</v>
      </c>
      <c r="BZ107">
        <v>0.25</v>
      </c>
      <c r="CA107">
        <v>0.25</v>
      </c>
      <c r="CB107" t="s">
        <v>82</v>
      </c>
      <c r="CC107">
        <v>0.14285714285714299</v>
      </c>
      <c r="CD107">
        <v>0.14285714285714299</v>
      </c>
      <c r="CE107" s="5">
        <v>9.2678791664823097E-10</v>
      </c>
      <c r="CF107" s="5">
        <v>5.8478876123544001E-9</v>
      </c>
      <c r="CG107" t="s">
        <v>93</v>
      </c>
      <c r="CH107">
        <v>0.85714285714285698</v>
      </c>
      <c r="CI107">
        <v>0.85714285714285698</v>
      </c>
      <c r="CJ107">
        <v>96.983018549868504</v>
      </c>
      <c r="CK107">
        <v>100</v>
      </c>
      <c r="CL107">
        <v>7</v>
      </c>
    </row>
    <row r="108" spans="1:90" x14ac:dyDescent="0.2">
      <c r="A108">
        <v>20</v>
      </c>
      <c r="B108">
        <v>20</v>
      </c>
      <c r="C108" s="3">
        <f t="shared" si="80"/>
        <v>400</v>
      </c>
      <c r="D108" s="3" t="str">
        <f t="shared" si="81"/>
        <v>square</v>
      </c>
      <c r="E108" s="3">
        <f t="shared" si="82"/>
        <v>1</v>
      </c>
      <c r="F108" s="4">
        <v>20</v>
      </c>
      <c r="G108" s="4">
        <v>20</v>
      </c>
      <c r="H108" s="4">
        <f t="shared" si="87"/>
        <v>100</v>
      </c>
      <c r="I108" s="3">
        <v>80</v>
      </c>
      <c r="J108" s="3">
        <v>80</v>
      </c>
      <c r="K108" s="3">
        <f t="shared" si="109"/>
        <v>100</v>
      </c>
      <c r="L108" s="3">
        <f t="shared" si="83"/>
        <v>4</v>
      </c>
      <c r="M108">
        <v>125</v>
      </c>
      <c r="N108">
        <v>7</v>
      </c>
      <c r="O108" s="2">
        <v>9</v>
      </c>
      <c r="P108" s="2">
        <f t="shared" si="73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84"/>
        <v>80</v>
      </c>
      <c r="AA108">
        <f t="shared" si="85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6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0.01</v>
      </c>
      <c r="BW108">
        <f t="shared" si="95"/>
        <v>1E-3</v>
      </c>
      <c r="BX108">
        <v>0.25</v>
      </c>
      <c r="BY108">
        <v>0.25</v>
      </c>
      <c r="BZ108">
        <v>0.25</v>
      </c>
      <c r="CA108">
        <v>0.25</v>
      </c>
      <c r="CB108" t="s">
        <v>82</v>
      </c>
      <c r="CC108">
        <v>0</v>
      </c>
      <c r="CD108">
        <v>0.14285714285714299</v>
      </c>
      <c r="CE108" s="5">
        <v>7.0148981933584102E-10</v>
      </c>
      <c r="CF108" s="5">
        <v>4.4262916600802998E-9</v>
      </c>
      <c r="CG108" t="s">
        <v>93</v>
      </c>
      <c r="CH108">
        <v>0.85714285714285698</v>
      </c>
      <c r="CI108">
        <v>0.85714285714285698</v>
      </c>
      <c r="CJ108">
        <v>96.998460744546705</v>
      </c>
      <c r="CK108">
        <v>100</v>
      </c>
      <c r="CL108">
        <v>7</v>
      </c>
    </row>
    <row r="109" spans="1:90" x14ac:dyDescent="0.2">
      <c r="A109">
        <v>20</v>
      </c>
      <c r="B109">
        <v>20</v>
      </c>
      <c r="C109" s="3">
        <f t="shared" si="80"/>
        <v>400</v>
      </c>
      <c r="D109" s="3" t="str">
        <f t="shared" si="81"/>
        <v>square</v>
      </c>
      <c r="E109" s="3">
        <f t="shared" si="82"/>
        <v>1</v>
      </c>
      <c r="F109" s="4">
        <v>20</v>
      </c>
      <c r="G109" s="4">
        <v>20</v>
      </c>
      <c r="H109" s="4">
        <f t="shared" si="87"/>
        <v>100</v>
      </c>
      <c r="I109" s="3">
        <v>80</v>
      </c>
      <c r="J109" s="3">
        <v>80</v>
      </c>
      <c r="K109" s="3">
        <f t="shared" si="109"/>
        <v>100</v>
      </c>
      <c r="L109" s="3">
        <f t="shared" si="83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84"/>
        <v>80</v>
      </c>
      <c r="AA109">
        <f t="shared" si="85"/>
        <v>320</v>
      </c>
      <c r="AB109">
        <v>0</v>
      </c>
      <c r="AC109">
        <v>0</v>
      </c>
      <c r="AD109">
        <v>0</v>
      </c>
      <c r="AE109">
        <f t="shared" ref="AE109" si="116">(A109*B109)*F109</f>
        <v>8000</v>
      </c>
      <c r="AF109">
        <f t="shared" si="86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17">BI109/4</f>
        <v>1.8749999999999999E-2</v>
      </c>
      <c r="BO109">
        <f t="shared" ref="BO109" si="118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0.01</v>
      </c>
      <c r="BW109">
        <f t="shared" si="95"/>
        <v>1E-3</v>
      </c>
      <c r="BX109">
        <v>0.25</v>
      </c>
      <c r="BY109">
        <v>0.25</v>
      </c>
      <c r="BZ109">
        <v>0.25</v>
      </c>
      <c r="CA109">
        <v>0.25</v>
      </c>
      <c r="CB109" t="s">
        <v>82</v>
      </c>
      <c r="CC109">
        <v>0</v>
      </c>
      <c r="CD109">
        <v>0.14285714285714299</v>
      </c>
      <c r="CE109" s="5">
        <v>7.74897420451285E-10</v>
      </c>
      <c r="CF109" s="5">
        <v>4.8894822051041997E-9</v>
      </c>
      <c r="CG109" t="s">
        <v>93</v>
      </c>
      <c r="CH109">
        <v>0.85714285714285698</v>
      </c>
      <c r="CI109">
        <v>0.85714285714285698</v>
      </c>
      <c r="CJ109">
        <v>96.9745657905098</v>
      </c>
      <c r="CK109">
        <v>100</v>
      </c>
      <c r="CL109">
        <v>6.75</v>
      </c>
    </row>
    <row r="110" spans="1:90" x14ac:dyDescent="0.2">
      <c r="A110">
        <v>20</v>
      </c>
      <c r="B110">
        <v>20</v>
      </c>
      <c r="C110" s="3">
        <f t="shared" si="80"/>
        <v>400</v>
      </c>
      <c r="D110" s="3" t="str">
        <f t="shared" si="81"/>
        <v>square</v>
      </c>
      <c r="E110" s="3">
        <f t="shared" si="82"/>
        <v>1</v>
      </c>
      <c r="F110" s="4">
        <v>1</v>
      </c>
      <c r="G110" s="4">
        <v>1</v>
      </c>
      <c r="H110" s="4">
        <f t="shared" si="87"/>
        <v>100</v>
      </c>
      <c r="I110" s="3">
        <v>99</v>
      </c>
      <c r="J110" s="3">
        <v>99</v>
      </c>
      <c r="K110" s="3">
        <f>AF110/AA110</f>
        <v>100</v>
      </c>
      <c r="L110" s="3">
        <f t="shared" si="83"/>
        <v>4</v>
      </c>
      <c r="M110">
        <v>125</v>
      </c>
      <c r="N110">
        <v>7</v>
      </c>
      <c r="O110" s="2">
        <v>0.1</v>
      </c>
      <c r="P110" s="2">
        <f t="shared" si="73"/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84"/>
        <v>4</v>
      </c>
      <c r="AA110">
        <f t="shared" si="85"/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si="86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0.01</v>
      </c>
      <c r="BW110">
        <f t="shared" si="95"/>
        <v>1E-3</v>
      </c>
      <c r="BX110">
        <v>0.25</v>
      </c>
      <c r="BY110">
        <v>0.25</v>
      </c>
      <c r="BZ110">
        <v>0.25</v>
      </c>
      <c r="CA110">
        <v>0.25</v>
      </c>
      <c r="CB110" t="s">
        <v>82</v>
      </c>
      <c r="CC110">
        <v>0</v>
      </c>
      <c r="CD110">
        <v>0</v>
      </c>
      <c r="CE110" s="5">
        <v>2.9225853754659002E-11</v>
      </c>
      <c r="CF110" s="5">
        <v>1.8441059208025001E-10</v>
      </c>
      <c r="CG110" t="s">
        <v>93</v>
      </c>
      <c r="CH110">
        <v>0.85714285714285698</v>
      </c>
      <c r="CI110">
        <v>0.85714285714285698</v>
      </c>
      <c r="CJ110">
        <v>97.039814708206094</v>
      </c>
      <c r="CK110">
        <v>100</v>
      </c>
      <c r="CL110">
        <v>7</v>
      </c>
    </row>
    <row r="111" spans="1:90" x14ac:dyDescent="0.2">
      <c r="A111">
        <v>20</v>
      </c>
      <c r="B111">
        <v>20</v>
      </c>
      <c r="C111" s="3">
        <f t="shared" si="80"/>
        <v>400</v>
      </c>
      <c r="D111" s="3" t="str">
        <f t="shared" si="81"/>
        <v>square</v>
      </c>
      <c r="E111" s="3">
        <f t="shared" si="82"/>
        <v>1</v>
      </c>
      <c r="F111" s="4">
        <v>1</v>
      </c>
      <c r="G111" s="4">
        <v>1</v>
      </c>
      <c r="H111" s="4">
        <f t="shared" si="87"/>
        <v>100</v>
      </c>
      <c r="I111" s="3">
        <v>99</v>
      </c>
      <c r="J111" s="3">
        <v>99</v>
      </c>
      <c r="K111" s="3">
        <f t="shared" ref="K111:K121" si="119">AF111/AA111</f>
        <v>100</v>
      </c>
      <c r="L111" s="3">
        <f t="shared" si="83"/>
        <v>4</v>
      </c>
      <c r="M111">
        <v>125</v>
      </c>
      <c r="N111">
        <v>7</v>
      </c>
      <c r="O111" s="2">
        <v>0.5</v>
      </c>
      <c r="P111" s="2">
        <f t="shared" si="73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84"/>
        <v>4</v>
      </c>
      <c r="AA111">
        <f t="shared" si="85"/>
        <v>396</v>
      </c>
      <c r="AB111">
        <v>0</v>
      </c>
      <c r="AC111">
        <v>0</v>
      </c>
      <c r="AD111">
        <v>0</v>
      </c>
      <c r="AE111">
        <f t="shared" ref="AE111:AE115" si="120">(A111*B111)*F111</f>
        <v>400</v>
      </c>
      <c r="AF111">
        <f t="shared" si="86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21">BI111/4</f>
        <v>1.8749999999999999E-2</v>
      </c>
      <c r="BO111">
        <f t="shared" ref="BO111:BO115" si="122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0.01</v>
      </c>
      <c r="BW111">
        <f t="shared" si="95"/>
        <v>1E-3</v>
      </c>
      <c r="BX111">
        <v>0.25</v>
      </c>
      <c r="BY111">
        <v>0.25</v>
      </c>
      <c r="BZ111">
        <v>0.25</v>
      </c>
      <c r="CA111">
        <v>0.25</v>
      </c>
      <c r="CB111" t="s">
        <v>82</v>
      </c>
      <c r="CC111">
        <v>0</v>
      </c>
      <c r="CD111">
        <v>0.14285714285714299</v>
      </c>
      <c r="CE111" s="5">
        <v>3.6841070138595398E-10</v>
      </c>
      <c r="CF111" s="5">
        <v>2.3246142315281499E-9</v>
      </c>
      <c r="CG111" t="s">
        <v>93</v>
      </c>
      <c r="CH111">
        <v>0.85714285714285698</v>
      </c>
      <c r="CI111">
        <v>0.85714285714285698</v>
      </c>
      <c r="CJ111">
        <v>97.023979437132198</v>
      </c>
      <c r="CK111">
        <v>100</v>
      </c>
      <c r="CL111">
        <v>7</v>
      </c>
    </row>
    <row r="112" spans="1:90" x14ac:dyDescent="0.2">
      <c r="A112">
        <v>20</v>
      </c>
      <c r="B112">
        <v>20</v>
      </c>
      <c r="C112" s="3">
        <f t="shared" si="80"/>
        <v>400</v>
      </c>
      <c r="D112" s="3" t="str">
        <f t="shared" si="81"/>
        <v>square</v>
      </c>
      <c r="E112" s="3">
        <f t="shared" si="82"/>
        <v>1</v>
      </c>
      <c r="F112" s="4">
        <v>1</v>
      </c>
      <c r="G112" s="4">
        <v>1</v>
      </c>
      <c r="H112" s="4">
        <f t="shared" si="87"/>
        <v>100</v>
      </c>
      <c r="I112" s="3">
        <v>99</v>
      </c>
      <c r="J112" s="3">
        <v>99</v>
      </c>
      <c r="K112" s="3">
        <f t="shared" si="119"/>
        <v>100</v>
      </c>
      <c r="L112" s="3">
        <f t="shared" si="83"/>
        <v>4</v>
      </c>
      <c r="M112">
        <v>125</v>
      </c>
      <c r="N112">
        <v>7</v>
      </c>
      <c r="O112" s="2">
        <v>1</v>
      </c>
      <c r="P112" s="2">
        <f t="shared" si="73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84"/>
        <v>4</v>
      </c>
      <c r="AA112">
        <f t="shared" si="85"/>
        <v>396</v>
      </c>
      <c r="AB112">
        <v>0</v>
      </c>
      <c r="AC112">
        <v>0</v>
      </c>
      <c r="AD112">
        <v>0</v>
      </c>
      <c r="AE112">
        <f t="shared" si="120"/>
        <v>400</v>
      </c>
      <c r="AF112">
        <f t="shared" si="86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21"/>
        <v>1.8749999999999999E-2</v>
      </c>
      <c r="BO112">
        <f t="shared" si="122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0.01</v>
      </c>
      <c r="BW112">
        <f t="shared" si="95"/>
        <v>1E-3</v>
      </c>
      <c r="BX112">
        <v>0.25</v>
      </c>
      <c r="BY112">
        <v>0.25</v>
      </c>
      <c r="BZ112">
        <v>0.25</v>
      </c>
      <c r="CA112">
        <v>0.25</v>
      </c>
      <c r="CB112" t="s">
        <v>82</v>
      </c>
      <c r="CC112">
        <v>0.28571428571428598</v>
      </c>
      <c r="CD112">
        <v>0.28571428571428598</v>
      </c>
      <c r="CE112">
        <v>1.6782627945721401E-3</v>
      </c>
      <c r="CF112">
        <v>1.0567622229619799E-2</v>
      </c>
      <c r="CG112" t="s">
        <v>93</v>
      </c>
      <c r="CH112">
        <v>0.57142857142857095</v>
      </c>
      <c r="CI112">
        <v>0.57142857142857095</v>
      </c>
      <c r="CJ112">
        <v>96.996005817859498</v>
      </c>
      <c r="CK112">
        <v>100</v>
      </c>
      <c r="CL112">
        <v>7</v>
      </c>
    </row>
    <row r="113" spans="1:90" x14ac:dyDescent="0.2">
      <c r="A113">
        <v>20</v>
      </c>
      <c r="B113">
        <v>20</v>
      </c>
      <c r="C113" s="3">
        <f t="shared" si="80"/>
        <v>400</v>
      </c>
      <c r="D113" s="3" t="str">
        <f t="shared" si="81"/>
        <v>square</v>
      </c>
      <c r="E113" s="3">
        <f t="shared" si="82"/>
        <v>1</v>
      </c>
      <c r="F113" s="4">
        <v>1</v>
      </c>
      <c r="G113" s="4">
        <v>1</v>
      </c>
      <c r="H113" s="4">
        <f t="shared" si="87"/>
        <v>100</v>
      </c>
      <c r="I113" s="3">
        <v>99</v>
      </c>
      <c r="J113" s="3">
        <v>99</v>
      </c>
      <c r="K113" s="3">
        <f t="shared" si="119"/>
        <v>100</v>
      </c>
      <c r="L113" s="3">
        <f t="shared" si="83"/>
        <v>4</v>
      </c>
      <c r="M113">
        <v>125</v>
      </c>
      <c r="N113">
        <v>7</v>
      </c>
      <c r="O113" s="2">
        <v>2</v>
      </c>
      <c r="P113" s="2">
        <f t="shared" si="73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84"/>
        <v>4</v>
      </c>
      <c r="AA113">
        <f t="shared" si="85"/>
        <v>396</v>
      </c>
      <c r="AB113">
        <v>0</v>
      </c>
      <c r="AC113">
        <v>0</v>
      </c>
      <c r="AD113">
        <v>0</v>
      </c>
      <c r="AE113">
        <f t="shared" si="120"/>
        <v>400</v>
      </c>
      <c r="AF113">
        <f t="shared" si="86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21"/>
        <v>1.8749999999999999E-2</v>
      </c>
      <c r="BO113">
        <f t="shared" si="122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0.01</v>
      </c>
      <c r="BW113">
        <f t="shared" si="95"/>
        <v>1E-3</v>
      </c>
      <c r="BX113">
        <v>0.25</v>
      </c>
      <c r="BY113">
        <v>0.25</v>
      </c>
      <c r="BZ113">
        <v>0.25</v>
      </c>
      <c r="CA113">
        <v>0.25</v>
      </c>
      <c r="CB113" t="s">
        <v>82</v>
      </c>
      <c r="CC113">
        <v>0.14285714285714299</v>
      </c>
      <c r="CD113">
        <v>0.14285714285714299</v>
      </c>
      <c r="CE113" s="5">
        <v>6.7539785585785301E-10</v>
      </c>
      <c r="CF113" s="5">
        <v>4.2616554325525901E-9</v>
      </c>
      <c r="CG113" t="s">
        <v>93</v>
      </c>
      <c r="CH113">
        <v>0.85714285714285698</v>
      </c>
      <c r="CI113">
        <v>0.85714285714285698</v>
      </c>
      <c r="CJ113">
        <v>96.979949975525599</v>
      </c>
      <c r="CK113">
        <v>100</v>
      </c>
      <c r="CL113">
        <v>7</v>
      </c>
    </row>
    <row r="114" spans="1:90" x14ac:dyDescent="0.2">
      <c r="A114">
        <v>20</v>
      </c>
      <c r="B114">
        <v>20</v>
      </c>
      <c r="C114" s="3">
        <f t="shared" si="80"/>
        <v>400</v>
      </c>
      <c r="D114" s="3" t="str">
        <f t="shared" si="81"/>
        <v>square</v>
      </c>
      <c r="E114" s="3">
        <f t="shared" si="82"/>
        <v>1</v>
      </c>
      <c r="F114" s="4">
        <v>1</v>
      </c>
      <c r="G114" s="4">
        <v>1</v>
      </c>
      <c r="H114" s="4">
        <f t="shared" si="87"/>
        <v>100</v>
      </c>
      <c r="I114" s="3">
        <v>99</v>
      </c>
      <c r="J114" s="3">
        <v>99</v>
      </c>
      <c r="K114" s="3">
        <f t="shared" si="119"/>
        <v>100</v>
      </c>
      <c r="L114" s="3">
        <f t="shared" si="83"/>
        <v>4</v>
      </c>
      <c r="M114">
        <v>125</v>
      </c>
      <c r="N114">
        <v>7</v>
      </c>
      <c r="O114" s="2">
        <v>3</v>
      </c>
      <c r="P114" s="2">
        <f t="shared" si="73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84"/>
        <v>4</v>
      </c>
      <c r="AA114">
        <f t="shared" si="85"/>
        <v>396</v>
      </c>
      <c r="AB114">
        <v>0</v>
      </c>
      <c r="AC114">
        <v>0</v>
      </c>
      <c r="AD114">
        <v>0</v>
      </c>
      <c r="AE114">
        <f t="shared" si="120"/>
        <v>400</v>
      </c>
      <c r="AF114">
        <f t="shared" si="86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21"/>
        <v>1.8749999999999999E-2</v>
      </c>
      <c r="BO114">
        <f t="shared" si="122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0.01</v>
      </c>
      <c r="BW114">
        <f t="shared" si="95"/>
        <v>1E-3</v>
      </c>
      <c r="BX114">
        <v>0.25</v>
      </c>
      <c r="BY114">
        <v>0.25</v>
      </c>
      <c r="BZ114">
        <v>0.25</v>
      </c>
      <c r="CA114">
        <v>0.25</v>
      </c>
      <c r="CB114" t="s">
        <v>82</v>
      </c>
      <c r="CC114">
        <v>0</v>
      </c>
      <c r="CD114">
        <v>0</v>
      </c>
      <c r="CE114" s="5">
        <v>1.89380507385053E-10</v>
      </c>
      <c r="CF114" s="5">
        <v>1.19496154951204E-9</v>
      </c>
      <c r="CG114" t="s">
        <v>93</v>
      </c>
      <c r="CH114">
        <v>0.85714285714285698</v>
      </c>
      <c r="CI114">
        <v>0.85714285714285698</v>
      </c>
      <c r="CJ114">
        <v>97.035174477069006</v>
      </c>
      <c r="CK114">
        <v>100</v>
      </c>
      <c r="CL114">
        <v>7</v>
      </c>
    </row>
    <row r="115" spans="1:90" x14ac:dyDescent="0.2">
      <c r="A115">
        <v>20</v>
      </c>
      <c r="B115">
        <v>20</v>
      </c>
      <c r="C115" s="3">
        <f t="shared" si="80"/>
        <v>400</v>
      </c>
      <c r="D115" s="3" t="str">
        <f t="shared" si="81"/>
        <v>square</v>
      </c>
      <c r="E115" s="3">
        <f t="shared" si="82"/>
        <v>1</v>
      </c>
      <c r="F115" s="4">
        <v>1</v>
      </c>
      <c r="G115" s="4">
        <v>1</v>
      </c>
      <c r="H115" s="4">
        <f t="shared" si="87"/>
        <v>100</v>
      </c>
      <c r="I115" s="3">
        <v>99</v>
      </c>
      <c r="J115" s="3">
        <v>99</v>
      </c>
      <c r="K115" s="3">
        <f t="shared" si="119"/>
        <v>100</v>
      </c>
      <c r="L115" s="3">
        <f t="shared" si="83"/>
        <v>4</v>
      </c>
      <c r="M115">
        <v>125</v>
      </c>
      <c r="N115">
        <v>7</v>
      </c>
      <c r="O115" s="2">
        <v>4</v>
      </c>
      <c r="P115" s="2">
        <f t="shared" si="73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84"/>
        <v>4</v>
      </c>
      <c r="AA115">
        <f t="shared" si="85"/>
        <v>396</v>
      </c>
      <c r="AB115">
        <v>0</v>
      </c>
      <c r="AC115">
        <v>0</v>
      </c>
      <c r="AD115">
        <v>0</v>
      </c>
      <c r="AE115">
        <f t="shared" si="120"/>
        <v>400</v>
      </c>
      <c r="AF115">
        <f t="shared" si="86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21"/>
        <v>1.8749999999999999E-2</v>
      </c>
      <c r="BO115">
        <f t="shared" si="122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0.01</v>
      </c>
      <c r="BW115">
        <f t="shared" si="95"/>
        <v>1E-3</v>
      </c>
      <c r="BX115">
        <v>0.25</v>
      </c>
      <c r="BY115">
        <v>0.25</v>
      </c>
      <c r="BZ115">
        <v>0.25</v>
      </c>
      <c r="CA115">
        <v>0.25</v>
      </c>
      <c r="CB115" t="s">
        <v>82</v>
      </c>
      <c r="CC115">
        <v>0</v>
      </c>
      <c r="CD115">
        <v>0</v>
      </c>
      <c r="CE115" s="5">
        <v>2.5855157548858001E-10</v>
      </c>
      <c r="CF115" s="5">
        <v>1.63142023167138E-9</v>
      </c>
      <c r="CG115" t="s">
        <v>93</v>
      </c>
      <c r="CH115">
        <v>0.85714285714285698</v>
      </c>
      <c r="CI115">
        <v>0.85714285714285698</v>
      </c>
      <c r="CJ115">
        <v>97.030422445925595</v>
      </c>
      <c r="CK115">
        <v>100</v>
      </c>
      <c r="CL115">
        <v>6.75</v>
      </c>
    </row>
    <row r="116" spans="1:90" x14ac:dyDescent="0.2">
      <c r="A116">
        <v>20</v>
      </c>
      <c r="B116">
        <v>20</v>
      </c>
      <c r="C116" s="3">
        <f t="shared" si="80"/>
        <v>400</v>
      </c>
      <c r="D116" s="3" t="str">
        <f t="shared" si="81"/>
        <v>square</v>
      </c>
      <c r="E116" s="3">
        <f t="shared" si="82"/>
        <v>1</v>
      </c>
      <c r="F116" s="4">
        <v>1</v>
      </c>
      <c r="G116" s="4">
        <v>1</v>
      </c>
      <c r="H116" s="4">
        <f t="shared" si="87"/>
        <v>100</v>
      </c>
      <c r="I116" s="3">
        <v>99</v>
      </c>
      <c r="J116" s="3">
        <v>99</v>
      </c>
      <c r="K116" s="3">
        <f t="shared" si="119"/>
        <v>100</v>
      </c>
      <c r="L116" s="3">
        <f t="shared" si="83"/>
        <v>4</v>
      </c>
      <c r="M116">
        <v>125</v>
      </c>
      <c r="N116">
        <v>7</v>
      </c>
      <c r="O116" s="2">
        <v>5</v>
      </c>
      <c r="P116" s="2">
        <f t="shared" si="73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84"/>
        <v>4</v>
      </c>
      <c r="AA116">
        <f t="shared" si="85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86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0.01</v>
      </c>
      <c r="BW116">
        <f t="shared" si="95"/>
        <v>1E-3</v>
      </c>
      <c r="BX116">
        <v>0.25</v>
      </c>
      <c r="BY116">
        <v>0.25</v>
      </c>
      <c r="BZ116">
        <v>0.25</v>
      </c>
      <c r="CA116">
        <v>0.25</v>
      </c>
      <c r="CB116" t="s">
        <v>82</v>
      </c>
      <c r="CC116">
        <v>0</v>
      </c>
      <c r="CD116">
        <v>0.14285714285714299</v>
      </c>
      <c r="CE116" s="5">
        <v>3.3959624344177998E-10</v>
      </c>
      <c r="CF116" s="5">
        <v>2.14279948211424E-9</v>
      </c>
      <c r="CG116" t="s">
        <v>93</v>
      </c>
      <c r="CH116">
        <v>0.85714285714285698</v>
      </c>
      <c r="CI116">
        <v>0.85714285714285698</v>
      </c>
      <c r="CJ116">
        <v>96.985458962756994</v>
      </c>
      <c r="CK116">
        <v>100</v>
      </c>
      <c r="CL116">
        <v>7</v>
      </c>
    </row>
    <row r="117" spans="1:90" x14ac:dyDescent="0.2">
      <c r="A117">
        <v>20</v>
      </c>
      <c r="B117">
        <v>20</v>
      </c>
      <c r="C117" s="3">
        <f t="shared" si="80"/>
        <v>400</v>
      </c>
      <c r="D117" s="3" t="str">
        <f t="shared" si="81"/>
        <v>square</v>
      </c>
      <c r="E117" s="3">
        <f t="shared" si="82"/>
        <v>1</v>
      </c>
      <c r="F117" s="4">
        <v>1</v>
      </c>
      <c r="G117" s="4">
        <v>1</v>
      </c>
      <c r="H117" s="4">
        <f t="shared" si="87"/>
        <v>100</v>
      </c>
      <c r="I117" s="3">
        <v>99</v>
      </c>
      <c r="J117" s="3">
        <v>99</v>
      </c>
      <c r="K117" s="3">
        <f t="shared" si="119"/>
        <v>100</v>
      </c>
      <c r="L117" s="3">
        <f t="shared" si="83"/>
        <v>4</v>
      </c>
      <c r="M117">
        <v>125</v>
      </c>
      <c r="N117">
        <v>7</v>
      </c>
      <c r="O117" s="2">
        <v>6</v>
      </c>
      <c r="P117" s="2">
        <f t="shared" si="73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84"/>
        <v>4</v>
      </c>
      <c r="AA117">
        <f t="shared" si="85"/>
        <v>396</v>
      </c>
      <c r="AB117">
        <v>0</v>
      </c>
      <c r="AC117">
        <v>0</v>
      </c>
      <c r="AD117">
        <v>0</v>
      </c>
      <c r="AE117">
        <f t="shared" ref="AE117:AE119" si="123">(A117*B117)*F117</f>
        <v>400</v>
      </c>
      <c r="AF117">
        <f t="shared" si="86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24">BI117/4</f>
        <v>1.8749999999999999E-2</v>
      </c>
      <c r="BO117">
        <f t="shared" ref="BO117:BO119" si="125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0.01</v>
      </c>
      <c r="BW117">
        <f t="shared" si="95"/>
        <v>1E-3</v>
      </c>
      <c r="BX117">
        <v>0.25</v>
      </c>
      <c r="BY117">
        <v>0.25</v>
      </c>
      <c r="BZ117">
        <v>0.25</v>
      </c>
      <c r="CA117">
        <v>0.25</v>
      </c>
      <c r="CB117" t="s">
        <v>82</v>
      </c>
      <c r="CC117">
        <v>0</v>
      </c>
      <c r="CD117">
        <v>0.14285714285714299</v>
      </c>
      <c r="CE117" s="5">
        <v>3.8330627376662102E-10</v>
      </c>
      <c r="CF117" s="5">
        <v>2.4186029753857102E-9</v>
      </c>
      <c r="CG117" t="s">
        <v>93</v>
      </c>
      <c r="CH117">
        <v>0.85714285714285698</v>
      </c>
      <c r="CI117">
        <v>0.85714285714285698</v>
      </c>
      <c r="CJ117">
        <v>97.014133491810199</v>
      </c>
      <c r="CK117">
        <v>100</v>
      </c>
      <c r="CL117">
        <v>7</v>
      </c>
    </row>
    <row r="118" spans="1:90" x14ac:dyDescent="0.2">
      <c r="A118">
        <v>20</v>
      </c>
      <c r="B118">
        <v>20</v>
      </c>
      <c r="C118" s="3">
        <f t="shared" si="80"/>
        <v>400</v>
      </c>
      <c r="D118" s="3" t="str">
        <f t="shared" si="81"/>
        <v>square</v>
      </c>
      <c r="E118" s="3">
        <f t="shared" si="82"/>
        <v>1</v>
      </c>
      <c r="F118" s="4">
        <v>1</v>
      </c>
      <c r="G118" s="4">
        <v>1</v>
      </c>
      <c r="H118" s="4">
        <f t="shared" si="87"/>
        <v>100</v>
      </c>
      <c r="I118" s="3">
        <v>99</v>
      </c>
      <c r="J118" s="3">
        <v>99</v>
      </c>
      <c r="K118" s="3">
        <f t="shared" si="119"/>
        <v>100</v>
      </c>
      <c r="L118" s="3">
        <f t="shared" si="83"/>
        <v>4</v>
      </c>
      <c r="M118">
        <v>125</v>
      </c>
      <c r="N118">
        <v>7</v>
      </c>
      <c r="O118" s="2">
        <v>7</v>
      </c>
      <c r="P118" s="2">
        <f t="shared" si="73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84"/>
        <v>4</v>
      </c>
      <c r="AA118">
        <f t="shared" si="85"/>
        <v>396</v>
      </c>
      <c r="AB118">
        <v>0</v>
      </c>
      <c r="AC118">
        <v>0</v>
      </c>
      <c r="AD118">
        <v>0</v>
      </c>
      <c r="AE118">
        <f t="shared" si="123"/>
        <v>400</v>
      </c>
      <c r="AF118">
        <f t="shared" si="86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24"/>
        <v>1.8749999999999999E-2</v>
      </c>
      <c r="BO118">
        <f t="shared" si="125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0.01</v>
      </c>
      <c r="BW118">
        <f t="shared" si="95"/>
        <v>1E-3</v>
      </c>
      <c r="BX118">
        <v>0.25</v>
      </c>
      <c r="BY118">
        <v>0.25</v>
      </c>
      <c r="BZ118">
        <v>0.25</v>
      </c>
      <c r="CA118">
        <v>0.25</v>
      </c>
      <c r="CB118" t="s">
        <v>82</v>
      </c>
      <c r="CC118">
        <v>0</v>
      </c>
      <c r="CD118">
        <v>0.14285714285714299</v>
      </c>
      <c r="CE118" s="5">
        <v>5.1261486512971103E-10</v>
      </c>
      <c r="CF118" s="5">
        <v>3.2345200757652398E-9</v>
      </c>
      <c r="CG118" t="s">
        <v>93</v>
      </c>
      <c r="CH118">
        <v>0.85714285714285698</v>
      </c>
      <c r="CI118">
        <v>0.85714285714285698</v>
      </c>
      <c r="CJ118">
        <v>96.955223657517095</v>
      </c>
      <c r="CK118">
        <v>100</v>
      </c>
      <c r="CL118">
        <v>7</v>
      </c>
    </row>
    <row r="119" spans="1:90" x14ac:dyDescent="0.2">
      <c r="A119">
        <v>20</v>
      </c>
      <c r="B119">
        <v>20</v>
      </c>
      <c r="C119" s="3">
        <f t="shared" si="80"/>
        <v>400</v>
      </c>
      <c r="D119" s="3" t="str">
        <f t="shared" si="81"/>
        <v>square</v>
      </c>
      <c r="E119" s="3">
        <f t="shared" si="82"/>
        <v>1</v>
      </c>
      <c r="F119" s="4">
        <v>1</v>
      </c>
      <c r="G119" s="4">
        <v>1</v>
      </c>
      <c r="H119" s="4">
        <f t="shared" si="87"/>
        <v>100</v>
      </c>
      <c r="I119" s="3">
        <v>99</v>
      </c>
      <c r="J119" s="3">
        <v>99</v>
      </c>
      <c r="K119" s="3">
        <f t="shared" si="119"/>
        <v>100</v>
      </c>
      <c r="L119" s="3">
        <f t="shared" si="83"/>
        <v>4</v>
      </c>
      <c r="M119">
        <v>125</v>
      </c>
      <c r="N119">
        <v>7</v>
      </c>
      <c r="O119" s="2">
        <v>8</v>
      </c>
      <c r="P119" s="2">
        <f t="shared" si="73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84"/>
        <v>4</v>
      </c>
      <c r="AA119">
        <f t="shared" si="85"/>
        <v>396</v>
      </c>
      <c r="AB119">
        <v>0</v>
      </c>
      <c r="AC119">
        <v>0</v>
      </c>
      <c r="AD119">
        <v>0</v>
      </c>
      <c r="AE119">
        <f t="shared" si="123"/>
        <v>400</v>
      </c>
      <c r="AF119">
        <f t="shared" si="86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24"/>
        <v>1.8749999999999999E-2</v>
      </c>
      <c r="BO119">
        <f t="shared" si="125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0.01</v>
      </c>
      <c r="BW119">
        <f t="shared" si="95"/>
        <v>1E-3</v>
      </c>
      <c r="BX119">
        <v>0.25</v>
      </c>
      <c r="BY119">
        <v>0.25</v>
      </c>
      <c r="BZ119">
        <v>0.25</v>
      </c>
      <c r="CA119">
        <v>0.25</v>
      </c>
      <c r="CB119" t="s">
        <v>82</v>
      </c>
      <c r="CC119">
        <v>0</v>
      </c>
      <c r="CD119">
        <v>0.14285714285714299</v>
      </c>
      <c r="CE119" s="5">
        <v>6.0985474030678696E-10</v>
      </c>
      <c r="CF119" s="5">
        <v>3.8480885642009202E-9</v>
      </c>
      <c r="CG119" t="s">
        <v>93</v>
      </c>
      <c r="CH119">
        <v>0.85714285714285698</v>
      </c>
      <c r="CI119">
        <v>0.85714285714285698</v>
      </c>
      <c r="CJ119">
        <v>97.038911693945593</v>
      </c>
      <c r="CK119">
        <v>100</v>
      </c>
      <c r="CL119">
        <v>6.75</v>
      </c>
    </row>
    <row r="120" spans="1:90" x14ac:dyDescent="0.2">
      <c r="A120">
        <v>20</v>
      </c>
      <c r="B120">
        <v>20</v>
      </c>
      <c r="C120" s="3">
        <f t="shared" si="80"/>
        <v>400</v>
      </c>
      <c r="D120" s="3" t="str">
        <f t="shared" si="81"/>
        <v>square</v>
      </c>
      <c r="E120" s="3">
        <f t="shared" si="82"/>
        <v>1</v>
      </c>
      <c r="F120" s="4">
        <v>1</v>
      </c>
      <c r="G120" s="4">
        <v>1</v>
      </c>
      <c r="H120" s="4">
        <f t="shared" si="87"/>
        <v>100</v>
      </c>
      <c r="I120" s="3">
        <v>99</v>
      </c>
      <c r="J120" s="3">
        <v>99</v>
      </c>
      <c r="K120" s="3">
        <f t="shared" si="119"/>
        <v>100</v>
      </c>
      <c r="L120" s="3">
        <f t="shared" si="83"/>
        <v>4</v>
      </c>
      <c r="M120">
        <v>125</v>
      </c>
      <c r="N120">
        <v>7</v>
      </c>
      <c r="O120" s="2">
        <v>9</v>
      </c>
      <c r="P120" s="2">
        <f t="shared" si="73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84"/>
        <v>4</v>
      </c>
      <c r="AA120">
        <f t="shared" si="85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86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0.01</v>
      </c>
      <c r="BW120">
        <f t="shared" si="95"/>
        <v>1E-3</v>
      </c>
      <c r="BX120">
        <v>0.25</v>
      </c>
      <c r="BY120">
        <v>0.25</v>
      </c>
      <c r="BZ120">
        <v>0.25</v>
      </c>
      <c r="CA120">
        <v>0.25</v>
      </c>
      <c r="CB120" t="s">
        <v>82</v>
      </c>
      <c r="CC120">
        <v>0</v>
      </c>
      <c r="CD120">
        <v>0.14285714285714299</v>
      </c>
      <c r="CE120" s="5">
        <v>6.6147186595069897E-10</v>
      </c>
      <c r="CF120" s="5">
        <v>4.1737845984231802E-9</v>
      </c>
      <c r="CG120" t="s">
        <v>93</v>
      </c>
      <c r="CH120">
        <v>0.85714285714285698</v>
      </c>
      <c r="CI120">
        <v>0.85714285714285698</v>
      </c>
      <c r="CJ120">
        <v>97.020560663421094</v>
      </c>
      <c r="CK120">
        <v>100</v>
      </c>
      <c r="CL120">
        <v>6.75</v>
      </c>
    </row>
    <row r="121" spans="1:90" x14ac:dyDescent="0.2">
      <c r="A121">
        <v>20</v>
      </c>
      <c r="B121">
        <v>20</v>
      </c>
      <c r="C121" s="3">
        <f t="shared" si="80"/>
        <v>400</v>
      </c>
      <c r="D121" s="3" t="str">
        <f t="shared" si="81"/>
        <v>square</v>
      </c>
      <c r="E121" s="3">
        <f t="shared" si="82"/>
        <v>1</v>
      </c>
      <c r="F121" s="4">
        <v>1</v>
      </c>
      <c r="G121" s="4">
        <v>1</v>
      </c>
      <c r="H121" s="4">
        <f t="shared" si="87"/>
        <v>100</v>
      </c>
      <c r="I121" s="3">
        <v>99</v>
      </c>
      <c r="J121" s="3">
        <v>99</v>
      </c>
      <c r="K121" s="3">
        <f t="shared" si="119"/>
        <v>100</v>
      </c>
      <c r="L121" s="3">
        <f t="shared" si="83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84"/>
        <v>4</v>
      </c>
      <c r="AA121">
        <f t="shared" si="85"/>
        <v>396</v>
      </c>
      <c r="AB121">
        <v>0</v>
      </c>
      <c r="AC121">
        <v>0</v>
      </c>
      <c r="AD121">
        <v>0</v>
      </c>
      <c r="AE121">
        <f t="shared" ref="AE121" si="126">(A121*B121)*F121</f>
        <v>400</v>
      </c>
      <c r="AF121">
        <f t="shared" si="86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27">BI121/4</f>
        <v>1.8749999999999999E-2</v>
      </c>
      <c r="BO121">
        <f t="shared" ref="BO121" si="128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0.01</v>
      </c>
      <c r="BW121">
        <f t="shared" si="95"/>
        <v>1E-3</v>
      </c>
      <c r="BX121">
        <v>0.25</v>
      </c>
      <c r="BY121">
        <v>0.25</v>
      </c>
      <c r="BZ121">
        <v>0.25</v>
      </c>
      <c r="CA121">
        <v>0.25</v>
      </c>
      <c r="CB121" t="s">
        <v>82</v>
      </c>
      <c r="CC121">
        <v>0.14285714285714299</v>
      </c>
      <c r="CD121">
        <v>0.14285714285714299</v>
      </c>
      <c r="CE121" s="5">
        <v>6.9921997873432299E-10</v>
      </c>
      <c r="CF121" s="5">
        <v>4.4119693186894199E-9</v>
      </c>
      <c r="CG121" t="s">
        <v>93</v>
      </c>
      <c r="CH121">
        <v>0.85714285714285698</v>
      </c>
      <c r="CI121">
        <v>0.85714285714285698</v>
      </c>
      <c r="CJ121">
        <v>96.989326624903001</v>
      </c>
      <c r="CK121">
        <v>100</v>
      </c>
      <c r="CL121">
        <v>7</v>
      </c>
    </row>
    <row r="122" spans="1:90" x14ac:dyDescent="0.2">
      <c r="A122">
        <v>20</v>
      </c>
      <c r="B122">
        <v>20</v>
      </c>
      <c r="C122" s="3">
        <f t="shared" si="80"/>
        <v>400</v>
      </c>
      <c r="D122" s="3" t="str">
        <f t="shared" si="81"/>
        <v>square</v>
      </c>
      <c r="E122" s="3">
        <f t="shared" si="82"/>
        <v>1</v>
      </c>
      <c r="F122" s="4">
        <v>99</v>
      </c>
      <c r="G122" s="4">
        <v>99</v>
      </c>
      <c r="H122" s="4">
        <f t="shared" si="87"/>
        <v>100</v>
      </c>
      <c r="I122" s="3">
        <v>1</v>
      </c>
      <c r="J122" s="3">
        <v>1</v>
      </c>
      <c r="K122" s="3">
        <f>AF122/AA122</f>
        <v>100</v>
      </c>
      <c r="L122" s="3">
        <f t="shared" si="83"/>
        <v>4</v>
      </c>
      <c r="M122">
        <v>125</v>
      </c>
      <c r="N122">
        <v>7</v>
      </c>
      <c r="O122" s="2">
        <v>0.1</v>
      </c>
      <c r="P122" s="2">
        <f t="shared" ref="P122:P185" si="129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84"/>
        <v>396</v>
      </c>
      <c r="AA122">
        <f t="shared" si="85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86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0.1</v>
      </c>
      <c r="BW122">
        <f t="shared" si="95"/>
        <v>1.0000000000000002E-2</v>
      </c>
      <c r="BX122">
        <v>0.25</v>
      </c>
      <c r="BY122">
        <v>0.25</v>
      </c>
      <c r="BZ122">
        <v>0.25</v>
      </c>
      <c r="CA122">
        <v>0.25</v>
      </c>
      <c r="CB122" t="s">
        <v>82</v>
      </c>
      <c r="CC122">
        <v>0</v>
      </c>
      <c r="CD122">
        <v>0</v>
      </c>
      <c r="CE122" s="5">
        <v>1.81957270828062E-13</v>
      </c>
      <c r="CF122" s="5">
        <v>1.14812208151122E-12</v>
      </c>
      <c r="CG122" t="s">
        <v>93</v>
      </c>
      <c r="CH122">
        <v>1</v>
      </c>
      <c r="CI122">
        <v>1</v>
      </c>
      <c r="CJ122">
        <v>97.038633824857897</v>
      </c>
      <c r="CK122">
        <v>100</v>
      </c>
      <c r="CL122">
        <v>7</v>
      </c>
    </row>
    <row r="123" spans="1:90" x14ac:dyDescent="0.2">
      <c r="A123">
        <v>20</v>
      </c>
      <c r="B123">
        <v>20</v>
      </c>
      <c r="C123" s="3">
        <f t="shared" si="80"/>
        <v>400</v>
      </c>
      <c r="D123" s="3" t="str">
        <f t="shared" si="81"/>
        <v>square</v>
      </c>
      <c r="E123" s="3">
        <f t="shared" si="82"/>
        <v>1</v>
      </c>
      <c r="F123" s="4">
        <v>99</v>
      </c>
      <c r="G123" s="4">
        <v>99</v>
      </c>
      <c r="H123" s="4">
        <f t="shared" si="87"/>
        <v>100</v>
      </c>
      <c r="I123" s="3">
        <v>1</v>
      </c>
      <c r="J123" s="3">
        <v>1</v>
      </c>
      <c r="K123" s="3">
        <f t="shared" ref="K123:K133" si="130">AF123/AA123</f>
        <v>100</v>
      </c>
      <c r="L123" s="3">
        <f t="shared" si="83"/>
        <v>4</v>
      </c>
      <c r="M123">
        <v>125</v>
      </c>
      <c r="N123">
        <v>7</v>
      </c>
      <c r="O123" s="2">
        <v>0.5</v>
      </c>
      <c r="P123" s="2">
        <f t="shared" si="129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84"/>
        <v>396</v>
      </c>
      <c r="AA123">
        <f t="shared" si="85"/>
        <v>4</v>
      </c>
      <c r="AB123">
        <v>0</v>
      </c>
      <c r="AC123">
        <v>0</v>
      </c>
      <c r="AD123">
        <v>0</v>
      </c>
      <c r="AE123">
        <f t="shared" ref="AE123:AE127" si="131">(A123*B123)*F123</f>
        <v>39600</v>
      </c>
      <c r="AF123">
        <f t="shared" si="86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2">BI123/4</f>
        <v>1.8749999999999999E-2</v>
      </c>
      <c r="BO123">
        <f t="shared" ref="BO123:BO127" si="133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0.1</v>
      </c>
      <c r="BW123">
        <f t="shared" si="95"/>
        <v>1.0000000000000002E-2</v>
      </c>
      <c r="BX123">
        <v>0.25</v>
      </c>
      <c r="BY123">
        <v>0.25</v>
      </c>
      <c r="BZ123">
        <v>0.25</v>
      </c>
      <c r="CA123">
        <v>0.25</v>
      </c>
      <c r="CB123" t="s">
        <v>82</v>
      </c>
      <c r="CC123">
        <v>0</v>
      </c>
      <c r="CD123">
        <v>0</v>
      </c>
      <c r="CE123" s="5">
        <v>2.06019732457942E-13</v>
      </c>
      <c r="CF123" s="5">
        <v>1.29995247227846E-12</v>
      </c>
      <c r="CG123" t="s">
        <v>93</v>
      </c>
      <c r="CH123">
        <v>1</v>
      </c>
      <c r="CI123">
        <v>1</v>
      </c>
      <c r="CJ123">
        <v>97.041512084133998</v>
      </c>
      <c r="CK123">
        <v>100</v>
      </c>
      <c r="CL123">
        <v>7</v>
      </c>
    </row>
    <row r="124" spans="1:90" x14ac:dyDescent="0.2">
      <c r="A124">
        <v>20</v>
      </c>
      <c r="B124">
        <v>20</v>
      </c>
      <c r="C124" s="3">
        <f t="shared" si="80"/>
        <v>400</v>
      </c>
      <c r="D124" s="3" t="str">
        <f t="shared" si="81"/>
        <v>square</v>
      </c>
      <c r="E124" s="3">
        <f t="shared" si="82"/>
        <v>1</v>
      </c>
      <c r="F124" s="4">
        <v>99</v>
      </c>
      <c r="G124" s="4">
        <v>99</v>
      </c>
      <c r="H124" s="4">
        <f t="shared" si="87"/>
        <v>100</v>
      </c>
      <c r="I124" s="3">
        <v>1</v>
      </c>
      <c r="J124" s="3">
        <v>1</v>
      </c>
      <c r="K124" s="3">
        <f t="shared" si="130"/>
        <v>100</v>
      </c>
      <c r="L124" s="3">
        <f t="shared" si="83"/>
        <v>4</v>
      </c>
      <c r="M124">
        <v>125</v>
      </c>
      <c r="N124">
        <v>7</v>
      </c>
      <c r="O124" s="2">
        <v>1</v>
      </c>
      <c r="P124" s="2">
        <f t="shared" si="129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84"/>
        <v>396</v>
      </c>
      <c r="AA124">
        <f t="shared" si="85"/>
        <v>4</v>
      </c>
      <c r="AB124">
        <v>0</v>
      </c>
      <c r="AC124">
        <v>0</v>
      </c>
      <c r="AD124">
        <v>0</v>
      </c>
      <c r="AE124">
        <f t="shared" si="131"/>
        <v>39600</v>
      </c>
      <c r="AF124">
        <f t="shared" si="86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2"/>
        <v>1.8749999999999999E-2</v>
      </c>
      <c r="BO124">
        <f t="shared" si="133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0.1</v>
      </c>
      <c r="BW124">
        <f t="shared" si="95"/>
        <v>1.0000000000000002E-2</v>
      </c>
      <c r="BX124">
        <v>0.25</v>
      </c>
      <c r="BY124">
        <v>0.25</v>
      </c>
      <c r="BZ124">
        <v>0.25</v>
      </c>
      <c r="CA124">
        <v>0.25</v>
      </c>
      <c r="CB124" t="s">
        <v>82</v>
      </c>
      <c r="CC124">
        <v>0</v>
      </c>
      <c r="CD124">
        <v>0</v>
      </c>
      <c r="CE124" s="5">
        <v>2.2967824788772901E-13</v>
      </c>
      <c r="CF124" s="5">
        <v>1.44923402534356E-12</v>
      </c>
      <c r="CG124" t="s">
        <v>93</v>
      </c>
      <c r="CH124">
        <v>1</v>
      </c>
      <c r="CI124">
        <v>1</v>
      </c>
      <c r="CJ124">
        <v>97.011436200377105</v>
      </c>
      <c r="CK124">
        <v>100</v>
      </c>
      <c r="CL124">
        <v>7</v>
      </c>
    </row>
    <row r="125" spans="1:90" x14ac:dyDescent="0.2">
      <c r="A125">
        <v>20</v>
      </c>
      <c r="B125">
        <v>20</v>
      </c>
      <c r="C125" s="3">
        <f t="shared" si="80"/>
        <v>400</v>
      </c>
      <c r="D125" s="3" t="str">
        <f t="shared" si="81"/>
        <v>square</v>
      </c>
      <c r="E125" s="3">
        <f t="shared" si="82"/>
        <v>1</v>
      </c>
      <c r="F125" s="4">
        <v>99</v>
      </c>
      <c r="G125" s="4">
        <v>99</v>
      </c>
      <c r="H125" s="4">
        <f t="shared" si="87"/>
        <v>100</v>
      </c>
      <c r="I125" s="3">
        <v>1</v>
      </c>
      <c r="J125" s="3">
        <v>1</v>
      </c>
      <c r="K125" s="3">
        <f t="shared" si="130"/>
        <v>100</v>
      </c>
      <c r="L125" s="3">
        <f t="shared" si="83"/>
        <v>4</v>
      </c>
      <c r="M125">
        <v>125</v>
      </c>
      <c r="N125">
        <v>7</v>
      </c>
      <c r="O125" s="2">
        <v>2</v>
      </c>
      <c r="P125" s="2">
        <f t="shared" si="129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84"/>
        <v>396</v>
      </c>
      <c r="AA125">
        <f t="shared" si="85"/>
        <v>4</v>
      </c>
      <c r="AB125">
        <v>0</v>
      </c>
      <c r="AC125">
        <v>0</v>
      </c>
      <c r="AD125">
        <v>0</v>
      </c>
      <c r="AE125">
        <f t="shared" si="131"/>
        <v>39600</v>
      </c>
      <c r="AF125">
        <f t="shared" si="86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2"/>
        <v>1.8749999999999999E-2</v>
      </c>
      <c r="BO125">
        <f t="shared" si="133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0.1</v>
      </c>
      <c r="BW125">
        <f t="shared" si="95"/>
        <v>1.0000000000000002E-2</v>
      </c>
      <c r="BX125">
        <v>0.25</v>
      </c>
      <c r="BY125">
        <v>0.25</v>
      </c>
      <c r="BZ125">
        <v>0.25</v>
      </c>
      <c r="CA125">
        <v>0.25</v>
      </c>
      <c r="CB125" t="s">
        <v>82</v>
      </c>
      <c r="CC125">
        <v>0</v>
      </c>
      <c r="CD125">
        <v>0</v>
      </c>
      <c r="CE125" s="5">
        <v>3.1420076929782798E-13</v>
      </c>
      <c r="CF125" s="5">
        <v>1.9825579907679701E-12</v>
      </c>
      <c r="CG125" t="s">
        <v>93</v>
      </c>
      <c r="CH125">
        <v>1</v>
      </c>
      <c r="CI125">
        <v>1</v>
      </c>
      <c r="CJ125">
        <v>97.010247242840705</v>
      </c>
      <c r="CK125">
        <v>100</v>
      </c>
      <c r="CL125">
        <v>7</v>
      </c>
    </row>
    <row r="126" spans="1:90" x14ac:dyDescent="0.2">
      <c r="A126">
        <v>20</v>
      </c>
      <c r="B126">
        <v>20</v>
      </c>
      <c r="C126" s="3">
        <f t="shared" si="80"/>
        <v>400</v>
      </c>
      <c r="D126" s="3" t="str">
        <f t="shared" si="81"/>
        <v>square</v>
      </c>
      <c r="E126" s="3">
        <f t="shared" si="82"/>
        <v>1</v>
      </c>
      <c r="F126" s="4">
        <v>99</v>
      </c>
      <c r="G126" s="4">
        <v>99</v>
      </c>
      <c r="H126" s="4">
        <f t="shared" si="87"/>
        <v>100</v>
      </c>
      <c r="I126" s="3">
        <v>1</v>
      </c>
      <c r="J126" s="3">
        <v>1</v>
      </c>
      <c r="K126" s="3">
        <f t="shared" si="130"/>
        <v>100</v>
      </c>
      <c r="L126" s="3">
        <f t="shared" si="83"/>
        <v>4</v>
      </c>
      <c r="M126">
        <v>125</v>
      </c>
      <c r="N126">
        <v>7</v>
      </c>
      <c r="O126" s="2">
        <v>3</v>
      </c>
      <c r="P126" s="2">
        <f t="shared" si="129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84"/>
        <v>396</v>
      </c>
      <c r="AA126">
        <f t="shared" si="85"/>
        <v>4</v>
      </c>
      <c r="AB126">
        <v>0</v>
      </c>
      <c r="AC126">
        <v>0</v>
      </c>
      <c r="AD126">
        <v>0</v>
      </c>
      <c r="AE126">
        <f t="shared" si="131"/>
        <v>39600</v>
      </c>
      <c r="AF126">
        <f t="shared" si="86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2"/>
        <v>1.8749999999999999E-2</v>
      </c>
      <c r="BO126">
        <f t="shared" si="133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0.1</v>
      </c>
      <c r="BW126">
        <f t="shared" si="95"/>
        <v>1.0000000000000002E-2</v>
      </c>
      <c r="BX126">
        <v>0.25</v>
      </c>
      <c r="BY126">
        <v>0.25</v>
      </c>
      <c r="BZ126">
        <v>0.25</v>
      </c>
      <c r="CA126">
        <v>0.25</v>
      </c>
      <c r="CB126" t="s">
        <v>82</v>
      </c>
      <c r="CC126">
        <v>0</v>
      </c>
      <c r="CD126">
        <v>0</v>
      </c>
      <c r="CE126" s="5">
        <v>4.22456860468147E-13</v>
      </c>
      <c r="CF126" s="5">
        <v>2.6656370904101598E-12</v>
      </c>
      <c r="CG126" t="s">
        <v>93</v>
      </c>
      <c r="CH126">
        <v>1</v>
      </c>
      <c r="CI126">
        <v>1</v>
      </c>
      <c r="CJ126">
        <v>97.093842728565505</v>
      </c>
      <c r="CK126">
        <v>100</v>
      </c>
      <c r="CL126">
        <v>6.75</v>
      </c>
    </row>
    <row r="127" spans="1:90" x14ac:dyDescent="0.2">
      <c r="A127">
        <v>20</v>
      </c>
      <c r="B127">
        <v>20</v>
      </c>
      <c r="C127" s="3">
        <f t="shared" si="80"/>
        <v>400</v>
      </c>
      <c r="D127" s="3" t="str">
        <f t="shared" si="81"/>
        <v>square</v>
      </c>
      <c r="E127" s="3">
        <f t="shared" si="82"/>
        <v>1</v>
      </c>
      <c r="F127" s="4">
        <v>99</v>
      </c>
      <c r="G127" s="4">
        <v>99</v>
      </c>
      <c r="H127" s="4">
        <f t="shared" si="87"/>
        <v>100</v>
      </c>
      <c r="I127" s="3">
        <v>1</v>
      </c>
      <c r="J127" s="3">
        <v>1</v>
      </c>
      <c r="K127" s="3">
        <f t="shared" si="130"/>
        <v>100</v>
      </c>
      <c r="L127" s="3">
        <f t="shared" si="83"/>
        <v>4</v>
      </c>
      <c r="M127">
        <v>125</v>
      </c>
      <c r="N127">
        <v>7</v>
      </c>
      <c r="O127" s="2">
        <v>4</v>
      </c>
      <c r="P127" s="2">
        <f t="shared" si="129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84"/>
        <v>396</v>
      </c>
      <c r="AA127">
        <f t="shared" si="85"/>
        <v>4</v>
      </c>
      <c r="AB127">
        <v>0</v>
      </c>
      <c r="AC127">
        <v>0</v>
      </c>
      <c r="AD127">
        <v>0</v>
      </c>
      <c r="AE127">
        <f t="shared" si="131"/>
        <v>39600</v>
      </c>
      <c r="AF127">
        <f t="shared" si="86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2"/>
        <v>1.8749999999999999E-2</v>
      </c>
      <c r="BO127">
        <f t="shared" si="133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0.1</v>
      </c>
      <c r="BW127">
        <f t="shared" si="95"/>
        <v>1.0000000000000002E-2</v>
      </c>
      <c r="BX127">
        <v>0.25</v>
      </c>
      <c r="BY127">
        <v>0.25</v>
      </c>
      <c r="BZ127">
        <v>0.25</v>
      </c>
      <c r="CA127">
        <v>0.25</v>
      </c>
      <c r="CB127" t="s">
        <v>82</v>
      </c>
      <c r="CC127">
        <v>0</v>
      </c>
      <c r="CD127">
        <v>0</v>
      </c>
      <c r="CE127" s="5">
        <v>5.5937894417946505E-13</v>
      </c>
      <c r="CF127" s="5">
        <v>3.5295941449413601E-12</v>
      </c>
      <c r="CG127" t="s">
        <v>93</v>
      </c>
      <c r="CH127">
        <v>1</v>
      </c>
      <c r="CI127">
        <v>1</v>
      </c>
      <c r="CJ127">
        <v>96.954263027011507</v>
      </c>
      <c r="CK127">
        <v>100</v>
      </c>
      <c r="CL127">
        <v>7</v>
      </c>
    </row>
    <row r="128" spans="1:90" x14ac:dyDescent="0.2">
      <c r="A128">
        <v>20</v>
      </c>
      <c r="B128">
        <v>20</v>
      </c>
      <c r="C128" s="3">
        <f t="shared" si="80"/>
        <v>400</v>
      </c>
      <c r="D128" s="3" t="str">
        <f t="shared" si="81"/>
        <v>square</v>
      </c>
      <c r="E128" s="3">
        <f t="shared" si="82"/>
        <v>1</v>
      </c>
      <c r="F128" s="4">
        <v>99</v>
      </c>
      <c r="G128" s="4">
        <v>99</v>
      </c>
      <c r="H128" s="4">
        <f t="shared" si="87"/>
        <v>100</v>
      </c>
      <c r="I128" s="3">
        <v>1</v>
      </c>
      <c r="J128" s="3">
        <v>1</v>
      </c>
      <c r="K128" s="3">
        <f t="shared" si="130"/>
        <v>100</v>
      </c>
      <c r="L128" s="3">
        <f t="shared" si="83"/>
        <v>4</v>
      </c>
      <c r="M128">
        <v>125</v>
      </c>
      <c r="N128">
        <v>7</v>
      </c>
      <c r="O128" s="2">
        <v>5</v>
      </c>
      <c r="P128" s="2">
        <f t="shared" si="129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84"/>
        <v>396</v>
      </c>
      <c r="AA128">
        <f t="shared" si="85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86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0.1</v>
      </c>
      <c r="BW128">
        <f t="shared" si="95"/>
        <v>1.0000000000000002E-2</v>
      </c>
      <c r="BX128">
        <v>0.25</v>
      </c>
      <c r="BY128">
        <v>0.25</v>
      </c>
      <c r="BZ128">
        <v>0.25</v>
      </c>
      <c r="CA128">
        <v>0.25</v>
      </c>
      <c r="CB128" t="s">
        <v>82</v>
      </c>
      <c r="CC128">
        <v>0</v>
      </c>
      <c r="CD128">
        <v>0</v>
      </c>
      <c r="CE128" s="5">
        <v>8.0647417983082796E-13</v>
      </c>
      <c r="CF128" s="5">
        <v>5.0887266544344397E-12</v>
      </c>
      <c r="CG128" t="s">
        <v>93</v>
      </c>
      <c r="CH128">
        <v>1</v>
      </c>
      <c r="CI128">
        <v>1</v>
      </c>
      <c r="CJ128">
        <v>96.979212274471905</v>
      </c>
      <c r="CK128">
        <v>100</v>
      </c>
      <c r="CL128">
        <v>7</v>
      </c>
    </row>
    <row r="129" spans="1:90" x14ac:dyDescent="0.2">
      <c r="A129">
        <v>20</v>
      </c>
      <c r="B129">
        <v>20</v>
      </c>
      <c r="C129" s="3">
        <f t="shared" si="80"/>
        <v>400</v>
      </c>
      <c r="D129" s="3" t="str">
        <f t="shared" si="81"/>
        <v>square</v>
      </c>
      <c r="E129" s="3">
        <f t="shared" si="82"/>
        <v>1</v>
      </c>
      <c r="F129" s="4">
        <v>99</v>
      </c>
      <c r="G129" s="4">
        <v>99</v>
      </c>
      <c r="H129" s="4">
        <f t="shared" si="87"/>
        <v>100</v>
      </c>
      <c r="I129" s="3">
        <v>1</v>
      </c>
      <c r="J129" s="3">
        <v>1</v>
      </c>
      <c r="K129" s="3">
        <f t="shared" si="130"/>
        <v>100</v>
      </c>
      <c r="L129" s="3">
        <f t="shared" si="83"/>
        <v>4</v>
      </c>
      <c r="M129">
        <v>125</v>
      </c>
      <c r="N129">
        <v>7</v>
      </c>
      <c r="O129" s="2">
        <v>6</v>
      </c>
      <c r="P129" s="2">
        <f t="shared" si="129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84"/>
        <v>396</v>
      </c>
      <c r="AA129">
        <f t="shared" si="85"/>
        <v>4</v>
      </c>
      <c r="AB129">
        <v>0</v>
      </c>
      <c r="AC129">
        <v>0</v>
      </c>
      <c r="AD129">
        <v>0</v>
      </c>
      <c r="AE129">
        <f t="shared" ref="AE129:AE131" si="134">(A129*B129)*F129</f>
        <v>39600</v>
      </c>
      <c r="AF129">
        <f t="shared" si="86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35">BI129/4</f>
        <v>1.8749999999999999E-2</v>
      </c>
      <c r="BO129">
        <f t="shared" ref="BO129:BO131" si="136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0.1</v>
      </c>
      <c r="BW129">
        <f t="shared" si="95"/>
        <v>1.0000000000000002E-2</v>
      </c>
      <c r="BX129">
        <v>0.25</v>
      </c>
      <c r="BY129">
        <v>0.25</v>
      </c>
      <c r="BZ129">
        <v>0.25</v>
      </c>
      <c r="CA129">
        <v>0.25</v>
      </c>
      <c r="CB129" t="s">
        <v>82</v>
      </c>
      <c r="CC129">
        <v>0</v>
      </c>
      <c r="CD129">
        <v>0</v>
      </c>
      <c r="CE129" s="5">
        <v>1.20315685875172E-12</v>
      </c>
      <c r="CF129" s="5">
        <v>7.5917326675875803E-12</v>
      </c>
      <c r="CG129" t="s">
        <v>93</v>
      </c>
      <c r="CH129">
        <v>1</v>
      </c>
      <c r="CI129">
        <v>1</v>
      </c>
      <c r="CJ129">
        <v>96.972689210343802</v>
      </c>
      <c r="CK129">
        <v>100</v>
      </c>
      <c r="CL129">
        <v>7</v>
      </c>
    </row>
    <row r="130" spans="1:90" x14ac:dyDescent="0.2">
      <c r="A130">
        <v>20</v>
      </c>
      <c r="B130">
        <v>20</v>
      </c>
      <c r="C130" s="3">
        <f t="shared" si="80"/>
        <v>400</v>
      </c>
      <c r="D130" s="3" t="str">
        <f t="shared" si="81"/>
        <v>square</v>
      </c>
      <c r="E130" s="3">
        <f t="shared" si="82"/>
        <v>1</v>
      </c>
      <c r="F130" s="4">
        <v>99</v>
      </c>
      <c r="G130" s="4">
        <v>99</v>
      </c>
      <c r="H130" s="4">
        <f t="shared" si="87"/>
        <v>100</v>
      </c>
      <c r="I130" s="3">
        <v>1</v>
      </c>
      <c r="J130" s="3">
        <v>1</v>
      </c>
      <c r="K130" s="3">
        <f t="shared" si="130"/>
        <v>100</v>
      </c>
      <c r="L130" s="3">
        <f t="shared" si="83"/>
        <v>4</v>
      </c>
      <c r="M130">
        <v>125</v>
      </c>
      <c r="N130">
        <v>7</v>
      </c>
      <c r="O130" s="2">
        <v>7</v>
      </c>
      <c r="P130" s="2">
        <f t="shared" si="129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84"/>
        <v>396</v>
      </c>
      <c r="AA130">
        <f t="shared" si="85"/>
        <v>4</v>
      </c>
      <c r="AB130">
        <v>0</v>
      </c>
      <c r="AC130">
        <v>0</v>
      </c>
      <c r="AD130">
        <v>0</v>
      </c>
      <c r="AE130">
        <f t="shared" si="134"/>
        <v>39600</v>
      </c>
      <c r="AF130">
        <f t="shared" si="86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35"/>
        <v>1.8749999999999999E-2</v>
      </c>
      <c r="BO130">
        <f t="shared" si="136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0.1</v>
      </c>
      <c r="BW130">
        <f t="shared" si="95"/>
        <v>1.0000000000000002E-2</v>
      </c>
      <c r="BX130">
        <v>0.25</v>
      </c>
      <c r="BY130">
        <v>0.25</v>
      </c>
      <c r="BZ130">
        <v>0.25</v>
      </c>
      <c r="CA130">
        <v>0.25</v>
      </c>
      <c r="CB130" t="s">
        <v>82</v>
      </c>
      <c r="CC130">
        <v>0</v>
      </c>
      <c r="CD130">
        <v>0</v>
      </c>
      <c r="CE130" s="5">
        <v>1.96655033663381E-12</v>
      </c>
      <c r="CF130" s="5">
        <v>1.24086267924553E-11</v>
      </c>
      <c r="CG130" t="s">
        <v>93</v>
      </c>
      <c r="CH130">
        <v>1</v>
      </c>
      <c r="CI130">
        <v>1</v>
      </c>
      <c r="CJ130">
        <v>97.037712311850598</v>
      </c>
      <c r="CK130">
        <v>100</v>
      </c>
      <c r="CL130">
        <v>7</v>
      </c>
    </row>
    <row r="131" spans="1:90" x14ac:dyDescent="0.2">
      <c r="A131">
        <v>20</v>
      </c>
      <c r="B131">
        <v>20</v>
      </c>
      <c r="C131" s="3">
        <f t="shared" si="80"/>
        <v>400</v>
      </c>
      <c r="D131" s="3" t="str">
        <f t="shared" si="81"/>
        <v>square</v>
      </c>
      <c r="E131" s="3">
        <f t="shared" si="82"/>
        <v>1</v>
      </c>
      <c r="F131" s="4">
        <v>99</v>
      </c>
      <c r="G131" s="4">
        <v>99</v>
      </c>
      <c r="H131" s="4">
        <f t="shared" si="87"/>
        <v>100</v>
      </c>
      <c r="I131" s="3">
        <v>1</v>
      </c>
      <c r="J131" s="3">
        <v>1</v>
      </c>
      <c r="K131" s="3">
        <f t="shared" si="130"/>
        <v>100</v>
      </c>
      <c r="L131" s="3">
        <f t="shared" si="83"/>
        <v>4</v>
      </c>
      <c r="M131">
        <v>125</v>
      </c>
      <c r="N131">
        <v>7</v>
      </c>
      <c r="O131" s="2">
        <v>8</v>
      </c>
      <c r="P131" s="2">
        <f t="shared" si="129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84"/>
        <v>396</v>
      </c>
      <c r="AA131">
        <f t="shared" si="85"/>
        <v>4</v>
      </c>
      <c r="AB131">
        <v>0</v>
      </c>
      <c r="AC131">
        <v>0</v>
      </c>
      <c r="AD131">
        <v>0</v>
      </c>
      <c r="AE131">
        <f t="shared" si="134"/>
        <v>39600</v>
      </c>
      <c r="AF131">
        <f t="shared" si="86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35"/>
        <v>1.8749999999999999E-2</v>
      </c>
      <c r="BO131">
        <f t="shared" si="136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0.1</v>
      </c>
      <c r="BW131">
        <f t="shared" si="95"/>
        <v>1.0000000000000002E-2</v>
      </c>
      <c r="BX131">
        <v>0.25</v>
      </c>
      <c r="BY131">
        <v>0.25</v>
      </c>
      <c r="BZ131">
        <v>0.25</v>
      </c>
      <c r="CA131">
        <v>0.25</v>
      </c>
      <c r="CB131" t="s">
        <v>82</v>
      </c>
      <c r="CC131">
        <v>0</v>
      </c>
      <c r="CD131">
        <v>0</v>
      </c>
      <c r="CE131" s="5">
        <v>4.1165031030738099E-12</v>
      </c>
      <c r="CF131" s="5">
        <v>2.59744943946282E-11</v>
      </c>
      <c r="CG131" t="s">
        <v>93</v>
      </c>
      <c r="CH131">
        <v>1</v>
      </c>
      <c r="CI131">
        <v>1</v>
      </c>
      <c r="CJ131">
        <v>96.974745160088702</v>
      </c>
      <c r="CK131">
        <v>100</v>
      </c>
      <c r="CL131">
        <v>7</v>
      </c>
    </row>
    <row r="132" spans="1:90" x14ac:dyDescent="0.2">
      <c r="A132">
        <v>20</v>
      </c>
      <c r="B132">
        <v>20</v>
      </c>
      <c r="C132" s="3">
        <f t="shared" si="80"/>
        <v>400</v>
      </c>
      <c r="D132" s="3" t="str">
        <f t="shared" si="81"/>
        <v>square</v>
      </c>
      <c r="E132" s="3">
        <f t="shared" si="82"/>
        <v>1</v>
      </c>
      <c r="F132" s="4">
        <v>99</v>
      </c>
      <c r="G132" s="4">
        <v>99</v>
      </c>
      <c r="H132" s="4">
        <f t="shared" si="87"/>
        <v>100</v>
      </c>
      <c r="I132" s="3">
        <v>1</v>
      </c>
      <c r="J132" s="3">
        <v>1</v>
      </c>
      <c r="K132" s="3">
        <f t="shared" si="130"/>
        <v>100</v>
      </c>
      <c r="L132" s="3">
        <f t="shared" si="83"/>
        <v>4</v>
      </c>
      <c r="M132">
        <v>125</v>
      </c>
      <c r="N132">
        <v>7</v>
      </c>
      <c r="O132" s="2">
        <v>9</v>
      </c>
      <c r="P132" s="2">
        <f t="shared" si="129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84"/>
        <v>396</v>
      </c>
      <c r="AA132">
        <f t="shared" si="85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86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0.1</v>
      </c>
      <c r="BW132">
        <f t="shared" si="95"/>
        <v>1.0000000000000002E-2</v>
      </c>
      <c r="BX132">
        <v>0.25</v>
      </c>
      <c r="BY132">
        <v>0.25</v>
      </c>
      <c r="BZ132">
        <v>0.25</v>
      </c>
      <c r="CA132">
        <v>0.25</v>
      </c>
      <c r="CB132" t="s">
        <v>82</v>
      </c>
      <c r="CC132">
        <v>0</v>
      </c>
      <c r="CD132">
        <v>0</v>
      </c>
      <c r="CE132" s="5">
        <v>6.7254329754833199E-12</v>
      </c>
      <c r="CF132" s="5">
        <v>4.2436436156479503E-11</v>
      </c>
      <c r="CG132" t="s">
        <v>93</v>
      </c>
      <c r="CH132">
        <v>1</v>
      </c>
      <c r="CI132">
        <v>1</v>
      </c>
      <c r="CJ132">
        <v>96.921150714981394</v>
      </c>
      <c r="CK132">
        <v>100</v>
      </c>
      <c r="CL132">
        <v>7</v>
      </c>
    </row>
    <row r="133" spans="1:90" x14ac:dyDescent="0.2">
      <c r="A133">
        <v>20</v>
      </c>
      <c r="B133">
        <v>20</v>
      </c>
      <c r="C133" s="3">
        <f t="shared" si="80"/>
        <v>400</v>
      </c>
      <c r="D133" s="3" t="str">
        <f t="shared" si="81"/>
        <v>square</v>
      </c>
      <c r="E133" s="3">
        <f t="shared" si="82"/>
        <v>1</v>
      </c>
      <c r="F133" s="4">
        <v>99</v>
      </c>
      <c r="G133" s="4">
        <v>99</v>
      </c>
      <c r="H133" s="4">
        <f t="shared" si="87"/>
        <v>100</v>
      </c>
      <c r="I133" s="3">
        <v>1</v>
      </c>
      <c r="J133" s="3">
        <v>1</v>
      </c>
      <c r="K133" s="3">
        <f t="shared" si="130"/>
        <v>100</v>
      </c>
      <c r="L133" s="3">
        <f t="shared" si="83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84"/>
        <v>396</v>
      </c>
      <c r="AA133">
        <f t="shared" si="85"/>
        <v>4</v>
      </c>
      <c r="AB133">
        <v>0</v>
      </c>
      <c r="AC133">
        <v>0</v>
      </c>
      <c r="AD133">
        <v>0</v>
      </c>
      <c r="AE133">
        <f t="shared" ref="AE133" si="137">(A133*B133)*F133</f>
        <v>39600</v>
      </c>
      <c r="AF133">
        <f t="shared" si="86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38">BI133/4</f>
        <v>1.8749999999999999E-2</v>
      </c>
      <c r="BO133">
        <f t="shared" ref="BO133" si="139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0.1</v>
      </c>
      <c r="BW133">
        <f t="shared" si="95"/>
        <v>1.0000000000000002E-2</v>
      </c>
      <c r="BX133">
        <v>0.25</v>
      </c>
      <c r="BY133">
        <v>0.25</v>
      </c>
      <c r="BZ133">
        <v>0.25</v>
      </c>
      <c r="CA133">
        <v>0.25</v>
      </c>
      <c r="CB133" t="s">
        <v>82</v>
      </c>
      <c r="CC133">
        <v>0</v>
      </c>
      <c r="CD133">
        <v>0</v>
      </c>
      <c r="CE133" s="5">
        <v>1.22454836490836E-11</v>
      </c>
      <c r="CF133" s="5">
        <v>7.7267097443603605E-11</v>
      </c>
      <c r="CG133" t="s">
        <v>93</v>
      </c>
      <c r="CH133">
        <v>1</v>
      </c>
      <c r="CI133">
        <v>1</v>
      </c>
      <c r="CJ133">
        <v>96.961146041462698</v>
      </c>
      <c r="CK133">
        <v>100</v>
      </c>
      <c r="CL133">
        <v>7</v>
      </c>
    </row>
    <row r="134" spans="1:90" x14ac:dyDescent="0.2">
      <c r="A134">
        <v>20</v>
      </c>
      <c r="B134">
        <v>20</v>
      </c>
      <c r="C134" s="3">
        <f t="shared" si="80"/>
        <v>400</v>
      </c>
      <c r="D134" s="3" t="str">
        <f t="shared" si="81"/>
        <v>square</v>
      </c>
      <c r="E134" s="3">
        <f t="shared" si="82"/>
        <v>1</v>
      </c>
      <c r="F134" s="4">
        <v>80</v>
      </c>
      <c r="G134" s="4">
        <v>80</v>
      </c>
      <c r="H134" s="4">
        <f t="shared" si="87"/>
        <v>100</v>
      </c>
      <c r="I134" s="3">
        <v>20</v>
      </c>
      <c r="J134" s="3">
        <v>20</v>
      </c>
      <c r="K134" s="3">
        <f>AF134/AA134</f>
        <v>100</v>
      </c>
      <c r="L134" s="3">
        <f t="shared" si="83"/>
        <v>4</v>
      </c>
      <c r="M134">
        <v>125</v>
      </c>
      <c r="N134">
        <v>7</v>
      </c>
      <c r="O134" s="2">
        <v>0.1</v>
      </c>
      <c r="P134" s="2">
        <f t="shared" si="129"/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84"/>
        <v>320</v>
      </c>
      <c r="AA134">
        <f t="shared" si="85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86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0.1</v>
      </c>
      <c r="BW134">
        <f t="shared" si="95"/>
        <v>1.0000000000000002E-2</v>
      </c>
      <c r="BX134">
        <v>0.25</v>
      </c>
      <c r="BY134">
        <v>0.25</v>
      </c>
      <c r="BZ134">
        <v>0.25</v>
      </c>
      <c r="CA134">
        <v>0.25</v>
      </c>
      <c r="CB134" t="s">
        <v>82</v>
      </c>
      <c r="CC134">
        <v>0</v>
      </c>
      <c r="CD134">
        <v>0</v>
      </c>
      <c r="CE134" s="5">
        <v>3.6452248770942699E-12</v>
      </c>
      <c r="CF134" s="5">
        <v>2.30008020807262E-11</v>
      </c>
      <c r="CG134" t="s">
        <v>93</v>
      </c>
      <c r="CH134">
        <v>1</v>
      </c>
      <c r="CI134">
        <v>1</v>
      </c>
      <c r="CJ134">
        <v>97.006846373876101</v>
      </c>
      <c r="CK134">
        <v>100</v>
      </c>
      <c r="CL134">
        <v>7</v>
      </c>
    </row>
    <row r="135" spans="1:90" x14ac:dyDescent="0.2">
      <c r="A135">
        <v>20</v>
      </c>
      <c r="B135">
        <v>20</v>
      </c>
      <c r="C135" s="3">
        <f t="shared" si="80"/>
        <v>400</v>
      </c>
      <c r="D135" s="3" t="str">
        <f t="shared" si="81"/>
        <v>square</v>
      </c>
      <c r="E135" s="3">
        <f t="shared" si="82"/>
        <v>1</v>
      </c>
      <c r="F135" s="4">
        <v>80</v>
      </c>
      <c r="G135" s="4">
        <v>80</v>
      </c>
      <c r="H135" s="4">
        <f t="shared" si="87"/>
        <v>100</v>
      </c>
      <c r="I135" s="3">
        <v>20</v>
      </c>
      <c r="J135" s="3">
        <v>20</v>
      </c>
      <c r="K135" s="3">
        <f t="shared" ref="K135:K145" si="140">AF135/AA135</f>
        <v>100</v>
      </c>
      <c r="L135" s="3">
        <f t="shared" si="83"/>
        <v>4</v>
      </c>
      <c r="M135">
        <v>125</v>
      </c>
      <c r="N135">
        <v>7</v>
      </c>
      <c r="O135" s="2">
        <v>0.5</v>
      </c>
      <c r="P135" s="2">
        <f t="shared" si="129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84"/>
        <v>320</v>
      </c>
      <c r="AA135">
        <f t="shared" si="85"/>
        <v>80</v>
      </c>
      <c r="AB135">
        <v>0</v>
      </c>
      <c r="AC135">
        <v>0</v>
      </c>
      <c r="AD135">
        <v>0</v>
      </c>
      <c r="AE135">
        <f t="shared" ref="AE135:AE139" si="141">(A135*B135)*F135</f>
        <v>32000</v>
      </c>
      <c r="AF135">
        <f t="shared" si="86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42">BI135/4</f>
        <v>1.8749999999999999E-2</v>
      </c>
      <c r="BO135">
        <f t="shared" ref="BO135:BO139" si="143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0.1</v>
      </c>
      <c r="BW135">
        <f t="shared" si="95"/>
        <v>1.0000000000000002E-2</v>
      </c>
      <c r="BX135">
        <v>0.25</v>
      </c>
      <c r="BY135">
        <v>0.25</v>
      </c>
      <c r="BZ135">
        <v>0.25</v>
      </c>
      <c r="CA135">
        <v>0.25</v>
      </c>
      <c r="CB135" t="s">
        <v>82</v>
      </c>
      <c r="CC135">
        <v>0</v>
      </c>
      <c r="CD135">
        <v>0</v>
      </c>
      <c r="CE135" s="5">
        <v>4.1250603260753796E-12</v>
      </c>
      <c r="CF135" s="5">
        <v>2.6028489141300501E-11</v>
      </c>
      <c r="CG135" t="s">
        <v>93</v>
      </c>
      <c r="CH135">
        <v>1</v>
      </c>
      <c r="CI135">
        <v>1</v>
      </c>
      <c r="CJ135">
        <v>96.981918182752096</v>
      </c>
      <c r="CK135">
        <v>100</v>
      </c>
      <c r="CL135">
        <v>7</v>
      </c>
    </row>
    <row r="136" spans="1:90" x14ac:dyDescent="0.2">
      <c r="A136">
        <v>20</v>
      </c>
      <c r="B136">
        <v>20</v>
      </c>
      <c r="C136" s="3">
        <f t="shared" si="80"/>
        <v>400</v>
      </c>
      <c r="D136" s="3" t="str">
        <f t="shared" si="81"/>
        <v>square</v>
      </c>
      <c r="E136" s="3">
        <f t="shared" si="82"/>
        <v>1</v>
      </c>
      <c r="F136" s="4">
        <v>80</v>
      </c>
      <c r="G136" s="4">
        <v>80</v>
      </c>
      <c r="H136" s="4">
        <f t="shared" si="87"/>
        <v>100</v>
      </c>
      <c r="I136" s="3">
        <v>20</v>
      </c>
      <c r="J136" s="3">
        <v>20</v>
      </c>
      <c r="K136" s="3">
        <f t="shared" si="140"/>
        <v>100</v>
      </c>
      <c r="L136" s="3">
        <f t="shared" si="83"/>
        <v>4</v>
      </c>
      <c r="M136">
        <v>125</v>
      </c>
      <c r="N136">
        <v>7</v>
      </c>
      <c r="O136" s="2">
        <v>1</v>
      </c>
      <c r="P136" s="2">
        <f t="shared" si="129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84"/>
        <v>320</v>
      </c>
      <c r="AA136">
        <f t="shared" si="85"/>
        <v>80</v>
      </c>
      <c r="AB136">
        <v>0</v>
      </c>
      <c r="AC136">
        <v>0</v>
      </c>
      <c r="AD136">
        <v>0</v>
      </c>
      <c r="AE136">
        <f t="shared" si="141"/>
        <v>32000</v>
      </c>
      <c r="AF136">
        <f t="shared" si="86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42"/>
        <v>1.8749999999999999E-2</v>
      </c>
      <c r="BO136">
        <f t="shared" si="143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0.1</v>
      </c>
      <c r="BW136">
        <f t="shared" si="95"/>
        <v>1.0000000000000002E-2</v>
      </c>
      <c r="BX136">
        <v>0.25</v>
      </c>
      <c r="BY136">
        <v>0.25</v>
      </c>
      <c r="BZ136">
        <v>0.25</v>
      </c>
      <c r="CA136">
        <v>0.25</v>
      </c>
      <c r="CB136" t="s">
        <v>82</v>
      </c>
      <c r="CC136">
        <v>0</v>
      </c>
      <c r="CD136">
        <v>0</v>
      </c>
      <c r="CE136" s="5">
        <v>5.0186165052955799E-12</v>
      </c>
      <c r="CF136" s="5">
        <v>3.1666689669102902E-11</v>
      </c>
      <c r="CG136" t="s">
        <v>93</v>
      </c>
      <c r="CH136">
        <v>1</v>
      </c>
      <c r="CI136">
        <v>1</v>
      </c>
      <c r="CJ136">
        <v>96.943298391074194</v>
      </c>
      <c r="CK136">
        <v>100</v>
      </c>
      <c r="CL136">
        <v>7</v>
      </c>
    </row>
    <row r="137" spans="1:90" x14ac:dyDescent="0.2">
      <c r="A137">
        <v>20</v>
      </c>
      <c r="B137">
        <v>20</v>
      </c>
      <c r="C137" s="3">
        <f t="shared" si="80"/>
        <v>400</v>
      </c>
      <c r="D137" s="3" t="str">
        <f t="shared" si="81"/>
        <v>square</v>
      </c>
      <c r="E137" s="3">
        <f t="shared" si="82"/>
        <v>1</v>
      </c>
      <c r="F137" s="4">
        <v>80</v>
      </c>
      <c r="G137" s="4">
        <v>80</v>
      </c>
      <c r="H137" s="4">
        <f t="shared" si="87"/>
        <v>100</v>
      </c>
      <c r="I137" s="3">
        <v>20</v>
      </c>
      <c r="J137" s="3">
        <v>20</v>
      </c>
      <c r="K137" s="3">
        <f t="shared" si="140"/>
        <v>100</v>
      </c>
      <c r="L137" s="3">
        <f t="shared" si="83"/>
        <v>4</v>
      </c>
      <c r="M137">
        <v>125</v>
      </c>
      <c r="N137">
        <v>7</v>
      </c>
      <c r="O137" s="2">
        <v>2</v>
      </c>
      <c r="P137" s="2">
        <f t="shared" si="129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84"/>
        <v>320</v>
      </c>
      <c r="AA137">
        <f t="shared" si="85"/>
        <v>80</v>
      </c>
      <c r="AB137">
        <v>0</v>
      </c>
      <c r="AC137">
        <v>0</v>
      </c>
      <c r="AD137">
        <v>0</v>
      </c>
      <c r="AE137">
        <f t="shared" si="141"/>
        <v>32000</v>
      </c>
      <c r="AF137">
        <f t="shared" si="86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42"/>
        <v>1.8749999999999999E-2</v>
      </c>
      <c r="BO137">
        <f t="shared" si="143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0.1</v>
      </c>
      <c r="BW137">
        <f t="shared" si="95"/>
        <v>1.0000000000000002E-2</v>
      </c>
      <c r="BX137">
        <v>0.25</v>
      </c>
      <c r="BY137">
        <v>0.25</v>
      </c>
      <c r="BZ137">
        <v>0.25</v>
      </c>
      <c r="CA137">
        <v>0.25</v>
      </c>
      <c r="CB137" t="s">
        <v>82</v>
      </c>
      <c r="CC137">
        <v>0</v>
      </c>
      <c r="CD137">
        <v>0</v>
      </c>
      <c r="CE137" s="5">
        <v>7.3779721905040493E-12</v>
      </c>
      <c r="CF137" s="5">
        <v>4.65538571231147E-11</v>
      </c>
      <c r="CG137" t="s">
        <v>93</v>
      </c>
      <c r="CH137">
        <v>1</v>
      </c>
      <c r="CI137">
        <v>1</v>
      </c>
      <c r="CJ137">
        <v>97.056888165096694</v>
      </c>
      <c r="CK137">
        <v>100</v>
      </c>
      <c r="CL137">
        <v>6.75</v>
      </c>
    </row>
    <row r="138" spans="1:90" x14ac:dyDescent="0.2">
      <c r="A138">
        <v>20</v>
      </c>
      <c r="B138">
        <v>20</v>
      </c>
      <c r="C138" s="3">
        <f t="shared" ref="C138:C201" si="144">A138*B138</f>
        <v>400</v>
      </c>
      <c r="D138" s="3" t="str">
        <f t="shared" ref="D138:D201" si="145">IF(A138=B138,"square","rect")</f>
        <v>square</v>
      </c>
      <c r="E138" s="3">
        <f t="shared" ref="E138:E201" si="146">A138/B138</f>
        <v>1</v>
      </c>
      <c r="F138" s="4">
        <v>80</v>
      </c>
      <c r="G138" s="4">
        <v>80</v>
      </c>
      <c r="H138" s="4">
        <f t="shared" si="87"/>
        <v>100</v>
      </c>
      <c r="I138" s="3">
        <v>20</v>
      </c>
      <c r="J138" s="3">
        <v>20</v>
      </c>
      <c r="K138" s="3">
        <f t="shared" si="140"/>
        <v>100</v>
      </c>
      <c r="L138" s="3">
        <f t="shared" ref="L138:L201" si="147">O138/P138</f>
        <v>4</v>
      </c>
      <c r="M138">
        <v>125</v>
      </c>
      <c r="N138">
        <v>7</v>
      </c>
      <c r="O138" s="2">
        <v>3</v>
      </c>
      <c r="P138" s="2">
        <f t="shared" si="129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ref="Z138:Z201" si="148">(G138/100)*(A138*B138)</f>
        <v>320</v>
      </c>
      <c r="AA138">
        <f t="shared" ref="AA138:AA201" si="149">(J138/100)*(A138*B138)</f>
        <v>80</v>
      </c>
      <c r="AB138">
        <v>0</v>
      </c>
      <c r="AC138">
        <v>0</v>
      </c>
      <c r="AD138">
        <v>0</v>
      </c>
      <c r="AE138">
        <f t="shared" si="141"/>
        <v>32000</v>
      </c>
      <c r="AF138">
        <f t="shared" ref="AF138:AF201" si="150">(A138*B138)*I138</f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42"/>
        <v>1.8749999999999999E-2</v>
      </c>
      <c r="BO138">
        <f t="shared" si="143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0.1</v>
      </c>
      <c r="BW138">
        <f t="shared" si="95"/>
        <v>1.0000000000000002E-2</v>
      </c>
      <c r="BX138">
        <v>0.25</v>
      </c>
      <c r="BY138">
        <v>0.25</v>
      </c>
      <c r="BZ138">
        <v>0.25</v>
      </c>
      <c r="CA138">
        <v>0.25</v>
      </c>
      <c r="CB138" t="s">
        <v>82</v>
      </c>
      <c r="CC138">
        <v>0</v>
      </c>
      <c r="CD138">
        <v>0</v>
      </c>
      <c r="CE138" s="5">
        <v>1.1581147732533801E-11</v>
      </c>
      <c r="CF138" s="5">
        <v>7.3075241128148805E-11</v>
      </c>
      <c r="CG138" t="s">
        <v>93</v>
      </c>
      <c r="CH138">
        <v>1</v>
      </c>
      <c r="CI138">
        <v>1</v>
      </c>
      <c r="CJ138">
        <v>96.990574839942099</v>
      </c>
      <c r="CK138">
        <v>100</v>
      </c>
      <c r="CL138">
        <v>7</v>
      </c>
    </row>
    <row r="139" spans="1:90" x14ac:dyDescent="0.2">
      <c r="A139">
        <v>20</v>
      </c>
      <c r="B139">
        <v>20</v>
      </c>
      <c r="C139" s="3">
        <f t="shared" si="144"/>
        <v>400</v>
      </c>
      <c r="D139" s="3" t="str">
        <f t="shared" si="145"/>
        <v>square</v>
      </c>
      <c r="E139" s="3">
        <f t="shared" si="146"/>
        <v>1</v>
      </c>
      <c r="F139" s="4">
        <v>80</v>
      </c>
      <c r="G139" s="4">
        <v>80</v>
      </c>
      <c r="H139" s="4">
        <f t="shared" ref="H139:H202" si="151">AE139/Z139</f>
        <v>100</v>
      </c>
      <c r="I139" s="3">
        <v>20</v>
      </c>
      <c r="J139" s="3">
        <v>20</v>
      </c>
      <c r="K139" s="3">
        <f t="shared" si="140"/>
        <v>100</v>
      </c>
      <c r="L139" s="3">
        <f t="shared" si="147"/>
        <v>4</v>
      </c>
      <c r="M139">
        <v>125</v>
      </c>
      <c r="N139">
        <v>7</v>
      </c>
      <c r="O139" s="2">
        <v>4</v>
      </c>
      <c r="P139" s="2">
        <f t="shared" si="129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48"/>
        <v>320</v>
      </c>
      <c r="AA139">
        <f t="shared" si="149"/>
        <v>80</v>
      </c>
      <c r="AB139">
        <v>0</v>
      </c>
      <c r="AC139">
        <v>0</v>
      </c>
      <c r="AD139">
        <v>0</v>
      </c>
      <c r="AE139">
        <f t="shared" si="141"/>
        <v>32000</v>
      </c>
      <c r="AF139">
        <f t="shared" si="150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42"/>
        <v>1.8749999999999999E-2</v>
      </c>
      <c r="BO139">
        <f t="shared" si="143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0.1</v>
      </c>
      <c r="BW139">
        <f t="shared" si="95"/>
        <v>1.0000000000000002E-2</v>
      </c>
      <c r="BX139">
        <v>0.25</v>
      </c>
      <c r="BY139">
        <v>0.25</v>
      </c>
      <c r="BZ139">
        <v>0.25</v>
      </c>
      <c r="CA139">
        <v>0.25</v>
      </c>
      <c r="CB139" t="s">
        <v>82</v>
      </c>
      <c r="CC139">
        <v>0</v>
      </c>
      <c r="CD139">
        <v>0</v>
      </c>
      <c r="CE139" s="5">
        <v>2.0066577212059999E-11</v>
      </c>
      <c r="CF139" s="5">
        <v>1.26616981514737E-10</v>
      </c>
      <c r="CG139" t="s">
        <v>93</v>
      </c>
      <c r="CH139">
        <v>1</v>
      </c>
      <c r="CI139">
        <v>1</v>
      </c>
      <c r="CJ139">
        <v>97.038195948793103</v>
      </c>
      <c r="CK139">
        <v>100</v>
      </c>
      <c r="CL139">
        <v>7</v>
      </c>
    </row>
    <row r="140" spans="1:90" x14ac:dyDescent="0.2">
      <c r="A140">
        <v>20</v>
      </c>
      <c r="B140">
        <v>20</v>
      </c>
      <c r="C140" s="3">
        <f t="shared" si="144"/>
        <v>400</v>
      </c>
      <c r="D140" s="3" t="str">
        <f t="shared" si="145"/>
        <v>square</v>
      </c>
      <c r="E140" s="3">
        <f t="shared" si="146"/>
        <v>1</v>
      </c>
      <c r="F140" s="4">
        <v>80</v>
      </c>
      <c r="G140" s="4">
        <v>80</v>
      </c>
      <c r="H140" s="4">
        <f t="shared" si="151"/>
        <v>100</v>
      </c>
      <c r="I140" s="3">
        <v>20</v>
      </c>
      <c r="J140" s="3">
        <v>20</v>
      </c>
      <c r="K140" s="3">
        <f t="shared" si="140"/>
        <v>100</v>
      </c>
      <c r="L140" s="3">
        <f t="shared" si="147"/>
        <v>4</v>
      </c>
      <c r="M140">
        <v>125</v>
      </c>
      <c r="N140">
        <v>7</v>
      </c>
      <c r="O140" s="2">
        <v>5</v>
      </c>
      <c r="P140" s="2">
        <f t="shared" si="129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48"/>
        <v>320</v>
      </c>
      <c r="AA140">
        <f t="shared" si="149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50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0.1</v>
      </c>
      <c r="BW140">
        <f t="shared" si="95"/>
        <v>1.0000000000000002E-2</v>
      </c>
      <c r="BX140">
        <v>0.25</v>
      </c>
      <c r="BY140">
        <v>0.25</v>
      </c>
      <c r="BZ140">
        <v>0.25</v>
      </c>
      <c r="CA140">
        <v>0.25</v>
      </c>
      <c r="CB140" t="s">
        <v>82</v>
      </c>
      <c r="CC140">
        <v>0</v>
      </c>
      <c r="CD140">
        <v>0</v>
      </c>
      <c r="CE140" s="5">
        <v>3.8813520139489699E-11</v>
      </c>
      <c r="CF140" s="5">
        <v>2.4490727590971302E-10</v>
      </c>
      <c r="CG140" t="s">
        <v>93</v>
      </c>
      <c r="CH140">
        <v>1</v>
      </c>
      <c r="CI140">
        <v>1</v>
      </c>
      <c r="CJ140">
        <v>96.954076729613902</v>
      </c>
      <c r="CK140">
        <v>100</v>
      </c>
      <c r="CL140">
        <v>7</v>
      </c>
    </row>
    <row r="141" spans="1:90" x14ac:dyDescent="0.2">
      <c r="A141">
        <v>20</v>
      </c>
      <c r="B141">
        <v>20</v>
      </c>
      <c r="C141" s="3">
        <f t="shared" si="144"/>
        <v>400</v>
      </c>
      <c r="D141" s="3" t="str">
        <f t="shared" si="145"/>
        <v>square</v>
      </c>
      <c r="E141" s="3">
        <f t="shared" si="146"/>
        <v>1</v>
      </c>
      <c r="F141" s="4">
        <v>80</v>
      </c>
      <c r="G141" s="4">
        <v>80</v>
      </c>
      <c r="H141" s="4">
        <f t="shared" si="151"/>
        <v>100</v>
      </c>
      <c r="I141" s="3">
        <v>20</v>
      </c>
      <c r="J141" s="3">
        <v>20</v>
      </c>
      <c r="K141" s="3">
        <f t="shared" si="140"/>
        <v>100</v>
      </c>
      <c r="L141" s="3">
        <f t="shared" si="147"/>
        <v>4</v>
      </c>
      <c r="M141">
        <v>125</v>
      </c>
      <c r="N141">
        <v>7</v>
      </c>
      <c r="O141" s="2">
        <v>6</v>
      </c>
      <c r="P141" s="2">
        <f t="shared" si="129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48"/>
        <v>320</v>
      </c>
      <c r="AA141">
        <f t="shared" si="149"/>
        <v>80</v>
      </c>
      <c r="AB141">
        <v>0</v>
      </c>
      <c r="AC141">
        <v>0</v>
      </c>
      <c r="AD141">
        <v>0</v>
      </c>
      <c r="AE141">
        <f t="shared" ref="AE141:AE143" si="152">(A141*B141)*F141</f>
        <v>32000</v>
      </c>
      <c r="AF141">
        <f t="shared" si="150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53">BI141/4</f>
        <v>1.8749999999999999E-2</v>
      </c>
      <c r="BO141">
        <f t="shared" ref="BO141:BO143" si="154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0.1</v>
      </c>
      <c r="BW141">
        <f t="shared" si="95"/>
        <v>1.0000000000000002E-2</v>
      </c>
      <c r="BX141">
        <v>0.25</v>
      </c>
      <c r="BY141">
        <v>0.25</v>
      </c>
      <c r="BZ141">
        <v>0.25</v>
      </c>
      <c r="CA141">
        <v>0.25</v>
      </c>
      <c r="CB141" t="s">
        <v>82</v>
      </c>
      <c r="CC141">
        <v>0</v>
      </c>
      <c r="CD141">
        <v>0</v>
      </c>
      <c r="CE141" s="5">
        <v>8.8867595840870206E-11</v>
      </c>
      <c r="CF141" s="5">
        <v>5.6074070926307103E-10</v>
      </c>
      <c r="CG141" t="s">
        <v>93</v>
      </c>
      <c r="CH141">
        <v>1</v>
      </c>
      <c r="CI141">
        <v>1</v>
      </c>
      <c r="CJ141">
        <v>97.055548494876902</v>
      </c>
      <c r="CK141">
        <v>100</v>
      </c>
      <c r="CL141">
        <v>6.75</v>
      </c>
    </row>
    <row r="142" spans="1:90" x14ac:dyDescent="0.2">
      <c r="A142">
        <v>20</v>
      </c>
      <c r="B142">
        <v>20</v>
      </c>
      <c r="C142" s="3">
        <f t="shared" si="144"/>
        <v>400</v>
      </c>
      <c r="D142" s="3" t="str">
        <f t="shared" si="145"/>
        <v>square</v>
      </c>
      <c r="E142" s="3">
        <f t="shared" si="146"/>
        <v>1</v>
      </c>
      <c r="F142" s="4">
        <v>80</v>
      </c>
      <c r="G142" s="4">
        <v>80</v>
      </c>
      <c r="H142" s="4">
        <f t="shared" si="151"/>
        <v>100</v>
      </c>
      <c r="I142" s="3">
        <v>20</v>
      </c>
      <c r="J142" s="3">
        <v>20</v>
      </c>
      <c r="K142" s="3">
        <f t="shared" si="140"/>
        <v>100</v>
      </c>
      <c r="L142" s="3">
        <f t="shared" si="147"/>
        <v>4</v>
      </c>
      <c r="M142">
        <v>125</v>
      </c>
      <c r="N142">
        <v>7</v>
      </c>
      <c r="O142" s="2">
        <v>7</v>
      </c>
      <c r="P142" s="2">
        <f t="shared" si="129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48"/>
        <v>320</v>
      </c>
      <c r="AA142">
        <f t="shared" si="149"/>
        <v>80</v>
      </c>
      <c r="AB142">
        <v>0</v>
      </c>
      <c r="AC142">
        <v>0</v>
      </c>
      <c r="AD142">
        <v>0</v>
      </c>
      <c r="AE142">
        <f t="shared" si="152"/>
        <v>32000</v>
      </c>
      <c r="AF142">
        <f t="shared" si="150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53"/>
        <v>1.8749999999999999E-2</v>
      </c>
      <c r="BO142">
        <f t="shared" si="154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0.1</v>
      </c>
      <c r="BW142">
        <f t="shared" si="95"/>
        <v>1.0000000000000002E-2</v>
      </c>
      <c r="BX142">
        <v>0.25</v>
      </c>
      <c r="BY142">
        <v>0.25</v>
      </c>
      <c r="BZ142">
        <v>0.25</v>
      </c>
      <c r="CA142">
        <v>0.25</v>
      </c>
      <c r="CB142" t="s">
        <v>82</v>
      </c>
      <c r="CC142">
        <v>0</v>
      </c>
      <c r="CD142">
        <v>0</v>
      </c>
      <c r="CE142" s="5">
        <v>4.3241949278148398E-10</v>
      </c>
      <c r="CF142" s="5">
        <v>2.7284997483967901E-9</v>
      </c>
      <c r="CG142" t="s">
        <v>93</v>
      </c>
      <c r="CH142">
        <v>1</v>
      </c>
      <c r="CI142">
        <v>1</v>
      </c>
      <c r="CJ142">
        <v>96.929544312568297</v>
      </c>
      <c r="CK142">
        <v>100</v>
      </c>
      <c r="CL142">
        <v>7</v>
      </c>
    </row>
    <row r="143" spans="1:90" x14ac:dyDescent="0.2">
      <c r="A143">
        <v>20</v>
      </c>
      <c r="B143">
        <v>20</v>
      </c>
      <c r="C143" s="3">
        <f t="shared" si="144"/>
        <v>400</v>
      </c>
      <c r="D143" s="3" t="str">
        <f t="shared" si="145"/>
        <v>square</v>
      </c>
      <c r="E143" s="3">
        <f t="shared" si="146"/>
        <v>1</v>
      </c>
      <c r="F143" s="4">
        <v>80</v>
      </c>
      <c r="G143" s="4">
        <v>80</v>
      </c>
      <c r="H143" s="4">
        <f t="shared" si="151"/>
        <v>100</v>
      </c>
      <c r="I143" s="3">
        <v>20</v>
      </c>
      <c r="J143" s="3">
        <v>20</v>
      </c>
      <c r="K143" s="3">
        <f t="shared" si="140"/>
        <v>100</v>
      </c>
      <c r="L143" s="3">
        <f t="shared" si="147"/>
        <v>4</v>
      </c>
      <c r="M143">
        <v>125</v>
      </c>
      <c r="N143">
        <v>7</v>
      </c>
      <c r="O143" s="2">
        <v>8</v>
      </c>
      <c r="P143" s="2">
        <f t="shared" si="129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48"/>
        <v>320</v>
      </c>
      <c r="AA143">
        <f t="shared" si="149"/>
        <v>80</v>
      </c>
      <c r="AB143">
        <v>0</v>
      </c>
      <c r="AC143">
        <v>0</v>
      </c>
      <c r="AD143">
        <v>0</v>
      </c>
      <c r="AE143">
        <f t="shared" si="152"/>
        <v>32000</v>
      </c>
      <c r="AF143">
        <f t="shared" si="150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53"/>
        <v>1.8749999999999999E-2</v>
      </c>
      <c r="BO143">
        <f t="shared" si="154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0.1</v>
      </c>
      <c r="BW143">
        <f t="shared" si="95"/>
        <v>1.0000000000000002E-2</v>
      </c>
      <c r="BX143">
        <v>0.25</v>
      </c>
      <c r="BY143">
        <v>0.25</v>
      </c>
      <c r="BZ143">
        <v>0.25</v>
      </c>
      <c r="CA143">
        <v>0.25</v>
      </c>
      <c r="CB143" t="s">
        <v>82</v>
      </c>
      <c r="CC143">
        <v>0</v>
      </c>
      <c r="CD143">
        <v>0</v>
      </c>
      <c r="CE143" s="5">
        <v>2.6776367929296E-10</v>
      </c>
      <c r="CF143" s="5">
        <v>1.68954717347517E-9</v>
      </c>
      <c r="CG143" t="s">
        <v>93</v>
      </c>
      <c r="CH143">
        <v>1</v>
      </c>
      <c r="CI143">
        <v>1</v>
      </c>
      <c r="CJ143">
        <v>96.965603301827997</v>
      </c>
      <c r="CK143">
        <v>100</v>
      </c>
      <c r="CL143">
        <v>7</v>
      </c>
    </row>
    <row r="144" spans="1:90" x14ac:dyDescent="0.2">
      <c r="A144">
        <v>20</v>
      </c>
      <c r="B144">
        <v>20</v>
      </c>
      <c r="C144" s="3">
        <f t="shared" si="144"/>
        <v>400</v>
      </c>
      <c r="D144" s="3" t="str">
        <f t="shared" si="145"/>
        <v>square</v>
      </c>
      <c r="E144" s="3">
        <f t="shared" si="146"/>
        <v>1</v>
      </c>
      <c r="F144" s="4">
        <v>80</v>
      </c>
      <c r="G144" s="4">
        <v>80</v>
      </c>
      <c r="H144" s="4">
        <f t="shared" si="151"/>
        <v>100</v>
      </c>
      <c r="I144" s="3">
        <v>20</v>
      </c>
      <c r="J144" s="3">
        <v>20</v>
      </c>
      <c r="K144" s="3">
        <f t="shared" si="140"/>
        <v>100</v>
      </c>
      <c r="L144" s="3">
        <f t="shared" si="147"/>
        <v>4</v>
      </c>
      <c r="M144">
        <v>125</v>
      </c>
      <c r="N144">
        <v>7</v>
      </c>
      <c r="O144" s="2">
        <v>9</v>
      </c>
      <c r="P144" s="2">
        <f t="shared" si="129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48"/>
        <v>320</v>
      </c>
      <c r="AA144">
        <f t="shared" si="149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50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0.1</v>
      </c>
      <c r="BW144">
        <f t="shared" si="95"/>
        <v>1.0000000000000002E-2</v>
      </c>
      <c r="BX144">
        <v>0.25</v>
      </c>
      <c r="BY144">
        <v>0.25</v>
      </c>
      <c r="BZ144">
        <v>0.25</v>
      </c>
      <c r="CA144">
        <v>0.25</v>
      </c>
      <c r="CB144" t="s">
        <v>82</v>
      </c>
      <c r="CC144">
        <v>0</v>
      </c>
      <c r="CD144">
        <v>0</v>
      </c>
      <c r="CE144" s="5">
        <v>3.8815976833492E-10</v>
      </c>
      <c r="CF144" s="5">
        <v>2.4492277703160599E-9</v>
      </c>
      <c r="CG144" t="s">
        <v>93</v>
      </c>
      <c r="CH144">
        <v>1</v>
      </c>
      <c r="CI144">
        <v>1</v>
      </c>
      <c r="CJ144">
        <v>97.006369180245898</v>
      </c>
      <c r="CK144">
        <v>100</v>
      </c>
      <c r="CL144">
        <v>7</v>
      </c>
    </row>
    <row r="145" spans="1:90" x14ac:dyDescent="0.2">
      <c r="A145">
        <v>20</v>
      </c>
      <c r="B145">
        <v>20</v>
      </c>
      <c r="C145" s="3">
        <f t="shared" si="144"/>
        <v>400</v>
      </c>
      <c r="D145" s="3" t="str">
        <f t="shared" si="145"/>
        <v>square</v>
      </c>
      <c r="E145" s="3">
        <f t="shared" si="146"/>
        <v>1</v>
      </c>
      <c r="F145" s="4">
        <v>80</v>
      </c>
      <c r="G145" s="4">
        <v>80</v>
      </c>
      <c r="H145" s="4">
        <f t="shared" si="151"/>
        <v>100</v>
      </c>
      <c r="I145" s="3">
        <v>20</v>
      </c>
      <c r="J145" s="3">
        <v>20</v>
      </c>
      <c r="K145" s="3">
        <f t="shared" si="140"/>
        <v>100</v>
      </c>
      <c r="L145" s="3">
        <f t="shared" si="147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48"/>
        <v>320</v>
      </c>
      <c r="AA145">
        <f t="shared" si="149"/>
        <v>80</v>
      </c>
      <c r="AB145">
        <v>0</v>
      </c>
      <c r="AC145">
        <v>0</v>
      </c>
      <c r="AD145">
        <v>0</v>
      </c>
      <c r="AE145">
        <f t="shared" ref="AE145" si="155">(A145*B145)*F145</f>
        <v>32000</v>
      </c>
      <c r="AF145">
        <f t="shared" si="150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56">BI145/4</f>
        <v>1.8749999999999999E-2</v>
      </c>
      <c r="BO145">
        <f t="shared" ref="BO145" si="157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0.1</v>
      </c>
      <c r="BW145">
        <f t="shared" si="95"/>
        <v>1.0000000000000002E-2</v>
      </c>
      <c r="BX145">
        <v>0.25</v>
      </c>
      <c r="BY145">
        <v>0.25</v>
      </c>
      <c r="BZ145">
        <v>0.25</v>
      </c>
      <c r="CA145">
        <v>0.25</v>
      </c>
      <c r="CB145" t="s">
        <v>82</v>
      </c>
      <c r="CC145">
        <v>0</v>
      </c>
      <c r="CD145">
        <v>0</v>
      </c>
      <c r="CE145" s="5">
        <v>4.89255333322589E-10</v>
      </c>
      <c r="CF145" s="5">
        <v>3.0871250622567499E-9</v>
      </c>
      <c r="CG145" t="s">
        <v>93</v>
      </c>
      <c r="CH145">
        <v>1</v>
      </c>
      <c r="CI145">
        <v>1</v>
      </c>
      <c r="CJ145">
        <v>96.964867842632302</v>
      </c>
      <c r="CK145">
        <v>100</v>
      </c>
      <c r="CL145">
        <v>7</v>
      </c>
    </row>
    <row r="146" spans="1:90" x14ac:dyDescent="0.2">
      <c r="A146">
        <v>20</v>
      </c>
      <c r="B146">
        <v>20</v>
      </c>
      <c r="C146" s="3">
        <f t="shared" si="144"/>
        <v>400</v>
      </c>
      <c r="D146" s="3" t="str">
        <f t="shared" si="145"/>
        <v>square</v>
      </c>
      <c r="E146" s="3">
        <f t="shared" si="146"/>
        <v>1</v>
      </c>
      <c r="F146" s="4">
        <v>50</v>
      </c>
      <c r="G146" s="4">
        <v>50</v>
      </c>
      <c r="H146" s="4">
        <f t="shared" si="151"/>
        <v>100</v>
      </c>
      <c r="I146" s="3">
        <v>50</v>
      </c>
      <c r="J146" s="3">
        <v>50</v>
      </c>
      <c r="K146" s="3">
        <f>AF146/AA146</f>
        <v>100</v>
      </c>
      <c r="L146" s="3">
        <f t="shared" si="147"/>
        <v>4</v>
      </c>
      <c r="M146">
        <v>125</v>
      </c>
      <c r="N146">
        <v>7</v>
      </c>
      <c r="O146" s="2">
        <v>0.1</v>
      </c>
      <c r="P146" s="2">
        <f t="shared" si="129"/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48"/>
        <v>200</v>
      </c>
      <c r="AA146">
        <f t="shared" si="149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50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0.1</v>
      </c>
      <c r="BW146">
        <f t="shared" si="95"/>
        <v>1.0000000000000002E-2</v>
      </c>
      <c r="BX146">
        <v>0.25</v>
      </c>
      <c r="BY146">
        <v>0.25</v>
      </c>
      <c r="BZ146">
        <v>0.25</v>
      </c>
      <c r="CA146">
        <v>0.25</v>
      </c>
      <c r="CB146" t="s">
        <v>82</v>
      </c>
      <c r="CC146">
        <v>0</v>
      </c>
      <c r="CD146">
        <v>0</v>
      </c>
      <c r="CE146" s="5">
        <v>9.1212920284128504E-12</v>
      </c>
      <c r="CF146" s="5">
        <v>5.7553934185051503E-11</v>
      </c>
      <c r="CG146" t="s">
        <v>93</v>
      </c>
      <c r="CH146">
        <v>1</v>
      </c>
      <c r="CI146">
        <v>1</v>
      </c>
      <c r="CJ146">
        <v>96.960738594169996</v>
      </c>
      <c r="CK146">
        <v>100</v>
      </c>
      <c r="CL146">
        <v>7</v>
      </c>
    </row>
    <row r="147" spans="1:90" x14ac:dyDescent="0.2">
      <c r="A147">
        <v>20</v>
      </c>
      <c r="B147">
        <v>20</v>
      </c>
      <c r="C147" s="3">
        <f t="shared" si="144"/>
        <v>400</v>
      </c>
      <c r="D147" s="3" t="str">
        <f t="shared" si="145"/>
        <v>square</v>
      </c>
      <c r="E147" s="3">
        <f t="shared" si="146"/>
        <v>1</v>
      </c>
      <c r="F147" s="4">
        <v>50</v>
      </c>
      <c r="G147" s="4">
        <v>50</v>
      </c>
      <c r="H147" s="4">
        <f t="shared" si="151"/>
        <v>100</v>
      </c>
      <c r="I147" s="3">
        <v>50</v>
      </c>
      <c r="J147" s="3">
        <v>50</v>
      </c>
      <c r="K147" s="3">
        <f t="shared" ref="K147:K157" si="158">AF147/AA147</f>
        <v>100</v>
      </c>
      <c r="L147" s="3">
        <f t="shared" si="147"/>
        <v>4</v>
      </c>
      <c r="M147">
        <v>125</v>
      </c>
      <c r="N147">
        <v>7</v>
      </c>
      <c r="O147" s="2">
        <v>0.5</v>
      </c>
      <c r="P147" s="2">
        <f t="shared" si="129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48"/>
        <v>200</v>
      </c>
      <c r="AA147">
        <f t="shared" si="149"/>
        <v>200</v>
      </c>
      <c r="AB147">
        <v>0</v>
      </c>
      <c r="AC147">
        <v>0</v>
      </c>
      <c r="AD147">
        <v>0</v>
      </c>
      <c r="AE147">
        <f t="shared" ref="AE147:AE151" si="159">(A147*B147)*F147</f>
        <v>20000</v>
      </c>
      <c r="AF147">
        <f t="shared" si="150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60">BI147/4</f>
        <v>1.8749999999999999E-2</v>
      </c>
      <c r="BO147">
        <f t="shared" ref="BO147:BO151" si="161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0.1</v>
      </c>
      <c r="BW147">
        <f t="shared" ref="BW147:BW210" si="162">BV147*0.1</f>
        <v>1.0000000000000002E-2</v>
      </c>
      <c r="BX147">
        <v>0.25</v>
      </c>
      <c r="BY147">
        <v>0.25</v>
      </c>
      <c r="BZ147">
        <v>0.25</v>
      </c>
      <c r="CA147">
        <v>0.25</v>
      </c>
      <c r="CB147" t="s">
        <v>82</v>
      </c>
      <c r="CC147">
        <v>0</v>
      </c>
      <c r="CD147">
        <v>0</v>
      </c>
      <c r="CE147" s="5">
        <v>1.1393682375150499E-11</v>
      </c>
      <c r="CF147" s="5">
        <v>7.1892363877925995E-11</v>
      </c>
      <c r="CG147" t="s">
        <v>93</v>
      </c>
      <c r="CH147">
        <v>1</v>
      </c>
      <c r="CI147">
        <v>1</v>
      </c>
      <c r="CJ147">
        <v>96.969974511539306</v>
      </c>
      <c r="CK147">
        <v>100</v>
      </c>
      <c r="CL147">
        <v>7</v>
      </c>
    </row>
    <row r="148" spans="1:90" x14ac:dyDescent="0.2">
      <c r="A148">
        <v>20</v>
      </c>
      <c r="B148">
        <v>20</v>
      </c>
      <c r="C148" s="3">
        <f t="shared" si="144"/>
        <v>400</v>
      </c>
      <c r="D148" s="3" t="str">
        <f t="shared" si="145"/>
        <v>square</v>
      </c>
      <c r="E148" s="3">
        <f t="shared" si="146"/>
        <v>1</v>
      </c>
      <c r="F148" s="4">
        <v>50</v>
      </c>
      <c r="G148" s="4">
        <v>50</v>
      </c>
      <c r="H148" s="4">
        <f t="shared" si="151"/>
        <v>100</v>
      </c>
      <c r="I148" s="3">
        <v>50</v>
      </c>
      <c r="J148" s="3">
        <v>50</v>
      </c>
      <c r="K148" s="3">
        <f t="shared" si="158"/>
        <v>100</v>
      </c>
      <c r="L148" s="3">
        <f t="shared" si="147"/>
        <v>4</v>
      </c>
      <c r="M148">
        <v>125</v>
      </c>
      <c r="N148">
        <v>7</v>
      </c>
      <c r="O148" s="2">
        <v>1</v>
      </c>
      <c r="P148" s="2">
        <f t="shared" si="129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48"/>
        <v>200</v>
      </c>
      <c r="AA148">
        <f t="shared" si="149"/>
        <v>200</v>
      </c>
      <c r="AB148">
        <v>0</v>
      </c>
      <c r="AC148">
        <v>0</v>
      </c>
      <c r="AD148">
        <v>0</v>
      </c>
      <c r="AE148">
        <f t="shared" si="159"/>
        <v>20000</v>
      </c>
      <c r="AF148">
        <f t="shared" si="150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60"/>
        <v>1.8749999999999999E-2</v>
      </c>
      <c r="BO148">
        <f t="shared" si="161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0.1</v>
      </c>
      <c r="BW148">
        <f t="shared" si="162"/>
        <v>1.0000000000000002E-2</v>
      </c>
      <c r="BX148">
        <v>0.25</v>
      </c>
      <c r="BY148">
        <v>0.25</v>
      </c>
      <c r="BZ148">
        <v>0.25</v>
      </c>
      <c r="CA148">
        <v>0.25</v>
      </c>
      <c r="CB148" t="s">
        <v>82</v>
      </c>
      <c r="CC148">
        <v>0</v>
      </c>
      <c r="CD148">
        <v>0</v>
      </c>
      <c r="CE148" s="5">
        <v>1.6565061220110999E-11</v>
      </c>
      <c r="CF148" s="5">
        <v>1.0452296015268901E-10</v>
      </c>
      <c r="CG148" t="s">
        <v>93</v>
      </c>
      <c r="CH148">
        <v>1</v>
      </c>
      <c r="CI148">
        <v>1</v>
      </c>
      <c r="CJ148">
        <v>96.976621023512905</v>
      </c>
      <c r="CK148">
        <v>100</v>
      </c>
      <c r="CL148">
        <v>7</v>
      </c>
    </row>
    <row r="149" spans="1:90" x14ac:dyDescent="0.2">
      <c r="A149">
        <v>20</v>
      </c>
      <c r="B149">
        <v>20</v>
      </c>
      <c r="C149" s="3">
        <f t="shared" si="144"/>
        <v>400</v>
      </c>
      <c r="D149" s="3" t="str">
        <f t="shared" si="145"/>
        <v>square</v>
      </c>
      <c r="E149" s="3">
        <f t="shared" si="146"/>
        <v>1</v>
      </c>
      <c r="F149" s="4">
        <v>50</v>
      </c>
      <c r="G149" s="4">
        <v>50</v>
      </c>
      <c r="H149" s="4">
        <f t="shared" si="151"/>
        <v>100</v>
      </c>
      <c r="I149" s="3">
        <v>50</v>
      </c>
      <c r="J149" s="3">
        <v>50</v>
      </c>
      <c r="K149" s="3">
        <f t="shared" si="158"/>
        <v>100</v>
      </c>
      <c r="L149" s="3">
        <f t="shared" si="147"/>
        <v>4</v>
      </c>
      <c r="M149">
        <v>125</v>
      </c>
      <c r="N149">
        <v>7</v>
      </c>
      <c r="O149" s="2">
        <v>2</v>
      </c>
      <c r="P149" s="2">
        <f t="shared" si="129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48"/>
        <v>200</v>
      </c>
      <c r="AA149">
        <f t="shared" si="149"/>
        <v>200</v>
      </c>
      <c r="AB149">
        <v>0</v>
      </c>
      <c r="AC149">
        <v>0</v>
      </c>
      <c r="AD149">
        <v>0</v>
      </c>
      <c r="AE149">
        <f t="shared" si="159"/>
        <v>20000</v>
      </c>
      <c r="AF149">
        <f t="shared" si="150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60"/>
        <v>1.8749999999999999E-2</v>
      </c>
      <c r="BO149">
        <f t="shared" si="161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0.1</v>
      </c>
      <c r="BW149">
        <f t="shared" si="162"/>
        <v>1.0000000000000002E-2</v>
      </c>
      <c r="BX149">
        <v>0.25</v>
      </c>
      <c r="BY149">
        <v>0.25</v>
      </c>
      <c r="BZ149">
        <v>0.25</v>
      </c>
      <c r="CA149">
        <v>0.25</v>
      </c>
      <c r="CB149" t="s">
        <v>82</v>
      </c>
      <c r="CC149">
        <v>0</v>
      </c>
      <c r="CD149">
        <v>0</v>
      </c>
      <c r="CE149" s="5">
        <v>4.2708322618493201E-11</v>
      </c>
      <c r="CF149" s="5">
        <v>2.6948287384962898E-10</v>
      </c>
      <c r="CG149" t="s">
        <v>93</v>
      </c>
      <c r="CH149">
        <v>1</v>
      </c>
      <c r="CI149">
        <v>1</v>
      </c>
      <c r="CJ149">
        <v>97.027276504586496</v>
      </c>
      <c r="CK149">
        <v>100</v>
      </c>
      <c r="CL149">
        <v>7</v>
      </c>
    </row>
    <row r="150" spans="1:90" x14ac:dyDescent="0.2">
      <c r="A150">
        <v>20</v>
      </c>
      <c r="B150">
        <v>20</v>
      </c>
      <c r="C150" s="3">
        <f t="shared" si="144"/>
        <v>400</v>
      </c>
      <c r="D150" s="3" t="str">
        <f t="shared" si="145"/>
        <v>square</v>
      </c>
      <c r="E150" s="3">
        <f t="shared" si="146"/>
        <v>1</v>
      </c>
      <c r="F150" s="4">
        <v>50</v>
      </c>
      <c r="G150" s="4">
        <v>50</v>
      </c>
      <c r="H150" s="4">
        <f t="shared" si="151"/>
        <v>100</v>
      </c>
      <c r="I150" s="3">
        <v>50</v>
      </c>
      <c r="J150" s="3">
        <v>50</v>
      </c>
      <c r="K150" s="3">
        <f t="shared" si="158"/>
        <v>100</v>
      </c>
      <c r="L150" s="3">
        <f t="shared" si="147"/>
        <v>4</v>
      </c>
      <c r="M150">
        <v>125</v>
      </c>
      <c r="N150">
        <v>7</v>
      </c>
      <c r="O150" s="2">
        <v>3</v>
      </c>
      <c r="P150" s="2">
        <f t="shared" si="129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48"/>
        <v>200</v>
      </c>
      <c r="AA150">
        <f t="shared" si="149"/>
        <v>200</v>
      </c>
      <c r="AB150">
        <v>0</v>
      </c>
      <c r="AC150">
        <v>0</v>
      </c>
      <c r="AD150">
        <v>0</v>
      </c>
      <c r="AE150">
        <f t="shared" si="159"/>
        <v>20000</v>
      </c>
      <c r="AF150">
        <f t="shared" si="150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60"/>
        <v>1.8749999999999999E-2</v>
      </c>
      <c r="BO150">
        <f t="shared" si="161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0.1</v>
      </c>
      <c r="BW150">
        <f t="shared" si="162"/>
        <v>1.0000000000000002E-2</v>
      </c>
      <c r="BX150">
        <v>0.25</v>
      </c>
      <c r="BY150">
        <v>0.25</v>
      </c>
      <c r="BZ150">
        <v>0.25</v>
      </c>
      <c r="CA150">
        <v>0.25</v>
      </c>
      <c r="CB150" t="s">
        <v>82</v>
      </c>
      <c r="CC150">
        <v>0.14285714285714299</v>
      </c>
      <c r="CD150">
        <v>0.14285714285714299</v>
      </c>
      <c r="CE150" s="5">
        <v>3.8844706564826597E-9</v>
      </c>
      <c r="CF150" s="5">
        <v>2.4510405634005298E-8</v>
      </c>
      <c r="CG150" t="s">
        <v>93</v>
      </c>
      <c r="CH150">
        <v>0.85714285714285698</v>
      </c>
      <c r="CI150">
        <v>0.85714285714285698</v>
      </c>
      <c r="CJ150">
        <v>97.024359457913405</v>
      </c>
      <c r="CK150">
        <v>100</v>
      </c>
      <c r="CL150">
        <v>6.75</v>
      </c>
    </row>
    <row r="151" spans="1:90" x14ac:dyDescent="0.2">
      <c r="A151">
        <v>20</v>
      </c>
      <c r="B151">
        <v>20</v>
      </c>
      <c r="C151" s="3">
        <f t="shared" si="144"/>
        <v>400</v>
      </c>
      <c r="D151" s="3" t="str">
        <f t="shared" si="145"/>
        <v>square</v>
      </c>
      <c r="E151" s="3">
        <f t="shared" si="146"/>
        <v>1</v>
      </c>
      <c r="F151" s="4">
        <v>50</v>
      </c>
      <c r="G151" s="4">
        <v>50</v>
      </c>
      <c r="H151" s="4">
        <f t="shared" si="151"/>
        <v>100</v>
      </c>
      <c r="I151" s="3">
        <v>50</v>
      </c>
      <c r="J151" s="3">
        <v>50</v>
      </c>
      <c r="K151" s="3">
        <f t="shared" si="158"/>
        <v>100</v>
      </c>
      <c r="L151" s="3">
        <f t="shared" si="147"/>
        <v>4</v>
      </c>
      <c r="M151">
        <v>125</v>
      </c>
      <c r="N151">
        <v>7</v>
      </c>
      <c r="O151" s="2">
        <v>4</v>
      </c>
      <c r="P151" s="2">
        <f t="shared" si="129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48"/>
        <v>200</v>
      </c>
      <c r="AA151">
        <f t="shared" si="149"/>
        <v>200</v>
      </c>
      <c r="AB151">
        <v>0</v>
      </c>
      <c r="AC151">
        <v>0</v>
      </c>
      <c r="AD151">
        <v>0</v>
      </c>
      <c r="AE151">
        <f t="shared" si="159"/>
        <v>20000</v>
      </c>
      <c r="AF151">
        <f t="shared" si="150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60"/>
        <v>1.8749999999999999E-2</v>
      </c>
      <c r="BO151">
        <f t="shared" si="161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0.1</v>
      </c>
      <c r="BW151">
        <f t="shared" si="162"/>
        <v>1.0000000000000002E-2</v>
      </c>
      <c r="BX151">
        <v>0.25</v>
      </c>
      <c r="BY151">
        <v>0.25</v>
      </c>
      <c r="BZ151">
        <v>0.25</v>
      </c>
      <c r="CA151">
        <v>0.25</v>
      </c>
      <c r="CB151" t="s">
        <v>82</v>
      </c>
      <c r="CC151">
        <v>0.14285714285714299</v>
      </c>
      <c r="CD151">
        <v>0.14285714285714299</v>
      </c>
      <c r="CE151" s="5">
        <v>1.88945725095444E-8</v>
      </c>
      <c r="CF151" s="5">
        <v>1.1922180984522901E-7</v>
      </c>
      <c r="CG151" t="s">
        <v>93</v>
      </c>
      <c r="CH151">
        <v>0.85714285714285698</v>
      </c>
      <c r="CI151">
        <v>0.85714285714285698</v>
      </c>
      <c r="CJ151">
        <v>97.011019548601496</v>
      </c>
      <c r="CK151">
        <v>100</v>
      </c>
      <c r="CL151">
        <v>7</v>
      </c>
    </row>
    <row r="152" spans="1:90" x14ac:dyDescent="0.2">
      <c r="A152">
        <v>20</v>
      </c>
      <c r="B152">
        <v>20</v>
      </c>
      <c r="C152" s="3">
        <f t="shared" si="144"/>
        <v>400</v>
      </c>
      <c r="D152" s="3" t="str">
        <f t="shared" si="145"/>
        <v>square</v>
      </c>
      <c r="E152" s="3">
        <f t="shared" si="146"/>
        <v>1</v>
      </c>
      <c r="F152" s="4">
        <v>50</v>
      </c>
      <c r="G152" s="4">
        <v>50</v>
      </c>
      <c r="H152" s="4">
        <f t="shared" si="151"/>
        <v>100</v>
      </c>
      <c r="I152" s="3">
        <v>50</v>
      </c>
      <c r="J152" s="3">
        <v>50</v>
      </c>
      <c r="K152" s="3">
        <f t="shared" si="158"/>
        <v>100</v>
      </c>
      <c r="L152" s="3">
        <f t="shared" si="147"/>
        <v>4</v>
      </c>
      <c r="M152">
        <v>125</v>
      </c>
      <c r="N152">
        <v>7</v>
      </c>
      <c r="O152" s="2">
        <v>5</v>
      </c>
      <c r="P152" s="2">
        <f t="shared" si="129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48"/>
        <v>200</v>
      </c>
      <c r="AA152">
        <f t="shared" si="149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50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0.1</v>
      </c>
      <c r="BW152">
        <f t="shared" si="162"/>
        <v>1.0000000000000002E-2</v>
      </c>
      <c r="BX152">
        <v>0.25</v>
      </c>
      <c r="BY152">
        <v>0.25</v>
      </c>
      <c r="BZ152">
        <v>0.25</v>
      </c>
      <c r="CA152">
        <v>0.25</v>
      </c>
      <c r="CB152" t="s">
        <v>82</v>
      </c>
      <c r="CC152">
        <v>0</v>
      </c>
      <c r="CD152">
        <v>0</v>
      </c>
      <c r="CE152" s="5">
        <v>2.6645364496583599E-10</v>
      </c>
      <c r="CF152" s="5">
        <v>1.6812810609014899E-9</v>
      </c>
      <c r="CG152" t="s">
        <v>93</v>
      </c>
      <c r="CH152">
        <v>1</v>
      </c>
      <c r="CI152">
        <v>1</v>
      </c>
      <c r="CJ152">
        <v>97.008118415078698</v>
      </c>
      <c r="CK152">
        <v>100</v>
      </c>
      <c r="CL152">
        <v>7</v>
      </c>
    </row>
    <row r="153" spans="1:90" x14ac:dyDescent="0.2">
      <c r="A153">
        <v>20</v>
      </c>
      <c r="B153">
        <v>20</v>
      </c>
      <c r="C153" s="3">
        <f t="shared" si="144"/>
        <v>400</v>
      </c>
      <c r="D153" s="3" t="str">
        <f t="shared" si="145"/>
        <v>square</v>
      </c>
      <c r="E153" s="3">
        <f t="shared" si="146"/>
        <v>1</v>
      </c>
      <c r="F153" s="4">
        <v>50</v>
      </c>
      <c r="G153" s="4">
        <v>50</v>
      </c>
      <c r="H153" s="4">
        <f t="shared" si="151"/>
        <v>100</v>
      </c>
      <c r="I153" s="3">
        <v>50</v>
      </c>
      <c r="J153" s="3">
        <v>50</v>
      </c>
      <c r="K153" s="3">
        <f t="shared" si="158"/>
        <v>100</v>
      </c>
      <c r="L153" s="3">
        <f t="shared" si="147"/>
        <v>4</v>
      </c>
      <c r="M153">
        <v>125</v>
      </c>
      <c r="N153">
        <v>7</v>
      </c>
      <c r="O153" s="2">
        <v>6</v>
      </c>
      <c r="P153" s="2">
        <f t="shared" si="129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48"/>
        <v>200</v>
      </c>
      <c r="AA153">
        <f t="shared" si="149"/>
        <v>200</v>
      </c>
      <c r="AB153">
        <v>0</v>
      </c>
      <c r="AC153">
        <v>0</v>
      </c>
      <c r="AD153">
        <v>0</v>
      </c>
      <c r="AE153">
        <f t="shared" ref="AE153:AE155" si="163">(A153*B153)*F153</f>
        <v>20000</v>
      </c>
      <c r="AF153">
        <f t="shared" si="150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64">BI153/4</f>
        <v>1.8749999999999999E-2</v>
      </c>
      <c r="BO153">
        <f t="shared" ref="BO153:BO155" si="165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0.1</v>
      </c>
      <c r="BW153">
        <f t="shared" si="162"/>
        <v>1.0000000000000002E-2</v>
      </c>
      <c r="BX153">
        <v>0.25</v>
      </c>
      <c r="BY153">
        <v>0.25</v>
      </c>
      <c r="BZ153">
        <v>0.25</v>
      </c>
      <c r="CA153">
        <v>0.25</v>
      </c>
      <c r="CB153" t="s">
        <v>82</v>
      </c>
      <c r="CC153">
        <v>0</v>
      </c>
      <c r="CD153">
        <v>0</v>
      </c>
      <c r="CE153" s="5">
        <v>3.2124926310178199E-10</v>
      </c>
      <c r="CF153" s="5">
        <v>2.0270328893707501E-9</v>
      </c>
      <c r="CG153" t="s">
        <v>93</v>
      </c>
      <c r="CH153">
        <v>1</v>
      </c>
      <c r="CI153">
        <v>0.85714285714285698</v>
      </c>
      <c r="CJ153">
        <v>97.056646512550699</v>
      </c>
      <c r="CK153">
        <v>100</v>
      </c>
      <c r="CL153">
        <v>7</v>
      </c>
    </row>
    <row r="154" spans="1:90" x14ac:dyDescent="0.2">
      <c r="A154">
        <v>20</v>
      </c>
      <c r="B154">
        <v>20</v>
      </c>
      <c r="C154" s="3">
        <f t="shared" si="144"/>
        <v>400</v>
      </c>
      <c r="D154" s="3" t="str">
        <f t="shared" si="145"/>
        <v>square</v>
      </c>
      <c r="E154" s="3">
        <f t="shared" si="146"/>
        <v>1</v>
      </c>
      <c r="F154" s="4">
        <v>50</v>
      </c>
      <c r="G154" s="4">
        <v>50</v>
      </c>
      <c r="H154" s="4">
        <f t="shared" si="151"/>
        <v>100</v>
      </c>
      <c r="I154" s="3">
        <v>50</v>
      </c>
      <c r="J154" s="3">
        <v>50</v>
      </c>
      <c r="K154" s="3">
        <f t="shared" si="158"/>
        <v>100</v>
      </c>
      <c r="L154" s="3">
        <f t="shared" si="147"/>
        <v>4</v>
      </c>
      <c r="M154">
        <v>125</v>
      </c>
      <c r="N154">
        <v>7</v>
      </c>
      <c r="O154" s="2">
        <v>7</v>
      </c>
      <c r="P154" s="2">
        <f t="shared" si="129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48"/>
        <v>200</v>
      </c>
      <c r="AA154">
        <f t="shared" si="149"/>
        <v>200</v>
      </c>
      <c r="AB154">
        <v>0</v>
      </c>
      <c r="AC154">
        <v>0</v>
      </c>
      <c r="AD154">
        <v>0</v>
      </c>
      <c r="AE154">
        <f t="shared" si="163"/>
        <v>20000</v>
      </c>
      <c r="AF154">
        <f t="shared" si="150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64"/>
        <v>1.8749999999999999E-2</v>
      </c>
      <c r="BO154">
        <f t="shared" si="165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0.1</v>
      </c>
      <c r="BW154">
        <f t="shared" si="162"/>
        <v>1.0000000000000002E-2</v>
      </c>
      <c r="BX154">
        <v>0.25</v>
      </c>
      <c r="BY154">
        <v>0.25</v>
      </c>
      <c r="BZ154">
        <v>0.25</v>
      </c>
      <c r="CA154">
        <v>0.25</v>
      </c>
      <c r="CB154" t="s">
        <v>82</v>
      </c>
      <c r="CC154">
        <v>0</v>
      </c>
      <c r="CD154">
        <v>0.14285714285714299</v>
      </c>
      <c r="CE154" s="5">
        <v>4.4617454352582901E-10</v>
      </c>
      <c r="CF154" s="5">
        <v>2.8152919796346399E-9</v>
      </c>
      <c r="CG154" t="s">
        <v>93</v>
      </c>
      <c r="CH154">
        <v>0.85714285714285698</v>
      </c>
      <c r="CI154">
        <v>0.85714285714285698</v>
      </c>
      <c r="CJ154">
        <v>96.952844668310505</v>
      </c>
      <c r="CK154">
        <v>100</v>
      </c>
      <c r="CL154">
        <v>7</v>
      </c>
    </row>
    <row r="155" spans="1:90" x14ac:dyDescent="0.2">
      <c r="A155">
        <v>20</v>
      </c>
      <c r="B155">
        <v>20</v>
      </c>
      <c r="C155" s="3">
        <f t="shared" si="144"/>
        <v>400</v>
      </c>
      <c r="D155" s="3" t="str">
        <f t="shared" si="145"/>
        <v>square</v>
      </c>
      <c r="E155" s="3">
        <f t="shared" si="146"/>
        <v>1</v>
      </c>
      <c r="F155" s="4">
        <v>50</v>
      </c>
      <c r="G155" s="4">
        <v>50</v>
      </c>
      <c r="H155" s="4">
        <f t="shared" si="151"/>
        <v>100</v>
      </c>
      <c r="I155" s="3">
        <v>50</v>
      </c>
      <c r="J155" s="3">
        <v>50</v>
      </c>
      <c r="K155" s="3">
        <f t="shared" si="158"/>
        <v>100</v>
      </c>
      <c r="L155" s="3">
        <f t="shared" si="147"/>
        <v>4</v>
      </c>
      <c r="M155">
        <v>125</v>
      </c>
      <c r="N155">
        <v>7</v>
      </c>
      <c r="O155" s="2">
        <v>8</v>
      </c>
      <c r="P155" s="2">
        <f t="shared" si="129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48"/>
        <v>200</v>
      </c>
      <c r="AA155">
        <f t="shared" si="149"/>
        <v>200</v>
      </c>
      <c r="AB155">
        <v>0</v>
      </c>
      <c r="AC155">
        <v>0</v>
      </c>
      <c r="AD155">
        <v>0</v>
      </c>
      <c r="AE155">
        <f t="shared" si="163"/>
        <v>20000</v>
      </c>
      <c r="AF155">
        <f t="shared" si="150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64"/>
        <v>1.8749999999999999E-2</v>
      </c>
      <c r="BO155">
        <f t="shared" si="165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0.1</v>
      </c>
      <c r="BW155">
        <f t="shared" si="162"/>
        <v>1.0000000000000002E-2</v>
      </c>
      <c r="BX155">
        <v>0.25</v>
      </c>
      <c r="BY155">
        <v>0.25</v>
      </c>
      <c r="BZ155">
        <v>0.25</v>
      </c>
      <c r="CA155">
        <v>0.25</v>
      </c>
      <c r="CB155" t="s">
        <v>82</v>
      </c>
      <c r="CC155">
        <v>0</v>
      </c>
      <c r="CD155">
        <v>0.14285714285714299</v>
      </c>
      <c r="CE155" s="5">
        <v>5.2081940274065304E-10</v>
      </c>
      <c r="CF155" s="5">
        <v>3.2862894314026299E-9</v>
      </c>
      <c r="CG155" t="s">
        <v>93</v>
      </c>
      <c r="CH155">
        <v>0.85714285714285698</v>
      </c>
      <c r="CI155">
        <v>0.85714285714285698</v>
      </c>
      <c r="CJ155">
        <v>96.984530921708597</v>
      </c>
      <c r="CK155">
        <v>100</v>
      </c>
      <c r="CL155">
        <v>7</v>
      </c>
    </row>
    <row r="156" spans="1:90" x14ac:dyDescent="0.2">
      <c r="A156">
        <v>20</v>
      </c>
      <c r="B156">
        <v>20</v>
      </c>
      <c r="C156" s="3">
        <f t="shared" si="144"/>
        <v>400</v>
      </c>
      <c r="D156" s="3" t="str">
        <f t="shared" si="145"/>
        <v>square</v>
      </c>
      <c r="E156" s="3">
        <f t="shared" si="146"/>
        <v>1</v>
      </c>
      <c r="F156" s="4">
        <v>50</v>
      </c>
      <c r="G156" s="4">
        <v>50</v>
      </c>
      <c r="H156" s="4">
        <f t="shared" si="151"/>
        <v>100</v>
      </c>
      <c r="I156" s="3">
        <v>50</v>
      </c>
      <c r="J156" s="3">
        <v>50</v>
      </c>
      <c r="K156" s="3">
        <f t="shared" si="158"/>
        <v>100</v>
      </c>
      <c r="L156" s="3">
        <f t="shared" si="147"/>
        <v>4</v>
      </c>
      <c r="M156">
        <v>125</v>
      </c>
      <c r="N156">
        <v>7</v>
      </c>
      <c r="O156" s="2">
        <v>9</v>
      </c>
      <c r="P156" s="2">
        <f t="shared" si="129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48"/>
        <v>200</v>
      </c>
      <c r="AA156">
        <f t="shared" si="149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50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0.1</v>
      </c>
      <c r="BW156">
        <f t="shared" si="162"/>
        <v>1.0000000000000002E-2</v>
      </c>
      <c r="BX156">
        <v>0.25</v>
      </c>
      <c r="BY156">
        <v>0.25</v>
      </c>
      <c r="BZ156">
        <v>0.25</v>
      </c>
      <c r="CA156">
        <v>0.25</v>
      </c>
      <c r="CB156" t="s">
        <v>82</v>
      </c>
      <c r="CC156">
        <v>0</v>
      </c>
      <c r="CD156">
        <v>0.14285714285714299</v>
      </c>
      <c r="CE156" s="5">
        <v>5.77478834212567E-10</v>
      </c>
      <c r="CF156" s="5">
        <v>3.6438016316538701E-9</v>
      </c>
      <c r="CG156" t="s">
        <v>93</v>
      </c>
      <c r="CH156">
        <v>0.85714285714285698</v>
      </c>
      <c r="CI156">
        <v>0.85714285714285698</v>
      </c>
      <c r="CJ156">
        <v>96.980970181589996</v>
      </c>
      <c r="CK156">
        <v>100</v>
      </c>
      <c r="CL156">
        <v>7</v>
      </c>
    </row>
    <row r="157" spans="1:90" x14ac:dyDescent="0.2">
      <c r="A157">
        <v>20</v>
      </c>
      <c r="B157">
        <v>20</v>
      </c>
      <c r="C157" s="3">
        <f t="shared" si="144"/>
        <v>400</v>
      </c>
      <c r="D157" s="3" t="str">
        <f t="shared" si="145"/>
        <v>square</v>
      </c>
      <c r="E157" s="3">
        <f t="shared" si="146"/>
        <v>1</v>
      </c>
      <c r="F157" s="4">
        <v>50</v>
      </c>
      <c r="G157" s="4">
        <v>50</v>
      </c>
      <c r="H157" s="4">
        <f t="shared" si="151"/>
        <v>100</v>
      </c>
      <c r="I157" s="3">
        <v>50</v>
      </c>
      <c r="J157" s="3">
        <v>50</v>
      </c>
      <c r="K157" s="3">
        <f t="shared" si="158"/>
        <v>100</v>
      </c>
      <c r="L157" s="3">
        <f t="shared" si="147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48"/>
        <v>200</v>
      </c>
      <c r="AA157">
        <f t="shared" si="149"/>
        <v>200</v>
      </c>
      <c r="AB157">
        <v>0</v>
      </c>
      <c r="AC157">
        <v>0</v>
      </c>
      <c r="AD157">
        <v>0</v>
      </c>
      <c r="AE157">
        <f t="shared" ref="AE157" si="166">(A157*B157)*F157</f>
        <v>20000</v>
      </c>
      <c r="AF157">
        <f t="shared" si="150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67">BI157/4</f>
        <v>1.8749999999999999E-2</v>
      </c>
      <c r="BO157">
        <f t="shared" ref="BO157" si="168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0.1</v>
      </c>
      <c r="BW157">
        <f t="shared" si="162"/>
        <v>1.0000000000000002E-2</v>
      </c>
      <c r="BX157">
        <v>0.25</v>
      </c>
      <c r="BY157">
        <v>0.25</v>
      </c>
      <c r="BZ157">
        <v>0.25</v>
      </c>
      <c r="CA157">
        <v>0.25</v>
      </c>
      <c r="CB157" t="s">
        <v>82</v>
      </c>
      <c r="CC157">
        <v>0</v>
      </c>
      <c r="CD157">
        <v>0.14285714285714299</v>
      </c>
      <c r="CE157" s="5">
        <v>7.2180737096340597E-10</v>
      </c>
      <c r="CF157" s="5">
        <v>4.55449224683956E-9</v>
      </c>
      <c r="CG157" t="s">
        <v>93</v>
      </c>
      <c r="CH157">
        <v>0.85714285714285698</v>
      </c>
      <c r="CI157">
        <v>0.85714285714285698</v>
      </c>
      <c r="CJ157">
        <v>96.977593238402093</v>
      </c>
      <c r="CK157">
        <v>100</v>
      </c>
      <c r="CL157">
        <v>7</v>
      </c>
    </row>
    <row r="158" spans="1:90" x14ac:dyDescent="0.2">
      <c r="A158">
        <v>20</v>
      </c>
      <c r="B158">
        <v>20</v>
      </c>
      <c r="C158" s="3">
        <f t="shared" si="144"/>
        <v>400</v>
      </c>
      <c r="D158" s="3" t="str">
        <f t="shared" si="145"/>
        <v>square</v>
      </c>
      <c r="E158" s="3">
        <f t="shared" si="146"/>
        <v>1</v>
      </c>
      <c r="F158" s="4">
        <v>20</v>
      </c>
      <c r="G158" s="4">
        <v>20</v>
      </c>
      <c r="H158" s="4">
        <f t="shared" si="151"/>
        <v>100</v>
      </c>
      <c r="I158" s="3">
        <v>80</v>
      </c>
      <c r="J158" s="3">
        <v>80</v>
      </c>
      <c r="K158" s="3">
        <f>AF158/AA158</f>
        <v>100</v>
      </c>
      <c r="L158" s="3">
        <f t="shared" si="147"/>
        <v>4</v>
      </c>
      <c r="M158">
        <v>125</v>
      </c>
      <c r="N158">
        <v>7</v>
      </c>
      <c r="O158" s="2">
        <v>0.1</v>
      </c>
      <c r="P158" s="2">
        <f t="shared" si="129"/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48"/>
        <v>80</v>
      </c>
      <c r="AA158">
        <f t="shared" si="149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50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0.1</v>
      </c>
      <c r="BW158">
        <f t="shared" si="162"/>
        <v>1.0000000000000002E-2</v>
      </c>
      <c r="BX158">
        <v>0.25</v>
      </c>
      <c r="BY158">
        <v>0.25</v>
      </c>
      <c r="BZ158">
        <v>0.25</v>
      </c>
      <c r="CA158">
        <v>0.25</v>
      </c>
      <c r="CB158" t="s">
        <v>82</v>
      </c>
      <c r="CC158">
        <v>0</v>
      </c>
      <c r="CD158">
        <v>0</v>
      </c>
      <c r="CE158" s="5">
        <v>1.4773193066357401E-11</v>
      </c>
      <c r="CF158" s="5">
        <v>9.3216550768846299E-11</v>
      </c>
      <c r="CG158" t="s">
        <v>93</v>
      </c>
      <c r="CH158">
        <v>1</v>
      </c>
      <c r="CI158">
        <v>1</v>
      </c>
      <c r="CJ158">
        <v>96.983434289853093</v>
      </c>
      <c r="CK158">
        <v>100</v>
      </c>
      <c r="CL158">
        <v>7</v>
      </c>
    </row>
    <row r="159" spans="1:90" x14ac:dyDescent="0.2">
      <c r="A159">
        <v>20</v>
      </c>
      <c r="B159">
        <v>20</v>
      </c>
      <c r="C159" s="3">
        <f t="shared" si="144"/>
        <v>400</v>
      </c>
      <c r="D159" s="3" t="str">
        <f t="shared" si="145"/>
        <v>square</v>
      </c>
      <c r="E159" s="3">
        <f t="shared" si="146"/>
        <v>1</v>
      </c>
      <c r="F159" s="4">
        <v>20</v>
      </c>
      <c r="G159" s="4">
        <v>20</v>
      </c>
      <c r="H159" s="4">
        <f t="shared" si="151"/>
        <v>100</v>
      </c>
      <c r="I159" s="3">
        <v>80</v>
      </c>
      <c r="J159" s="3">
        <v>80</v>
      </c>
      <c r="K159" s="3">
        <f t="shared" ref="K159:K169" si="169">AF159/AA159</f>
        <v>100</v>
      </c>
      <c r="L159" s="3">
        <f t="shared" si="147"/>
        <v>4</v>
      </c>
      <c r="M159">
        <v>125</v>
      </c>
      <c r="N159">
        <v>7</v>
      </c>
      <c r="O159" s="2">
        <v>0.5</v>
      </c>
      <c r="P159" s="2">
        <f t="shared" si="129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48"/>
        <v>80</v>
      </c>
      <c r="AA159">
        <f t="shared" si="149"/>
        <v>320</v>
      </c>
      <c r="AB159">
        <v>0</v>
      </c>
      <c r="AC159">
        <v>0</v>
      </c>
      <c r="AD159">
        <v>0</v>
      </c>
      <c r="AE159">
        <f t="shared" ref="AE159:AE163" si="170">(A159*B159)*F159</f>
        <v>8000</v>
      </c>
      <c r="AF159">
        <f t="shared" si="150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71">BI159/4</f>
        <v>1.8749999999999999E-2</v>
      </c>
      <c r="BO159">
        <f t="shared" ref="BO159:BO163" si="172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0.1</v>
      </c>
      <c r="BW159">
        <f t="shared" si="162"/>
        <v>1.0000000000000002E-2</v>
      </c>
      <c r="BX159">
        <v>0.25</v>
      </c>
      <c r="BY159">
        <v>0.25</v>
      </c>
      <c r="BZ159">
        <v>0.25</v>
      </c>
      <c r="CA159">
        <v>0.25</v>
      </c>
      <c r="CB159" t="s">
        <v>82</v>
      </c>
      <c r="CC159">
        <v>0</v>
      </c>
      <c r="CD159">
        <v>0</v>
      </c>
      <c r="CE159" s="5">
        <v>2.7019914930509E-11</v>
      </c>
      <c r="CF159" s="5">
        <v>1.70491461159659E-10</v>
      </c>
      <c r="CG159" t="s">
        <v>93</v>
      </c>
      <c r="CH159">
        <v>1</v>
      </c>
      <c r="CI159">
        <v>1</v>
      </c>
      <c r="CJ159">
        <v>96.9995548240788</v>
      </c>
      <c r="CK159">
        <v>100</v>
      </c>
      <c r="CL159">
        <v>7</v>
      </c>
    </row>
    <row r="160" spans="1:90" x14ac:dyDescent="0.2">
      <c r="A160">
        <v>20</v>
      </c>
      <c r="B160">
        <v>20</v>
      </c>
      <c r="C160" s="3">
        <f t="shared" si="144"/>
        <v>400</v>
      </c>
      <c r="D160" s="3" t="str">
        <f t="shared" si="145"/>
        <v>square</v>
      </c>
      <c r="E160" s="3">
        <f t="shared" si="146"/>
        <v>1</v>
      </c>
      <c r="F160" s="4">
        <v>20</v>
      </c>
      <c r="G160" s="4">
        <v>20</v>
      </c>
      <c r="H160" s="4">
        <f t="shared" si="151"/>
        <v>100</v>
      </c>
      <c r="I160" s="3">
        <v>80</v>
      </c>
      <c r="J160" s="3">
        <v>80</v>
      </c>
      <c r="K160" s="3">
        <f t="shared" si="169"/>
        <v>100</v>
      </c>
      <c r="L160" s="3">
        <f t="shared" si="147"/>
        <v>4</v>
      </c>
      <c r="M160">
        <v>125</v>
      </c>
      <c r="N160">
        <v>7</v>
      </c>
      <c r="O160" s="2">
        <v>1</v>
      </c>
      <c r="P160" s="2">
        <f t="shared" si="129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48"/>
        <v>80</v>
      </c>
      <c r="AA160">
        <f t="shared" si="149"/>
        <v>320</v>
      </c>
      <c r="AB160">
        <v>0</v>
      </c>
      <c r="AC160">
        <v>0</v>
      </c>
      <c r="AD160">
        <v>0</v>
      </c>
      <c r="AE160">
        <f t="shared" si="170"/>
        <v>8000</v>
      </c>
      <c r="AF160">
        <f t="shared" si="150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1"/>
        <v>1.8749999999999999E-2</v>
      </c>
      <c r="BO160">
        <f t="shared" si="172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0.1</v>
      </c>
      <c r="BW160">
        <f t="shared" si="162"/>
        <v>1.0000000000000002E-2</v>
      </c>
      <c r="BX160">
        <v>0.25</v>
      </c>
      <c r="BY160">
        <v>0.25</v>
      </c>
      <c r="BZ160">
        <v>0.25</v>
      </c>
      <c r="CA160">
        <v>0.25</v>
      </c>
      <c r="CB160" t="s">
        <v>82</v>
      </c>
      <c r="CC160">
        <v>0</v>
      </c>
      <c r="CD160">
        <v>0.14285714285714299</v>
      </c>
      <c r="CE160" s="5">
        <v>3.9553180858388698E-10</v>
      </c>
      <c r="CF160" s="5">
        <v>2.49574419990819E-9</v>
      </c>
      <c r="CG160" t="s">
        <v>93</v>
      </c>
      <c r="CH160">
        <v>0.85714285714285698</v>
      </c>
      <c r="CI160">
        <v>0.85714285714285698</v>
      </c>
      <c r="CJ160">
        <v>97.097382929016405</v>
      </c>
      <c r="CK160">
        <v>100</v>
      </c>
      <c r="CL160">
        <v>6.75</v>
      </c>
    </row>
    <row r="161" spans="1:90" x14ac:dyDescent="0.2">
      <c r="A161">
        <v>20</v>
      </c>
      <c r="B161">
        <v>20</v>
      </c>
      <c r="C161" s="3">
        <f t="shared" si="144"/>
        <v>400</v>
      </c>
      <c r="D161" s="3" t="str">
        <f t="shared" si="145"/>
        <v>square</v>
      </c>
      <c r="E161" s="3">
        <f t="shared" si="146"/>
        <v>1</v>
      </c>
      <c r="F161" s="4">
        <v>20</v>
      </c>
      <c r="G161" s="4">
        <v>20</v>
      </c>
      <c r="H161" s="4">
        <f t="shared" si="151"/>
        <v>100</v>
      </c>
      <c r="I161" s="3">
        <v>80</v>
      </c>
      <c r="J161" s="3">
        <v>80</v>
      </c>
      <c r="K161" s="3">
        <f t="shared" si="169"/>
        <v>100</v>
      </c>
      <c r="L161" s="3">
        <f t="shared" si="147"/>
        <v>4</v>
      </c>
      <c r="M161">
        <v>125</v>
      </c>
      <c r="N161">
        <v>7</v>
      </c>
      <c r="O161" s="2">
        <v>2</v>
      </c>
      <c r="P161" s="2">
        <f t="shared" si="129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48"/>
        <v>80</v>
      </c>
      <c r="AA161">
        <f t="shared" si="149"/>
        <v>320</v>
      </c>
      <c r="AB161">
        <v>0</v>
      </c>
      <c r="AC161">
        <v>0</v>
      </c>
      <c r="AD161">
        <v>0</v>
      </c>
      <c r="AE161">
        <f t="shared" si="170"/>
        <v>8000</v>
      </c>
      <c r="AF161">
        <f t="shared" si="150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1"/>
        <v>1.8749999999999999E-2</v>
      </c>
      <c r="BO161">
        <f t="shared" si="172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0.1</v>
      </c>
      <c r="BW161">
        <f t="shared" si="162"/>
        <v>1.0000000000000002E-2</v>
      </c>
      <c r="BX161">
        <v>0.25</v>
      </c>
      <c r="BY161">
        <v>0.25</v>
      </c>
      <c r="BZ161">
        <v>0.25</v>
      </c>
      <c r="CA161">
        <v>0.25</v>
      </c>
      <c r="CB161" t="s">
        <v>82</v>
      </c>
      <c r="CC161">
        <v>0.14285714285714299</v>
      </c>
      <c r="CD161">
        <v>0.14285714285714299</v>
      </c>
      <c r="CE161" s="5">
        <v>9.8765163393931007E-7</v>
      </c>
      <c r="CF161" s="5">
        <v>6.2319220437072403E-6</v>
      </c>
      <c r="CG161" t="s">
        <v>93</v>
      </c>
      <c r="CH161">
        <v>0.71428571428571397</v>
      </c>
      <c r="CI161">
        <v>0.71428571428571397</v>
      </c>
      <c r="CJ161">
        <v>97.028847243370606</v>
      </c>
      <c r="CK161">
        <v>100</v>
      </c>
      <c r="CL161">
        <v>7</v>
      </c>
    </row>
    <row r="162" spans="1:90" x14ac:dyDescent="0.2">
      <c r="A162">
        <v>20</v>
      </c>
      <c r="B162">
        <v>20</v>
      </c>
      <c r="C162" s="3">
        <f t="shared" si="144"/>
        <v>400</v>
      </c>
      <c r="D162" s="3" t="str">
        <f t="shared" si="145"/>
        <v>square</v>
      </c>
      <c r="E162" s="3">
        <f t="shared" si="146"/>
        <v>1</v>
      </c>
      <c r="F162" s="4">
        <v>20</v>
      </c>
      <c r="G162" s="4">
        <v>20</v>
      </c>
      <c r="H162" s="4">
        <f t="shared" si="151"/>
        <v>100</v>
      </c>
      <c r="I162" s="3">
        <v>80</v>
      </c>
      <c r="J162" s="3">
        <v>80</v>
      </c>
      <c r="K162" s="3">
        <f t="shared" si="169"/>
        <v>100</v>
      </c>
      <c r="L162" s="3">
        <f t="shared" si="147"/>
        <v>4</v>
      </c>
      <c r="M162">
        <v>125</v>
      </c>
      <c r="N162">
        <v>7</v>
      </c>
      <c r="O162" s="2">
        <v>3</v>
      </c>
      <c r="P162" s="2">
        <f t="shared" si="129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48"/>
        <v>80</v>
      </c>
      <c r="AA162">
        <f t="shared" si="149"/>
        <v>320</v>
      </c>
      <c r="AB162">
        <v>0</v>
      </c>
      <c r="AC162">
        <v>0</v>
      </c>
      <c r="AD162">
        <v>0</v>
      </c>
      <c r="AE162">
        <f t="shared" si="170"/>
        <v>8000</v>
      </c>
      <c r="AF162">
        <f t="shared" si="150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71"/>
        <v>1.8749999999999999E-2</v>
      </c>
      <c r="BO162">
        <f t="shared" si="172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0.1</v>
      </c>
      <c r="BW162">
        <f t="shared" si="162"/>
        <v>1.0000000000000002E-2</v>
      </c>
      <c r="BX162">
        <v>0.25</v>
      </c>
      <c r="BY162">
        <v>0.25</v>
      </c>
      <c r="BZ162">
        <v>0.25</v>
      </c>
      <c r="CA162">
        <v>0.25</v>
      </c>
      <c r="CB162" t="s">
        <v>82</v>
      </c>
      <c r="CC162">
        <v>0</v>
      </c>
      <c r="CD162">
        <v>0</v>
      </c>
      <c r="CE162" s="5">
        <v>1.8333542744448099E-10</v>
      </c>
      <c r="CF162" s="5">
        <v>1.1568180351995E-9</v>
      </c>
      <c r="CG162" t="s">
        <v>93</v>
      </c>
      <c r="CH162">
        <v>0.85714285714285698</v>
      </c>
      <c r="CI162">
        <v>0.85714285714285698</v>
      </c>
      <c r="CJ162">
        <v>97.088682498495501</v>
      </c>
      <c r="CK162">
        <v>100</v>
      </c>
      <c r="CL162">
        <v>6.75</v>
      </c>
    </row>
    <row r="163" spans="1:90" x14ac:dyDescent="0.2">
      <c r="A163">
        <v>20</v>
      </c>
      <c r="B163">
        <v>20</v>
      </c>
      <c r="C163" s="3">
        <f t="shared" si="144"/>
        <v>400</v>
      </c>
      <c r="D163" s="3" t="str">
        <f t="shared" si="145"/>
        <v>square</v>
      </c>
      <c r="E163" s="3">
        <f t="shared" si="146"/>
        <v>1</v>
      </c>
      <c r="F163" s="4">
        <v>20</v>
      </c>
      <c r="G163" s="4">
        <v>20</v>
      </c>
      <c r="H163" s="4">
        <f t="shared" si="151"/>
        <v>100</v>
      </c>
      <c r="I163" s="3">
        <v>80</v>
      </c>
      <c r="J163" s="3">
        <v>80</v>
      </c>
      <c r="K163" s="3">
        <f t="shared" si="169"/>
        <v>100</v>
      </c>
      <c r="L163" s="3">
        <f t="shared" si="147"/>
        <v>4</v>
      </c>
      <c r="M163">
        <v>125</v>
      </c>
      <c r="N163">
        <v>7</v>
      </c>
      <c r="O163" s="2">
        <v>4</v>
      </c>
      <c r="P163" s="2">
        <f t="shared" si="129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48"/>
        <v>80</v>
      </c>
      <c r="AA163">
        <f t="shared" si="149"/>
        <v>320</v>
      </c>
      <c r="AB163">
        <v>0</v>
      </c>
      <c r="AC163">
        <v>0</v>
      </c>
      <c r="AD163">
        <v>0</v>
      </c>
      <c r="AE163">
        <f t="shared" si="170"/>
        <v>8000</v>
      </c>
      <c r="AF163">
        <f t="shared" si="150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71"/>
        <v>1.8749999999999999E-2</v>
      </c>
      <c r="BO163">
        <f t="shared" si="172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0.1</v>
      </c>
      <c r="BW163">
        <f t="shared" si="162"/>
        <v>1.0000000000000002E-2</v>
      </c>
      <c r="BX163">
        <v>0.25</v>
      </c>
      <c r="BY163">
        <v>0.25</v>
      </c>
      <c r="BZ163">
        <v>0.25</v>
      </c>
      <c r="CA163">
        <v>0.25</v>
      </c>
      <c r="CB163" t="s">
        <v>82</v>
      </c>
      <c r="CC163">
        <v>0</v>
      </c>
      <c r="CD163">
        <v>0</v>
      </c>
      <c r="CE163" s="5">
        <v>2.4284300052855599E-10</v>
      </c>
      <c r="CF163" s="5">
        <v>1.5323015666650999E-9</v>
      </c>
      <c r="CG163" t="s">
        <v>93</v>
      </c>
      <c r="CH163">
        <v>0.85714285714285698</v>
      </c>
      <c r="CI163">
        <v>0.85714285714285698</v>
      </c>
      <c r="CJ163">
        <v>97.002391976479004</v>
      </c>
      <c r="CK163">
        <v>100</v>
      </c>
      <c r="CL163">
        <v>6.75</v>
      </c>
    </row>
    <row r="164" spans="1:90" x14ac:dyDescent="0.2">
      <c r="A164">
        <v>20</v>
      </c>
      <c r="B164">
        <v>20</v>
      </c>
      <c r="C164" s="3">
        <f t="shared" si="144"/>
        <v>400</v>
      </c>
      <c r="D164" s="3" t="str">
        <f t="shared" si="145"/>
        <v>square</v>
      </c>
      <c r="E164" s="3">
        <f t="shared" si="146"/>
        <v>1</v>
      </c>
      <c r="F164" s="4">
        <v>20</v>
      </c>
      <c r="G164" s="4">
        <v>20</v>
      </c>
      <c r="H164" s="4">
        <f t="shared" si="151"/>
        <v>100</v>
      </c>
      <c r="I164" s="3">
        <v>80</v>
      </c>
      <c r="J164" s="3">
        <v>80</v>
      </c>
      <c r="K164" s="3">
        <f t="shared" si="169"/>
        <v>100</v>
      </c>
      <c r="L164" s="3">
        <f t="shared" si="147"/>
        <v>4</v>
      </c>
      <c r="M164">
        <v>125</v>
      </c>
      <c r="N164">
        <v>7</v>
      </c>
      <c r="O164" s="2">
        <v>5</v>
      </c>
      <c r="P164" s="2">
        <f t="shared" si="129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48"/>
        <v>80</v>
      </c>
      <c r="AA164">
        <f t="shared" si="149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50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0.1</v>
      </c>
      <c r="BW164">
        <f t="shared" si="162"/>
        <v>1.0000000000000002E-2</v>
      </c>
      <c r="BX164">
        <v>0.25</v>
      </c>
      <c r="BY164">
        <v>0.25</v>
      </c>
      <c r="BZ164">
        <v>0.25</v>
      </c>
      <c r="CA164">
        <v>0.25</v>
      </c>
      <c r="CB164" t="s">
        <v>82</v>
      </c>
      <c r="CC164">
        <v>0</v>
      </c>
      <c r="CD164">
        <v>0.14285714285714299</v>
      </c>
      <c r="CE164" s="5">
        <v>3.40648568951942E-10</v>
      </c>
      <c r="CF164" s="5">
        <v>2.1494394923503299E-9</v>
      </c>
      <c r="CG164" t="s">
        <v>93</v>
      </c>
      <c r="CH164">
        <v>0.85714285714285698</v>
      </c>
      <c r="CI164">
        <v>0.85714285714285698</v>
      </c>
      <c r="CJ164">
        <v>96.966961181119899</v>
      </c>
      <c r="CK164">
        <v>100</v>
      </c>
      <c r="CL164">
        <v>7</v>
      </c>
    </row>
    <row r="165" spans="1:90" x14ac:dyDescent="0.2">
      <c r="A165">
        <v>20</v>
      </c>
      <c r="B165">
        <v>20</v>
      </c>
      <c r="C165" s="3">
        <f t="shared" si="144"/>
        <v>400</v>
      </c>
      <c r="D165" s="3" t="str">
        <f t="shared" si="145"/>
        <v>square</v>
      </c>
      <c r="E165" s="3">
        <f t="shared" si="146"/>
        <v>1</v>
      </c>
      <c r="F165" s="4">
        <v>20</v>
      </c>
      <c r="G165" s="4">
        <v>20</v>
      </c>
      <c r="H165" s="4">
        <f t="shared" si="151"/>
        <v>100</v>
      </c>
      <c r="I165" s="3">
        <v>80</v>
      </c>
      <c r="J165" s="3">
        <v>80</v>
      </c>
      <c r="K165" s="3">
        <f t="shared" si="169"/>
        <v>100</v>
      </c>
      <c r="L165" s="3">
        <f t="shared" si="147"/>
        <v>4</v>
      </c>
      <c r="M165">
        <v>125</v>
      </c>
      <c r="N165">
        <v>7</v>
      </c>
      <c r="O165" s="2">
        <v>6</v>
      </c>
      <c r="P165" s="2">
        <f t="shared" si="129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48"/>
        <v>80</v>
      </c>
      <c r="AA165">
        <f t="shared" si="149"/>
        <v>320</v>
      </c>
      <c r="AB165">
        <v>0</v>
      </c>
      <c r="AC165">
        <v>0</v>
      </c>
      <c r="AD165">
        <v>0</v>
      </c>
      <c r="AE165">
        <f t="shared" ref="AE165:AE167" si="173">(A165*B165)*F165</f>
        <v>8000</v>
      </c>
      <c r="AF165">
        <f t="shared" si="150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74">BI165/4</f>
        <v>1.8749999999999999E-2</v>
      </c>
      <c r="BO165">
        <f t="shared" ref="BO165:BO167" si="175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0.1</v>
      </c>
      <c r="BW165">
        <f t="shared" si="162"/>
        <v>1.0000000000000002E-2</v>
      </c>
      <c r="BX165">
        <v>0.25</v>
      </c>
      <c r="BY165">
        <v>0.25</v>
      </c>
      <c r="BZ165">
        <v>0.25</v>
      </c>
      <c r="CA165">
        <v>0.25</v>
      </c>
      <c r="CB165" t="s">
        <v>82</v>
      </c>
      <c r="CC165">
        <v>0</v>
      </c>
      <c r="CD165">
        <v>0.14285714285714299</v>
      </c>
      <c r="CE165" s="5">
        <v>4.0734511289497899E-10</v>
      </c>
      <c r="CF165" s="5">
        <v>2.5702843113703301E-9</v>
      </c>
      <c r="CG165" t="s">
        <v>93</v>
      </c>
      <c r="CH165">
        <v>0.85714285714285698</v>
      </c>
      <c r="CI165">
        <v>0.85714285714285698</v>
      </c>
      <c r="CJ165">
        <v>96.966579649244906</v>
      </c>
      <c r="CK165">
        <v>100</v>
      </c>
      <c r="CL165">
        <v>7</v>
      </c>
    </row>
    <row r="166" spans="1:90" x14ac:dyDescent="0.2">
      <c r="A166">
        <v>20</v>
      </c>
      <c r="B166">
        <v>20</v>
      </c>
      <c r="C166" s="3">
        <f t="shared" si="144"/>
        <v>400</v>
      </c>
      <c r="D166" s="3" t="str">
        <f t="shared" si="145"/>
        <v>square</v>
      </c>
      <c r="E166" s="3">
        <f t="shared" si="146"/>
        <v>1</v>
      </c>
      <c r="F166" s="4">
        <v>20</v>
      </c>
      <c r="G166" s="4">
        <v>20</v>
      </c>
      <c r="H166" s="4">
        <f t="shared" si="151"/>
        <v>100</v>
      </c>
      <c r="I166" s="3">
        <v>80</v>
      </c>
      <c r="J166" s="3">
        <v>80</v>
      </c>
      <c r="K166" s="3">
        <f t="shared" si="169"/>
        <v>100</v>
      </c>
      <c r="L166" s="3">
        <f t="shared" si="147"/>
        <v>4</v>
      </c>
      <c r="M166">
        <v>125</v>
      </c>
      <c r="N166">
        <v>7</v>
      </c>
      <c r="O166" s="2">
        <v>7</v>
      </c>
      <c r="P166" s="2">
        <f t="shared" si="129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48"/>
        <v>80</v>
      </c>
      <c r="AA166">
        <f t="shared" si="149"/>
        <v>320</v>
      </c>
      <c r="AB166">
        <v>0</v>
      </c>
      <c r="AC166">
        <v>0</v>
      </c>
      <c r="AD166">
        <v>0</v>
      </c>
      <c r="AE166">
        <f t="shared" si="173"/>
        <v>8000</v>
      </c>
      <c r="AF166">
        <f t="shared" si="150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74"/>
        <v>1.8749999999999999E-2</v>
      </c>
      <c r="BO166">
        <f t="shared" si="175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0.1</v>
      </c>
      <c r="BW166">
        <f t="shared" si="162"/>
        <v>1.0000000000000002E-2</v>
      </c>
      <c r="BX166">
        <v>0.25</v>
      </c>
      <c r="BY166">
        <v>0.25</v>
      </c>
      <c r="BZ166">
        <v>0.25</v>
      </c>
      <c r="CA166">
        <v>0.25</v>
      </c>
      <c r="CB166" t="s">
        <v>82</v>
      </c>
      <c r="CC166">
        <v>0</v>
      </c>
      <c r="CD166">
        <v>0.14285714285714299</v>
      </c>
      <c r="CE166" s="5">
        <v>4.5168830109958101E-10</v>
      </c>
      <c r="CF166" s="5">
        <v>2.8500829323775001E-9</v>
      </c>
      <c r="CG166" t="s">
        <v>93</v>
      </c>
      <c r="CH166">
        <v>0.85714285714285698</v>
      </c>
      <c r="CI166">
        <v>0.85714285714285698</v>
      </c>
      <c r="CJ166">
        <v>96.953111192401593</v>
      </c>
      <c r="CK166">
        <v>100</v>
      </c>
      <c r="CL166">
        <v>7</v>
      </c>
    </row>
    <row r="167" spans="1:90" x14ac:dyDescent="0.2">
      <c r="A167">
        <v>20</v>
      </c>
      <c r="B167">
        <v>20</v>
      </c>
      <c r="C167" s="3">
        <f t="shared" si="144"/>
        <v>400</v>
      </c>
      <c r="D167" s="3" t="str">
        <f t="shared" si="145"/>
        <v>square</v>
      </c>
      <c r="E167" s="3">
        <f t="shared" si="146"/>
        <v>1</v>
      </c>
      <c r="F167" s="4">
        <v>20</v>
      </c>
      <c r="G167" s="4">
        <v>20</v>
      </c>
      <c r="H167" s="4">
        <f t="shared" si="151"/>
        <v>100</v>
      </c>
      <c r="I167" s="3">
        <v>80</v>
      </c>
      <c r="J167" s="3">
        <v>80</v>
      </c>
      <c r="K167" s="3">
        <f t="shared" si="169"/>
        <v>100</v>
      </c>
      <c r="L167" s="3">
        <f t="shared" si="147"/>
        <v>4</v>
      </c>
      <c r="M167">
        <v>125</v>
      </c>
      <c r="N167">
        <v>7</v>
      </c>
      <c r="O167" s="2">
        <v>8</v>
      </c>
      <c r="P167" s="2">
        <f t="shared" si="129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48"/>
        <v>80</v>
      </c>
      <c r="AA167">
        <f t="shared" si="149"/>
        <v>320</v>
      </c>
      <c r="AB167">
        <v>0</v>
      </c>
      <c r="AC167">
        <v>0</v>
      </c>
      <c r="AD167">
        <v>0</v>
      </c>
      <c r="AE167">
        <f t="shared" si="173"/>
        <v>8000</v>
      </c>
      <c r="AF167">
        <f t="shared" si="150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74"/>
        <v>1.8749999999999999E-2</v>
      </c>
      <c r="BO167">
        <f t="shared" si="175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0.1</v>
      </c>
      <c r="BW167">
        <f t="shared" si="162"/>
        <v>1.0000000000000002E-2</v>
      </c>
      <c r="BX167">
        <v>0.25</v>
      </c>
      <c r="BY167">
        <v>0.25</v>
      </c>
      <c r="BZ167">
        <v>0.25</v>
      </c>
      <c r="CA167">
        <v>0.25</v>
      </c>
      <c r="CB167" t="s">
        <v>82</v>
      </c>
      <c r="CC167">
        <v>0</v>
      </c>
      <c r="CD167">
        <v>0.14285714285714299</v>
      </c>
      <c r="CE167" s="5">
        <v>6.0583450820235703E-10</v>
      </c>
      <c r="CF167" s="5">
        <v>3.8227215246973502E-9</v>
      </c>
      <c r="CG167" t="s">
        <v>93</v>
      </c>
      <c r="CH167">
        <v>0.85714285714285698</v>
      </c>
      <c r="CI167">
        <v>0.85714285714285698</v>
      </c>
      <c r="CJ167">
        <v>97.005413862477397</v>
      </c>
      <c r="CK167">
        <v>100</v>
      </c>
      <c r="CL167">
        <v>7</v>
      </c>
    </row>
    <row r="168" spans="1:90" x14ac:dyDescent="0.2">
      <c r="A168">
        <v>20</v>
      </c>
      <c r="B168">
        <v>20</v>
      </c>
      <c r="C168" s="3">
        <f t="shared" si="144"/>
        <v>400</v>
      </c>
      <c r="D168" s="3" t="str">
        <f t="shared" si="145"/>
        <v>square</v>
      </c>
      <c r="E168" s="3">
        <f t="shared" si="146"/>
        <v>1</v>
      </c>
      <c r="F168" s="4">
        <v>20</v>
      </c>
      <c r="G168" s="4">
        <v>20</v>
      </c>
      <c r="H168" s="4">
        <f t="shared" si="151"/>
        <v>100</v>
      </c>
      <c r="I168" s="3">
        <v>80</v>
      </c>
      <c r="J168" s="3">
        <v>80</v>
      </c>
      <c r="K168" s="3">
        <f t="shared" si="169"/>
        <v>100</v>
      </c>
      <c r="L168" s="3">
        <f t="shared" si="147"/>
        <v>4</v>
      </c>
      <c r="M168">
        <v>125</v>
      </c>
      <c r="N168">
        <v>7</v>
      </c>
      <c r="O168" s="2">
        <v>9</v>
      </c>
      <c r="P168" s="2">
        <f t="shared" si="129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48"/>
        <v>80</v>
      </c>
      <c r="AA168">
        <f t="shared" si="149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50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0.1</v>
      </c>
      <c r="BW168">
        <f t="shared" si="162"/>
        <v>1.0000000000000002E-2</v>
      </c>
      <c r="BX168">
        <v>0.25</v>
      </c>
      <c r="BY168">
        <v>0.25</v>
      </c>
      <c r="BZ168">
        <v>0.25</v>
      </c>
      <c r="CA168">
        <v>0.25</v>
      </c>
      <c r="CB168" t="s">
        <v>82</v>
      </c>
      <c r="CC168">
        <v>0</v>
      </c>
      <c r="CD168">
        <v>0.14285714285714299</v>
      </c>
      <c r="CE168" s="5">
        <v>7.0093763988403796E-10</v>
      </c>
      <c r="CF168" s="5">
        <v>4.4228074934226403E-9</v>
      </c>
      <c r="CG168" t="s">
        <v>93</v>
      </c>
      <c r="CH168">
        <v>0.85714285714285698</v>
      </c>
      <c r="CI168">
        <v>0.85714285714285698</v>
      </c>
      <c r="CJ168">
        <v>97.041041344092505</v>
      </c>
      <c r="CK168">
        <v>100</v>
      </c>
      <c r="CL168">
        <v>7</v>
      </c>
    </row>
    <row r="169" spans="1:90" x14ac:dyDescent="0.2">
      <c r="A169">
        <v>20</v>
      </c>
      <c r="B169">
        <v>20</v>
      </c>
      <c r="C169" s="3">
        <f t="shared" si="144"/>
        <v>400</v>
      </c>
      <c r="D169" s="3" t="str">
        <f t="shared" si="145"/>
        <v>square</v>
      </c>
      <c r="E169" s="3">
        <f t="shared" si="146"/>
        <v>1</v>
      </c>
      <c r="F169" s="4">
        <v>20</v>
      </c>
      <c r="G169" s="4">
        <v>20</v>
      </c>
      <c r="H169" s="4">
        <f t="shared" si="151"/>
        <v>100</v>
      </c>
      <c r="I169" s="3">
        <v>80</v>
      </c>
      <c r="J169" s="3">
        <v>80</v>
      </c>
      <c r="K169" s="3">
        <f t="shared" si="169"/>
        <v>100</v>
      </c>
      <c r="L169" s="3">
        <f t="shared" si="147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48"/>
        <v>80</v>
      </c>
      <c r="AA169">
        <f t="shared" si="149"/>
        <v>320</v>
      </c>
      <c r="AB169">
        <v>0</v>
      </c>
      <c r="AC169">
        <v>0</v>
      </c>
      <c r="AD169">
        <v>0</v>
      </c>
      <c r="AE169">
        <f t="shared" ref="AE169" si="176">(A169*B169)*F169</f>
        <v>8000</v>
      </c>
      <c r="AF169">
        <f t="shared" si="150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77">BI169/4</f>
        <v>1.8749999999999999E-2</v>
      </c>
      <c r="BO169">
        <f t="shared" ref="BO169" si="178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0.1</v>
      </c>
      <c r="BW169">
        <f t="shared" si="162"/>
        <v>1.0000000000000002E-2</v>
      </c>
      <c r="BX169">
        <v>0.25</v>
      </c>
      <c r="BY169">
        <v>0.25</v>
      </c>
      <c r="BZ169">
        <v>0.25</v>
      </c>
      <c r="CA169">
        <v>0.25</v>
      </c>
      <c r="CB169" t="s">
        <v>82</v>
      </c>
      <c r="CC169">
        <v>0.14285714285714299</v>
      </c>
      <c r="CD169">
        <v>0.14285714285714299</v>
      </c>
      <c r="CE169" s="5">
        <v>7.5139280258093296E-10</v>
      </c>
      <c r="CF169" s="5">
        <v>4.7411717219060598E-9</v>
      </c>
      <c r="CG169" t="s">
        <v>93</v>
      </c>
      <c r="CH169">
        <v>0.85714285714285698</v>
      </c>
      <c r="CI169">
        <v>0.85714285714285698</v>
      </c>
      <c r="CJ169">
        <v>97.071643330154501</v>
      </c>
      <c r="CK169">
        <v>100</v>
      </c>
      <c r="CL169">
        <v>6.5</v>
      </c>
    </row>
    <row r="170" spans="1:90" x14ac:dyDescent="0.2">
      <c r="A170">
        <v>20</v>
      </c>
      <c r="B170">
        <v>20</v>
      </c>
      <c r="C170" s="3">
        <f t="shared" si="144"/>
        <v>400</v>
      </c>
      <c r="D170" s="3" t="str">
        <f t="shared" si="145"/>
        <v>square</v>
      </c>
      <c r="E170" s="3">
        <f t="shared" si="146"/>
        <v>1</v>
      </c>
      <c r="F170" s="4">
        <v>1</v>
      </c>
      <c r="G170" s="4">
        <v>1</v>
      </c>
      <c r="H170" s="4">
        <f t="shared" si="151"/>
        <v>100</v>
      </c>
      <c r="I170" s="3">
        <v>99</v>
      </c>
      <c r="J170" s="3">
        <v>99</v>
      </c>
      <c r="K170" s="3">
        <f>AF170/AA170</f>
        <v>100</v>
      </c>
      <c r="L170" s="3">
        <f t="shared" si="147"/>
        <v>4</v>
      </c>
      <c r="M170">
        <v>125</v>
      </c>
      <c r="N170">
        <v>7</v>
      </c>
      <c r="O170" s="2">
        <v>0.1</v>
      </c>
      <c r="P170" s="2">
        <f t="shared" si="129"/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48"/>
        <v>4</v>
      </c>
      <c r="AA170">
        <f t="shared" si="149"/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si="150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0.1</v>
      </c>
      <c r="BW170">
        <f t="shared" si="162"/>
        <v>1.0000000000000002E-2</v>
      </c>
      <c r="BX170">
        <v>0.25</v>
      </c>
      <c r="BY170">
        <v>0.25</v>
      </c>
      <c r="BZ170">
        <v>0.25</v>
      </c>
      <c r="CA170">
        <v>0.25</v>
      </c>
      <c r="CB170" t="s">
        <v>82</v>
      </c>
      <c r="CC170">
        <v>0</v>
      </c>
      <c r="CD170">
        <v>0</v>
      </c>
      <c r="CE170" s="5">
        <v>2.8104424882596799E-11</v>
      </c>
      <c r="CF170" s="5">
        <v>1.7733455029857999E-10</v>
      </c>
      <c r="CG170" t="s">
        <v>93</v>
      </c>
      <c r="CH170">
        <v>0.85714285714285698</v>
      </c>
      <c r="CI170">
        <v>0.85714285714285698</v>
      </c>
      <c r="CJ170">
        <v>96.975113713428001</v>
      </c>
      <c r="CK170">
        <v>100</v>
      </c>
      <c r="CL170">
        <v>7</v>
      </c>
    </row>
    <row r="171" spans="1:90" x14ac:dyDescent="0.2">
      <c r="A171">
        <v>20</v>
      </c>
      <c r="B171">
        <v>20</v>
      </c>
      <c r="C171" s="3">
        <f t="shared" si="144"/>
        <v>400</v>
      </c>
      <c r="D171" s="3" t="str">
        <f t="shared" si="145"/>
        <v>square</v>
      </c>
      <c r="E171" s="3">
        <f t="shared" si="146"/>
        <v>1</v>
      </c>
      <c r="F171" s="4">
        <v>1</v>
      </c>
      <c r="G171" s="4">
        <v>1</v>
      </c>
      <c r="H171" s="4">
        <f t="shared" si="151"/>
        <v>100</v>
      </c>
      <c r="I171" s="3">
        <v>99</v>
      </c>
      <c r="J171" s="3">
        <v>99</v>
      </c>
      <c r="K171" s="3">
        <f t="shared" ref="K171:K181" si="179">AF171/AA171</f>
        <v>100</v>
      </c>
      <c r="L171" s="3">
        <f t="shared" si="147"/>
        <v>4</v>
      </c>
      <c r="M171">
        <v>125</v>
      </c>
      <c r="N171">
        <v>7</v>
      </c>
      <c r="O171" s="2">
        <v>0.5</v>
      </c>
      <c r="P171" s="2">
        <f t="shared" si="129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48"/>
        <v>4</v>
      </c>
      <c r="AA171">
        <f t="shared" si="149"/>
        <v>396</v>
      </c>
      <c r="AB171">
        <v>0</v>
      </c>
      <c r="AC171">
        <v>0</v>
      </c>
      <c r="AD171">
        <v>0</v>
      </c>
      <c r="AE171">
        <f t="shared" ref="AE171:AE175" si="180">(A171*B171)*F171</f>
        <v>400</v>
      </c>
      <c r="AF171">
        <f t="shared" si="150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181">BI171/4</f>
        <v>1.8749999999999999E-2</v>
      </c>
      <c r="BO171">
        <f t="shared" ref="BO171:BO175" si="182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0.1</v>
      </c>
      <c r="BW171">
        <f t="shared" si="162"/>
        <v>1.0000000000000002E-2</v>
      </c>
      <c r="BX171">
        <v>0.25</v>
      </c>
      <c r="BY171">
        <v>0.25</v>
      </c>
      <c r="BZ171">
        <v>0.25</v>
      </c>
      <c r="CA171">
        <v>0.25</v>
      </c>
      <c r="CB171" t="s">
        <v>82</v>
      </c>
      <c r="CC171">
        <v>0</v>
      </c>
      <c r="CD171">
        <v>0.14285714285714299</v>
      </c>
      <c r="CE171" s="5">
        <v>4.6005478392148402E-10</v>
      </c>
      <c r="CF171" s="5">
        <v>2.90287413999582E-9</v>
      </c>
      <c r="CG171" t="s">
        <v>93</v>
      </c>
      <c r="CH171">
        <v>0.85714285714285698</v>
      </c>
      <c r="CI171">
        <v>0.85714285714285698</v>
      </c>
      <c r="CJ171">
        <v>97.050899873062093</v>
      </c>
      <c r="CK171">
        <v>100</v>
      </c>
      <c r="CL171">
        <v>7</v>
      </c>
    </row>
    <row r="172" spans="1:90" x14ac:dyDescent="0.2">
      <c r="A172">
        <v>20</v>
      </c>
      <c r="B172">
        <v>20</v>
      </c>
      <c r="C172" s="3">
        <f t="shared" si="144"/>
        <v>400</v>
      </c>
      <c r="D172" s="3" t="str">
        <f t="shared" si="145"/>
        <v>square</v>
      </c>
      <c r="E172" s="3">
        <f t="shared" si="146"/>
        <v>1</v>
      </c>
      <c r="F172" s="4">
        <v>1</v>
      </c>
      <c r="G172" s="4">
        <v>1</v>
      </c>
      <c r="H172" s="4">
        <f t="shared" si="151"/>
        <v>100</v>
      </c>
      <c r="I172" s="3">
        <v>99</v>
      </c>
      <c r="J172" s="3">
        <v>99</v>
      </c>
      <c r="K172" s="3">
        <f t="shared" si="179"/>
        <v>100</v>
      </c>
      <c r="L172" s="3">
        <f t="shared" si="147"/>
        <v>4</v>
      </c>
      <c r="M172">
        <v>125</v>
      </c>
      <c r="N172">
        <v>7</v>
      </c>
      <c r="O172" s="2">
        <v>1</v>
      </c>
      <c r="P172" s="2">
        <f t="shared" si="129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48"/>
        <v>4</v>
      </c>
      <c r="AA172">
        <f t="shared" si="149"/>
        <v>396</v>
      </c>
      <c r="AB172">
        <v>0</v>
      </c>
      <c r="AC172">
        <v>0</v>
      </c>
      <c r="AD172">
        <v>0</v>
      </c>
      <c r="AE172">
        <f t="shared" si="180"/>
        <v>400</v>
      </c>
      <c r="AF172">
        <f t="shared" si="150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181"/>
        <v>1.8749999999999999E-2</v>
      </c>
      <c r="BO172">
        <f t="shared" si="182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0.1</v>
      </c>
      <c r="BW172">
        <f t="shared" si="162"/>
        <v>1.0000000000000002E-2</v>
      </c>
      <c r="BX172">
        <v>0.25</v>
      </c>
      <c r="BY172">
        <v>0.25</v>
      </c>
      <c r="BZ172">
        <v>0.25</v>
      </c>
      <c r="CA172">
        <v>0.25</v>
      </c>
      <c r="CB172" t="s">
        <v>82</v>
      </c>
      <c r="CC172">
        <v>0.14285714285714299</v>
      </c>
      <c r="CD172">
        <v>0.28571428571428598</v>
      </c>
      <c r="CE172" s="5">
        <v>6.3445959881578103E-6</v>
      </c>
      <c r="CF172" s="5">
        <v>4.00332372407952E-5</v>
      </c>
      <c r="CG172" t="s">
        <v>93</v>
      </c>
      <c r="CH172">
        <v>0.71428571428571397</v>
      </c>
      <c r="CI172">
        <v>0.71428571428571397</v>
      </c>
      <c r="CJ172">
        <v>96.966614441995105</v>
      </c>
      <c r="CK172">
        <v>100</v>
      </c>
      <c r="CL172">
        <v>7</v>
      </c>
    </row>
    <row r="173" spans="1:90" x14ac:dyDescent="0.2">
      <c r="A173">
        <v>20</v>
      </c>
      <c r="B173">
        <v>20</v>
      </c>
      <c r="C173" s="3">
        <f t="shared" si="144"/>
        <v>400</v>
      </c>
      <c r="D173" s="3" t="str">
        <f t="shared" si="145"/>
        <v>square</v>
      </c>
      <c r="E173" s="3">
        <f t="shared" si="146"/>
        <v>1</v>
      </c>
      <c r="F173" s="4">
        <v>1</v>
      </c>
      <c r="G173" s="4">
        <v>1</v>
      </c>
      <c r="H173" s="4">
        <f t="shared" si="151"/>
        <v>100</v>
      </c>
      <c r="I173" s="3">
        <v>99</v>
      </c>
      <c r="J173" s="3">
        <v>99</v>
      </c>
      <c r="K173" s="3">
        <f t="shared" si="179"/>
        <v>100</v>
      </c>
      <c r="L173" s="3">
        <f t="shared" si="147"/>
        <v>4</v>
      </c>
      <c r="M173">
        <v>125</v>
      </c>
      <c r="N173">
        <v>7</v>
      </c>
      <c r="O173" s="2">
        <v>2</v>
      </c>
      <c r="P173" s="2">
        <f t="shared" si="129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48"/>
        <v>4</v>
      </c>
      <c r="AA173">
        <f t="shared" si="149"/>
        <v>396</v>
      </c>
      <c r="AB173">
        <v>0</v>
      </c>
      <c r="AC173">
        <v>0</v>
      </c>
      <c r="AD173">
        <v>0</v>
      </c>
      <c r="AE173">
        <f t="shared" si="180"/>
        <v>400</v>
      </c>
      <c r="AF173">
        <f t="shared" si="150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181"/>
        <v>1.8749999999999999E-2</v>
      </c>
      <c r="BO173">
        <f t="shared" si="182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0.1</v>
      </c>
      <c r="BW173">
        <f t="shared" si="162"/>
        <v>1.0000000000000002E-2</v>
      </c>
      <c r="BX173">
        <v>0.25</v>
      </c>
      <c r="BY173">
        <v>0.25</v>
      </c>
      <c r="BZ173">
        <v>0.25</v>
      </c>
      <c r="CA173">
        <v>0.25</v>
      </c>
      <c r="CB173" t="s">
        <v>82</v>
      </c>
      <c r="CC173">
        <v>0</v>
      </c>
      <c r="CD173">
        <v>0.14285714285714299</v>
      </c>
      <c r="CE173" s="5">
        <v>6.4706077882690496E-10</v>
      </c>
      <c r="CF173" s="5">
        <v>4.0828528830735796E-9</v>
      </c>
      <c r="CG173" t="s">
        <v>93</v>
      </c>
      <c r="CH173">
        <v>0.85714285714285698</v>
      </c>
      <c r="CI173">
        <v>0.85714285714285698</v>
      </c>
      <c r="CJ173">
        <v>97.072353705912803</v>
      </c>
      <c r="CK173">
        <v>100</v>
      </c>
      <c r="CL173">
        <v>7</v>
      </c>
    </row>
    <row r="174" spans="1:90" x14ac:dyDescent="0.2">
      <c r="A174">
        <v>20</v>
      </c>
      <c r="B174">
        <v>20</v>
      </c>
      <c r="C174" s="3">
        <f t="shared" si="144"/>
        <v>400</v>
      </c>
      <c r="D174" s="3" t="str">
        <f t="shared" si="145"/>
        <v>square</v>
      </c>
      <c r="E174" s="3">
        <f t="shared" si="146"/>
        <v>1</v>
      </c>
      <c r="F174" s="4">
        <v>1</v>
      </c>
      <c r="G174" s="4">
        <v>1</v>
      </c>
      <c r="H174" s="4">
        <f t="shared" si="151"/>
        <v>100</v>
      </c>
      <c r="I174" s="3">
        <v>99</v>
      </c>
      <c r="J174" s="3">
        <v>99</v>
      </c>
      <c r="K174" s="3">
        <f t="shared" si="179"/>
        <v>100</v>
      </c>
      <c r="L174" s="3">
        <f t="shared" si="147"/>
        <v>4</v>
      </c>
      <c r="M174">
        <v>125</v>
      </c>
      <c r="N174">
        <v>7</v>
      </c>
      <c r="O174" s="2">
        <v>3</v>
      </c>
      <c r="P174" s="2">
        <f t="shared" si="129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48"/>
        <v>4</v>
      </c>
      <c r="AA174">
        <f t="shared" si="149"/>
        <v>396</v>
      </c>
      <c r="AB174">
        <v>0</v>
      </c>
      <c r="AC174">
        <v>0</v>
      </c>
      <c r="AD174">
        <v>0</v>
      </c>
      <c r="AE174">
        <f t="shared" si="180"/>
        <v>400</v>
      </c>
      <c r="AF174">
        <f t="shared" si="150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1"/>
        <v>1.8749999999999999E-2</v>
      </c>
      <c r="BO174">
        <f t="shared" si="182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0.1</v>
      </c>
      <c r="BW174">
        <f t="shared" si="162"/>
        <v>1.0000000000000002E-2</v>
      </c>
      <c r="BX174">
        <v>0.25</v>
      </c>
      <c r="BY174">
        <v>0.25</v>
      </c>
      <c r="BZ174">
        <v>0.25</v>
      </c>
      <c r="CA174">
        <v>0.25</v>
      </c>
      <c r="CB174" t="s">
        <v>82</v>
      </c>
      <c r="CC174">
        <v>0</v>
      </c>
      <c r="CD174">
        <v>0</v>
      </c>
      <c r="CE174" s="5">
        <v>1.89338497496009E-10</v>
      </c>
      <c r="CF174" s="5">
        <v>1.1946964736317001E-9</v>
      </c>
      <c r="CG174" t="s">
        <v>93</v>
      </c>
      <c r="CH174">
        <v>0.85714285714285698</v>
      </c>
      <c r="CI174">
        <v>0.85714285714285698</v>
      </c>
      <c r="CJ174">
        <v>96.998301515118698</v>
      </c>
      <c r="CK174">
        <v>100</v>
      </c>
      <c r="CL174">
        <v>7</v>
      </c>
    </row>
    <row r="175" spans="1:90" x14ac:dyDescent="0.2">
      <c r="A175">
        <v>20</v>
      </c>
      <c r="B175">
        <v>20</v>
      </c>
      <c r="C175" s="3">
        <f t="shared" si="144"/>
        <v>400</v>
      </c>
      <c r="D175" s="3" t="str">
        <f t="shared" si="145"/>
        <v>square</v>
      </c>
      <c r="E175" s="3">
        <f t="shared" si="146"/>
        <v>1</v>
      </c>
      <c r="F175" s="4">
        <v>1</v>
      </c>
      <c r="G175" s="4">
        <v>1</v>
      </c>
      <c r="H175" s="4">
        <f t="shared" si="151"/>
        <v>100</v>
      </c>
      <c r="I175" s="3">
        <v>99</v>
      </c>
      <c r="J175" s="3">
        <v>99</v>
      </c>
      <c r="K175" s="3">
        <f t="shared" si="179"/>
        <v>100</v>
      </c>
      <c r="L175" s="3">
        <f t="shared" si="147"/>
        <v>4</v>
      </c>
      <c r="M175">
        <v>125</v>
      </c>
      <c r="N175">
        <v>7</v>
      </c>
      <c r="O175" s="2">
        <v>4</v>
      </c>
      <c r="P175" s="2">
        <f t="shared" si="129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48"/>
        <v>4</v>
      </c>
      <c r="AA175">
        <f t="shared" si="149"/>
        <v>396</v>
      </c>
      <c r="AB175">
        <v>0</v>
      </c>
      <c r="AC175">
        <v>0</v>
      </c>
      <c r="AD175">
        <v>0</v>
      </c>
      <c r="AE175">
        <f t="shared" si="180"/>
        <v>400</v>
      </c>
      <c r="AF175">
        <f t="shared" si="150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1"/>
        <v>1.8749999999999999E-2</v>
      </c>
      <c r="BO175">
        <f t="shared" si="182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0.1</v>
      </c>
      <c r="BW175">
        <f t="shared" si="162"/>
        <v>1.0000000000000002E-2</v>
      </c>
      <c r="BX175">
        <v>0.25</v>
      </c>
      <c r="BY175">
        <v>0.25</v>
      </c>
      <c r="BZ175">
        <v>0.25</v>
      </c>
      <c r="CA175">
        <v>0.25</v>
      </c>
      <c r="CB175" t="s">
        <v>82</v>
      </c>
      <c r="CC175">
        <v>0</v>
      </c>
      <c r="CD175">
        <v>0</v>
      </c>
      <c r="CE175" s="5">
        <v>2.6026483806371302E-10</v>
      </c>
      <c r="CF175" s="5">
        <v>1.6422306520084901E-9</v>
      </c>
      <c r="CG175" t="s">
        <v>93</v>
      </c>
      <c r="CH175">
        <v>0.85714285714285698</v>
      </c>
      <c r="CI175">
        <v>0.85714285714285698</v>
      </c>
      <c r="CJ175">
        <v>96.865777081888297</v>
      </c>
      <c r="CK175">
        <v>100</v>
      </c>
      <c r="CL175">
        <v>7</v>
      </c>
    </row>
    <row r="176" spans="1:90" x14ac:dyDescent="0.2">
      <c r="A176">
        <v>20</v>
      </c>
      <c r="B176">
        <v>20</v>
      </c>
      <c r="C176" s="3">
        <f t="shared" si="144"/>
        <v>400</v>
      </c>
      <c r="D176" s="3" t="str">
        <f t="shared" si="145"/>
        <v>square</v>
      </c>
      <c r="E176" s="3">
        <f t="shared" si="146"/>
        <v>1</v>
      </c>
      <c r="F176" s="4">
        <v>1</v>
      </c>
      <c r="G176" s="4">
        <v>1</v>
      </c>
      <c r="H176" s="4">
        <f t="shared" si="151"/>
        <v>100</v>
      </c>
      <c r="I176" s="3">
        <v>99</v>
      </c>
      <c r="J176" s="3">
        <v>99</v>
      </c>
      <c r="K176" s="3">
        <f t="shared" si="179"/>
        <v>100</v>
      </c>
      <c r="L176" s="3">
        <f t="shared" si="147"/>
        <v>4</v>
      </c>
      <c r="M176">
        <v>125</v>
      </c>
      <c r="N176">
        <v>7</v>
      </c>
      <c r="O176" s="2">
        <v>5</v>
      </c>
      <c r="P176" s="2">
        <f t="shared" si="129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48"/>
        <v>4</v>
      </c>
      <c r="AA176">
        <f t="shared" si="149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150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0.1</v>
      </c>
      <c r="BW176">
        <f t="shared" si="162"/>
        <v>1.0000000000000002E-2</v>
      </c>
      <c r="BX176">
        <v>0.25</v>
      </c>
      <c r="BY176">
        <v>0.25</v>
      </c>
      <c r="BZ176">
        <v>0.25</v>
      </c>
      <c r="CA176">
        <v>0.25</v>
      </c>
      <c r="CB176" t="s">
        <v>82</v>
      </c>
      <c r="CC176">
        <v>0</v>
      </c>
      <c r="CD176">
        <v>0.14285714285714299</v>
      </c>
      <c r="CE176" s="5">
        <v>3.3945299139773401E-10</v>
      </c>
      <c r="CF176" s="5">
        <v>2.1418955839687402E-9</v>
      </c>
      <c r="CG176" t="s">
        <v>93</v>
      </c>
      <c r="CH176">
        <v>0.85714285714285698</v>
      </c>
      <c r="CI176">
        <v>0.85714285714285698</v>
      </c>
      <c r="CJ176">
        <v>96.998328678566494</v>
      </c>
      <c r="CK176">
        <v>100</v>
      </c>
      <c r="CL176">
        <v>7</v>
      </c>
    </row>
    <row r="177" spans="1:90" x14ac:dyDescent="0.2">
      <c r="A177">
        <v>20</v>
      </c>
      <c r="B177">
        <v>20</v>
      </c>
      <c r="C177" s="3">
        <f t="shared" si="144"/>
        <v>400</v>
      </c>
      <c r="D177" s="3" t="str">
        <f t="shared" si="145"/>
        <v>square</v>
      </c>
      <c r="E177" s="3">
        <f t="shared" si="146"/>
        <v>1</v>
      </c>
      <c r="F177" s="4">
        <v>1</v>
      </c>
      <c r="G177" s="4">
        <v>1</v>
      </c>
      <c r="H177" s="4">
        <f t="shared" si="151"/>
        <v>100</v>
      </c>
      <c r="I177" s="3">
        <v>99</v>
      </c>
      <c r="J177" s="3">
        <v>99</v>
      </c>
      <c r="K177" s="3">
        <f t="shared" si="179"/>
        <v>100</v>
      </c>
      <c r="L177" s="3">
        <f t="shared" si="147"/>
        <v>4</v>
      </c>
      <c r="M177">
        <v>125</v>
      </c>
      <c r="N177">
        <v>7</v>
      </c>
      <c r="O177" s="2">
        <v>6</v>
      </c>
      <c r="P177" s="2">
        <f t="shared" si="129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48"/>
        <v>4</v>
      </c>
      <c r="AA177">
        <f t="shared" si="149"/>
        <v>396</v>
      </c>
      <c r="AB177">
        <v>0</v>
      </c>
      <c r="AC177">
        <v>0</v>
      </c>
      <c r="AD177">
        <v>0</v>
      </c>
      <c r="AE177">
        <f t="shared" ref="AE177:AE179" si="183">(A177*B177)*F177</f>
        <v>400</v>
      </c>
      <c r="AF177">
        <f t="shared" si="150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184">BI177/4</f>
        <v>1.8749999999999999E-2</v>
      </c>
      <c r="BO177">
        <f t="shared" ref="BO177:BO179" si="185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0.1</v>
      </c>
      <c r="BW177">
        <f t="shared" si="162"/>
        <v>1.0000000000000002E-2</v>
      </c>
      <c r="BX177">
        <v>0.25</v>
      </c>
      <c r="BY177">
        <v>0.25</v>
      </c>
      <c r="BZ177">
        <v>0.25</v>
      </c>
      <c r="CA177">
        <v>0.25</v>
      </c>
      <c r="CB177" t="s">
        <v>82</v>
      </c>
      <c r="CC177">
        <v>0</v>
      </c>
      <c r="CD177">
        <v>0.14285714285714299</v>
      </c>
      <c r="CE177" s="5">
        <v>3.8525514271019E-10</v>
      </c>
      <c r="CF177" s="5">
        <v>2.43090003501023E-9</v>
      </c>
      <c r="CG177" t="s">
        <v>93</v>
      </c>
      <c r="CH177">
        <v>0.85714285714285698</v>
      </c>
      <c r="CI177">
        <v>0.85714285714285698</v>
      </c>
      <c r="CJ177">
        <v>97.010147958638598</v>
      </c>
      <c r="CK177">
        <v>100</v>
      </c>
      <c r="CL177">
        <v>7</v>
      </c>
    </row>
    <row r="178" spans="1:90" x14ac:dyDescent="0.2">
      <c r="A178">
        <v>20</v>
      </c>
      <c r="B178">
        <v>20</v>
      </c>
      <c r="C178" s="3">
        <f t="shared" si="144"/>
        <v>400</v>
      </c>
      <c r="D178" s="3" t="str">
        <f t="shared" si="145"/>
        <v>square</v>
      </c>
      <c r="E178" s="3">
        <f t="shared" si="146"/>
        <v>1</v>
      </c>
      <c r="F178" s="4">
        <v>1</v>
      </c>
      <c r="G178" s="4">
        <v>1</v>
      </c>
      <c r="H178" s="4">
        <f t="shared" si="151"/>
        <v>100</v>
      </c>
      <c r="I178" s="3">
        <v>99</v>
      </c>
      <c r="J178" s="3">
        <v>99</v>
      </c>
      <c r="K178" s="3">
        <f t="shared" si="179"/>
        <v>100</v>
      </c>
      <c r="L178" s="3">
        <f t="shared" si="147"/>
        <v>4</v>
      </c>
      <c r="M178">
        <v>125</v>
      </c>
      <c r="N178">
        <v>7</v>
      </c>
      <c r="O178" s="2">
        <v>7</v>
      </c>
      <c r="P178" s="2">
        <f t="shared" si="129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48"/>
        <v>4</v>
      </c>
      <c r="AA178">
        <f t="shared" si="149"/>
        <v>396</v>
      </c>
      <c r="AB178">
        <v>0</v>
      </c>
      <c r="AC178">
        <v>0</v>
      </c>
      <c r="AD178">
        <v>0</v>
      </c>
      <c r="AE178">
        <f t="shared" si="183"/>
        <v>400</v>
      </c>
      <c r="AF178">
        <f t="shared" si="150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184"/>
        <v>1.8749999999999999E-2</v>
      </c>
      <c r="BO178">
        <f t="shared" si="185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0.1</v>
      </c>
      <c r="BW178">
        <f t="shared" si="162"/>
        <v>1.0000000000000002E-2</v>
      </c>
      <c r="BX178">
        <v>0.25</v>
      </c>
      <c r="BY178">
        <v>0.25</v>
      </c>
      <c r="BZ178">
        <v>0.25</v>
      </c>
      <c r="CA178">
        <v>0.25</v>
      </c>
      <c r="CB178" t="s">
        <v>82</v>
      </c>
      <c r="CC178">
        <v>0</v>
      </c>
      <c r="CD178">
        <v>0.14285714285714299</v>
      </c>
      <c r="CE178" s="5">
        <v>5.1622588379974103E-10</v>
      </c>
      <c r="CF178" s="5">
        <v>3.2573050411662498E-9</v>
      </c>
      <c r="CG178" t="s">
        <v>93</v>
      </c>
      <c r="CH178">
        <v>0.85714285714285698</v>
      </c>
      <c r="CI178">
        <v>0.85714285714285698</v>
      </c>
      <c r="CJ178">
        <v>96.988104382487506</v>
      </c>
      <c r="CK178">
        <v>100</v>
      </c>
      <c r="CL178">
        <v>7</v>
      </c>
    </row>
    <row r="179" spans="1:90" x14ac:dyDescent="0.2">
      <c r="A179">
        <v>20</v>
      </c>
      <c r="B179">
        <v>20</v>
      </c>
      <c r="C179" s="3">
        <f t="shared" si="144"/>
        <v>400</v>
      </c>
      <c r="D179" s="3" t="str">
        <f t="shared" si="145"/>
        <v>square</v>
      </c>
      <c r="E179" s="3">
        <f t="shared" si="146"/>
        <v>1</v>
      </c>
      <c r="F179" s="4">
        <v>1</v>
      </c>
      <c r="G179" s="4">
        <v>1</v>
      </c>
      <c r="H179" s="4">
        <f t="shared" si="151"/>
        <v>100</v>
      </c>
      <c r="I179" s="3">
        <v>99</v>
      </c>
      <c r="J179" s="3">
        <v>99</v>
      </c>
      <c r="K179" s="3">
        <f t="shared" si="179"/>
        <v>100</v>
      </c>
      <c r="L179" s="3">
        <f t="shared" si="147"/>
        <v>4</v>
      </c>
      <c r="M179">
        <v>125</v>
      </c>
      <c r="N179">
        <v>7</v>
      </c>
      <c r="O179" s="2">
        <v>8</v>
      </c>
      <c r="P179" s="2">
        <f t="shared" si="129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48"/>
        <v>4</v>
      </c>
      <c r="AA179">
        <f t="shared" si="149"/>
        <v>396</v>
      </c>
      <c r="AB179">
        <v>0</v>
      </c>
      <c r="AC179">
        <v>0</v>
      </c>
      <c r="AD179">
        <v>0</v>
      </c>
      <c r="AE179">
        <f t="shared" si="183"/>
        <v>400</v>
      </c>
      <c r="AF179">
        <f t="shared" si="150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184"/>
        <v>1.8749999999999999E-2</v>
      </c>
      <c r="BO179">
        <f t="shared" si="185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0.1</v>
      </c>
      <c r="BW179">
        <f t="shared" si="162"/>
        <v>1.0000000000000002E-2</v>
      </c>
      <c r="BX179">
        <v>0.25</v>
      </c>
      <c r="BY179">
        <v>0.25</v>
      </c>
      <c r="BZ179">
        <v>0.25</v>
      </c>
      <c r="CA179">
        <v>0.25</v>
      </c>
      <c r="CB179" t="s">
        <v>82</v>
      </c>
      <c r="CC179">
        <v>0</v>
      </c>
      <c r="CD179">
        <v>0.14285714285714299</v>
      </c>
      <c r="CE179" s="5">
        <v>6.0731475806444302E-10</v>
      </c>
      <c r="CF179" s="5">
        <v>3.8320616708368697E-9</v>
      </c>
      <c r="CG179" t="s">
        <v>93</v>
      </c>
      <c r="CH179">
        <v>0.85714285714285698</v>
      </c>
      <c r="CI179">
        <v>0.85714285714285698</v>
      </c>
      <c r="CJ179">
        <v>96.964004162065294</v>
      </c>
      <c r="CK179">
        <v>100</v>
      </c>
      <c r="CL179">
        <v>7</v>
      </c>
    </row>
    <row r="180" spans="1:90" x14ac:dyDescent="0.2">
      <c r="A180">
        <v>20</v>
      </c>
      <c r="B180">
        <v>20</v>
      </c>
      <c r="C180" s="3">
        <f t="shared" si="144"/>
        <v>400</v>
      </c>
      <c r="D180" s="3" t="str">
        <f t="shared" si="145"/>
        <v>square</v>
      </c>
      <c r="E180" s="3">
        <f t="shared" si="146"/>
        <v>1</v>
      </c>
      <c r="F180" s="4">
        <v>1</v>
      </c>
      <c r="G180" s="4">
        <v>1</v>
      </c>
      <c r="H180" s="4">
        <f t="shared" si="151"/>
        <v>100</v>
      </c>
      <c r="I180" s="3">
        <v>99</v>
      </c>
      <c r="J180" s="3">
        <v>99</v>
      </c>
      <c r="K180" s="3">
        <f t="shared" si="179"/>
        <v>100</v>
      </c>
      <c r="L180" s="3">
        <f t="shared" si="147"/>
        <v>4</v>
      </c>
      <c r="M180">
        <v>125</v>
      </c>
      <c r="N180">
        <v>7</v>
      </c>
      <c r="O180" s="2">
        <v>9</v>
      </c>
      <c r="P180" s="2">
        <f t="shared" si="129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48"/>
        <v>4</v>
      </c>
      <c r="AA180">
        <f t="shared" si="149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150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0.1</v>
      </c>
      <c r="BW180">
        <f t="shared" si="162"/>
        <v>1.0000000000000002E-2</v>
      </c>
      <c r="BX180">
        <v>0.25</v>
      </c>
      <c r="BY180">
        <v>0.25</v>
      </c>
      <c r="BZ180">
        <v>0.25</v>
      </c>
      <c r="CA180">
        <v>0.25</v>
      </c>
      <c r="CB180" t="s">
        <v>82</v>
      </c>
      <c r="CC180">
        <v>0</v>
      </c>
      <c r="CD180">
        <v>0.14285714285714299</v>
      </c>
      <c r="CE180" s="5">
        <v>6.5725513724266904E-10</v>
      </c>
      <c r="CF180" s="5">
        <v>4.1471776948958996E-9</v>
      </c>
      <c r="CG180" t="s">
        <v>93</v>
      </c>
      <c r="CH180">
        <v>0.85714285714285698</v>
      </c>
      <c r="CI180">
        <v>0.85714285714285698</v>
      </c>
      <c r="CJ180">
        <v>97.000397202263102</v>
      </c>
      <c r="CK180">
        <v>100</v>
      </c>
      <c r="CL180">
        <v>7</v>
      </c>
    </row>
    <row r="181" spans="1:90" x14ac:dyDescent="0.2">
      <c r="A181">
        <v>20</v>
      </c>
      <c r="B181">
        <v>20</v>
      </c>
      <c r="C181" s="3">
        <f t="shared" si="144"/>
        <v>400</v>
      </c>
      <c r="D181" s="3" t="str">
        <f t="shared" si="145"/>
        <v>square</v>
      </c>
      <c r="E181" s="3">
        <f t="shared" si="146"/>
        <v>1</v>
      </c>
      <c r="F181" s="4">
        <v>1</v>
      </c>
      <c r="G181" s="4">
        <v>1</v>
      </c>
      <c r="H181" s="4">
        <f t="shared" si="151"/>
        <v>100</v>
      </c>
      <c r="I181" s="3">
        <v>99</v>
      </c>
      <c r="J181" s="3">
        <v>99</v>
      </c>
      <c r="K181" s="3">
        <f t="shared" si="179"/>
        <v>100</v>
      </c>
      <c r="L181" s="3">
        <f t="shared" si="147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48"/>
        <v>4</v>
      </c>
      <c r="AA181">
        <f t="shared" si="149"/>
        <v>396</v>
      </c>
      <c r="AB181">
        <v>0</v>
      </c>
      <c r="AC181">
        <v>0</v>
      </c>
      <c r="AD181">
        <v>0</v>
      </c>
      <c r="AE181">
        <f t="shared" ref="AE181" si="186">(A181*B181)*F181</f>
        <v>400</v>
      </c>
      <c r="AF181">
        <f t="shared" si="150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187">BI181/4</f>
        <v>1.8749999999999999E-2</v>
      </c>
      <c r="BO181">
        <f t="shared" ref="BO181" si="188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0.1</v>
      </c>
      <c r="BW181">
        <f t="shared" si="162"/>
        <v>1.0000000000000002E-2</v>
      </c>
      <c r="BX181">
        <v>0.25</v>
      </c>
      <c r="BY181">
        <v>0.25</v>
      </c>
      <c r="BZ181">
        <v>0.25</v>
      </c>
      <c r="CA181">
        <v>0.25</v>
      </c>
      <c r="CB181" t="s">
        <v>82</v>
      </c>
      <c r="CC181">
        <v>0.14285714285714299</v>
      </c>
      <c r="CD181">
        <v>0.14285714285714299</v>
      </c>
      <c r="CE181" s="5">
        <v>7.0044526126237995E-10</v>
      </c>
      <c r="CF181" s="5">
        <v>4.4197006592923002E-9</v>
      </c>
      <c r="CG181" t="s">
        <v>93</v>
      </c>
      <c r="CH181">
        <v>0.85714285714285698</v>
      </c>
      <c r="CI181">
        <v>0.85714285714285698</v>
      </c>
      <c r="CJ181">
        <v>97.0617441936799</v>
      </c>
      <c r="CK181">
        <v>100</v>
      </c>
      <c r="CL181">
        <v>7</v>
      </c>
    </row>
    <row r="182" spans="1:90" x14ac:dyDescent="0.2">
      <c r="A182">
        <v>20</v>
      </c>
      <c r="B182">
        <v>20</v>
      </c>
      <c r="C182" s="3">
        <f t="shared" si="144"/>
        <v>400</v>
      </c>
      <c r="D182" s="3" t="str">
        <f t="shared" si="145"/>
        <v>square</v>
      </c>
      <c r="E182" s="3">
        <f t="shared" si="146"/>
        <v>1</v>
      </c>
      <c r="F182" s="4">
        <v>99</v>
      </c>
      <c r="G182" s="4">
        <v>99</v>
      </c>
      <c r="H182" s="4">
        <f t="shared" si="151"/>
        <v>100</v>
      </c>
      <c r="I182" s="3">
        <v>1</v>
      </c>
      <c r="J182" s="3">
        <v>1</v>
      </c>
      <c r="K182" s="3">
        <f>AF182/AA182</f>
        <v>100</v>
      </c>
      <c r="L182" s="3">
        <f t="shared" si="147"/>
        <v>4</v>
      </c>
      <c r="M182">
        <v>125</v>
      </c>
      <c r="N182">
        <v>7</v>
      </c>
      <c r="O182" s="2">
        <v>0.1</v>
      </c>
      <c r="P182" s="2">
        <f t="shared" si="129"/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48"/>
        <v>396</v>
      </c>
      <c r="AA182">
        <f t="shared" si="149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150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0.2</v>
      </c>
      <c r="BW182">
        <f t="shared" si="162"/>
        <v>2.0000000000000004E-2</v>
      </c>
      <c r="BX182">
        <v>0.25</v>
      </c>
      <c r="BY182">
        <v>0.25</v>
      </c>
      <c r="BZ182">
        <v>0.25</v>
      </c>
      <c r="CA182">
        <v>0.25</v>
      </c>
      <c r="CB182" t="s">
        <v>82</v>
      </c>
      <c r="CC182">
        <v>0</v>
      </c>
      <c r="CD182">
        <v>0</v>
      </c>
      <c r="CE182" s="5">
        <v>1.81651471786686E-13</v>
      </c>
      <c r="CF182" s="5">
        <v>1.14619253711703E-12</v>
      </c>
      <c r="CG182" t="s">
        <v>93</v>
      </c>
      <c r="CH182">
        <v>1</v>
      </c>
      <c r="CI182">
        <v>1</v>
      </c>
      <c r="CJ182">
        <v>97.043872404559906</v>
      </c>
      <c r="CK182">
        <v>100</v>
      </c>
      <c r="CL182">
        <v>7</v>
      </c>
    </row>
    <row r="183" spans="1:90" x14ac:dyDescent="0.2">
      <c r="A183">
        <v>20</v>
      </c>
      <c r="B183">
        <v>20</v>
      </c>
      <c r="C183" s="3">
        <f t="shared" si="144"/>
        <v>400</v>
      </c>
      <c r="D183" s="3" t="str">
        <f t="shared" si="145"/>
        <v>square</v>
      </c>
      <c r="E183" s="3">
        <f t="shared" si="146"/>
        <v>1</v>
      </c>
      <c r="F183" s="4">
        <v>99</v>
      </c>
      <c r="G183" s="4">
        <v>99</v>
      </c>
      <c r="H183" s="4">
        <f t="shared" si="151"/>
        <v>100</v>
      </c>
      <c r="I183" s="3">
        <v>1</v>
      </c>
      <c r="J183" s="3">
        <v>1</v>
      </c>
      <c r="K183" s="3">
        <f t="shared" ref="K183:K193" si="189">AF183/AA183</f>
        <v>100</v>
      </c>
      <c r="L183" s="3">
        <f t="shared" si="147"/>
        <v>4</v>
      </c>
      <c r="M183">
        <v>125</v>
      </c>
      <c r="N183">
        <v>7</v>
      </c>
      <c r="O183" s="2">
        <v>0.5</v>
      </c>
      <c r="P183" s="2">
        <f t="shared" si="129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8"/>
        <v>396</v>
      </c>
      <c r="AA183">
        <f t="shared" si="149"/>
        <v>4</v>
      </c>
      <c r="AB183">
        <v>0</v>
      </c>
      <c r="AC183">
        <v>0</v>
      </c>
      <c r="AD183">
        <v>0</v>
      </c>
      <c r="AE183">
        <f t="shared" ref="AE183:AE187" si="190">(A183*B183)*F183</f>
        <v>39600</v>
      </c>
      <c r="AF183">
        <f t="shared" si="150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91">BI183/4</f>
        <v>1.8749999999999999E-2</v>
      </c>
      <c r="BO183">
        <f t="shared" ref="BO183:BO187" si="192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0.2</v>
      </c>
      <c r="BW183">
        <f t="shared" si="162"/>
        <v>2.0000000000000004E-2</v>
      </c>
      <c r="BX183">
        <v>0.25</v>
      </c>
      <c r="BY183">
        <v>0.25</v>
      </c>
      <c r="BZ183">
        <v>0.25</v>
      </c>
      <c r="CA183">
        <v>0.25</v>
      </c>
      <c r="CB183" t="s">
        <v>82</v>
      </c>
      <c r="CC183">
        <v>0</v>
      </c>
      <c r="CD183">
        <v>0</v>
      </c>
      <c r="CE183" s="5">
        <v>2.03280188162759E-13</v>
      </c>
      <c r="CF183" s="5">
        <v>1.28266637382098E-12</v>
      </c>
      <c r="CG183" t="s">
        <v>93</v>
      </c>
      <c r="CH183">
        <v>1</v>
      </c>
      <c r="CI183">
        <v>1</v>
      </c>
      <c r="CJ183">
        <v>97.012861891688104</v>
      </c>
      <c r="CK183">
        <v>100</v>
      </c>
      <c r="CL183">
        <v>7</v>
      </c>
    </row>
    <row r="184" spans="1:90" x14ac:dyDescent="0.2">
      <c r="A184">
        <v>20</v>
      </c>
      <c r="B184">
        <v>20</v>
      </c>
      <c r="C184" s="3">
        <f t="shared" si="144"/>
        <v>400</v>
      </c>
      <c r="D184" s="3" t="str">
        <f t="shared" si="145"/>
        <v>square</v>
      </c>
      <c r="E184" s="3">
        <f t="shared" si="146"/>
        <v>1</v>
      </c>
      <c r="F184" s="4">
        <v>99</v>
      </c>
      <c r="G184" s="4">
        <v>99</v>
      </c>
      <c r="H184" s="4">
        <f t="shared" si="151"/>
        <v>100</v>
      </c>
      <c r="I184" s="3">
        <v>1</v>
      </c>
      <c r="J184" s="3">
        <v>1</v>
      </c>
      <c r="K184" s="3">
        <f t="shared" si="189"/>
        <v>100</v>
      </c>
      <c r="L184" s="3">
        <f t="shared" si="147"/>
        <v>4</v>
      </c>
      <c r="M184">
        <v>125</v>
      </c>
      <c r="N184">
        <v>7</v>
      </c>
      <c r="O184" s="2">
        <v>1</v>
      </c>
      <c r="P184" s="2">
        <f t="shared" si="129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8"/>
        <v>396</v>
      </c>
      <c r="AA184">
        <f t="shared" si="149"/>
        <v>4</v>
      </c>
      <c r="AB184">
        <v>0</v>
      </c>
      <c r="AC184">
        <v>0</v>
      </c>
      <c r="AD184">
        <v>0</v>
      </c>
      <c r="AE184">
        <f t="shared" si="190"/>
        <v>39600</v>
      </c>
      <c r="AF184">
        <f t="shared" si="150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91"/>
        <v>1.8749999999999999E-2</v>
      </c>
      <c r="BO184">
        <f t="shared" si="192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0.2</v>
      </c>
      <c r="BW184">
        <f t="shared" si="162"/>
        <v>2.0000000000000004E-2</v>
      </c>
      <c r="BX184">
        <v>0.25</v>
      </c>
      <c r="BY184">
        <v>0.25</v>
      </c>
      <c r="BZ184">
        <v>0.25</v>
      </c>
      <c r="CA184">
        <v>0.25</v>
      </c>
      <c r="CB184" t="s">
        <v>82</v>
      </c>
      <c r="CC184">
        <v>0</v>
      </c>
      <c r="CD184">
        <v>0</v>
      </c>
      <c r="CE184" s="5">
        <v>2.2584646809908701E-13</v>
      </c>
      <c r="CF184" s="5">
        <v>1.4250560907833599E-12</v>
      </c>
      <c r="CG184" t="s">
        <v>93</v>
      </c>
      <c r="CH184">
        <v>1</v>
      </c>
      <c r="CI184">
        <v>1</v>
      </c>
      <c r="CJ184">
        <v>97.045089315161704</v>
      </c>
      <c r="CK184">
        <v>100</v>
      </c>
      <c r="CL184">
        <v>6.75</v>
      </c>
    </row>
    <row r="185" spans="1:90" x14ac:dyDescent="0.2">
      <c r="A185">
        <v>20</v>
      </c>
      <c r="B185">
        <v>20</v>
      </c>
      <c r="C185" s="3">
        <f t="shared" si="144"/>
        <v>400</v>
      </c>
      <c r="D185" s="3" t="str">
        <f t="shared" si="145"/>
        <v>square</v>
      </c>
      <c r="E185" s="3">
        <f t="shared" si="146"/>
        <v>1</v>
      </c>
      <c r="F185" s="4">
        <v>99</v>
      </c>
      <c r="G185" s="4">
        <v>99</v>
      </c>
      <c r="H185" s="4">
        <f t="shared" si="151"/>
        <v>100</v>
      </c>
      <c r="I185" s="3">
        <v>1</v>
      </c>
      <c r="J185" s="3">
        <v>1</v>
      </c>
      <c r="K185" s="3">
        <f t="shared" si="189"/>
        <v>100</v>
      </c>
      <c r="L185" s="3">
        <f t="shared" si="147"/>
        <v>4</v>
      </c>
      <c r="M185">
        <v>125</v>
      </c>
      <c r="N185">
        <v>7</v>
      </c>
      <c r="O185" s="2">
        <v>2</v>
      </c>
      <c r="P185" s="2">
        <f t="shared" si="129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8"/>
        <v>396</v>
      </c>
      <c r="AA185">
        <f t="shared" si="149"/>
        <v>4</v>
      </c>
      <c r="AB185">
        <v>0</v>
      </c>
      <c r="AC185">
        <v>0</v>
      </c>
      <c r="AD185">
        <v>0</v>
      </c>
      <c r="AE185">
        <f t="shared" si="190"/>
        <v>39600</v>
      </c>
      <c r="AF185">
        <f t="shared" si="150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91"/>
        <v>1.8749999999999999E-2</v>
      </c>
      <c r="BO185">
        <f t="shared" si="192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0.2</v>
      </c>
      <c r="BW185">
        <f t="shared" si="162"/>
        <v>2.0000000000000004E-2</v>
      </c>
      <c r="BX185">
        <v>0.25</v>
      </c>
      <c r="BY185">
        <v>0.25</v>
      </c>
      <c r="BZ185">
        <v>0.25</v>
      </c>
      <c r="CA185">
        <v>0.25</v>
      </c>
      <c r="CB185" t="s">
        <v>82</v>
      </c>
      <c r="CC185">
        <v>0</v>
      </c>
      <c r="CD185">
        <v>0</v>
      </c>
      <c r="CE185" s="5">
        <v>2.9049491377943098E-13</v>
      </c>
      <c r="CF185" s="5">
        <v>1.8329777291061601E-12</v>
      </c>
      <c r="CG185" t="s">
        <v>93</v>
      </c>
      <c r="CH185">
        <v>1</v>
      </c>
      <c r="CI185">
        <v>1</v>
      </c>
      <c r="CJ185">
        <v>96.972196602669996</v>
      </c>
      <c r="CK185">
        <v>100</v>
      </c>
      <c r="CL185">
        <v>7</v>
      </c>
    </row>
    <row r="186" spans="1:90" x14ac:dyDescent="0.2">
      <c r="A186">
        <v>20</v>
      </c>
      <c r="B186">
        <v>20</v>
      </c>
      <c r="C186" s="3">
        <f t="shared" si="144"/>
        <v>400</v>
      </c>
      <c r="D186" s="3" t="str">
        <f t="shared" si="145"/>
        <v>square</v>
      </c>
      <c r="E186" s="3">
        <f t="shared" si="146"/>
        <v>1</v>
      </c>
      <c r="F186" s="4">
        <v>99</v>
      </c>
      <c r="G186" s="4">
        <v>99</v>
      </c>
      <c r="H186" s="4">
        <f t="shared" si="151"/>
        <v>100</v>
      </c>
      <c r="I186" s="3">
        <v>1</v>
      </c>
      <c r="J186" s="3">
        <v>1</v>
      </c>
      <c r="K186" s="3">
        <f t="shared" si="189"/>
        <v>100</v>
      </c>
      <c r="L186" s="3">
        <f t="shared" si="147"/>
        <v>4</v>
      </c>
      <c r="M186">
        <v>125</v>
      </c>
      <c r="N186">
        <v>7</v>
      </c>
      <c r="O186" s="2">
        <v>3</v>
      </c>
      <c r="P186" s="2">
        <f t="shared" ref="P186:P240" si="193">O186/4</f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8"/>
        <v>396</v>
      </c>
      <c r="AA186">
        <f t="shared" si="149"/>
        <v>4</v>
      </c>
      <c r="AB186">
        <v>0</v>
      </c>
      <c r="AC186">
        <v>0</v>
      </c>
      <c r="AD186">
        <v>0</v>
      </c>
      <c r="AE186">
        <f t="shared" si="190"/>
        <v>39600</v>
      </c>
      <c r="AF186">
        <f t="shared" si="150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91"/>
        <v>1.8749999999999999E-2</v>
      </c>
      <c r="BO186">
        <f t="shared" si="192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0.2</v>
      </c>
      <c r="BW186">
        <f t="shared" si="162"/>
        <v>2.0000000000000004E-2</v>
      </c>
      <c r="BX186">
        <v>0.25</v>
      </c>
      <c r="BY186">
        <v>0.25</v>
      </c>
      <c r="BZ186">
        <v>0.25</v>
      </c>
      <c r="CA186">
        <v>0.25</v>
      </c>
      <c r="CB186" t="s">
        <v>82</v>
      </c>
      <c r="CC186">
        <v>0</v>
      </c>
      <c r="CD186">
        <v>0</v>
      </c>
      <c r="CE186" s="5">
        <v>3.79282820547452E-13</v>
      </c>
      <c r="CF186" s="5">
        <v>2.3932156127997698E-12</v>
      </c>
      <c r="CG186" t="s">
        <v>93</v>
      </c>
      <c r="CH186">
        <v>1</v>
      </c>
      <c r="CI186">
        <v>1</v>
      </c>
      <c r="CJ186">
        <v>97.027876814015698</v>
      </c>
      <c r="CK186">
        <v>100</v>
      </c>
      <c r="CL186">
        <v>7</v>
      </c>
    </row>
    <row r="187" spans="1:90" x14ac:dyDescent="0.2">
      <c r="A187">
        <v>20</v>
      </c>
      <c r="B187">
        <v>20</v>
      </c>
      <c r="C187" s="3">
        <f t="shared" si="144"/>
        <v>400</v>
      </c>
      <c r="D187" s="3" t="str">
        <f t="shared" si="145"/>
        <v>square</v>
      </c>
      <c r="E187" s="3">
        <f t="shared" si="146"/>
        <v>1</v>
      </c>
      <c r="F187" s="4">
        <v>99</v>
      </c>
      <c r="G187" s="4">
        <v>99</v>
      </c>
      <c r="H187" s="4">
        <f t="shared" si="151"/>
        <v>100</v>
      </c>
      <c r="I187" s="3">
        <v>1</v>
      </c>
      <c r="J187" s="3">
        <v>1</v>
      </c>
      <c r="K187" s="3">
        <f t="shared" si="189"/>
        <v>100</v>
      </c>
      <c r="L187" s="3">
        <f t="shared" si="147"/>
        <v>4</v>
      </c>
      <c r="M187">
        <v>125</v>
      </c>
      <c r="N187">
        <v>7</v>
      </c>
      <c r="O187" s="2">
        <v>4</v>
      </c>
      <c r="P187" s="2">
        <f t="shared" si="193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8"/>
        <v>396</v>
      </c>
      <c r="AA187">
        <f t="shared" si="149"/>
        <v>4</v>
      </c>
      <c r="AB187">
        <v>0</v>
      </c>
      <c r="AC187">
        <v>0</v>
      </c>
      <c r="AD187">
        <v>0</v>
      </c>
      <c r="AE187">
        <f t="shared" si="190"/>
        <v>39600</v>
      </c>
      <c r="AF187">
        <f t="shared" si="150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91"/>
        <v>1.8749999999999999E-2</v>
      </c>
      <c r="BO187">
        <f t="shared" si="192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0.2</v>
      </c>
      <c r="BW187">
        <f t="shared" si="162"/>
        <v>2.0000000000000004E-2</v>
      </c>
      <c r="BX187">
        <v>0.25</v>
      </c>
      <c r="BY187">
        <v>0.25</v>
      </c>
      <c r="BZ187">
        <v>0.25</v>
      </c>
      <c r="CA187">
        <v>0.25</v>
      </c>
      <c r="CB187" t="s">
        <v>82</v>
      </c>
      <c r="CC187">
        <v>0</v>
      </c>
      <c r="CD187">
        <v>0</v>
      </c>
      <c r="CE187" s="5">
        <v>4.8516579969973005E-13</v>
      </c>
      <c r="CF187" s="5">
        <v>3.0613207446656501E-12</v>
      </c>
      <c r="CG187" t="s">
        <v>93</v>
      </c>
      <c r="CH187">
        <v>1</v>
      </c>
      <c r="CI187">
        <v>1</v>
      </c>
      <c r="CJ187">
        <v>96.934247926985904</v>
      </c>
      <c r="CK187">
        <v>100</v>
      </c>
      <c r="CL187">
        <v>7</v>
      </c>
    </row>
    <row r="188" spans="1:90" x14ac:dyDescent="0.2">
      <c r="A188">
        <v>20</v>
      </c>
      <c r="B188">
        <v>20</v>
      </c>
      <c r="C188" s="3">
        <f t="shared" si="144"/>
        <v>400</v>
      </c>
      <c r="D188" s="3" t="str">
        <f t="shared" si="145"/>
        <v>square</v>
      </c>
      <c r="E188" s="3">
        <f t="shared" si="146"/>
        <v>1</v>
      </c>
      <c r="F188" s="4">
        <v>99</v>
      </c>
      <c r="G188" s="4">
        <v>99</v>
      </c>
      <c r="H188" s="4">
        <f t="shared" si="151"/>
        <v>100</v>
      </c>
      <c r="I188" s="3">
        <v>1</v>
      </c>
      <c r="J188" s="3">
        <v>1</v>
      </c>
      <c r="K188" s="3">
        <f t="shared" si="189"/>
        <v>100</v>
      </c>
      <c r="L188" s="3">
        <f t="shared" si="147"/>
        <v>4</v>
      </c>
      <c r="M188">
        <v>125</v>
      </c>
      <c r="N188">
        <v>7</v>
      </c>
      <c r="O188" s="2">
        <v>5</v>
      </c>
      <c r="P188" s="2">
        <f t="shared" si="193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8"/>
        <v>396</v>
      </c>
      <c r="AA188">
        <f t="shared" si="149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150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0.2</v>
      </c>
      <c r="BW188">
        <f t="shared" si="162"/>
        <v>2.0000000000000004E-2</v>
      </c>
      <c r="BX188">
        <v>0.25</v>
      </c>
      <c r="BY188">
        <v>0.25</v>
      </c>
      <c r="BZ188">
        <v>0.25</v>
      </c>
      <c r="CA188">
        <v>0.25</v>
      </c>
      <c r="CB188" t="s">
        <v>82</v>
      </c>
      <c r="CC188">
        <v>0</v>
      </c>
      <c r="CD188">
        <v>0</v>
      </c>
      <c r="CE188" s="5">
        <v>6.6352355087568399E-13</v>
      </c>
      <c r="CF188" s="5">
        <v>4.1867304169521103E-12</v>
      </c>
      <c r="CG188" t="s">
        <v>93</v>
      </c>
      <c r="CH188">
        <v>1</v>
      </c>
      <c r="CI188">
        <v>1</v>
      </c>
      <c r="CJ188">
        <v>96.964866299243596</v>
      </c>
      <c r="CK188">
        <v>100</v>
      </c>
      <c r="CL188">
        <v>7</v>
      </c>
    </row>
    <row r="189" spans="1:90" x14ac:dyDescent="0.2">
      <c r="A189">
        <v>20</v>
      </c>
      <c r="B189">
        <v>20</v>
      </c>
      <c r="C189" s="3">
        <f t="shared" si="144"/>
        <v>400</v>
      </c>
      <c r="D189" s="3" t="str">
        <f t="shared" si="145"/>
        <v>square</v>
      </c>
      <c r="E189" s="3">
        <f t="shared" si="146"/>
        <v>1</v>
      </c>
      <c r="F189" s="4">
        <v>99</v>
      </c>
      <c r="G189" s="4">
        <v>99</v>
      </c>
      <c r="H189" s="4">
        <f t="shared" si="151"/>
        <v>100</v>
      </c>
      <c r="I189" s="3">
        <v>1</v>
      </c>
      <c r="J189" s="3">
        <v>1</v>
      </c>
      <c r="K189" s="3">
        <f t="shared" si="189"/>
        <v>100</v>
      </c>
      <c r="L189" s="3">
        <f t="shared" si="147"/>
        <v>4</v>
      </c>
      <c r="M189">
        <v>125</v>
      </c>
      <c r="N189">
        <v>7</v>
      </c>
      <c r="O189" s="2">
        <v>6</v>
      </c>
      <c r="P189" s="2">
        <f t="shared" si="193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8"/>
        <v>396</v>
      </c>
      <c r="AA189">
        <f t="shared" si="149"/>
        <v>4</v>
      </c>
      <c r="AB189">
        <v>0</v>
      </c>
      <c r="AC189">
        <v>0</v>
      </c>
      <c r="AD189">
        <v>0</v>
      </c>
      <c r="AE189">
        <f t="shared" ref="AE189:AE191" si="194">(A189*B189)*F189</f>
        <v>39600</v>
      </c>
      <c r="AF189">
        <f t="shared" si="150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195">BI189/4</f>
        <v>1.8749999999999999E-2</v>
      </c>
      <c r="BO189">
        <f t="shared" ref="BO189:BO191" si="196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0.2</v>
      </c>
      <c r="BW189">
        <f t="shared" si="162"/>
        <v>2.0000000000000004E-2</v>
      </c>
      <c r="BX189">
        <v>0.25</v>
      </c>
      <c r="BY189">
        <v>0.25</v>
      </c>
      <c r="BZ189">
        <v>0.25</v>
      </c>
      <c r="CA189">
        <v>0.25</v>
      </c>
      <c r="CB189" t="s">
        <v>82</v>
      </c>
      <c r="CC189">
        <v>0</v>
      </c>
      <c r="CD189">
        <v>0</v>
      </c>
      <c r="CE189" s="5">
        <v>8.4261773389919596E-13</v>
      </c>
      <c r="CF189" s="5">
        <v>5.31678685966962E-12</v>
      </c>
      <c r="CG189" t="s">
        <v>93</v>
      </c>
      <c r="CH189">
        <v>1</v>
      </c>
      <c r="CI189">
        <v>1</v>
      </c>
      <c r="CJ189">
        <v>97.015464419030494</v>
      </c>
      <c r="CK189">
        <v>100</v>
      </c>
      <c r="CL189">
        <v>6.75</v>
      </c>
    </row>
    <row r="190" spans="1:90" x14ac:dyDescent="0.2">
      <c r="A190">
        <v>20</v>
      </c>
      <c r="B190">
        <v>20</v>
      </c>
      <c r="C190" s="3">
        <f t="shared" si="144"/>
        <v>400</v>
      </c>
      <c r="D190" s="3" t="str">
        <f t="shared" si="145"/>
        <v>square</v>
      </c>
      <c r="E190" s="3">
        <f t="shared" si="146"/>
        <v>1</v>
      </c>
      <c r="F190" s="4">
        <v>99</v>
      </c>
      <c r="G190" s="4">
        <v>99</v>
      </c>
      <c r="H190" s="4">
        <f t="shared" si="151"/>
        <v>100</v>
      </c>
      <c r="I190" s="3">
        <v>1</v>
      </c>
      <c r="J190" s="3">
        <v>1</v>
      </c>
      <c r="K190" s="3">
        <f t="shared" si="189"/>
        <v>100</v>
      </c>
      <c r="L190" s="3">
        <f t="shared" si="147"/>
        <v>4</v>
      </c>
      <c r="M190">
        <v>125</v>
      </c>
      <c r="N190">
        <v>7</v>
      </c>
      <c r="O190" s="2">
        <v>7</v>
      </c>
      <c r="P190" s="2">
        <f t="shared" si="193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8"/>
        <v>396</v>
      </c>
      <c r="AA190">
        <f t="shared" si="149"/>
        <v>4</v>
      </c>
      <c r="AB190">
        <v>0</v>
      </c>
      <c r="AC190">
        <v>0</v>
      </c>
      <c r="AD190">
        <v>0</v>
      </c>
      <c r="AE190">
        <f t="shared" si="194"/>
        <v>39600</v>
      </c>
      <c r="AF190">
        <f t="shared" si="150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195"/>
        <v>1.8749999999999999E-2</v>
      </c>
      <c r="BO190">
        <f t="shared" si="196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0.2</v>
      </c>
      <c r="BW190">
        <f t="shared" si="162"/>
        <v>2.0000000000000004E-2</v>
      </c>
      <c r="BX190">
        <v>0.25</v>
      </c>
      <c r="BY190">
        <v>0.25</v>
      </c>
      <c r="BZ190">
        <v>0.25</v>
      </c>
      <c r="CA190">
        <v>0.25</v>
      </c>
      <c r="CB190" t="s">
        <v>82</v>
      </c>
      <c r="CC190">
        <v>0</v>
      </c>
      <c r="CD190">
        <v>0</v>
      </c>
      <c r="CE190" s="5">
        <v>1.4821648738187201E-12</v>
      </c>
      <c r="CF190" s="5">
        <v>9.3522298521980499E-12</v>
      </c>
      <c r="CG190" t="s">
        <v>93</v>
      </c>
      <c r="CH190">
        <v>1</v>
      </c>
      <c r="CI190">
        <v>1</v>
      </c>
      <c r="CJ190">
        <v>97.020627852712096</v>
      </c>
      <c r="CK190">
        <v>100</v>
      </c>
      <c r="CL190">
        <v>7</v>
      </c>
    </row>
    <row r="191" spans="1:90" x14ac:dyDescent="0.2">
      <c r="A191">
        <v>20</v>
      </c>
      <c r="B191">
        <v>20</v>
      </c>
      <c r="C191" s="3">
        <f t="shared" si="144"/>
        <v>400</v>
      </c>
      <c r="D191" s="3" t="str">
        <f t="shared" si="145"/>
        <v>square</v>
      </c>
      <c r="E191" s="3">
        <f t="shared" si="146"/>
        <v>1</v>
      </c>
      <c r="F191" s="4">
        <v>99</v>
      </c>
      <c r="G191" s="4">
        <v>99</v>
      </c>
      <c r="H191" s="4">
        <f t="shared" si="151"/>
        <v>100</v>
      </c>
      <c r="I191" s="3">
        <v>1</v>
      </c>
      <c r="J191" s="3">
        <v>1</v>
      </c>
      <c r="K191" s="3">
        <f t="shared" si="189"/>
        <v>100</v>
      </c>
      <c r="L191" s="3">
        <f t="shared" si="147"/>
        <v>4</v>
      </c>
      <c r="M191">
        <v>125</v>
      </c>
      <c r="N191">
        <v>7</v>
      </c>
      <c r="O191" s="2">
        <v>8</v>
      </c>
      <c r="P191" s="2">
        <f t="shared" si="193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8"/>
        <v>396</v>
      </c>
      <c r="AA191">
        <f t="shared" si="149"/>
        <v>4</v>
      </c>
      <c r="AB191">
        <v>0</v>
      </c>
      <c r="AC191">
        <v>0</v>
      </c>
      <c r="AD191">
        <v>0</v>
      </c>
      <c r="AE191">
        <f t="shared" si="194"/>
        <v>39600</v>
      </c>
      <c r="AF191">
        <f t="shared" si="150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195"/>
        <v>1.8749999999999999E-2</v>
      </c>
      <c r="BO191">
        <f t="shared" si="196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0.2</v>
      </c>
      <c r="BW191">
        <f t="shared" si="162"/>
        <v>2.0000000000000004E-2</v>
      </c>
      <c r="BX191">
        <v>0.25</v>
      </c>
      <c r="BY191">
        <v>0.25</v>
      </c>
      <c r="BZ191">
        <v>0.25</v>
      </c>
      <c r="CA191">
        <v>0.25</v>
      </c>
      <c r="CB191" t="s">
        <v>82</v>
      </c>
      <c r="CC191">
        <v>0</v>
      </c>
      <c r="CD191">
        <v>0</v>
      </c>
      <c r="CE191" s="5">
        <v>2.1720230231363601E-12</v>
      </c>
      <c r="CF191" s="5">
        <v>1.3705127489838901E-11</v>
      </c>
      <c r="CG191" t="s">
        <v>93</v>
      </c>
      <c r="CH191">
        <v>1</v>
      </c>
      <c r="CI191">
        <v>1</v>
      </c>
      <c r="CJ191">
        <v>97.030470110747302</v>
      </c>
      <c r="CK191">
        <v>100</v>
      </c>
      <c r="CL191">
        <v>6.75</v>
      </c>
    </row>
    <row r="192" spans="1:90" x14ac:dyDescent="0.2">
      <c r="A192">
        <v>20</v>
      </c>
      <c r="B192">
        <v>20</v>
      </c>
      <c r="C192" s="3">
        <f t="shared" si="144"/>
        <v>400</v>
      </c>
      <c r="D192" s="3" t="str">
        <f t="shared" si="145"/>
        <v>square</v>
      </c>
      <c r="E192" s="3">
        <f t="shared" si="146"/>
        <v>1</v>
      </c>
      <c r="F192" s="4">
        <v>99</v>
      </c>
      <c r="G192" s="4">
        <v>99</v>
      </c>
      <c r="H192" s="4">
        <f t="shared" si="151"/>
        <v>100</v>
      </c>
      <c r="I192" s="3">
        <v>1</v>
      </c>
      <c r="J192" s="3">
        <v>1</v>
      </c>
      <c r="K192" s="3">
        <f t="shared" si="189"/>
        <v>100</v>
      </c>
      <c r="L192" s="3">
        <f t="shared" si="147"/>
        <v>4</v>
      </c>
      <c r="M192">
        <v>125</v>
      </c>
      <c r="N192">
        <v>7</v>
      </c>
      <c r="O192" s="2">
        <v>9</v>
      </c>
      <c r="P192" s="2">
        <f t="shared" si="193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8"/>
        <v>396</v>
      </c>
      <c r="AA192">
        <f t="shared" si="149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150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0.2</v>
      </c>
      <c r="BW192">
        <f t="shared" si="162"/>
        <v>2.0000000000000004E-2</v>
      </c>
      <c r="BX192">
        <v>0.25</v>
      </c>
      <c r="BY192">
        <v>0.25</v>
      </c>
      <c r="BZ192">
        <v>0.25</v>
      </c>
      <c r="CA192">
        <v>0.25</v>
      </c>
      <c r="CB192" t="s">
        <v>82</v>
      </c>
      <c r="CC192">
        <v>0</v>
      </c>
      <c r="CD192">
        <v>0</v>
      </c>
      <c r="CE192" s="5">
        <v>4.8706052434994998E-12</v>
      </c>
      <c r="CF192" s="5">
        <v>3.0732761624878302E-11</v>
      </c>
      <c r="CG192" t="s">
        <v>93</v>
      </c>
      <c r="CH192">
        <v>1</v>
      </c>
      <c r="CI192">
        <v>1</v>
      </c>
      <c r="CJ192">
        <v>96.995829403156193</v>
      </c>
      <c r="CK192">
        <v>100</v>
      </c>
      <c r="CL192">
        <v>7</v>
      </c>
    </row>
    <row r="193" spans="1:90" x14ac:dyDescent="0.2">
      <c r="A193">
        <v>20</v>
      </c>
      <c r="B193">
        <v>20</v>
      </c>
      <c r="C193" s="3">
        <f t="shared" si="144"/>
        <v>400</v>
      </c>
      <c r="D193" s="3" t="str">
        <f t="shared" si="145"/>
        <v>square</v>
      </c>
      <c r="E193" s="3">
        <f t="shared" si="146"/>
        <v>1</v>
      </c>
      <c r="F193" s="4">
        <v>99</v>
      </c>
      <c r="G193" s="4">
        <v>99</v>
      </c>
      <c r="H193" s="4">
        <f t="shared" si="151"/>
        <v>100</v>
      </c>
      <c r="I193" s="3">
        <v>1</v>
      </c>
      <c r="J193" s="3">
        <v>1</v>
      </c>
      <c r="K193" s="3">
        <f t="shared" si="189"/>
        <v>100</v>
      </c>
      <c r="L193" s="3">
        <f t="shared" si="147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8"/>
        <v>396</v>
      </c>
      <c r="AA193">
        <f t="shared" si="149"/>
        <v>4</v>
      </c>
      <c r="AB193">
        <v>0</v>
      </c>
      <c r="AC193">
        <v>0</v>
      </c>
      <c r="AD193">
        <v>0</v>
      </c>
      <c r="AE193">
        <f t="shared" ref="AE193" si="197">(A193*B193)*F193</f>
        <v>39600</v>
      </c>
      <c r="AF193">
        <f t="shared" si="150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198">BI193/4</f>
        <v>1.8749999999999999E-2</v>
      </c>
      <c r="BO193">
        <f t="shared" ref="BO193" si="199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0.2</v>
      </c>
      <c r="BW193">
        <f t="shared" si="162"/>
        <v>2.0000000000000004E-2</v>
      </c>
      <c r="BX193">
        <v>0.25</v>
      </c>
      <c r="BY193">
        <v>0.25</v>
      </c>
      <c r="BZ193">
        <v>0.25</v>
      </c>
      <c r="CA193">
        <v>0.25</v>
      </c>
      <c r="CB193" t="s">
        <v>82</v>
      </c>
      <c r="CC193">
        <v>0</v>
      </c>
      <c r="CD193">
        <v>0</v>
      </c>
      <c r="CE193" s="5">
        <v>5.0905737509345302E-12</v>
      </c>
      <c r="CF193" s="5">
        <v>3.2120728697873602E-11</v>
      </c>
      <c r="CG193" t="s">
        <v>93</v>
      </c>
      <c r="CH193">
        <v>1</v>
      </c>
      <c r="CI193">
        <v>1</v>
      </c>
      <c r="CJ193">
        <v>97.003694495652496</v>
      </c>
      <c r="CK193">
        <v>100</v>
      </c>
      <c r="CL193">
        <v>7</v>
      </c>
    </row>
    <row r="194" spans="1:90" x14ac:dyDescent="0.2">
      <c r="A194">
        <v>20</v>
      </c>
      <c r="B194">
        <v>20</v>
      </c>
      <c r="C194" s="3">
        <f t="shared" si="144"/>
        <v>400</v>
      </c>
      <c r="D194" s="3" t="str">
        <f t="shared" si="145"/>
        <v>square</v>
      </c>
      <c r="E194" s="3">
        <f t="shared" si="146"/>
        <v>1</v>
      </c>
      <c r="F194" s="4">
        <v>80</v>
      </c>
      <c r="G194" s="4">
        <v>80</v>
      </c>
      <c r="H194" s="4">
        <f t="shared" si="151"/>
        <v>100</v>
      </c>
      <c r="I194" s="3">
        <v>20</v>
      </c>
      <c r="J194" s="3">
        <v>20</v>
      </c>
      <c r="K194" s="3">
        <f>AF194/AA194</f>
        <v>100</v>
      </c>
      <c r="L194" s="3">
        <f t="shared" si="147"/>
        <v>4</v>
      </c>
      <c r="M194">
        <v>125</v>
      </c>
      <c r="N194">
        <v>7</v>
      </c>
      <c r="O194" s="2">
        <v>0.1</v>
      </c>
      <c r="P194" s="2">
        <f t="shared" si="193"/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48"/>
        <v>320</v>
      </c>
      <c r="AA194">
        <f t="shared" si="149"/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si="150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0.2</v>
      </c>
      <c r="BW194">
        <f t="shared" si="162"/>
        <v>2.0000000000000004E-2</v>
      </c>
      <c r="BX194">
        <v>0.25</v>
      </c>
      <c r="BY194">
        <v>0.25</v>
      </c>
      <c r="BZ194">
        <v>0.25</v>
      </c>
      <c r="CA194">
        <v>0.25</v>
      </c>
      <c r="CB194" t="s">
        <v>82</v>
      </c>
      <c r="CC194">
        <v>0</v>
      </c>
      <c r="CD194">
        <v>0</v>
      </c>
      <c r="CE194" s="5">
        <v>3.63781221277626E-12</v>
      </c>
      <c r="CF194" s="5">
        <v>2.29540293216732E-11</v>
      </c>
      <c r="CG194" t="s">
        <v>93</v>
      </c>
      <c r="CH194">
        <v>1</v>
      </c>
      <c r="CI194">
        <v>1</v>
      </c>
      <c r="CJ194">
        <v>96.971665542882803</v>
      </c>
      <c r="CK194">
        <v>100</v>
      </c>
      <c r="CL194">
        <v>7</v>
      </c>
    </row>
    <row r="195" spans="1:90" x14ac:dyDescent="0.2">
      <c r="A195">
        <v>20</v>
      </c>
      <c r="B195">
        <v>20</v>
      </c>
      <c r="C195" s="3">
        <f t="shared" si="144"/>
        <v>400</v>
      </c>
      <c r="D195" s="3" t="str">
        <f t="shared" si="145"/>
        <v>square</v>
      </c>
      <c r="E195" s="3">
        <f t="shared" si="146"/>
        <v>1</v>
      </c>
      <c r="F195" s="4">
        <v>80</v>
      </c>
      <c r="G195" s="4">
        <v>80</v>
      </c>
      <c r="H195" s="4">
        <f t="shared" si="151"/>
        <v>100</v>
      </c>
      <c r="I195" s="3">
        <v>20</v>
      </c>
      <c r="J195" s="3">
        <v>20</v>
      </c>
      <c r="K195" s="3">
        <f t="shared" ref="K195:K205" si="200">AF195/AA195</f>
        <v>100</v>
      </c>
      <c r="L195" s="3">
        <f t="shared" si="147"/>
        <v>4</v>
      </c>
      <c r="M195">
        <v>125</v>
      </c>
      <c r="N195">
        <v>7</v>
      </c>
      <c r="O195" s="2">
        <v>0.5</v>
      </c>
      <c r="P195" s="2">
        <f t="shared" si="193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48"/>
        <v>320</v>
      </c>
      <c r="AA195">
        <f t="shared" si="149"/>
        <v>80</v>
      </c>
      <c r="AB195">
        <v>0</v>
      </c>
      <c r="AC195">
        <v>0</v>
      </c>
      <c r="AD195">
        <v>0</v>
      </c>
      <c r="AE195">
        <f t="shared" ref="AE195:AE199" si="201">(A195*B195)*F195</f>
        <v>32000</v>
      </c>
      <c r="AF195">
        <f t="shared" si="150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02">BI195/4</f>
        <v>1.8749999999999999E-2</v>
      </c>
      <c r="BO195">
        <f t="shared" ref="BO195:BO199" si="203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0.2</v>
      </c>
      <c r="BW195">
        <f t="shared" si="162"/>
        <v>2.0000000000000004E-2</v>
      </c>
      <c r="BX195">
        <v>0.25</v>
      </c>
      <c r="BY195">
        <v>0.25</v>
      </c>
      <c r="BZ195">
        <v>0.25</v>
      </c>
      <c r="CA195">
        <v>0.25</v>
      </c>
      <c r="CB195" t="s">
        <v>82</v>
      </c>
      <c r="CC195">
        <v>0</v>
      </c>
      <c r="CD195">
        <v>0</v>
      </c>
      <c r="CE195" s="5">
        <v>4.10810948292527E-12</v>
      </c>
      <c r="CF195" s="5">
        <v>2.5921531957137399E-11</v>
      </c>
      <c r="CG195" t="s">
        <v>93</v>
      </c>
      <c r="CH195">
        <v>1</v>
      </c>
      <c r="CI195">
        <v>1</v>
      </c>
      <c r="CJ195">
        <v>97.007868543816102</v>
      </c>
      <c r="CK195">
        <v>100</v>
      </c>
      <c r="CL195">
        <v>7</v>
      </c>
    </row>
    <row r="196" spans="1:90" x14ac:dyDescent="0.2">
      <c r="A196">
        <v>20</v>
      </c>
      <c r="B196">
        <v>20</v>
      </c>
      <c r="C196" s="3">
        <f t="shared" si="144"/>
        <v>400</v>
      </c>
      <c r="D196" s="3" t="str">
        <f t="shared" si="145"/>
        <v>square</v>
      </c>
      <c r="E196" s="3">
        <f t="shared" si="146"/>
        <v>1</v>
      </c>
      <c r="F196" s="4">
        <v>80</v>
      </c>
      <c r="G196" s="4">
        <v>80</v>
      </c>
      <c r="H196" s="4">
        <f t="shared" si="151"/>
        <v>100</v>
      </c>
      <c r="I196" s="3">
        <v>20</v>
      </c>
      <c r="J196" s="3">
        <v>20</v>
      </c>
      <c r="K196" s="3">
        <f t="shared" si="200"/>
        <v>100</v>
      </c>
      <c r="L196" s="3">
        <f t="shared" si="147"/>
        <v>4</v>
      </c>
      <c r="M196">
        <v>125</v>
      </c>
      <c r="N196">
        <v>7</v>
      </c>
      <c r="O196" s="2">
        <v>1</v>
      </c>
      <c r="P196" s="2">
        <f t="shared" si="193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48"/>
        <v>320</v>
      </c>
      <c r="AA196">
        <f t="shared" si="149"/>
        <v>80</v>
      </c>
      <c r="AB196">
        <v>0</v>
      </c>
      <c r="AC196">
        <v>0</v>
      </c>
      <c r="AD196">
        <v>0</v>
      </c>
      <c r="AE196">
        <f t="shared" si="201"/>
        <v>32000</v>
      </c>
      <c r="AF196">
        <f t="shared" si="150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02"/>
        <v>1.8749999999999999E-2</v>
      </c>
      <c r="BO196">
        <f t="shared" si="203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0.2</v>
      </c>
      <c r="BW196">
        <f t="shared" si="162"/>
        <v>2.0000000000000004E-2</v>
      </c>
      <c r="BX196">
        <v>0.25</v>
      </c>
      <c r="BY196">
        <v>0.25</v>
      </c>
      <c r="BZ196">
        <v>0.25</v>
      </c>
      <c r="CA196">
        <v>0.25</v>
      </c>
      <c r="CB196" t="s">
        <v>82</v>
      </c>
      <c r="CC196">
        <v>0</v>
      </c>
      <c r="CD196">
        <v>0</v>
      </c>
      <c r="CE196" s="5">
        <v>4.9186953398942599E-12</v>
      </c>
      <c r="CF196" s="5">
        <v>3.1036202654796898E-11</v>
      </c>
      <c r="CG196" t="s">
        <v>93</v>
      </c>
      <c r="CH196">
        <v>1</v>
      </c>
      <c r="CI196">
        <v>1</v>
      </c>
      <c r="CJ196">
        <v>97.035491130867001</v>
      </c>
      <c r="CK196">
        <v>100</v>
      </c>
      <c r="CL196">
        <v>7</v>
      </c>
    </row>
    <row r="197" spans="1:90" x14ac:dyDescent="0.2">
      <c r="A197">
        <v>20</v>
      </c>
      <c r="B197">
        <v>20</v>
      </c>
      <c r="C197" s="3">
        <f t="shared" si="144"/>
        <v>400</v>
      </c>
      <c r="D197" s="3" t="str">
        <f t="shared" si="145"/>
        <v>square</v>
      </c>
      <c r="E197" s="3">
        <f t="shared" si="146"/>
        <v>1</v>
      </c>
      <c r="F197" s="4">
        <v>80</v>
      </c>
      <c r="G197" s="4">
        <v>80</v>
      </c>
      <c r="H197" s="4">
        <f t="shared" si="151"/>
        <v>100</v>
      </c>
      <c r="I197" s="3">
        <v>20</v>
      </c>
      <c r="J197" s="3">
        <v>20</v>
      </c>
      <c r="K197" s="3">
        <f t="shared" si="200"/>
        <v>100</v>
      </c>
      <c r="L197" s="3">
        <f t="shared" si="147"/>
        <v>4</v>
      </c>
      <c r="M197">
        <v>125</v>
      </c>
      <c r="N197">
        <v>7</v>
      </c>
      <c r="O197" s="2">
        <v>2</v>
      </c>
      <c r="P197" s="2">
        <f t="shared" si="193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48"/>
        <v>320</v>
      </c>
      <c r="AA197">
        <f t="shared" si="149"/>
        <v>80</v>
      </c>
      <c r="AB197">
        <v>0</v>
      </c>
      <c r="AC197">
        <v>0</v>
      </c>
      <c r="AD197">
        <v>0</v>
      </c>
      <c r="AE197">
        <f t="shared" si="201"/>
        <v>32000</v>
      </c>
      <c r="AF197">
        <f t="shared" si="150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02"/>
        <v>1.8749999999999999E-2</v>
      </c>
      <c r="BO197">
        <f t="shared" si="203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0.2</v>
      </c>
      <c r="BW197">
        <f t="shared" si="162"/>
        <v>2.0000000000000004E-2</v>
      </c>
      <c r="BX197">
        <v>0.25</v>
      </c>
      <c r="BY197">
        <v>0.25</v>
      </c>
      <c r="BZ197">
        <v>0.25</v>
      </c>
      <c r="CA197">
        <v>0.25</v>
      </c>
      <c r="CB197" t="s">
        <v>82</v>
      </c>
      <c r="CC197">
        <v>0</v>
      </c>
      <c r="CD197">
        <v>0</v>
      </c>
      <c r="CE197" s="5">
        <v>7.2258121039493398E-12</v>
      </c>
      <c r="CF197" s="5">
        <v>4.55937506401497E-11</v>
      </c>
      <c r="CG197" t="s">
        <v>93</v>
      </c>
      <c r="CH197">
        <v>1</v>
      </c>
      <c r="CI197">
        <v>1</v>
      </c>
      <c r="CJ197">
        <v>97.020811998142094</v>
      </c>
      <c r="CK197">
        <v>100</v>
      </c>
      <c r="CL197">
        <v>7</v>
      </c>
    </row>
    <row r="198" spans="1:90" x14ac:dyDescent="0.2">
      <c r="A198">
        <v>20</v>
      </c>
      <c r="B198">
        <v>20</v>
      </c>
      <c r="C198" s="3">
        <f t="shared" si="144"/>
        <v>400</v>
      </c>
      <c r="D198" s="3" t="str">
        <f t="shared" si="145"/>
        <v>square</v>
      </c>
      <c r="E198" s="3">
        <f t="shared" si="146"/>
        <v>1</v>
      </c>
      <c r="F198" s="4">
        <v>80</v>
      </c>
      <c r="G198" s="4">
        <v>80</v>
      </c>
      <c r="H198" s="4">
        <f t="shared" si="151"/>
        <v>100</v>
      </c>
      <c r="I198" s="3">
        <v>20</v>
      </c>
      <c r="J198" s="3">
        <v>20</v>
      </c>
      <c r="K198" s="3">
        <f t="shared" si="200"/>
        <v>100</v>
      </c>
      <c r="L198" s="3">
        <f t="shared" si="147"/>
        <v>4</v>
      </c>
      <c r="M198">
        <v>125</v>
      </c>
      <c r="N198">
        <v>7</v>
      </c>
      <c r="O198" s="2">
        <v>3</v>
      </c>
      <c r="P198" s="2">
        <f t="shared" si="193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48"/>
        <v>320</v>
      </c>
      <c r="AA198">
        <f t="shared" si="149"/>
        <v>80</v>
      </c>
      <c r="AB198">
        <v>0</v>
      </c>
      <c r="AC198">
        <v>0</v>
      </c>
      <c r="AD198">
        <v>0</v>
      </c>
      <c r="AE198">
        <f t="shared" si="201"/>
        <v>32000</v>
      </c>
      <c r="AF198">
        <f t="shared" si="150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02"/>
        <v>1.8749999999999999E-2</v>
      </c>
      <c r="BO198">
        <f t="shared" si="203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0.2</v>
      </c>
      <c r="BW198">
        <f t="shared" si="162"/>
        <v>2.0000000000000004E-2</v>
      </c>
      <c r="BX198">
        <v>0.25</v>
      </c>
      <c r="BY198">
        <v>0.25</v>
      </c>
      <c r="BZ198">
        <v>0.25</v>
      </c>
      <c r="CA198">
        <v>0.25</v>
      </c>
      <c r="CB198" t="s">
        <v>82</v>
      </c>
      <c r="CC198">
        <v>0</v>
      </c>
      <c r="CD198">
        <v>0</v>
      </c>
      <c r="CE198" s="5">
        <v>1.1248518101071099E-11</v>
      </c>
      <c r="CF198" s="5">
        <v>7.0976399882724904E-11</v>
      </c>
      <c r="CG198" t="s">
        <v>93</v>
      </c>
      <c r="CH198">
        <v>1</v>
      </c>
      <c r="CI198">
        <v>1</v>
      </c>
      <c r="CJ198">
        <v>96.970651316744394</v>
      </c>
      <c r="CK198">
        <v>100</v>
      </c>
      <c r="CL198">
        <v>7</v>
      </c>
    </row>
    <row r="199" spans="1:90" x14ac:dyDescent="0.2">
      <c r="A199">
        <v>20</v>
      </c>
      <c r="B199">
        <v>20</v>
      </c>
      <c r="C199" s="3">
        <f t="shared" si="144"/>
        <v>400</v>
      </c>
      <c r="D199" s="3" t="str">
        <f t="shared" si="145"/>
        <v>square</v>
      </c>
      <c r="E199" s="3">
        <f t="shared" si="146"/>
        <v>1</v>
      </c>
      <c r="F199" s="4">
        <v>80</v>
      </c>
      <c r="G199" s="4">
        <v>80</v>
      </c>
      <c r="H199" s="4">
        <f t="shared" si="151"/>
        <v>100</v>
      </c>
      <c r="I199" s="3">
        <v>20</v>
      </c>
      <c r="J199" s="3">
        <v>20</v>
      </c>
      <c r="K199" s="3">
        <f t="shared" si="200"/>
        <v>100</v>
      </c>
      <c r="L199" s="3">
        <f t="shared" si="147"/>
        <v>4</v>
      </c>
      <c r="M199">
        <v>125</v>
      </c>
      <c r="N199">
        <v>7</v>
      </c>
      <c r="O199" s="2">
        <v>4</v>
      </c>
      <c r="P199" s="2">
        <f t="shared" si="193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48"/>
        <v>320</v>
      </c>
      <c r="AA199">
        <f t="shared" si="149"/>
        <v>80</v>
      </c>
      <c r="AB199">
        <v>0</v>
      </c>
      <c r="AC199">
        <v>0</v>
      </c>
      <c r="AD199">
        <v>0</v>
      </c>
      <c r="AE199">
        <f t="shared" si="201"/>
        <v>32000</v>
      </c>
      <c r="AF199">
        <f t="shared" si="150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02"/>
        <v>1.8749999999999999E-2</v>
      </c>
      <c r="BO199">
        <f t="shared" si="203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0.2</v>
      </c>
      <c r="BW199">
        <f t="shared" si="162"/>
        <v>2.0000000000000004E-2</v>
      </c>
      <c r="BX199">
        <v>0.25</v>
      </c>
      <c r="BY199">
        <v>0.25</v>
      </c>
      <c r="BZ199">
        <v>0.25</v>
      </c>
      <c r="CA199">
        <v>0.25</v>
      </c>
      <c r="CB199" t="s">
        <v>82</v>
      </c>
      <c r="CC199">
        <v>0</v>
      </c>
      <c r="CD199">
        <v>0</v>
      </c>
      <c r="CE199" s="5">
        <v>1.9733556933429E-11</v>
      </c>
      <c r="CF199" s="5">
        <v>1.24515675343182E-10</v>
      </c>
      <c r="CG199" t="s">
        <v>93</v>
      </c>
      <c r="CH199">
        <v>1</v>
      </c>
      <c r="CI199">
        <v>1</v>
      </c>
      <c r="CJ199">
        <v>97.018971236964106</v>
      </c>
      <c r="CK199">
        <v>100</v>
      </c>
      <c r="CL199">
        <v>7</v>
      </c>
    </row>
    <row r="200" spans="1:90" x14ac:dyDescent="0.2">
      <c r="A200">
        <v>20</v>
      </c>
      <c r="B200">
        <v>20</v>
      </c>
      <c r="C200" s="3">
        <f t="shared" si="144"/>
        <v>400</v>
      </c>
      <c r="D200" s="3" t="str">
        <f t="shared" si="145"/>
        <v>square</v>
      </c>
      <c r="E200" s="3">
        <f t="shared" si="146"/>
        <v>1</v>
      </c>
      <c r="F200" s="4">
        <v>80</v>
      </c>
      <c r="G200" s="4">
        <v>80</v>
      </c>
      <c r="H200" s="4">
        <f t="shared" si="151"/>
        <v>100</v>
      </c>
      <c r="I200" s="3">
        <v>20</v>
      </c>
      <c r="J200" s="3">
        <v>20</v>
      </c>
      <c r="K200" s="3">
        <f t="shared" si="200"/>
        <v>100</v>
      </c>
      <c r="L200" s="3">
        <f t="shared" si="147"/>
        <v>4</v>
      </c>
      <c r="M200">
        <v>125</v>
      </c>
      <c r="N200">
        <v>7</v>
      </c>
      <c r="O200" s="2">
        <v>5</v>
      </c>
      <c r="P200" s="2">
        <f t="shared" si="193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48"/>
        <v>320</v>
      </c>
      <c r="AA200">
        <f t="shared" si="149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150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0.2</v>
      </c>
      <c r="BW200">
        <f t="shared" si="162"/>
        <v>2.0000000000000004E-2</v>
      </c>
      <c r="BX200">
        <v>0.25</v>
      </c>
      <c r="BY200">
        <v>0.25</v>
      </c>
      <c r="BZ200">
        <v>0.25</v>
      </c>
      <c r="CA200">
        <v>0.25</v>
      </c>
      <c r="CB200" t="s">
        <v>82</v>
      </c>
      <c r="CC200">
        <v>0</v>
      </c>
      <c r="CD200">
        <v>0</v>
      </c>
      <c r="CE200" s="5">
        <v>4.7557303201019102E-11</v>
      </c>
      <c r="CF200" s="5">
        <v>3.0007918719763701E-10</v>
      </c>
      <c r="CG200" t="s">
        <v>93</v>
      </c>
      <c r="CH200">
        <v>1</v>
      </c>
      <c r="CI200">
        <v>1</v>
      </c>
      <c r="CJ200">
        <v>96.934211957739905</v>
      </c>
      <c r="CK200">
        <v>100</v>
      </c>
      <c r="CL200">
        <v>7</v>
      </c>
    </row>
    <row r="201" spans="1:90" x14ac:dyDescent="0.2">
      <c r="A201">
        <v>20</v>
      </c>
      <c r="B201">
        <v>20</v>
      </c>
      <c r="C201" s="3">
        <f t="shared" si="144"/>
        <v>400</v>
      </c>
      <c r="D201" s="3" t="str">
        <f t="shared" si="145"/>
        <v>square</v>
      </c>
      <c r="E201" s="3">
        <f t="shared" si="146"/>
        <v>1</v>
      </c>
      <c r="F201" s="4">
        <v>80</v>
      </c>
      <c r="G201" s="4">
        <v>80</v>
      </c>
      <c r="H201" s="4">
        <f t="shared" si="151"/>
        <v>100</v>
      </c>
      <c r="I201" s="3">
        <v>20</v>
      </c>
      <c r="J201" s="3">
        <v>20</v>
      </c>
      <c r="K201" s="3">
        <f t="shared" si="200"/>
        <v>100</v>
      </c>
      <c r="L201" s="3">
        <f t="shared" si="147"/>
        <v>4</v>
      </c>
      <c r="M201">
        <v>125</v>
      </c>
      <c r="N201">
        <v>7</v>
      </c>
      <c r="O201" s="2">
        <v>6</v>
      </c>
      <c r="P201" s="2">
        <f t="shared" si="193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48"/>
        <v>320</v>
      </c>
      <c r="AA201">
        <f t="shared" si="149"/>
        <v>80</v>
      </c>
      <c r="AB201">
        <v>0</v>
      </c>
      <c r="AC201">
        <v>0</v>
      </c>
      <c r="AD201">
        <v>0</v>
      </c>
      <c r="AE201">
        <f t="shared" ref="AE201:AE203" si="204">(A201*B201)*F201</f>
        <v>32000</v>
      </c>
      <c r="AF201">
        <f t="shared" si="150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05">BI201/4</f>
        <v>1.8749999999999999E-2</v>
      </c>
      <c r="BO201">
        <f t="shared" ref="BO201:BO203" si="206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0.2</v>
      </c>
      <c r="BW201">
        <f t="shared" si="162"/>
        <v>2.0000000000000004E-2</v>
      </c>
      <c r="BX201">
        <v>0.25</v>
      </c>
      <c r="BY201">
        <v>0.25</v>
      </c>
      <c r="BZ201">
        <v>0.25</v>
      </c>
      <c r="CA201">
        <v>0.25</v>
      </c>
      <c r="CB201" t="s">
        <v>82</v>
      </c>
      <c r="CC201">
        <v>0.14285714285714299</v>
      </c>
      <c r="CD201">
        <v>0.14285714285714299</v>
      </c>
      <c r="CE201" s="5">
        <v>5.98478810235653E-7</v>
      </c>
      <c r="CF201" s="5">
        <v>3.7762924204365601E-6</v>
      </c>
      <c r="CG201" t="s">
        <v>93</v>
      </c>
      <c r="CH201">
        <v>1</v>
      </c>
      <c r="CI201">
        <v>1</v>
      </c>
      <c r="CJ201">
        <v>97.0128133204162</v>
      </c>
      <c r="CK201">
        <v>100</v>
      </c>
      <c r="CL201">
        <v>7</v>
      </c>
    </row>
    <row r="202" spans="1:90" x14ac:dyDescent="0.2">
      <c r="A202">
        <v>20</v>
      </c>
      <c r="B202">
        <v>20</v>
      </c>
      <c r="C202" s="3">
        <f t="shared" ref="C202:C265" si="207">A202*B202</f>
        <v>400</v>
      </c>
      <c r="D202" s="3" t="str">
        <f t="shared" ref="D202:D265" si="208">IF(A202=B202,"square","rect")</f>
        <v>square</v>
      </c>
      <c r="E202" s="3">
        <f t="shared" ref="E202:E265" si="209">A202/B202</f>
        <v>1</v>
      </c>
      <c r="F202" s="4">
        <v>80</v>
      </c>
      <c r="G202" s="4">
        <v>80</v>
      </c>
      <c r="H202" s="4">
        <f t="shared" si="151"/>
        <v>100</v>
      </c>
      <c r="I202" s="3">
        <v>20</v>
      </c>
      <c r="J202" s="3">
        <v>20</v>
      </c>
      <c r="K202" s="3">
        <f t="shared" si="200"/>
        <v>100</v>
      </c>
      <c r="L202" s="3">
        <f t="shared" ref="L202:L265" si="210">O202/P202</f>
        <v>4</v>
      </c>
      <c r="M202">
        <v>125</v>
      </c>
      <c r="N202">
        <v>7</v>
      </c>
      <c r="O202" s="2">
        <v>7</v>
      </c>
      <c r="P202" s="2">
        <f t="shared" si="193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ref="Z202:Z265" si="211">(G202/100)*(A202*B202)</f>
        <v>320</v>
      </c>
      <c r="AA202">
        <f t="shared" ref="AA202:AA265" si="212">(J202/100)*(A202*B202)</f>
        <v>80</v>
      </c>
      <c r="AB202">
        <v>0</v>
      </c>
      <c r="AC202">
        <v>0</v>
      </c>
      <c r="AD202">
        <v>0</v>
      </c>
      <c r="AE202">
        <f t="shared" si="204"/>
        <v>32000</v>
      </c>
      <c r="AF202">
        <f t="shared" ref="AF202:AF265" si="213">(A202*B202)*I202</f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05"/>
        <v>1.8749999999999999E-2</v>
      </c>
      <c r="BO202">
        <f t="shared" si="206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0.2</v>
      </c>
      <c r="BW202">
        <f t="shared" si="162"/>
        <v>2.0000000000000004E-2</v>
      </c>
      <c r="BX202">
        <v>0.25</v>
      </c>
      <c r="BY202">
        <v>0.25</v>
      </c>
      <c r="BZ202">
        <v>0.25</v>
      </c>
      <c r="CA202">
        <v>0.25</v>
      </c>
      <c r="CB202" t="s">
        <v>82</v>
      </c>
      <c r="CC202">
        <v>0</v>
      </c>
      <c r="CD202">
        <v>0</v>
      </c>
      <c r="CE202" s="5">
        <v>3.5063365606477698E-10</v>
      </c>
      <c r="CF202" s="5">
        <v>2.2124438382482999E-9</v>
      </c>
      <c r="CG202" t="s">
        <v>93</v>
      </c>
      <c r="CH202">
        <v>1</v>
      </c>
      <c r="CI202">
        <v>1</v>
      </c>
      <c r="CJ202">
        <v>96.996616926318097</v>
      </c>
      <c r="CK202">
        <v>100</v>
      </c>
      <c r="CL202">
        <v>7</v>
      </c>
    </row>
    <row r="203" spans="1:90" x14ac:dyDescent="0.2">
      <c r="A203">
        <v>20</v>
      </c>
      <c r="B203">
        <v>20</v>
      </c>
      <c r="C203" s="3">
        <f t="shared" si="207"/>
        <v>400</v>
      </c>
      <c r="D203" s="3" t="str">
        <f t="shared" si="208"/>
        <v>square</v>
      </c>
      <c r="E203" s="3">
        <f t="shared" si="209"/>
        <v>1</v>
      </c>
      <c r="F203" s="4">
        <v>80</v>
      </c>
      <c r="G203" s="4">
        <v>80</v>
      </c>
      <c r="H203" s="4">
        <f t="shared" ref="H203:H266" si="214">AE203/Z203</f>
        <v>100</v>
      </c>
      <c r="I203" s="3">
        <v>20</v>
      </c>
      <c r="J203" s="3">
        <v>20</v>
      </c>
      <c r="K203" s="3">
        <f t="shared" si="200"/>
        <v>100</v>
      </c>
      <c r="L203" s="3">
        <f t="shared" si="210"/>
        <v>4</v>
      </c>
      <c r="M203">
        <v>125</v>
      </c>
      <c r="N203">
        <v>7</v>
      </c>
      <c r="O203" s="2">
        <v>8</v>
      </c>
      <c r="P203" s="2">
        <f t="shared" si="193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11"/>
        <v>320</v>
      </c>
      <c r="AA203">
        <f t="shared" si="212"/>
        <v>80</v>
      </c>
      <c r="AB203">
        <v>0</v>
      </c>
      <c r="AC203">
        <v>0</v>
      </c>
      <c r="AD203">
        <v>0</v>
      </c>
      <c r="AE203">
        <f t="shared" si="204"/>
        <v>32000</v>
      </c>
      <c r="AF203">
        <f t="shared" si="213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05"/>
        <v>1.8749999999999999E-2</v>
      </c>
      <c r="BO203">
        <f t="shared" si="206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0.2</v>
      </c>
      <c r="BW203">
        <f t="shared" si="162"/>
        <v>2.0000000000000004E-2</v>
      </c>
      <c r="BX203">
        <v>0.25</v>
      </c>
      <c r="BY203">
        <v>0.25</v>
      </c>
      <c r="BZ203">
        <v>0.25</v>
      </c>
      <c r="CA203">
        <v>0.25</v>
      </c>
      <c r="CB203" t="s">
        <v>82</v>
      </c>
      <c r="CC203">
        <v>0</v>
      </c>
      <c r="CD203">
        <v>0</v>
      </c>
      <c r="CE203" s="5">
        <v>3.1434970302702202E-10</v>
      </c>
      <c r="CF203" s="5">
        <v>1.9834977370576899E-9</v>
      </c>
      <c r="CG203" t="s">
        <v>93</v>
      </c>
      <c r="CH203">
        <v>1</v>
      </c>
      <c r="CI203">
        <v>1</v>
      </c>
      <c r="CJ203">
        <v>96.994148093831299</v>
      </c>
      <c r="CK203">
        <v>100</v>
      </c>
      <c r="CL203">
        <v>7</v>
      </c>
    </row>
    <row r="204" spans="1:90" x14ac:dyDescent="0.2">
      <c r="A204">
        <v>20</v>
      </c>
      <c r="B204">
        <v>20</v>
      </c>
      <c r="C204" s="3">
        <f t="shared" si="207"/>
        <v>400</v>
      </c>
      <c r="D204" s="3" t="str">
        <f t="shared" si="208"/>
        <v>square</v>
      </c>
      <c r="E204" s="3">
        <f t="shared" si="209"/>
        <v>1</v>
      </c>
      <c r="F204" s="4">
        <v>80</v>
      </c>
      <c r="G204" s="4">
        <v>80</v>
      </c>
      <c r="H204" s="4">
        <f t="shared" si="214"/>
        <v>100</v>
      </c>
      <c r="I204" s="3">
        <v>20</v>
      </c>
      <c r="J204" s="3">
        <v>20</v>
      </c>
      <c r="K204" s="3">
        <f t="shared" si="200"/>
        <v>100</v>
      </c>
      <c r="L204" s="3">
        <f t="shared" si="210"/>
        <v>4</v>
      </c>
      <c r="M204">
        <v>125</v>
      </c>
      <c r="N204">
        <v>7</v>
      </c>
      <c r="O204" s="2">
        <v>9</v>
      </c>
      <c r="P204" s="2">
        <f t="shared" si="193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11"/>
        <v>320</v>
      </c>
      <c r="AA204">
        <f t="shared" si="212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13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0.2</v>
      </c>
      <c r="BW204">
        <f t="shared" si="162"/>
        <v>2.0000000000000004E-2</v>
      </c>
      <c r="BX204">
        <v>0.25</v>
      </c>
      <c r="BY204">
        <v>0.25</v>
      </c>
      <c r="BZ204">
        <v>0.25</v>
      </c>
      <c r="CA204">
        <v>0.25</v>
      </c>
      <c r="CB204" t="s">
        <v>82</v>
      </c>
      <c r="CC204">
        <v>0</v>
      </c>
      <c r="CD204">
        <v>0</v>
      </c>
      <c r="CE204" s="5">
        <v>4.61006148810536E-10</v>
      </c>
      <c r="CF204" s="5">
        <v>2.9088770990059501E-9</v>
      </c>
      <c r="CG204" t="s">
        <v>93</v>
      </c>
      <c r="CH204">
        <v>1</v>
      </c>
      <c r="CI204">
        <v>1</v>
      </c>
      <c r="CJ204">
        <v>97.015998393464599</v>
      </c>
      <c r="CK204">
        <v>100</v>
      </c>
      <c r="CL204">
        <v>7</v>
      </c>
    </row>
    <row r="205" spans="1:90" x14ac:dyDescent="0.2">
      <c r="A205">
        <v>20</v>
      </c>
      <c r="B205">
        <v>20</v>
      </c>
      <c r="C205" s="3">
        <f t="shared" si="207"/>
        <v>400</v>
      </c>
      <c r="D205" s="3" t="str">
        <f t="shared" si="208"/>
        <v>square</v>
      </c>
      <c r="E205" s="3">
        <f t="shared" si="209"/>
        <v>1</v>
      </c>
      <c r="F205" s="4">
        <v>80</v>
      </c>
      <c r="G205" s="4">
        <v>80</v>
      </c>
      <c r="H205" s="4">
        <f t="shared" si="214"/>
        <v>100</v>
      </c>
      <c r="I205" s="3">
        <v>20</v>
      </c>
      <c r="J205" s="3">
        <v>20</v>
      </c>
      <c r="K205" s="3">
        <f t="shared" si="200"/>
        <v>100</v>
      </c>
      <c r="L205" s="3">
        <f t="shared" si="210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11"/>
        <v>320</v>
      </c>
      <c r="AA205">
        <f t="shared" si="212"/>
        <v>80</v>
      </c>
      <c r="AB205">
        <v>0</v>
      </c>
      <c r="AC205">
        <v>0</v>
      </c>
      <c r="AD205">
        <v>0</v>
      </c>
      <c r="AE205">
        <f t="shared" ref="AE205" si="215">(A205*B205)*F205</f>
        <v>32000</v>
      </c>
      <c r="AF205">
        <f t="shared" si="213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16">BI205/4</f>
        <v>1.8749999999999999E-2</v>
      </c>
      <c r="BO205">
        <f t="shared" ref="BO205" si="217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0.2</v>
      </c>
      <c r="BW205">
        <f t="shared" si="162"/>
        <v>2.0000000000000004E-2</v>
      </c>
      <c r="BX205">
        <v>0.25</v>
      </c>
      <c r="BY205">
        <v>0.25</v>
      </c>
      <c r="BZ205">
        <v>0.25</v>
      </c>
      <c r="CA205">
        <v>0.25</v>
      </c>
      <c r="CB205" t="s">
        <v>82</v>
      </c>
      <c r="CC205">
        <v>0</v>
      </c>
      <c r="CD205">
        <v>0.14285714285714299</v>
      </c>
      <c r="CE205" s="5">
        <v>5.8388813720578495E-10</v>
      </c>
      <c r="CF205" s="5">
        <v>3.68424333261078E-9</v>
      </c>
      <c r="CG205" t="s">
        <v>93</v>
      </c>
      <c r="CH205">
        <v>1</v>
      </c>
      <c r="CI205">
        <v>1</v>
      </c>
      <c r="CJ205">
        <v>96.893259267024007</v>
      </c>
      <c r="CK205">
        <v>100</v>
      </c>
      <c r="CL205">
        <v>7</v>
      </c>
    </row>
    <row r="206" spans="1:90" x14ac:dyDescent="0.2">
      <c r="A206">
        <v>20</v>
      </c>
      <c r="B206">
        <v>20</v>
      </c>
      <c r="C206" s="3">
        <f t="shared" si="207"/>
        <v>400</v>
      </c>
      <c r="D206" s="3" t="str">
        <f t="shared" si="208"/>
        <v>square</v>
      </c>
      <c r="E206" s="3">
        <f t="shared" si="209"/>
        <v>1</v>
      </c>
      <c r="F206" s="4">
        <v>50</v>
      </c>
      <c r="G206" s="4">
        <v>50</v>
      </c>
      <c r="H206" s="4">
        <f t="shared" si="214"/>
        <v>100</v>
      </c>
      <c r="I206" s="3">
        <v>50</v>
      </c>
      <c r="J206" s="3">
        <v>50</v>
      </c>
      <c r="K206" s="3">
        <f>AF206/AA206</f>
        <v>100</v>
      </c>
      <c r="L206" s="3">
        <f t="shared" si="210"/>
        <v>4</v>
      </c>
      <c r="M206">
        <v>125</v>
      </c>
      <c r="N206">
        <v>7</v>
      </c>
      <c r="O206" s="2">
        <v>0.1</v>
      </c>
      <c r="P206" s="2">
        <f t="shared" si="193"/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11"/>
        <v>200</v>
      </c>
      <c r="AA206">
        <f t="shared" si="212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13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0.2</v>
      </c>
      <c r="BW206">
        <f t="shared" si="162"/>
        <v>2.0000000000000004E-2</v>
      </c>
      <c r="BX206">
        <v>0.25</v>
      </c>
      <c r="BY206">
        <v>0.25</v>
      </c>
      <c r="BZ206">
        <v>0.25</v>
      </c>
      <c r="CA206">
        <v>0.25</v>
      </c>
      <c r="CB206" t="s">
        <v>82</v>
      </c>
      <c r="CC206">
        <v>0</v>
      </c>
      <c r="CD206">
        <v>0</v>
      </c>
      <c r="CE206" s="5">
        <v>9.1061221491317807E-12</v>
      </c>
      <c r="CF206" s="5">
        <v>5.7458214605947698E-11</v>
      </c>
      <c r="CG206" t="s">
        <v>93</v>
      </c>
      <c r="CH206">
        <v>1</v>
      </c>
      <c r="CI206">
        <v>1</v>
      </c>
      <c r="CJ206">
        <v>97.063084719039907</v>
      </c>
      <c r="CK206">
        <v>100</v>
      </c>
      <c r="CL206">
        <v>7</v>
      </c>
    </row>
    <row r="207" spans="1:90" x14ac:dyDescent="0.2">
      <c r="A207">
        <v>20</v>
      </c>
      <c r="B207">
        <v>20</v>
      </c>
      <c r="C207" s="3">
        <f t="shared" si="207"/>
        <v>400</v>
      </c>
      <c r="D207" s="3" t="str">
        <f t="shared" si="208"/>
        <v>square</v>
      </c>
      <c r="E207" s="3">
        <f t="shared" si="209"/>
        <v>1</v>
      </c>
      <c r="F207" s="4">
        <v>50</v>
      </c>
      <c r="G207" s="4">
        <v>50</v>
      </c>
      <c r="H207" s="4">
        <f t="shared" si="214"/>
        <v>100</v>
      </c>
      <c r="I207" s="3">
        <v>50</v>
      </c>
      <c r="J207" s="3">
        <v>50</v>
      </c>
      <c r="K207" s="3">
        <f t="shared" ref="K207:K217" si="218">AF207/AA207</f>
        <v>100</v>
      </c>
      <c r="L207" s="3">
        <f t="shared" si="210"/>
        <v>4</v>
      </c>
      <c r="M207">
        <v>125</v>
      </c>
      <c r="N207">
        <v>7</v>
      </c>
      <c r="O207" s="2">
        <v>0.5</v>
      </c>
      <c r="P207" s="2">
        <f t="shared" si="193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11"/>
        <v>200</v>
      </c>
      <c r="AA207">
        <f t="shared" si="212"/>
        <v>200</v>
      </c>
      <c r="AB207">
        <v>0</v>
      </c>
      <c r="AC207">
        <v>0</v>
      </c>
      <c r="AD207">
        <v>0</v>
      </c>
      <c r="AE207">
        <f t="shared" ref="AE207:AE211" si="219">(A207*B207)*F207</f>
        <v>20000</v>
      </c>
      <c r="AF207">
        <f t="shared" si="213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20">BI207/4</f>
        <v>1.8749999999999999E-2</v>
      </c>
      <c r="BO207">
        <f t="shared" ref="BO207:BO211" si="221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0.2</v>
      </c>
      <c r="BW207">
        <f t="shared" si="162"/>
        <v>2.0000000000000004E-2</v>
      </c>
      <c r="BX207">
        <v>0.25</v>
      </c>
      <c r="BY207">
        <v>0.25</v>
      </c>
      <c r="BZ207">
        <v>0.25</v>
      </c>
      <c r="CA207">
        <v>0.25</v>
      </c>
      <c r="CB207" t="s">
        <v>82</v>
      </c>
      <c r="CC207">
        <v>0</v>
      </c>
      <c r="CD207">
        <v>0</v>
      </c>
      <c r="CE207" s="5">
        <v>1.12829109254154E-11</v>
      </c>
      <c r="CF207" s="5">
        <v>7.1193413256887596E-11</v>
      </c>
      <c r="CG207" t="s">
        <v>93</v>
      </c>
      <c r="CH207">
        <v>1</v>
      </c>
      <c r="CI207">
        <v>1</v>
      </c>
      <c r="CJ207">
        <v>97.038669633449999</v>
      </c>
      <c r="CK207">
        <v>100</v>
      </c>
      <c r="CL207">
        <v>7</v>
      </c>
    </row>
    <row r="208" spans="1:90" x14ac:dyDescent="0.2">
      <c r="A208">
        <v>20</v>
      </c>
      <c r="B208">
        <v>20</v>
      </c>
      <c r="C208" s="3">
        <f t="shared" si="207"/>
        <v>400</v>
      </c>
      <c r="D208" s="3" t="str">
        <f t="shared" si="208"/>
        <v>square</v>
      </c>
      <c r="E208" s="3">
        <f t="shared" si="209"/>
        <v>1</v>
      </c>
      <c r="F208" s="4">
        <v>50</v>
      </c>
      <c r="G208" s="4">
        <v>50</v>
      </c>
      <c r="H208" s="4">
        <f t="shared" si="214"/>
        <v>100</v>
      </c>
      <c r="I208" s="3">
        <v>50</v>
      </c>
      <c r="J208" s="3">
        <v>50</v>
      </c>
      <c r="K208" s="3">
        <f t="shared" si="218"/>
        <v>100</v>
      </c>
      <c r="L208" s="3">
        <f t="shared" si="210"/>
        <v>4</v>
      </c>
      <c r="M208">
        <v>125</v>
      </c>
      <c r="N208">
        <v>7</v>
      </c>
      <c r="O208" s="2">
        <v>1</v>
      </c>
      <c r="P208" s="2">
        <f t="shared" si="193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11"/>
        <v>200</v>
      </c>
      <c r="AA208">
        <f t="shared" si="212"/>
        <v>200</v>
      </c>
      <c r="AB208">
        <v>0</v>
      </c>
      <c r="AC208">
        <v>0</v>
      </c>
      <c r="AD208">
        <v>0</v>
      </c>
      <c r="AE208">
        <f t="shared" si="219"/>
        <v>20000</v>
      </c>
      <c r="AF208">
        <f t="shared" si="213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20"/>
        <v>1.8749999999999999E-2</v>
      </c>
      <c r="BO208">
        <f t="shared" si="221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0.2</v>
      </c>
      <c r="BW208">
        <f t="shared" si="162"/>
        <v>2.0000000000000004E-2</v>
      </c>
      <c r="BX208">
        <v>0.25</v>
      </c>
      <c r="BY208">
        <v>0.25</v>
      </c>
      <c r="BZ208">
        <v>0.25</v>
      </c>
      <c r="CA208">
        <v>0.25</v>
      </c>
      <c r="CB208" t="s">
        <v>82</v>
      </c>
      <c r="CC208">
        <v>0</v>
      </c>
      <c r="CD208">
        <v>0</v>
      </c>
      <c r="CE208" s="5">
        <v>1.6881856887890001E-11</v>
      </c>
      <c r="CF208" s="5">
        <v>1.06521891548484E-10</v>
      </c>
      <c r="CG208" t="s">
        <v>93</v>
      </c>
      <c r="CH208">
        <v>1</v>
      </c>
      <c r="CI208">
        <v>1</v>
      </c>
      <c r="CJ208">
        <v>97.0118286942091</v>
      </c>
      <c r="CK208">
        <v>100</v>
      </c>
      <c r="CL208">
        <v>7</v>
      </c>
    </row>
    <row r="209" spans="1:90" x14ac:dyDescent="0.2">
      <c r="A209">
        <v>20</v>
      </c>
      <c r="B209">
        <v>20</v>
      </c>
      <c r="C209" s="3">
        <f t="shared" si="207"/>
        <v>400</v>
      </c>
      <c r="D209" s="3" t="str">
        <f t="shared" si="208"/>
        <v>square</v>
      </c>
      <c r="E209" s="3">
        <f t="shared" si="209"/>
        <v>1</v>
      </c>
      <c r="F209" s="4">
        <v>50</v>
      </c>
      <c r="G209" s="4">
        <v>50</v>
      </c>
      <c r="H209" s="4">
        <f t="shared" si="214"/>
        <v>100</v>
      </c>
      <c r="I209" s="3">
        <v>50</v>
      </c>
      <c r="J209" s="3">
        <v>50</v>
      </c>
      <c r="K209" s="3">
        <f t="shared" si="218"/>
        <v>100</v>
      </c>
      <c r="L209" s="3">
        <f t="shared" si="210"/>
        <v>4</v>
      </c>
      <c r="M209">
        <v>125</v>
      </c>
      <c r="N209">
        <v>7</v>
      </c>
      <c r="O209" s="2">
        <v>2</v>
      </c>
      <c r="P209" s="2">
        <f t="shared" si="193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11"/>
        <v>200</v>
      </c>
      <c r="AA209">
        <f t="shared" si="212"/>
        <v>200</v>
      </c>
      <c r="AB209">
        <v>0</v>
      </c>
      <c r="AC209">
        <v>0</v>
      </c>
      <c r="AD209">
        <v>0</v>
      </c>
      <c r="AE209">
        <f t="shared" si="219"/>
        <v>20000</v>
      </c>
      <c r="AF209">
        <f t="shared" si="213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20"/>
        <v>1.8749999999999999E-2</v>
      </c>
      <c r="BO209">
        <f t="shared" si="221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0.2</v>
      </c>
      <c r="BW209">
        <f t="shared" si="162"/>
        <v>2.0000000000000004E-2</v>
      </c>
      <c r="BX209">
        <v>0.25</v>
      </c>
      <c r="BY209">
        <v>0.25</v>
      </c>
      <c r="BZ209">
        <v>0.25</v>
      </c>
      <c r="CA209">
        <v>0.25</v>
      </c>
      <c r="CB209" t="s">
        <v>82</v>
      </c>
      <c r="CC209">
        <v>0</v>
      </c>
      <c r="CD209">
        <v>0</v>
      </c>
      <c r="CE209" s="5">
        <v>6.3905400130345502E-11</v>
      </c>
      <c r="CF209" s="5">
        <v>4.0323313643802901E-10</v>
      </c>
      <c r="CG209" t="s">
        <v>93</v>
      </c>
      <c r="CH209">
        <v>1</v>
      </c>
      <c r="CI209">
        <v>1</v>
      </c>
      <c r="CJ209">
        <v>97.002918155098996</v>
      </c>
      <c r="CK209">
        <v>100</v>
      </c>
      <c r="CL209">
        <v>7</v>
      </c>
    </row>
    <row r="210" spans="1:90" x14ac:dyDescent="0.2">
      <c r="A210">
        <v>20</v>
      </c>
      <c r="B210">
        <v>20</v>
      </c>
      <c r="C210" s="3">
        <f t="shared" si="207"/>
        <v>400</v>
      </c>
      <c r="D210" s="3" t="str">
        <f t="shared" si="208"/>
        <v>square</v>
      </c>
      <c r="E210" s="3">
        <f t="shared" si="209"/>
        <v>1</v>
      </c>
      <c r="F210" s="4">
        <v>50</v>
      </c>
      <c r="G210" s="4">
        <v>50</v>
      </c>
      <c r="H210" s="4">
        <f t="shared" si="214"/>
        <v>100</v>
      </c>
      <c r="I210" s="3">
        <v>50</v>
      </c>
      <c r="J210" s="3">
        <v>50</v>
      </c>
      <c r="K210" s="3">
        <f t="shared" si="218"/>
        <v>100</v>
      </c>
      <c r="L210" s="3">
        <f t="shared" si="210"/>
        <v>4</v>
      </c>
      <c r="M210">
        <v>125</v>
      </c>
      <c r="N210">
        <v>7</v>
      </c>
      <c r="O210" s="2">
        <v>3</v>
      </c>
      <c r="P210" s="2">
        <f t="shared" si="193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11"/>
        <v>200</v>
      </c>
      <c r="AA210">
        <f t="shared" si="212"/>
        <v>200</v>
      </c>
      <c r="AB210">
        <v>0</v>
      </c>
      <c r="AC210">
        <v>0</v>
      </c>
      <c r="AD210">
        <v>0</v>
      </c>
      <c r="AE210">
        <f t="shared" si="219"/>
        <v>20000</v>
      </c>
      <c r="AF210">
        <f t="shared" si="213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20"/>
        <v>1.8749999999999999E-2</v>
      </c>
      <c r="BO210">
        <f t="shared" si="221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0.2</v>
      </c>
      <c r="BW210">
        <f t="shared" si="162"/>
        <v>2.0000000000000004E-2</v>
      </c>
      <c r="BX210">
        <v>0.25</v>
      </c>
      <c r="BY210">
        <v>0.25</v>
      </c>
      <c r="BZ210">
        <v>0.25</v>
      </c>
      <c r="CA210">
        <v>0.25</v>
      </c>
      <c r="CB210" t="s">
        <v>82</v>
      </c>
      <c r="CC210">
        <v>0.14285714285714299</v>
      </c>
      <c r="CD210">
        <v>0.14285714285714299</v>
      </c>
      <c r="CE210" s="5">
        <v>1.14440608141451E-8</v>
      </c>
      <c r="CF210" s="5">
        <v>7.22102420578377E-8</v>
      </c>
      <c r="CG210" t="s">
        <v>93</v>
      </c>
      <c r="CH210">
        <v>0.85714285714285698</v>
      </c>
      <c r="CI210">
        <v>0.85714285714285698</v>
      </c>
      <c r="CJ210">
        <v>97.0124344993568</v>
      </c>
      <c r="CK210">
        <v>100</v>
      </c>
      <c r="CL210">
        <v>6.75</v>
      </c>
    </row>
    <row r="211" spans="1:90" x14ac:dyDescent="0.2">
      <c r="A211">
        <v>20</v>
      </c>
      <c r="B211">
        <v>20</v>
      </c>
      <c r="C211" s="3">
        <f t="shared" si="207"/>
        <v>400</v>
      </c>
      <c r="D211" s="3" t="str">
        <f t="shared" si="208"/>
        <v>square</v>
      </c>
      <c r="E211" s="3">
        <f t="shared" si="209"/>
        <v>1</v>
      </c>
      <c r="F211" s="4">
        <v>50</v>
      </c>
      <c r="G211" s="4">
        <v>50</v>
      </c>
      <c r="H211" s="4">
        <f t="shared" si="214"/>
        <v>100</v>
      </c>
      <c r="I211" s="3">
        <v>50</v>
      </c>
      <c r="J211" s="3">
        <v>50</v>
      </c>
      <c r="K211" s="3">
        <f t="shared" si="218"/>
        <v>100</v>
      </c>
      <c r="L211" s="3">
        <f t="shared" si="210"/>
        <v>4</v>
      </c>
      <c r="M211">
        <v>125</v>
      </c>
      <c r="N211">
        <v>7</v>
      </c>
      <c r="O211" s="2">
        <v>4</v>
      </c>
      <c r="P211" s="2">
        <f t="shared" si="193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11"/>
        <v>200</v>
      </c>
      <c r="AA211">
        <f t="shared" si="212"/>
        <v>200</v>
      </c>
      <c r="AB211">
        <v>0</v>
      </c>
      <c r="AC211">
        <v>0</v>
      </c>
      <c r="AD211">
        <v>0</v>
      </c>
      <c r="AE211">
        <f t="shared" si="219"/>
        <v>20000</v>
      </c>
      <c r="AF211">
        <f t="shared" si="213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20"/>
        <v>1.8749999999999999E-2</v>
      </c>
      <c r="BO211">
        <f t="shared" si="221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0.2</v>
      </c>
      <c r="BW211">
        <f t="shared" ref="BW211:BW274" si="222">BV211*0.1</f>
        <v>2.0000000000000004E-2</v>
      </c>
      <c r="BX211">
        <v>0.25</v>
      </c>
      <c r="BY211">
        <v>0.25</v>
      </c>
      <c r="BZ211">
        <v>0.25</v>
      </c>
      <c r="CA211">
        <v>0.25</v>
      </c>
      <c r="CB211" t="s">
        <v>82</v>
      </c>
      <c r="CC211">
        <v>0</v>
      </c>
      <c r="CD211">
        <v>0</v>
      </c>
      <c r="CE211" s="5">
        <v>2.01313214307528E-10</v>
      </c>
      <c r="CF211" s="5">
        <v>1.27025507394166E-9</v>
      </c>
      <c r="CG211" t="s">
        <v>93</v>
      </c>
      <c r="CH211">
        <v>1</v>
      </c>
      <c r="CI211">
        <v>1</v>
      </c>
      <c r="CJ211">
        <v>97.070890397392603</v>
      </c>
      <c r="CK211">
        <v>100</v>
      </c>
      <c r="CL211">
        <v>7</v>
      </c>
    </row>
    <row r="212" spans="1:90" x14ac:dyDescent="0.2">
      <c r="A212">
        <v>20</v>
      </c>
      <c r="B212">
        <v>20</v>
      </c>
      <c r="C212" s="3">
        <f t="shared" si="207"/>
        <v>400</v>
      </c>
      <c r="D212" s="3" t="str">
        <f t="shared" si="208"/>
        <v>square</v>
      </c>
      <c r="E212" s="3">
        <f t="shared" si="209"/>
        <v>1</v>
      </c>
      <c r="F212" s="4">
        <v>50</v>
      </c>
      <c r="G212" s="4">
        <v>50</v>
      </c>
      <c r="H212" s="4">
        <f t="shared" si="214"/>
        <v>100</v>
      </c>
      <c r="I212" s="3">
        <v>50</v>
      </c>
      <c r="J212" s="3">
        <v>50</v>
      </c>
      <c r="K212" s="3">
        <f t="shared" si="218"/>
        <v>100</v>
      </c>
      <c r="L212" s="3">
        <f t="shared" si="210"/>
        <v>4</v>
      </c>
      <c r="M212">
        <v>125</v>
      </c>
      <c r="N212">
        <v>7</v>
      </c>
      <c r="O212" s="2">
        <v>5</v>
      </c>
      <c r="P212" s="2">
        <f t="shared" si="193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11"/>
        <v>200</v>
      </c>
      <c r="AA212">
        <f t="shared" si="212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13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0.2</v>
      </c>
      <c r="BW212">
        <f t="shared" si="222"/>
        <v>2.0000000000000004E-2</v>
      </c>
      <c r="BX212">
        <v>0.25</v>
      </c>
      <c r="BY212">
        <v>0.25</v>
      </c>
      <c r="BZ212">
        <v>0.25</v>
      </c>
      <c r="CA212">
        <v>0.25</v>
      </c>
      <c r="CB212" t="s">
        <v>82</v>
      </c>
      <c r="CC212">
        <v>0</v>
      </c>
      <c r="CD212">
        <v>0</v>
      </c>
      <c r="CE212" s="5">
        <v>2.6735114131043201E-10</v>
      </c>
      <c r="CF212" s="5">
        <v>1.68694412304464E-9</v>
      </c>
      <c r="CG212" t="s">
        <v>93</v>
      </c>
      <c r="CH212">
        <v>1</v>
      </c>
      <c r="CI212">
        <v>1</v>
      </c>
      <c r="CJ212">
        <v>96.992397403553895</v>
      </c>
      <c r="CK212">
        <v>100</v>
      </c>
      <c r="CL212">
        <v>7</v>
      </c>
    </row>
    <row r="213" spans="1:90" x14ac:dyDescent="0.2">
      <c r="A213">
        <v>20</v>
      </c>
      <c r="B213">
        <v>20</v>
      </c>
      <c r="C213" s="3">
        <f t="shared" si="207"/>
        <v>400</v>
      </c>
      <c r="D213" s="3" t="str">
        <f t="shared" si="208"/>
        <v>square</v>
      </c>
      <c r="E213" s="3">
        <f t="shared" si="209"/>
        <v>1</v>
      </c>
      <c r="F213" s="4">
        <v>50</v>
      </c>
      <c r="G213" s="4">
        <v>50</v>
      </c>
      <c r="H213" s="4">
        <f t="shared" si="214"/>
        <v>100</v>
      </c>
      <c r="I213" s="3">
        <v>50</v>
      </c>
      <c r="J213" s="3">
        <v>50</v>
      </c>
      <c r="K213" s="3">
        <f t="shared" si="218"/>
        <v>100</v>
      </c>
      <c r="L213" s="3">
        <f t="shared" si="210"/>
        <v>4</v>
      </c>
      <c r="M213">
        <v>125</v>
      </c>
      <c r="N213">
        <v>7</v>
      </c>
      <c r="O213" s="2">
        <v>6</v>
      </c>
      <c r="P213" s="2">
        <f t="shared" si="193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11"/>
        <v>200</v>
      </c>
      <c r="AA213">
        <f t="shared" si="212"/>
        <v>200</v>
      </c>
      <c r="AB213">
        <v>0</v>
      </c>
      <c r="AC213">
        <v>0</v>
      </c>
      <c r="AD213">
        <v>0</v>
      </c>
      <c r="AE213">
        <f t="shared" ref="AE213:AE215" si="223">(A213*B213)*F213</f>
        <v>20000</v>
      </c>
      <c r="AF213">
        <f t="shared" si="213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24">BI213/4</f>
        <v>1.8749999999999999E-2</v>
      </c>
      <c r="BO213">
        <f t="shared" ref="BO213:BO215" si="225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0.2</v>
      </c>
      <c r="BW213">
        <f t="shared" si="222"/>
        <v>2.0000000000000004E-2</v>
      </c>
      <c r="BX213">
        <v>0.25</v>
      </c>
      <c r="BY213">
        <v>0.25</v>
      </c>
      <c r="BZ213">
        <v>0.25</v>
      </c>
      <c r="CA213">
        <v>0.25</v>
      </c>
      <c r="CB213" t="s">
        <v>82</v>
      </c>
      <c r="CC213">
        <v>0</v>
      </c>
      <c r="CD213">
        <v>0.14285714285714299</v>
      </c>
      <c r="CE213" s="5">
        <v>3.7301204055194198E-10</v>
      </c>
      <c r="CF213" s="5">
        <v>2.3536479635916001E-9</v>
      </c>
      <c r="CG213" t="s">
        <v>93</v>
      </c>
      <c r="CH213">
        <v>0.85714285714285698</v>
      </c>
      <c r="CI213">
        <v>0.85714285714285698</v>
      </c>
      <c r="CJ213">
        <v>97.021846437018695</v>
      </c>
      <c r="CK213">
        <v>100</v>
      </c>
      <c r="CL213">
        <v>7</v>
      </c>
    </row>
    <row r="214" spans="1:90" x14ac:dyDescent="0.2">
      <c r="A214">
        <v>20</v>
      </c>
      <c r="B214">
        <v>20</v>
      </c>
      <c r="C214" s="3">
        <f t="shared" si="207"/>
        <v>400</v>
      </c>
      <c r="D214" s="3" t="str">
        <f t="shared" si="208"/>
        <v>square</v>
      </c>
      <c r="E214" s="3">
        <f t="shared" si="209"/>
        <v>1</v>
      </c>
      <c r="F214" s="4">
        <v>50</v>
      </c>
      <c r="G214" s="4">
        <v>50</v>
      </c>
      <c r="H214" s="4">
        <f t="shared" si="214"/>
        <v>100</v>
      </c>
      <c r="I214" s="3">
        <v>50</v>
      </c>
      <c r="J214" s="3">
        <v>50</v>
      </c>
      <c r="K214" s="3">
        <f t="shared" si="218"/>
        <v>100</v>
      </c>
      <c r="L214" s="3">
        <f t="shared" si="210"/>
        <v>4</v>
      </c>
      <c r="M214">
        <v>125</v>
      </c>
      <c r="N214">
        <v>7</v>
      </c>
      <c r="O214" s="2">
        <v>7</v>
      </c>
      <c r="P214" s="2">
        <f t="shared" si="193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11"/>
        <v>200</v>
      </c>
      <c r="AA214">
        <f t="shared" si="212"/>
        <v>200</v>
      </c>
      <c r="AB214">
        <v>0</v>
      </c>
      <c r="AC214">
        <v>0</v>
      </c>
      <c r="AD214">
        <v>0</v>
      </c>
      <c r="AE214">
        <f t="shared" si="223"/>
        <v>20000</v>
      </c>
      <c r="AF214">
        <f t="shared" si="213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24"/>
        <v>1.8749999999999999E-2</v>
      </c>
      <c r="BO214">
        <f t="shared" si="225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0.2</v>
      </c>
      <c r="BW214">
        <f t="shared" si="222"/>
        <v>2.0000000000000004E-2</v>
      </c>
      <c r="BX214">
        <v>0.25</v>
      </c>
      <c r="BY214">
        <v>0.25</v>
      </c>
      <c r="BZ214">
        <v>0.25</v>
      </c>
      <c r="CA214">
        <v>0.25</v>
      </c>
      <c r="CB214" t="s">
        <v>82</v>
      </c>
      <c r="CC214">
        <v>0</v>
      </c>
      <c r="CD214">
        <v>0.14285714285714299</v>
      </c>
      <c r="CE214" s="5">
        <v>4.57970848181209E-10</v>
      </c>
      <c r="CF214" s="5">
        <v>2.8897248249963502E-9</v>
      </c>
      <c r="CG214" t="s">
        <v>93</v>
      </c>
      <c r="CH214">
        <v>0.85714285714285698</v>
      </c>
      <c r="CI214">
        <v>0.85714285714285698</v>
      </c>
      <c r="CJ214">
        <v>97.090521600843402</v>
      </c>
      <c r="CK214">
        <v>100</v>
      </c>
      <c r="CL214">
        <v>6.75</v>
      </c>
    </row>
    <row r="215" spans="1:90" x14ac:dyDescent="0.2">
      <c r="A215">
        <v>20</v>
      </c>
      <c r="B215">
        <v>20</v>
      </c>
      <c r="C215" s="3">
        <f t="shared" si="207"/>
        <v>400</v>
      </c>
      <c r="D215" s="3" t="str">
        <f t="shared" si="208"/>
        <v>square</v>
      </c>
      <c r="E215" s="3">
        <f t="shared" si="209"/>
        <v>1</v>
      </c>
      <c r="F215" s="4">
        <v>50</v>
      </c>
      <c r="G215" s="4">
        <v>50</v>
      </c>
      <c r="H215" s="4">
        <f t="shared" si="214"/>
        <v>100</v>
      </c>
      <c r="I215" s="3">
        <v>50</v>
      </c>
      <c r="J215" s="3">
        <v>50</v>
      </c>
      <c r="K215" s="3">
        <f t="shared" si="218"/>
        <v>100</v>
      </c>
      <c r="L215" s="3">
        <f t="shared" si="210"/>
        <v>4</v>
      </c>
      <c r="M215">
        <v>125</v>
      </c>
      <c r="N215">
        <v>7</v>
      </c>
      <c r="O215" s="2">
        <v>8</v>
      </c>
      <c r="P215" s="2">
        <f t="shared" si="193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11"/>
        <v>200</v>
      </c>
      <c r="AA215">
        <f t="shared" si="212"/>
        <v>200</v>
      </c>
      <c r="AB215">
        <v>0</v>
      </c>
      <c r="AC215">
        <v>0</v>
      </c>
      <c r="AD215">
        <v>0</v>
      </c>
      <c r="AE215">
        <f t="shared" si="223"/>
        <v>20000</v>
      </c>
      <c r="AF215">
        <f t="shared" si="213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24"/>
        <v>1.8749999999999999E-2</v>
      </c>
      <c r="BO215">
        <f t="shared" si="225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0.2</v>
      </c>
      <c r="BW215">
        <f t="shared" si="222"/>
        <v>2.0000000000000004E-2</v>
      </c>
      <c r="BX215">
        <v>0.25</v>
      </c>
      <c r="BY215">
        <v>0.25</v>
      </c>
      <c r="BZ215">
        <v>0.25</v>
      </c>
      <c r="CA215">
        <v>0.25</v>
      </c>
      <c r="CB215" t="s">
        <v>82</v>
      </c>
      <c r="CC215">
        <v>0</v>
      </c>
      <c r="CD215">
        <v>0.14285714285714299</v>
      </c>
      <c r="CE215" s="5">
        <v>5.2631546053073897E-10</v>
      </c>
      <c r="CF215" s="5">
        <v>3.3209686940214201E-9</v>
      </c>
      <c r="CG215" t="s">
        <v>93</v>
      </c>
      <c r="CH215">
        <v>0.85714285714285698</v>
      </c>
      <c r="CI215">
        <v>0.85714285714285698</v>
      </c>
      <c r="CJ215">
        <v>96.993455668704001</v>
      </c>
      <c r="CK215">
        <v>100</v>
      </c>
      <c r="CL215">
        <v>7</v>
      </c>
    </row>
    <row r="216" spans="1:90" x14ac:dyDescent="0.2">
      <c r="A216">
        <v>20</v>
      </c>
      <c r="B216">
        <v>20</v>
      </c>
      <c r="C216" s="3">
        <f t="shared" si="207"/>
        <v>400</v>
      </c>
      <c r="D216" s="3" t="str">
        <f t="shared" si="208"/>
        <v>square</v>
      </c>
      <c r="E216" s="3">
        <f t="shared" si="209"/>
        <v>1</v>
      </c>
      <c r="F216" s="4">
        <v>50</v>
      </c>
      <c r="G216" s="4">
        <v>50</v>
      </c>
      <c r="H216" s="4">
        <f t="shared" si="214"/>
        <v>100</v>
      </c>
      <c r="I216" s="3">
        <v>50</v>
      </c>
      <c r="J216" s="3">
        <v>50</v>
      </c>
      <c r="K216" s="3">
        <f t="shared" si="218"/>
        <v>100</v>
      </c>
      <c r="L216" s="3">
        <f t="shared" si="210"/>
        <v>4</v>
      </c>
      <c r="M216">
        <v>125</v>
      </c>
      <c r="N216">
        <v>7</v>
      </c>
      <c r="O216" s="2">
        <v>9</v>
      </c>
      <c r="P216" s="2">
        <f t="shared" si="193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11"/>
        <v>200</v>
      </c>
      <c r="AA216">
        <f t="shared" si="212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13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0.2</v>
      </c>
      <c r="BW216">
        <f t="shared" si="222"/>
        <v>2.0000000000000004E-2</v>
      </c>
      <c r="BX216">
        <v>0.25</v>
      </c>
      <c r="BY216">
        <v>0.25</v>
      </c>
      <c r="BZ216">
        <v>0.25</v>
      </c>
      <c r="CA216">
        <v>0.25</v>
      </c>
      <c r="CB216" t="s">
        <v>82</v>
      </c>
      <c r="CC216">
        <v>0</v>
      </c>
      <c r="CD216">
        <v>0.14285714285714299</v>
      </c>
      <c r="CE216" s="5">
        <v>6.4442191352516197E-10</v>
      </c>
      <c r="CF216" s="5">
        <v>4.0662020471759902E-9</v>
      </c>
      <c r="CG216" t="s">
        <v>93</v>
      </c>
      <c r="CH216">
        <v>0.85714285714285698</v>
      </c>
      <c r="CI216">
        <v>0.85714285714285698</v>
      </c>
      <c r="CJ216">
        <v>96.969890700855302</v>
      </c>
      <c r="CK216">
        <v>100</v>
      </c>
      <c r="CL216">
        <v>7</v>
      </c>
    </row>
    <row r="217" spans="1:90" x14ac:dyDescent="0.2">
      <c r="A217">
        <v>20</v>
      </c>
      <c r="B217">
        <v>20</v>
      </c>
      <c r="C217" s="3">
        <f t="shared" si="207"/>
        <v>400</v>
      </c>
      <c r="D217" s="3" t="str">
        <f t="shared" si="208"/>
        <v>square</v>
      </c>
      <c r="E217" s="3">
        <f t="shared" si="209"/>
        <v>1</v>
      </c>
      <c r="F217" s="4">
        <v>50</v>
      </c>
      <c r="G217" s="4">
        <v>50</v>
      </c>
      <c r="H217" s="4">
        <f t="shared" si="214"/>
        <v>100</v>
      </c>
      <c r="I217" s="3">
        <v>50</v>
      </c>
      <c r="J217" s="3">
        <v>50</v>
      </c>
      <c r="K217" s="3">
        <f t="shared" si="218"/>
        <v>100</v>
      </c>
      <c r="L217" s="3">
        <f t="shared" si="210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11"/>
        <v>200</v>
      </c>
      <c r="AA217">
        <f t="shared" si="212"/>
        <v>200</v>
      </c>
      <c r="AB217">
        <v>0</v>
      </c>
      <c r="AC217">
        <v>0</v>
      </c>
      <c r="AD217">
        <v>0</v>
      </c>
      <c r="AE217">
        <f t="shared" ref="AE217" si="226">(A217*B217)*F217</f>
        <v>20000</v>
      </c>
      <c r="AF217">
        <f t="shared" si="213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27">BI217/4</f>
        <v>1.8749999999999999E-2</v>
      </c>
      <c r="BO217">
        <f t="shared" ref="BO217" si="228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0.2</v>
      </c>
      <c r="BW217">
        <f t="shared" si="222"/>
        <v>2.0000000000000004E-2</v>
      </c>
      <c r="BX217">
        <v>0.25</v>
      </c>
      <c r="BY217">
        <v>0.25</v>
      </c>
      <c r="BZ217">
        <v>0.25</v>
      </c>
      <c r="CA217">
        <v>0.25</v>
      </c>
      <c r="CB217" t="s">
        <v>82</v>
      </c>
      <c r="CC217">
        <v>0.14285714285714299</v>
      </c>
      <c r="CD217">
        <v>0.14285714285714299</v>
      </c>
      <c r="CE217" s="5">
        <v>7.9642120243982505E-10</v>
      </c>
      <c r="CF217" s="5">
        <v>5.02529390348625E-9</v>
      </c>
      <c r="CG217" t="s">
        <v>93</v>
      </c>
      <c r="CH217">
        <v>0.85714285714285698</v>
      </c>
      <c r="CI217">
        <v>0.85714285714285698</v>
      </c>
      <c r="CJ217">
        <v>97.053152195528995</v>
      </c>
      <c r="CK217">
        <v>100</v>
      </c>
      <c r="CL217">
        <v>6.75</v>
      </c>
    </row>
    <row r="218" spans="1:90" x14ac:dyDescent="0.2">
      <c r="A218">
        <v>20</v>
      </c>
      <c r="B218">
        <v>20</v>
      </c>
      <c r="C218" s="3">
        <f t="shared" si="207"/>
        <v>400</v>
      </c>
      <c r="D218" s="3" t="str">
        <f t="shared" si="208"/>
        <v>square</v>
      </c>
      <c r="E218" s="3">
        <f t="shared" si="209"/>
        <v>1</v>
      </c>
      <c r="F218" s="4">
        <v>20</v>
      </c>
      <c r="G218" s="4">
        <v>20</v>
      </c>
      <c r="H218" s="4">
        <f t="shared" si="214"/>
        <v>100</v>
      </c>
      <c r="I218" s="3">
        <v>80</v>
      </c>
      <c r="J218" s="3">
        <v>80</v>
      </c>
      <c r="K218" s="3">
        <f>AF218/AA218</f>
        <v>100</v>
      </c>
      <c r="L218" s="3">
        <f t="shared" si="210"/>
        <v>4</v>
      </c>
      <c r="M218">
        <v>125</v>
      </c>
      <c r="N218">
        <v>7</v>
      </c>
      <c r="O218" s="2">
        <v>0.1</v>
      </c>
      <c r="P218" s="2">
        <f t="shared" si="193"/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11"/>
        <v>80</v>
      </c>
      <c r="AA218">
        <f t="shared" si="212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13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0.2</v>
      </c>
      <c r="BW218">
        <f t="shared" si="222"/>
        <v>2.0000000000000004E-2</v>
      </c>
      <c r="BX218">
        <v>0.25</v>
      </c>
      <c r="BY218">
        <v>0.25</v>
      </c>
      <c r="BZ218">
        <v>0.25</v>
      </c>
      <c r="CA218">
        <v>0.25</v>
      </c>
      <c r="CB218" t="s">
        <v>82</v>
      </c>
      <c r="CC218">
        <v>0</v>
      </c>
      <c r="CD218">
        <v>0</v>
      </c>
      <c r="CE218" s="5">
        <v>1.47885190531937E-11</v>
      </c>
      <c r="CF218" s="5">
        <v>9.3313255362271501E-11</v>
      </c>
      <c r="CG218" t="s">
        <v>93</v>
      </c>
      <c r="CH218">
        <v>1</v>
      </c>
      <c r="CI218">
        <v>1</v>
      </c>
      <c r="CJ218">
        <v>96.997972023767005</v>
      </c>
      <c r="CK218">
        <v>100</v>
      </c>
      <c r="CL218">
        <v>7</v>
      </c>
    </row>
    <row r="219" spans="1:90" x14ac:dyDescent="0.2">
      <c r="A219">
        <v>20</v>
      </c>
      <c r="B219">
        <v>20</v>
      </c>
      <c r="C219" s="3">
        <f t="shared" si="207"/>
        <v>400</v>
      </c>
      <c r="D219" s="3" t="str">
        <f t="shared" si="208"/>
        <v>square</v>
      </c>
      <c r="E219" s="3">
        <f t="shared" si="209"/>
        <v>1</v>
      </c>
      <c r="F219" s="4">
        <v>20</v>
      </c>
      <c r="G219" s="4">
        <v>20</v>
      </c>
      <c r="H219" s="4">
        <f t="shared" si="214"/>
        <v>100</v>
      </c>
      <c r="I219" s="3">
        <v>80</v>
      </c>
      <c r="J219" s="3">
        <v>80</v>
      </c>
      <c r="K219" s="3">
        <f t="shared" ref="K219:K229" si="229">AF219/AA219</f>
        <v>100</v>
      </c>
      <c r="L219" s="3">
        <f t="shared" si="210"/>
        <v>4</v>
      </c>
      <c r="M219">
        <v>125</v>
      </c>
      <c r="N219">
        <v>7</v>
      </c>
      <c r="O219" s="2">
        <v>0.5</v>
      </c>
      <c r="P219" s="2">
        <f t="shared" si="193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11"/>
        <v>80</v>
      </c>
      <c r="AA219">
        <f t="shared" si="212"/>
        <v>320</v>
      </c>
      <c r="AB219">
        <v>0</v>
      </c>
      <c r="AC219">
        <v>0</v>
      </c>
      <c r="AD219">
        <v>0</v>
      </c>
      <c r="AE219">
        <f t="shared" ref="AE219:AE223" si="230">(A219*B219)*F219</f>
        <v>8000</v>
      </c>
      <c r="AF219">
        <f t="shared" si="213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31">BI219/4</f>
        <v>1.8749999999999999E-2</v>
      </c>
      <c r="BO219">
        <f t="shared" ref="BO219:BO223" si="232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0.2</v>
      </c>
      <c r="BW219">
        <f t="shared" si="222"/>
        <v>2.0000000000000004E-2</v>
      </c>
      <c r="BX219">
        <v>0.25</v>
      </c>
      <c r="BY219">
        <v>0.25</v>
      </c>
      <c r="BZ219">
        <v>0.25</v>
      </c>
      <c r="CA219">
        <v>0.25</v>
      </c>
      <c r="CB219" t="s">
        <v>82</v>
      </c>
      <c r="CC219">
        <v>0</v>
      </c>
      <c r="CD219">
        <v>0</v>
      </c>
      <c r="CE219" s="5">
        <v>2.73024683870804E-11</v>
      </c>
      <c r="CF219" s="5">
        <v>1.7227432952750799E-10</v>
      </c>
      <c r="CG219" t="s">
        <v>93</v>
      </c>
      <c r="CH219">
        <v>1</v>
      </c>
      <c r="CI219">
        <v>1</v>
      </c>
      <c r="CJ219">
        <v>97.004519863421194</v>
      </c>
      <c r="CK219">
        <v>100</v>
      </c>
      <c r="CL219">
        <v>6.75</v>
      </c>
    </row>
    <row r="220" spans="1:90" x14ac:dyDescent="0.2">
      <c r="A220">
        <v>20</v>
      </c>
      <c r="B220">
        <v>20</v>
      </c>
      <c r="C220" s="3">
        <f t="shared" si="207"/>
        <v>400</v>
      </c>
      <c r="D220" s="3" t="str">
        <f t="shared" si="208"/>
        <v>square</v>
      </c>
      <c r="E220" s="3">
        <f t="shared" si="209"/>
        <v>1</v>
      </c>
      <c r="F220" s="4">
        <v>20</v>
      </c>
      <c r="G220" s="4">
        <v>20</v>
      </c>
      <c r="H220" s="4">
        <f t="shared" si="214"/>
        <v>100</v>
      </c>
      <c r="I220" s="3">
        <v>80</v>
      </c>
      <c r="J220" s="3">
        <v>80</v>
      </c>
      <c r="K220" s="3">
        <f t="shared" si="229"/>
        <v>100</v>
      </c>
      <c r="L220" s="3">
        <f t="shared" si="210"/>
        <v>4</v>
      </c>
      <c r="M220">
        <v>125</v>
      </c>
      <c r="N220">
        <v>7</v>
      </c>
      <c r="O220" s="2">
        <v>1</v>
      </c>
      <c r="P220" s="2">
        <f t="shared" si="193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11"/>
        <v>80</v>
      </c>
      <c r="AA220">
        <f t="shared" si="212"/>
        <v>320</v>
      </c>
      <c r="AB220">
        <v>0</v>
      </c>
      <c r="AC220">
        <v>0</v>
      </c>
      <c r="AD220">
        <v>0</v>
      </c>
      <c r="AE220">
        <f t="shared" si="230"/>
        <v>8000</v>
      </c>
      <c r="AF220">
        <f t="shared" si="213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31"/>
        <v>1.8749999999999999E-2</v>
      </c>
      <c r="BO220">
        <f t="shared" si="232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0.2</v>
      </c>
      <c r="BW220">
        <f t="shared" si="222"/>
        <v>2.0000000000000004E-2</v>
      </c>
      <c r="BX220">
        <v>0.25</v>
      </c>
      <c r="BY220">
        <v>0.25</v>
      </c>
      <c r="BZ220">
        <v>0.25</v>
      </c>
      <c r="CA220">
        <v>0.25</v>
      </c>
      <c r="CB220" t="s">
        <v>82</v>
      </c>
      <c r="CC220">
        <v>0</v>
      </c>
      <c r="CD220">
        <v>0</v>
      </c>
      <c r="CE220" s="5">
        <v>1.9537989594709401E-10</v>
      </c>
      <c r="CF220" s="5">
        <v>1.23281675836448E-9</v>
      </c>
      <c r="CG220" t="s">
        <v>93</v>
      </c>
      <c r="CH220">
        <v>0.85714285714285698</v>
      </c>
      <c r="CI220">
        <v>0.85714285714285698</v>
      </c>
      <c r="CJ220">
        <v>97.087762765102795</v>
      </c>
      <c r="CK220">
        <v>100</v>
      </c>
      <c r="CL220">
        <v>7</v>
      </c>
    </row>
    <row r="221" spans="1:90" x14ac:dyDescent="0.2">
      <c r="A221">
        <v>20</v>
      </c>
      <c r="B221">
        <v>20</v>
      </c>
      <c r="C221" s="3">
        <f t="shared" si="207"/>
        <v>400</v>
      </c>
      <c r="D221" s="3" t="str">
        <f t="shared" si="208"/>
        <v>square</v>
      </c>
      <c r="E221" s="3">
        <f t="shared" si="209"/>
        <v>1</v>
      </c>
      <c r="F221" s="4">
        <v>20</v>
      </c>
      <c r="G221" s="4">
        <v>20</v>
      </c>
      <c r="H221" s="4">
        <f t="shared" si="214"/>
        <v>100</v>
      </c>
      <c r="I221" s="3">
        <v>80</v>
      </c>
      <c r="J221" s="3">
        <v>80</v>
      </c>
      <c r="K221" s="3">
        <f t="shared" si="229"/>
        <v>100</v>
      </c>
      <c r="L221" s="3">
        <f t="shared" si="210"/>
        <v>4</v>
      </c>
      <c r="M221">
        <v>125</v>
      </c>
      <c r="N221">
        <v>7</v>
      </c>
      <c r="O221" s="2">
        <v>2</v>
      </c>
      <c r="P221" s="2">
        <f t="shared" si="193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11"/>
        <v>80</v>
      </c>
      <c r="AA221">
        <f t="shared" si="212"/>
        <v>320</v>
      </c>
      <c r="AB221">
        <v>0</v>
      </c>
      <c r="AC221">
        <v>0</v>
      </c>
      <c r="AD221">
        <v>0</v>
      </c>
      <c r="AE221">
        <f t="shared" si="230"/>
        <v>8000</v>
      </c>
      <c r="AF221">
        <f t="shared" si="213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31"/>
        <v>1.8749999999999999E-2</v>
      </c>
      <c r="BO221">
        <f t="shared" si="232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0.2</v>
      </c>
      <c r="BW221">
        <f t="shared" si="222"/>
        <v>2.0000000000000004E-2</v>
      </c>
      <c r="BX221">
        <v>0.25</v>
      </c>
      <c r="BY221">
        <v>0.25</v>
      </c>
      <c r="BZ221">
        <v>0.25</v>
      </c>
      <c r="CA221">
        <v>0.25</v>
      </c>
      <c r="CB221" t="s">
        <v>82</v>
      </c>
      <c r="CC221">
        <v>0.14285714285714299</v>
      </c>
      <c r="CD221">
        <v>0.14285714285714299</v>
      </c>
      <c r="CE221" s="5">
        <v>7.34870697797718E-9</v>
      </c>
      <c r="CF221" s="5">
        <v>4.6369197338749999E-8</v>
      </c>
      <c r="CG221" t="s">
        <v>93</v>
      </c>
      <c r="CH221">
        <v>0.85714285714285698</v>
      </c>
      <c r="CI221">
        <v>0.85714285714285698</v>
      </c>
      <c r="CJ221">
        <v>96.957054185937295</v>
      </c>
      <c r="CK221">
        <v>100</v>
      </c>
      <c r="CL221">
        <v>7</v>
      </c>
    </row>
    <row r="222" spans="1:90" x14ac:dyDescent="0.2">
      <c r="A222">
        <v>20</v>
      </c>
      <c r="B222">
        <v>20</v>
      </c>
      <c r="C222" s="3">
        <f t="shared" si="207"/>
        <v>400</v>
      </c>
      <c r="D222" s="3" t="str">
        <f t="shared" si="208"/>
        <v>square</v>
      </c>
      <c r="E222" s="3">
        <f t="shared" si="209"/>
        <v>1</v>
      </c>
      <c r="F222" s="4">
        <v>20</v>
      </c>
      <c r="G222" s="4">
        <v>20</v>
      </c>
      <c r="H222" s="4">
        <f t="shared" si="214"/>
        <v>100</v>
      </c>
      <c r="I222" s="3">
        <v>80</v>
      </c>
      <c r="J222" s="3">
        <v>80</v>
      </c>
      <c r="K222" s="3">
        <f t="shared" si="229"/>
        <v>100</v>
      </c>
      <c r="L222" s="3">
        <f t="shared" si="210"/>
        <v>4</v>
      </c>
      <c r="M222">
        <v>125</v>
      </c>
      <c r="N222">
        <v>7</v>
      </c>
      <c r="O222" s="2">
        <v>3</v>
      </c>
      <c r="P222" s="2">
        <f t="shared" si="193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11"/>
        <v>80</v>
      </c>
      <c r="AA222">
        <f t="shared" si="212"/>
        <v>320</v>
      </c>
      <c r="AB222">
        <v>0</v>
      </c>
      <c r="AC222">
        <v>0</v>
      </c>
      <c r="AD222">
        <v>0</v>
      </c>
      <c r="AE222">
        <f t="shared" si="230"/>
        <v>8000</v>
      </c>
      <c r="AF222">
        <f t="shared" si="213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31"/>
        <v>1.8749999999999999E-2</v>
      </c>
      <c r="BO222">
        <f t="shared" si="232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0.2</v>
      </c>
      <c r="BW222">
        <f t="shared" si="222"/>
        <v>2.0000000000000004E-2</v>
      </c>
      <c r="BX222">
        <v>0.25</v>
      </c>
      <c r="BY222">
        <v>0.25</v>
      </c>
      <c r="BZ222">
        <v>0.25</v>
      </c>
      <c r="CA222">
        <v>0.25</v>
      </c>
      <c r="CB222" t="s">
        <v>82</v>
      </c>
      <c r="CC222">
        <v>0</v>
      </c>
      <c r="CD222">
        <v>0</v>
      </c>
      <c r="CE222" s="5">
        <v>1.8768432922980401E-10</v>
      </c>
      <c r="CF222" s="5">
        <v>1.18425892871046E-9</v>
      </c>
      <c r="CG222" t="s">
        <v>93</v>
      </c>
      <c r="CH222">
        <v>0.85714285714285698</v>
      </c>
      <c r="CI222">
        <v>0.85714285714285698</v>
      </c>
      <c r="CJ222">
        <v>97.027600548377904</v>
      </c>
      <c r="CK222">
        <v>100</v>
      </c>
      <c r="CL222">
        <v>7</v>
      </c>
    </row>
    <row r="223" spans="1:90" x14ac:dyDescent="0.2">
      <c r="A223">
        <v>20</v>
      </c>
      <c r="B223">
        <v>20</v>
      </c>
      <c r="C223" s="3">
        <f t="shared" si="207"/>
        <v>400</v>
      </c>
      <c r="D223" s="3" t="str">
        <f t="shared" si="208"/>
        <v>square</v>
      </c>
      <c r="E223" s="3">
        <f t="shared" si="209"/>
        <v>1</v>
      </c>
      <c r="F223" s="4">
        <v>20</v>
      </c>
      <c r="G223" s="4">
        <v>20</v>
      </c>
      <c r="H223" s="4">
        <f t="shared" si="214"/>
        <v>100</v>
      </c>
      <c r="I223" s="3">
        <v>80</v>
      </c>
      <c r="J223" s="3">
        <v>80</v>
      </c>
      <c r="K223" s="3">
        <f t="shared" si="229"/>
        <v>100</v>
      </c>
      <c r="L223" s="3">
        <f t="shared" si="210"/>
        <v>4</v>
      </c>
      <c r="M223">
        <v>125</v>
      </c>
      <c r="N223">
        <v>7</v>
      </c>
      <c r="O223" s="2">
        <v>4</v>
      </c>
      <c r="P223" s="2">
        <f t="shared" si="193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11"/>
        <v>80</v>
      </c>
      <c r="AA223">
        <f t="shared" si="212"/>
        <v>320</v>
      </c>
      <c r="AB223">
        <v>0</v>
      </c>
      <c r="AC223">
        <v>0</v>
      </c>
      <c r="AD223">
        <v>0</v>
      </c>
      <c r="AE223">
        <f t="shared" si="230"/>
        <v>8000</v>
      </c>
      <c r="AF223">
        <f t="shared" si="213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31"/>
        <v>1.8749999999999999E-2</v>
      </c>
      <c r="BO223">
        <f t="shared" si="232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0.2</v>
      </c>
      <c r="BW223">
        <f t="shared" si="222"/>
        <v>2.0000000000000004E-2</v>
      </c>
      <c r="BX223">
        <v>0.25</v>
      </c>
      <c r="BY223">
        <v>0.25</v>
      </c>
      <c r="BZ223">
        <v>0.25</v>
      </c>
      <c r="CA223">
        <v>0.25</v>
      </c>
      <c r="CB223" t="s">
        <v>82</v>
      </c>
      <c r="CC223">
        <v>0</v>
      </c>
      <c r="CD223">
        <v>0</v>
      </c>
      <c r="CE223" s="5">
        <v>2.6994575105280702E-10</v>
      </c>
      <c r="CF223" s="5">
        <v>1.70331570727117E-9</v>
      </c>
      <c r="CG223" t="s">
        <v>93</v>
      </c>
      <c r="CH223">
        <v>0.85714285714285698</v>
      </c>
      <c r="CI223">
        <v>0.85714285714285698</v>
      </c>
      <c r="CJ223">
        <v>97.027281927814997</v>
      </c>
      <c r="CK223">
        <v>100</v>
      </c>
      <c r="CL223">
        <v>7</v>
      </c>
    </row>
    <row r="224" spans="1:90" x14ac:dyDescent="0.2">
      <c r="A224">
        <v>20</v>
      </c>
      <c r="B224">
        <v>20</v>
      </c>
      <c r="C224" s="3">
        <f t="shared" si="207"/>
        <v>400</v>
      </c>
      <c r="D224" s="3" t="str">
        <f t="shared" si="208"/>
        <v>square</v>
      </c>
      <c r="E224" s="3">
        <f t="shared" si="209"/>
        <v>1</v>
      </c>
      <c r="F224" s="4">
        <v>20</v>
      </c>
      <c r="G224" s="4">
        <v>20</v>
      </c>
      <c r="H224" s="4">
        <f t="shared" si="214"/>
        <v>100</v>
      </c>
      <c r="I224" s="3">
        <v>80</v>
      </c>
      <c r="J224" s="3">
        <v>80</v>
      </c>
      <c r="K224" s="3">
        <f t="shared" si="229"/>
        <v>100</v>
      </c>
      <c r="L224" s="3">
        <f t="shared" si="210"/>
        <v>4</v>
      </c>
      <c r="M224">
        <v>125</v>
      </c>
      <c r="N224">
        <v>7</v>
      </c>
      <c r="O224" s="2">
        <v>5</v>
      </c>
      <c r="P224" s="2">
        <f t="shared" si="193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11"/>
        <v>80</v>
      </c>
      <c r="AA224">
        <f t="shared" si="212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13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0.2</v>
      </c>
      <c r="BW224">
        <f t="shared" si="222"/>
        <v>2.0000000000000004E-2</v>
      </c>
      <c r="BX224">
        <v>0.25</v>
      </c>
      <c r="BY224">
        <v>0.25</v>
      </c>
      <c r="BZ224">
        <v>0.25</v>
      </c>
      <c r="CA224">
        <v>0.25</v>
      </c>
      <c r="CB224" t="s">
        <v>82</v>
      </c>
      <c r="CC224">
        <v>0</v>
      </c>
      <c r="CD224">
        <v>0.14285714285714299</v>
      </c>
      <c r="CE224" s="5">
        <v>3.4083550751731799E-10</v>
      </c>
      <c r="CF224" s="5">
        <v>2.1506190434331701E-9</v>
      </c>
      <c r="CG224" t="s">
        <v>93</v>
      </c>
      <c r="CH224">
        <v>0.85714285714285698</v>
      </c>
      <c r="CI224">
        <v>0.85714285714285698</v>
      </c>
      <c r="CJ224">
        <v>97.047116893146594</v>
      </c>
      <c r="CK224">
        <v>100</v>
      </c>
      <c r="CL224">
        <v>7</v>
      </c>
    </row>
    <row r="225" spans="1:90" x14ac:dyDescent="0.2">
      <c r="A225">
        <v>20</v>
      </c>
      <c r="B225">
        <v>20</v>
      </c>
      <c r="C225" s="3">
        <f t="shared" si="207"/>
        <v>400</v>
      </c>
      <c r="D225" s="3" t="str">
        <f t="shared" si="208"/>
        <v>square</v>
      </c>
      <c r="E225" s="3">
        <f t="shared" si="209"/>
        <v>1</v>
      </c>
      <c r="F225" s="4">
        <v>20</v>
      </c>
      <c r="G225" s="4">
        <v>20</v>
      </c>
      <c r="H225" s="4">
        <f t="shared" si="214"/>
        <v>100</v>
      </c>
      <c r="I225" s="3">
        <v>80</v>
      </c>
      <c r="J225" s="3">
        <v>80</v>
      </c>
      <c r="K225" s="3">
        <f t="shared" si="229"/>
        <v>100</v>
      </c>
      <c r="L225" s="3">
        <f t="shared" si="210"/>
        <v>4</v>
      </c>
      <c r="M225">
        <v>125</v>
      </c>
      <c r="N225">
        <v>7</v>
      </c>
      <c r="O225" s="2">
        <v>6</v>
      </c>
      <c r="P225" s="2">
        <f t="shared" si="193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11"/>
        <v>80</v>
      </c>
      <c r="AA225">
        <f t="shared" si="212"/>
        <v>320</v>
      </c>
      <c r="AB225">
        <v>0</v>
      </c>
      <c r="AC225">
        <v>0</v>
      </c>
      <c r="AD225">
        <v>0</v>
      </c>
      <c r="AE225">
        <f t="shared" ref="AE225:AE227" si="233">(A225*B225)*F225</f>
        <v>8000</v>
      </c>
      <c r="AF225">
        <f t="shared" si="213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34">BI225/4</f>
        <v>1.8749999999999999E-2</v>
      </c>
      <c r="BO225">
        <f t="shared" ref="BO225:BO227" si="235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0.2</v>
      </c>
      <c r="BW225">
        <f t="shared" si="222"/>
        <v>2.0000000000000004E-2</v>
      </c>
      <c r="BX225">
        <v>0.25</v>
      </c>
      <c r="BY225">
        <v>0.25</v>
      </c>
      <c r="BZ225">
        <v>0.25</v>
      </c>
      <c r="CA225">
        <v>0.25</v>
      </c>
      <c r="CB225" t="s">
        <v>82</v>
      </c>
      <c r="CC225">
        <v>0</v>
      </c>
      <c r="CD225">
        <v>0.14285714285714299</v>
      </c>
      <c r="CE225" s="5">
        <v>4.1313327470970402E-10</v>
      </c>
      <c r="CF225" s="5">
        <v>2.6068067123962798E-9</v>
      </c>
      <c r="CG225" t="s">
        <v>93</v>
      </c>
      <c r="CH225">
        <v>0.85714285714285698</v>
      </c>
      <c r="CI225">
        <v>0.85714285714285698</v>
      </c>
      <c r="CJ225">
        <v>96.961245199336105</v>
      </c>
      <c r="CK225">
        <v>100</v>
      </c>
      <c r="CL225">
        <v>7</v>
      </c>
    </row>
    <row r="226" spans="1:90" x14ac:dyDescent="0.2">
      <c r="A226">
        <v>20</v>
      </c>
      <c r="B226">
        <v>20</v>
      </c>
      <c r="C226" s="3">
        <f t="shared" si="207"/>
        <v>400</v>
      </c>
      <c r="D226" s="3" t="str">
        <f t="shared" si="208"/>
        <v>square</v>
      </c>
      <c r="E226" s="3">
        <f t="shared" si="209"/>
        <v>1</v>
      </c>
      <c r="F226" s="4">
        <v>20</v>
      </c>
      <c r="G226" s="4">
        <v>20</v>
      </c>
      <c r="H226" s="4">
        <f t="shared" si="214"/>
        <v>100</v>
      </c>
      <c r="I226" s="3">
        <v>80</v>
      </c>
      <c r="J226" s="3">
        <v>80</v>
      </c>
      <c r="K226" s="3">
        <f t="shared" si="229"/>
        <v>100</v>
      </c>
      <c r="L226" s="3">
        <f t="shared" si="210"/>
        <v>4</v>
      </c>
      <c r="M226">
        <v>125</v>
      </c>
      <c r="N226">
        <v>7</v>
      </c>
      <c r="O226" s="2">
        <v>7</v>
      </c>
      <c r="P226" s="2">
        <f t="shared" si="193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11"/>
        <v>80</v>
      </c>
      <c r="AA226">
        <f t="shared" si="212"/>
        <v>320</v>
      </c>
      <c r="AB226">
        <v>0</v>
      </c>
      <c r="AC226">
        <v>0</v>
      </c>
      <c r="AD226">
        <v>0</v>
      </c>
      <c r="AE226">
        <f t="shared" si="233"/>
        <v>8000</v>
      </c>
      <c r="AF226">
        <f t="shared" si="213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34"/>
        <v>1.8749999999999999E-2</v>
      </c>
      <c r="BO226">
        <f t="shared" si="235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0.2</v>
      </c>
      <c r="BW226">
        <f t="shared" si="222"/>
        <v>2.0000000000000004E-2</v>
      </c>
      <c r="BX226">
        <v>0.25</v>
      </c>
      <c r="BY226">
        <v>0.25</v>
      </c>
      <c r="BZ226">
        <v>0.25</v>
      </c>
      <c r="CA226">
        <v>0.25</v>
      </c>
      <c r="CB226" t="s">
        <v>82</v>
      </c>
      <c r="CC226">
        <v>0</v>
      </c>
      <c r="CD226">
        <v>0.14285714285714299</v>
      </c>
      <c r="CE226" s="5">
        <v>4.5728982304538801E-10</v>
      </c>
      <c r="CF226" s="5">
        <v>2.8854276614489102E-9</v>
      </c>
      <c r="CG226" t="s">
        <v>93</v>
      </c>
      <c r="CH226">
        <v>0.85714285714285698</v>
      </c>
      <c r="CI226">
        <v>0.85714285714285698</v>
      </c>
      <c r="CJ226">
        <v>97.017894881808502</v>
      </c>
      <c r="CK226">
        <v>100</v>
      </c>
      <c r="CL226">
        <v>7</v>
      </c>
    </row>
    <row r="227" spans="1:90" x14ac:dyDescent="0.2">
      <c r="A227">
        <v>20</v>
      </c>
      <c r="B227">
        <v>20</v>
      </c>
      <c r="C227" s="3">
        <f t="shared" si="207"/>
        <v>400</v>
      </c>
      <c r="D227" s="3" t="str">
        <f t="shared" si="208"/>
        <v>square</v>
      </c>
      <c r="E227" s="3">
        <f t="shared" si="209"/>
        <v>1</v>
      </c>
      <c r="F227" s="4">
        <v>20</v>
      </c>
      <c r="G227" s="4">
        <v>20</v>
      </c>
      <c r="H227" s="4">
        <f t="shared" si="214"/>
        <v>100</v>
      </c>
      <c r="I227" s="3">
        <v>80</v>
      </c>
      <c r="J227" s="3">
        <v>80</v>
      </c>
      <c r="K227" s="3">
        <f t="shared" si="229"/>
        <v>100</v>
      </c>
      <c r="L227" s="3">
        <f t="shared" si="210"/>
        <v>4</v>
      </c>
      <c r="M227">
        <v>125</v>
      </c>
      <c r="N227">
        <v>7</v>
      </c>
      <c r="O227" s="2">
        <v>8</v>
      </c>
      <c r="P227" s="2">
        <f t="shared" si="193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11"/>
        <v>80</v>
      </c>
      <c r="AA227">
        <f t="shared" si="212"/>
        <v>320</v>
      </c>
      <c r="AB227">
        <v>0</v>
      </c>
      <c r="AC227">
        <v>0</v>
      </c>
      <c r="AD227">
        <v>0</v>
      </c>
      <c r="AE227">
        <f t="shared" si="233"/>
        <v>8000</v>
      </c>
      <c r="AF227">
        <f t="shared" si="213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34"/>
        <v>1.8749999999999999E-2</v>
      </c>
      <c r="BO227">
        <f t="shared" si="235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0.2</v>
      </c>
      <c r="BW227">
        <f t="shared" si="222"/>
        <v>2.0000000000000004E-2</v>
      </c>
      <c r="BX227">
        <v>0.25</v>
      </c>
      <c r="BY227">
        <v>0.25</v>
      </c>
      <c r="BZ227">
        <v>0.25</v>
      </c>
      <c r="CA227">
        <v>0.25</v>
      </c>
      <c r="CB227" t="s">
        <v>82</v>
      </c>
      <c r="CC227">
        <v>0</v>
      </c>
      <c r="CD227">
        <v>0.14285714285714299</v>
      </c>
      <c r="CE227" s="5">
        <v>6.2143789187014503E-10</v>
      </c>
      <c r="CF227" s="5">
        <v>3.9211764478813299E-9</v>
      </c>
      <c r="CG227" t="s">
        <v>93</v>
      </c>
      <c r="CH227">
        <v>0.85714285714285698</v>
      </c>
      <c r="CI227">
        <v>0.85714285714285698</v>
      </c>
      <c r="CJ227">
        <v>96.96313578489</v>
      </c>
      <c r="CK227">
        <v>100</v>
      </c>
      <c r="CL227">
        <v>7</v>
      </c>
    </row>
    <row r="228" spans="1:90" x14ac:dyDescent="0.2">
      <c r="A228">
        <v>20</v>
      </c>
      <c r="B228">
        <v>20</v>
      </c>
      <c r="C228" s="3">
        <f t="shared" si="207"/>
        <v>400</v>
      </c>
      <c r="D228" s="3" t="str">
        <f t="shared" si="208"/>
        <v>square</v>
      </c>
      <c r="E228" s="3">
        <f t="shared" si="209"/>
        <v>1</v>
      </c>
      <c r="F228" s="4">
        <v>20</v>
      </c>
      <c r="G228" s="4">
        <v>20</v>
      </c>
      <c r="H228" s="4">
        <f t="shared" si="214"/>
        <v>100</v>
      </c>
      <c r="I228" s="3">
        <v>80</v>
      </c>
      <c r="J228" s="3">
        <v>80</v>
      </c>
      <c r="K228" s="3">
        <f t="shared" si="229"/>
        <v>100</v>
      </c>
      <c r="L228" s="3">
        <f t="shared" si="210"/>
        <v>4</v>
      </c>
      <c r="M228">
        <v>125</v>
      </c>
      <c r="N228">
        <v>7</v>
      </c>
      <c r="O228" s="2">
        <v>9</v>
      </c>
      <c r="P228" s="2">
        <f t="shared" si="193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11"/>
        <v>80</v>
      </c>
      <c r="AA228">
        <f t="shared" si="212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13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0.2</v>
      </c>
      <c r="BW228">
        <f t="shared" si="222"/>
        <v>2.0000000000000004E-2</v>
      </c>
      <c r="BX228">
        <v>0.25</v>
      </c>
      <c r="BY228">
        <v>0.25</v>
      </c>
      <c r="BZ228">
        <v>0.25</v>
      </c>
      <c r="CA228">
        <v>0.25</v>
      </c>
      <c r="CB228" t="s">
        <v>82</v>
      </c>
      <c r="CC228">
        <v>0</v>
      </c>
      <c r="CD228">
        <v>0.14285714285714299</v>
      </c>
      <c r="CE228" s="5">
        <v>6.9462916312158596E-10</v>
      </c>
      <c r="CF228" s="5">
        <v>4.3830019843876997E-9</v>
      </c>
      <c r="CG228" t="s">
        <v>93</v>
      </c>
      <c r="CH228">
        <v>0.85714285714285698</v>
      </c>
      <c r="CI228">
        <v>0.85714285714285698</v>
      </c>
      <c r="CJ228">
        <v>97.033171539113496</v>
      </c>
      <c r="CK228">
        <v>100</v>
      </c>
      <c r="CL228">
        <v>7</v>
      </c>
    </row>
    <row r="229" spans="1:90" x14ac:dyDescent="0.2">
      <c r="A229">
        <v>20</v>
      </c>
      <c r="B229">
        <v>20</v>
      </c>
      <c r="C229" s="3">
        <f t="shared" si="207"/>
        <v>400</v>
      </c>
      <c r="D229" s="3" t="str">
        <f t="shared" si="208"/>
        <v>square</v>
      </c>
      <c r="E229" s="3">
        <f t="shared" si="209"/>
        <v>1</v>
      </c>
      <c r="F229" s="4">
        <v>20</v>
      </c>
      <c r="G229" s="4">
        <v>20</v>
      </c>
      <c r="H229" s="4">
        <f t="shared" si="214"/>
        <v>100</v>
      </c>
      <c r="I229" s="3">
        <v>80</v>
      </c>
      <c r="J229" s="3">
        <v>80</v>
      </c>
      <c r="K229" s="3">
        <f t="shared" si="229"/>
        <v>100</v>
      </c>
      <c r="L229" s="3">
        <f t="shared" si="210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11"/>
        <v>80</v>
      </c>
      <c r="AA229">
        <f t="shared" si="212"/>
        <v>320</v>
      </c>
      <c r="AB229">
        <v>0</v>
      </c>
      <c r="AC229">
        <v>0</v>
      </c>
      <c r="AD229">
        <v>0</v>
      </c>
      <c r="AE229">
        <f t="shared" ref="AE229" si="236">(A229*B229)*F229</f>
        <v>8000</v>
      </c>
      <c r="AF229">
        <f t="shared" si="213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37">BI229/4</f>
        <v>1.8749999999999999E-2</v>
      </c>
      <c r="BO229">
        <f t="shared" ref="BO229" si="238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0.2</v>
      </c>
      <c r="BW229">
        <f t="shared" si="222"/>
        <v>2.0000000000000004E-2</v>
      </c>
      <c r="BX229">
        <v>0.25</v>
      </c>
      <c r="BY229">
        <v>0.25</v>
      </c>
      <c r="BZ229">
        <v>0.25</v>
      </c>
      <c r="CA229">
        <v>0.25</v>
      </c>
      <c r="CB229" t="s">
        <v>82</v>
      </c>
      <c r="CC229">
        <v>0.14285714285714299</v>
      </c>
      <c r="CD229">
        <v>0.14285714285714299</v>
      </c>
      <c r="CE229" s="5">
        <v>7.5462837089979899E-10</v>
      </c>
      <c r="CF229" s="5">
        <v>4.7615876546156802E-9</v>
      </c>
      <c r="CG229" t="s">
        <v>93</v>
      </c>
      <c r="CH229">
        <v>0.85714285714285698</v>
      </c>
      <c r="CI229">
        <v>0.85714285714285698</v>
      </c>
      <c r="CJ229">
        <v>96.958384345256306</v>
      </c>
      <c r="CK229">
        <v>100</v>
      </c>
      <c r="CL229">
        <v>7</v>
      </c>
    </row>
    <row r="230" spans="1:90" x14ac:dyDescent="0.2">
      <c r="A230">
        <v>20</v>
      </c>
      <c r="B230">
        <v>20</v>
      </c>
      <c r="C230" s="3">
        <f t="shared" si="207"/>
        <v>400</v>
      </c>
      <c r="D230" s="3" t="str">
        <f t="shared" si="208"/>
        <v>square</v>
      </c>
      <c r="E230" s="3">
        <f t="shared" si="209"/>
        <v>1</v>
      </c>
      <c r="F230" s="4">
        <v>1</v>
      </c>
      <c r="G230" s="4">
        <v>1</v>
      </c>
      <c r="H230" s="4">
        <f t="shared" si="214"/>
        <v>100</v>
      </c>
      <c r="I230" s="3">
        <v>99</v>
      </c>
      <c r="J230" s="3">
        <v>99</v>
      </c>
      <c r="K230" s="3">
        <f>AF230/AA230</f>
        <v>100</v>
      </c>
      <c r="L230" s="3">
        <f t="shared" si="210"/>
        <v>4</v>
      </c>
      <c r="M230">
        <v>125</v>
      </c>
      <c r="N230">
        <v>7</v>
      </c>
      <c r="O230" s="2">
        <v>0.1</v>
      </c>
      <c r="P230" s="2">
        <f t="shared" si="193"/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11"/>
        <v>4</v>
      </c>
      <c r="AA230">
        <f t="shared" si="212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13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0.2</v>
      </c>
      <c r="BW230">
        <f t="shared" si="222"/>
        <v>2.0000000000000004E-2</v>
      </c>
      <c r="BX230">
        <v>0.25</v>
      </c>
      <c r="BY230">
        <v>0.25</v>
      </c>
      <c r="BZ230">
        <v>0.25</v>
      </c>
      <c r="CA230">
        <v>0.25</v>
      </c>
      <c r="CB230" t="s">
        <v>82</v>
      </c>
      <c r="CC230">
        <v>0</v>
      </c>
      <c r="CD230">
        <v>0</v>
      </c>
      <c r="CE230" s="5">
        <v>3.1394458545006502E-11</v>
      </c>
      <c r="CF230" s="5">
        <v>1.9809415105253399E-10</v>
      </c>
      <c r="CG230" t="s">
        <v>93</v>
      </c>
      <c r="CH230">
        <v>0.85714285714285698</v>
      </c>
      <c r="CI230">
        <v>0.85714285714285698</v>
      </c>
      <c r="CJ230">
        <v>96.9745157132364</v>
      </c>
      <c r="CK230">
        <v>100</v>
      </c>
      <c r="CL230">
        <v>7</v>
      </c>
    </row>
    <row r="231" spans="1:90" x14ac:dyDescent="0.2">
      <c r="A231">
        <v>20</v>
      </c>
      <c r="B231">
        <v>20</v>
      </c>
      <c r="C231" s="3">
        <f t="shared" si="207"/>
        <v>400</v>
      </c>
      <c r="D231" s="3" t="str">
        <f t="shared" si="208"/>
        <v>square</v>
      </c>
      <c r="E231" s="3">
        <f t="shared" si="209"/>
        <v>1</v>
      </c>
      <c r="F231" s="4">
        <v>1</v>
      </c>
      <c r="G231" s="4">
        <v>1</v>
      </c>
      <c r="H231" s="4">
        <f t="shared" si="214"/>
        <v>100</v>
      </c>
      <c r="I231" s="3">
        <v>99</v>
      </c>
      <c r="J231" s="3">
        <v>99</v>
      </c>
      <c r="K231" s="3">
        <f t="shared" ref="K231:K241" si="239">AF231/AA231</f>
        <v>100</v>
      </c>
      <c r="L231" s="3">
        <f t="shared" si="210"/>
        <v>4</v>
      </c>
      <c r="M231">
        <v>125</v>
      </c>
      <c r="N231">
        <v>7</v>
      </c>
      <c r="O231" s="2">
        <v>0.5</v>
      </c>
      <c r="P231" s="2">
        <f t="shared" si="193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11"/>
        <v>4</v>
      </c>
      <c r="AA231">
        <f t="shared" si="212"/>
        <v>396</v>
      </c>
      <c r="AB231">
        <v>0</v>
      </c>
      <c r="AC231">
        <v>0</v>
      </c>
      <c r="AD231">
        <v>0</v>
      </c>
      <c r="AE231">
        <f t="shared" ref="AE231:AE235" si="240">(A231*B231)*F231</f>
        <v>400</v>
      </c>
      <c r="AF231">
        <f t="shared" si="213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41">BI231/4</f>
        <v>1.8749999999999999E-2</v>
      </c>
      <c r="BO231">
        <f t="shared" ref="BO231:BO235" si="242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0.2</v>
      </c>
      <c r="BW231">
        <f t="shared" si="222"/>
        <v>2.0000000000000004E-2</v>
      </c>
      <c r="BX231">
        <v>0.25</v>
      </c>
      <c r="BY231">
        <v>0.25</v>
      </c>
      <c r="BZ231">
        <v>0.25</v>
      </c>
      <c r="CA231">
        <v>0.25</v>
      </c>
      <c r="CB231" t="s">
        <v>82</v>
      </c>
      <c r="CC231">
        <v>0</v>
      </c>
      <c r="CD231">
        <v>0</v>
      </c>
      <c r="CE231" s="5">
        <v>1.0004645024202499E-10</v>
      </c>
      <c r="CF231" s="5">
        <v>6.31277542102826E-10</v>
      </c>
      <c r="CG231" t="s">
        <v>93</v>
      </c>
      <c r="CH231">
        <v>0.85714285714285698</v>
      </c>
      <c r="CI231">
        <v>0.85714285714285698</v>
      </c>
      <c r="CJ231">
        <v>97.017931864528705</v>
      </c>
      <c r="CK231">
        <v>100</v>
      </c>
      <c r="CL231">
        <v>7</v>
      </c>
    </row>
    <row r="232" spans="1:90" x14ac:dyDescent="0.2">
      <c r="A232">
        <v>20</v>
      </c>
      <c r="B232">
        <v>20</v>
      </c>
      <c r="C232" s="3">
        <f t="shared" si="207"/>
        <v>400</v>
      </c>
      <c r="D232" s="3" t="str">
        <f t="shared" si="208"/>
        <v>square</v>
      </c>
      <c r="E232" s="3">
        <f t="shared" si="209"/>
        <v>1</v>
      </c>
      <c r="F232" s="4">
        <v>1</v>
      </c>
      <c r="G232" s="4">
        <v>1</v>
      </c>
      <c r="H232" s="4">
        <f t="shared" si="214"/>
        <v>100</v>
      </c>
      <c r="I232" s="3">
        <v>99</v>
      </c>
      <c r="J232" s="3">
        <v>99</v>
      </c>
      <c r="K232" s="3">
        <f t="shared" si="239"/>
        <v>100</v>
      </c>
      <c r="L232" s="3">
        <f t="shared" si="210"/>
        <v>4</v>
      </c>
      <c r="M232">
        <v>125</v>
      </c>
      <c r="N232">
        <v>7</v>
      </c>
      <c r="O232" s="2">
        <v>1</v>
      </c>
      <c r="P232" s="2">
        <f t="shared" si="193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11"/>
        <v>4</v>
      </c>
      <c r="AA232">
        <f t="shared" si="212"/>
        <v>396</v>
      </c>
      <c r="AB232">
        <v>0</v>
      </c>
      <c r="AC232">
        <v>0</v>
      </c>
      <c r="AD232">
        <v>0</v>
      </c>
      <c r="AE232">
        <f t="shared" si="240"/>
        <v>400</v>
      </c>
      <c r="AF232">
        <f t="shared" si="213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41"/>
        <v>1.8749999999999999E-2</v>
      </c>
      <c r="BO232">
        <f t="shared" si="242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0.2</v>
      </c>
      <c r="BW232">
        <f t="shared" si="222"/>
        <v>2.0000000000000004E-2</v>
      </c>
      <c r="BX232">
        <v>0.25</v>
      </c>
      <c r="BY232">
        <v>0.25</v>
      </c>
      <c r="BZ232">
        <v>0.25</v>
      </c>
      <c r="CA232">
        <v>0.25</v>
      </c>
      <c r="CB232" t="s">
        <v>82</v>
      </c>
      <c r="CC232">
        <v>0.14285714285714299</v>
      </c>
      <c r="CD232">
        <v>0.14285714285714299</v>
      </c>
      <c r="CE232" s="5">
        <v>6.5426556846113902E-8</v>
      </c>
      <c r="CF232" s="5">
        <v>4.1283136310995699E-7</v>
      </c>
      <c r="CG232" t="s">
        <v>93</v>
      </c>
      <c r="CH232">
        <v>0.71428571428571397</v>
      </c>
      <c r="CI232">
        <v>0.85714285714285698</v>
      </c>
      <c r="CJ232">
        <v>96.940769259082202</v>
      </c>
      <c r="CK232">
        <v>100</v>
      </c>
      <c r="CL232">
        <v>7</v>
      </c>
    </row>
    <row r="233" spans="1:90" x14ac:dyDescent="0.2">
      <c r="A233">
        <v>20</v>
      </c>
      <c r="B233">
        <v>20</v>
      </c>
      <c r="C233" s="3">
        <f t="shared" si="207"/>
        <v>400</v>
      </c>
      <c r="D233" s="3" t="str">
        <f t="shared" si="208"/>
        <v>square</v>
      </c>
      <c r="E233" s="3">
        <f t="shared" si="209"/>
        <v>1</v>
      </c>
      <c r="F233" s="4">
        <v>1</v>
      </c>
      <c r="G233" s="4">
        <v>1</v>
      </c>
      <c r="H233" s="4">
        <f t="shared" si="214"/>
        <v>100</v>
      </c>
      <c r="I233" s="3">
        <v>99</v>
      </c>
      <c r="J233" s="3">
        <v>99</v>
      </c>
      <c r="K233" s="3">
        <f t="shared" si="239"/>
        <v>100</v>
      </c>
      <c r="L233" s="3">
        <f t="shared" si="210"/>
        <v>4</v>
      </c>
      <c r="M233">
        <v>125</v>
      </c>
      <c r="N233">
        <v>7</v>
      </c>
      <c r="O233" s="2">
        <v>2</v>
      </c>
      <c r="P233" s="2">
        <f t="shared" si="193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11"/>
        <v>4</v>
      </c>
      <c r="AA233">
        <f t="shared" si="212"/>
        <v>396</v>
      </c>
      <c r="AB233">
        <v>0</v>
      </c>
      <c r="AC233">
        <v>0</v>
      </c>
      <c r="AD233">
        <v>0</v>
      </c>
      <c r="AE233">
        <f t="shared" si="240"/>
        <v>400</v>
      </c>
      <c r="AF233">
        <f t="shared" si="213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41"/>
        <v>1.8749999999999999E-2</v>
      </c>
      <c r="BO233">
        <f t="shared" si="242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0.2</v>
      </c>
      <c r="BW233">
        <f t="shared" si="222"/>
        <v>2.0000000000000004E-2</v>
      </c>
      <c r="BX233">
        <v>0.25</v>
      </c>
      <c r="BY233">
        <v>0.25</v>
      </c>
      <c r="BZ233">
        <v>0.25</v>
      </c>
      <c r="CA233">
        <v>0.25</v>
      </c>
      <c r="CB233" t="s">
        <v>82</v>
      </c>
      <c r="CC233">
        <v>0</v>
      </c>
      <c r="CD233">
        <v>0.14285714285714299</v>
      </c>
      <c r="CE233" s="5">
        <v>5.2521653812608598E-10</v>
      </c>
      <c r="CF233" s="5">
        <v>3.3140346732662901E-9</v>
      </c>
      <c r="CG233" t="s">
        <v>93</v>
      </c>
      <c r="CH233">
        <v>0.85714285714285698</v>
      </c>
      <c r="CI233">
        <v>0.85714285714285698</v>
      </c>
      <c r="CJ233">
        <v>97.048333675207203</v>
      </c>
      <c r="CK233">
        <v>100</v>
      </c>
      <c r="CL233">
        <v>7</v>
      </c>
    </row>
    <row r="234" spans="1:90" x14ac:dyDescent="0.2">
      <c r="A234">
        <v>20</v>
      </c>
      <c r="B234">
        <v>20</v>
      </c>
      <c r="C234" s="3">
        <f t="shared" si="207"/>
        <v>400</v>
      </c>
      <c r="D234" s="3" t="str">
        <f t="shared" si="208"/>
        <v>square</v>
      </c>
      <c r="E234" s="3">
        <f t="shared" si="209"/>
        <v>1</v>
      </c>
      <c r="F234" s="4">
        <v>1</v>
      </c>
      <c r="G234" s="4">
        <v>1</v>
      </c>
      <c r="H234" s="4">
        <f t="shared" si="214"/>
        <v>100</v>
      </c>
      <c r="I234" s="3">
        <v>99</v>
      </c>
      <c r="J234" s="3">
        <v>99</v>
      </c>
      <c r="K234" s="3">
        <f t="shared" si="239"/>
        <v>100</v>
      </c>
      <c r="L234" s="3">
        <f t="shared" si="210"/>
        <v>4</v>
      </c>
      <c r="M234">
        <v>125</v>
      </c>
      <c r="N234">
        <v>7</v>
      </c>
      <c r="O234" s="2">
        <v>3</v>
      </c>
      <c r="P234" s="2">
        <f t="shared" si="193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11"/>
        <v>4</v>
      </c>
      <c r="AA234">
        <f t="shared" si="212"/>
        <v>396</v>
      </c>
      <c r="AB234">
        <v>0</v>
      </c>
      <c r="AC234">
        <v>0</v>
      </c>
      <c r="AD234">
        <v>0</v>
      </c>
      <c r="AE234">
        <f t="shared" si="240"/>
        <v>400</v>
      </c>
      <c r="AF234">
        <f t="shared" si="213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41"/>
        <v>1.8749999999999999E-2</v>
      </c>
      <c r="BO234">
        <f t="shared" si="242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0.2</v>
      </c>
      <c r="BW234">
        <f t="shared" si="222"/>
        <v>2.0000000000000004E-2</v>
      </c>
      <c r="BX234">
        <v>0.25</v>
      </c>
      <c r="BY234">
        <v>0.25</v>
      </c>
      <c r="BZ234">
        <v>0.25</v>
      </c>
      <c r="CA234">
        <v>0.25</v>
      </c>
      <c r="CB234" t="s">
        <v>82</v>
      </c>
      <c r="CC234">
        <v>0</v>
      </c>
      <c r="CD234">
        <v>0</v>
      </c>
      <c r="CE234" s="5">
        <v>1.8962445452126401E-10</v>
      </c>
      <c r="CF234" s="5">
        <v>1.19650081778161E-9</v>
      </c>
      <c r="CG234" t="s">
        <v>93</v>
      </c>
      <c r="CH234">
        <v>0.85714285714285698</v>
      </c>
      <c r="CI234">
        <v>0.85714285714285698</v>
      </c>
      <c r="CJ234">
        <v>96.999428803774407</v>
      </c>
      <c r="CK234">
        <v>100</v>
      </c>
      <c r="CL234">
        <v>7</v>
      </c>
    </row>
    <row r="235" spans="1:90" x14ac:dyDescent="0.2">
      <c r="A235">
        <v>20</v>
      </c>
      <c r="B235">
        <v>20</v>
      </c>
      <c r="C235" s="3">
        <f t="shared" si="207"/>
        <v>400</v>
      </c>
      <c r="D235" s="3" t="str">
        <f t="shared" si="208"/>
        <v>square</v>
      </c>
      <c r="E235" s="3">
        <f t="shared" si="209"/>
        <v>1</v>
      </c>
      <c r="F235" s="4">
        <v>1</v>
      </c>
      <c r="G235" s="4">
        <v>1</v>
      </c>
      <c r="H235" s="4">
        <f t="shared" si="214"/>
        <v>100</v>
      </c>
      <c r="I235" s="3">
        <v>99</v>
      </c>
      <c r="J235" s="3">
        <v>99</v>
      </c>
      <c r="K235" s="3">
        <f t="shared" si="239"/>
        <v>100</v>
      </c>
      <c r="L235" s="3">
        <f t="shared" si="210"/>
        <v>4</v>
      </c>
      <c r="M235">
        <v>125</v>
      </c>
      <c r="N235">
        <v>7</v>
      </c>
      <c r="O235" s="2">
        <v>4</v>
      </c>
      <c r="P235" s="2">
        <f t="shared" si="193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11"/>
        <v>4</v>
      </c>
      <c r="AA235">
        <f t="shared" si="212"/>
        <v>396</v>
      </c>
      <c r="AB235">
        <v>0</v>
      </c>
      <c r="AC235">
        <v>0</v>
      </c>
      <c r="AD235">
        <v>0</v>
      </c>
      <c r="AE235">
        <f t="shared" si="240"/>
        <v>400</v>
      </c>
      <c r="AF235">
        <f t="shared" si="213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41"/>
        <v>1.8749999999999999E-2</v>
      </c>
      <c r="BO235">
        <f t="shared" si="242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0.2</v>
      </c>
      <c r="BW235">
        <f t="shared" si="222"/>
        <v>2.0000000000000004E-2</v>
      </c>
      <c r="BX235">
        <v>0.25</v>
      </c>
      <c r="BY235">
        <v>0.25</v>
      </c>
      <c r="BZ235">
        <v>0.25</v>
      </c>
      <c r="CA235">
        <v>0.25</v>
      </c>
      <c r="CB235" t="s">
        <v>82</v>
      </c>
      <c r="CC235">
        <v>0</v>
      </c>
      <c r="CD235">
        <v>0</v>
      </c>
      <c r="CE235" s="5">
        <v>2.5968931483797301E-10</v>
      </c>
      <c r="CF235" s="5">
        <v>1.63859918847656E-9</v>
      </c>
      <c r="CG235" t="s">
        <v>93</v>
      </c>
      <c r="CH235">
        <v>0.85714285714285698</v>
      </c>
      <c r="CI235">
        <v>0.85714285714285698</v>
      </c>
      <c r="CJ235">
        <v>97.030626050710893</v>
      </c>
      <c r="CK235">
        <v>100</v>
      </c>
      <c r="CL235">
        <v>6.75</v>
      </c>
    </row>
    <row r="236" spans="1:90" x14ac:dyDescent="0.2">
      <c r="A236">
        <v>20</v>
      </c>
      <c r="B236">
        <v>20</v>
      </c>
      <c r="C236" s="3">
        <f t="shared" si="207"/>
        <v>400</v>
      </c>
      <c r="D236" s="3" t="str">
        <f t="shared" si="208"/>
        <v>square</v>
      </c>
      <c r="E236" s="3">
        <f t="shared" si="209"/>
        <v>1</v>
      </c>
      <c r="F236" s="4">
        <v>1</v>
      </c>
      <c r="G236" s="4">
        <v>1</v>
      </c>
      <c r="H236" s="4">
        <f t="shared" si="214"/>
        <v>100</v>
      </c>
      <c r="I236" s="3">
        <v>99</v>
      </c>
      <c r="J236" s="3">
        <v>99</v>
      </c>
      <c r="K236" s="3">
        <f t="shared" si="239"/>
        <v>100</v>
      </c>
      <c r="L236" s="3">
        <f t="shared" si="210"/>
        <v>4</v>
      </c>
      <c r="M236">
        <v>125</v>
      </c>
      <c r="N236">
        <v>7</v>
      </c>
      <c r="O236" s="2">
        <v>5</v>
      </c>
      <c r="P236" s="2">
        <f t="shared" si="193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11"/>
        <v>4</v>
      </c>
      <c r="AA236">
        <f t="shared" si="212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13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0.2</v>
      </c>
      <c r="BW236">
        <f t="shared" si="222"/>
        <v>2.0000000000000004E-2</v>
      </c>
      <c r="BX236">
        <v>0.25</v>
      </c>
      <c r="BY236">
        <v>0.25</v>
      </c>
      <c r="BZ236">
        <v>0.25</v>
      </c>
      <c r="CA236">
        <v>0.25</v>
      </c>
      <c r="CB236" t="s">
        <v>82</v>
      </c>
      <c r="CC236">
        <v>0</v>
      </c>
      <c r="CD236">
        <v>0.14285714285714299</v>
      </c>
      <c r="CE236" s="5">
        <v>3.4134781900696897E-10</v>
      </c>
      <c r="CF236" s="5">
        <v>2.15385165034984E-9</v>
      </c>
      <c r="CG236" t="s">
        <v>93</v>
      </c>
      <c r="CH236">
        <v>0.85714285714285698</v>
      </c>
      <c r="CI236">
        <v>0.85714285714285698</v>
      </c>
      <c r="CJ236">
        <v>97.008742071659398</v>
      </c>
      <c r="CK236">
        <v>100</v>
      </c>
      <c r="CL236">
        <v>7</v>
      </c>
    </row>
    <row r="237" spans="1:90" x14ac:dyDescent="0.2">
      <c r="A237">
        <v>20</v>
      </c>
      <c r="B237">
        <v>20</v>
      </c>
      <c r="C237" s="3">
        <f t="shared" si="207"/>
        <v>400</v>
      </c>
      <c r="D237" s="3" t="str">
        <f t="shared" si="208"/>
        <v>square</v>
      </c>
      <c r="E237" s="3">
        <f t="shared" si="209"/>
        <v>1</v>
      </c>
      <c r="F237" s="4">
        <v>1</v>
      </c>
      <c r="G237" s="4">
        <v>1</v>
      </c>
      <c r="H237" s="4">
        <f t="shared" si="214"/>
        <v>100</v>
      </c>
      <c r="I237" s="3">
        <v>99</v>
      </c>
      <c r="J237" s="3">
        <v>99</v>
      </c>
      <c r="K237" s="3">
        <f t="shared" si="239"/>
        <v>100</v>
      </c>
      <c r="L237" s="3">
        <f t="shared" si="210"/>
        <v>4</v>
      </c>
      <c r="M237">
        <v>125</v>
      </c>
      <c r="N237">
        <v>7</v>
      </c>
      <c r="O237" s="2">
        <v>6</v>
      </c>
      <c r="P237" s="2">
        <f t="shared" si="193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11"/>
        <v>4</v>
      </c>
      <c r="AA237">
        <f t="shared" si="212"/>
        <v>396</v>
      </c>
      <c r="AB237">
        <v>0</v>
      </c>
      <c r="AC237">
        <v>0</v>
      </c>
      <c r="AD237">
        <v>0</v>
      </c>
      <c r="AE237">
        <f t="shared" ref="AE237:AE239" si="243">(A237*B237)*F237</f>
        <v>400</v>
      </c>
      <c r="AF237">
        <f t="shared" si="213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44">BI237/4</f>
        <v>1.8749999999999999E-2</v>
      </c>
      <c r="BO237">
        <f t="shared" ref="BO237:BO239" si="245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0.2</v>
      </c>
      <c r="BW237">
        <f t="shared" si="222"/>
        <v>2.0000000000000004E-2</v>
      </c>
      <c r="BX237">
        <v>0.25</v>
      </c>
      <c r="BY237">
        <v>0.25</v>
      </c>
      <c r="BZ237">
        <v>0.25</v>
      </c>
      <c r="CA237">
        <v>0.25</v>
      </c>
      <c r="CB237" t="s">
        <v>82</v>
      </c>
      <c r="CC237">
        <v>0</v>
      </c>
      <c r="CD237">
        <v>0.14285714285714299</v>
      </c>
      <c r="CE237" s="5">
        <v>3.8448031951565998E-10</v>
      </c>
      <c r="CF237" s="5">
        <v>2.42601102044163E-9</v>
      </c>
      <c r="CG237" t="s">
        <v>93</v>
      </c>
      <c r="CH237">
        <v>0.85714285714285698</v>
      </c>
      <c r="CI237">
        <v>0.85714285714285698</v>
      </c>
      <c r="CJ237">
        <v>97.037254345281895</v>
      </c>
      <c r="CK237">
        <v>100</v>
      </c>
      <c r="CL237">
        <v>7</v>
      </c>
    </row>
    <row r="238" spans="1:90" x14ac:dyDescent="0.2">
      <c r="A238">
        <v>20</v>
      </c>
      <c r="B238">
        <v>20</v>
      </c>
      <c r="C238" s="3">
        <f t="shared" si="207"/>
        <v>400</v>
      </c>
      <c r="D238" s="3" t="str">
        <f t="shared" si="208"/>
        <v>square</v>
      </c>
      <c r="E238" s="3">
        <f t="shared" si="209"/>
        <v>1</v>
      </c>
      <c r="F238" s="4">
        <v>1</v>
      </c>
      <c r="G238" s="4">
        <v>1</v>
      </c>
      <c r="H238" s="4">
        <f t="shared" si="214"/>
        <v>100</v>
      </c>
      <c r="I238" s="3">
        <v>99</v>
      </c>
      <c r="J238" s="3">
        <v>99</v>
      </c>
      <c r="K238" s="3">
        <f t="shared" si="239"/>
        <v>100</v>
      </c>
      <c r="L238" s="3">
        <f t="shared" si="210"/>
        <v>4</v>
      </c>
      <c r="M238">
        <v>125</v>
      </c>
      <c r="N238">
        <v>7</v>
      </c>
      <c r="O238" s="2">
        <v>7</v>
      </c>
      <c r="P238" s="2">
        <f t="shared" si="193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11"/>
        <v>4</v>
      </c>
      <c r="AA238">
        <f t="shared" si="212"/>
        <v>396</v>
      </c>
      <c r="AB238">
        <v>0</v>
      </c>
      <c r="AC238">
        <v>0</v>
      </c>
      <c r="AD238">
        <v>0</v>
      </c>
      <c r="AE238">
        <f t="shared" si="243"/>
        <v>400</v>
      </c>
      <c r="AF238">
        <f t="shared" si="213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44"/>
        <v>1.8749999999999999E-2</v>
      </c>
      <c r="BO238">
        <f t="shared" si="245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0.2</v>
      </c>
      <c r="BW238">
        <f t="shared" si="222"/>
        <v>2.0000000000000004E-2</v>
      </c>
      <c r="BX238">
        <v>0.25</v>
      </c>
      <c r="BY238">
        <v>0.25</v>
      </c>
      <c r="BZ238">
        <v>0.25</v>
      </c>
      <c r="CA238">
        <v>0.25</v>
      </c>
      <c r="CB238" t="s">
        <v>82</v>
      </c>
      <c r="CC238">
        <v>0</v>
      </c>
      <c r="CD238">
        <v>0.14285714285714299</v>
      </c>
      <c r="CE238" s="5">
        <v>5.2625438336282305E-10</v>
      </c>
      <c r="CF238" s="5">
        <v>3.32058330558116E-9</v>
      </c>
      <c r="CG238" t="s">
        <v>93</v>
      </c>
      <c r="CH238">
        <v>0.85714285714285698</v>
      </c>
      <c r="CI238">
        <v>0.85714285714285698</v>
      </c>
      <c r="CJ238">
        <v>97.009543194039594</v>
      </c>
      <c r="CK238">
        <v>100</v>
      </c>
      <c r="CL238">
        <v>7</v>
      </c>
    </row>
    <row r="239" spans="1:90" x14ac:dyDescent="0.2">
      <c r="A239">
        <v>20</v>
      </c>
      <c r="B239">
        <v>20</v>
      </c>
      <c r="C239" s="3">
        <f t="shared" si="207"/>
        <v>400</v>
      </c>
      <c r="D239" s="3" t="str">
        <f t="shared" si="208"/>
        <v>square</v>
      </c>
      <c r="E239" s="3">
        <f t="shared" si="209"/>
        <v>1</v>
      </c>
      <c r="F239" s="4">
        <v>1</v>
      </c>
      <c r="G239" s="4">
        <v>1</v>
      </c>
      <c r="H239" s="4">
        <f t="shared" si="214"/>
        <v>100</v>
      </c>
      <c r="I239" s="3">
        <v>99</v>
      </c>
      <c r="J239" s="3">
        <v>99</v>
      </c>
      <c r="K239" s="3">
        <f t="shared" si="239"/>
        <v>100</v>
      </c>
      <c r="L239" s="3">
        <f t="shared" si="210"/>
        <v>4</v>
      </c>
      <c r="M239">
        <v>125</v>
      </c>
      <c r="N239">
        <v>7</v>
      </c>
      <c r="O239" s="2">
        <v>8</v>
      </c>
      <c r="P239" s="2">
        <f t="shared" si="193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11"/>
        <v>4</v>
      </c>
      <c r="AA239">
        <f t="shared" si="212"/>
        <v>396</v>
      </c>
      <c r="AB239">
        <v>0</v>
      </c>
      <c r="AC239">
        <v>0</v>
      </c>
      <c r="AD239">
        <v>0</v>
      </c>
      <c r="AE239">
        <f t="shared" si="243"/>
        <v>400</v>
      </c>
      <c r="AF239">
        <f t="shared" si="213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44"/>
        <v>1.8749999999999999E-2</v>
      </c>
      <c r="BO239">
        <f t="shared" si="245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0.2</v>
      </c>
      <c r="BW239">
        <f t="shared" si="222"/>
        <v>2.0000000000000004E-2</v>
      </c>
      <c r="BX239">
        <v>0.25</v>
      </c>
      <c r="BY239">
        <v>0.25</v>
      </c>
      <c r="BZ239">
        <v>0.25</v>
      </c>
      <c r="CA239">
        <v>0.25</v>
      </c>
      <c r="CB239" t="s">
        <v>82</v>
      </c>
      <c r="CC239">
        <v>0</v>
      </c>
      <c r="CD239">
        <v>0.14285714285714299</v>
      </c>
      <c r="CE239" s="5">
        <v>6.3404632853571804E-10</v>
      </c>
      <c r="CF239" s="5">
        <v>4.0007337213928503E-9</v>
      </c>
      <c r="CG239" t="s">
        <v>93</v>
      </c>
      <c r="CH239">
        <v>0.85714285714285698</v>
      </c>
      <c r="CI239">
        <v>0.85714285714285698</v>
      </c>
      <c r="CJ239">
        <v>96.953555771873297</v>
      </c>
      <c r="CK239">
        <v>100</v>
      </c>
      <c r="CL239">
        <v>7</v>
      </c>
    </row>
    <row r="240" spans="1:90" x14ac:dyDescent="0.2">
      <c r="A240">
        <v>20</v>
      </c>
      <c r="B240">
        <v>20</v>
      </c>
      <c r="C240" s="3">
        <f t="shared" si="207"/>
        <v>400</v>
      </c>
      <c r="D240" s="3" t="str">
        <f t="shared" si="208"/>
        <v>square</v>
      </c>
      <c r="E240" s="3">
        <f t="shared" si="209"/>
        <v>1</v>
      </c>
      <c r="F240" s="4">
        <v>1</v>
      </c>
      <c r="G240" s="4">
        <v>1</v>
      </c>
      <c r="H240" s="4">
        <f t="shared" si="214"/>
        <v>100</v>
      </c>
      <c r="I240" s="3">
        <v>99</v>
      </c>
      <c r="J240" s="3">
        <v>99</v>
      </c>
      <c r="K240" s="3">
        <f t="shared" si="239"/>
        <v>100</v>
      </c>
      <c r="L240" s="3">
        <f t="shared" si="210"/>
        <v>4</v>
      </c>
      <c r="M240">
        <v>125</v>
      </c>
      <c r="N240">
        <v>7</v>
      </c>
      <c r="O240" s="2">
        <v>9</v>
      </c>
      <c r="P240" s="2">
        <f t="shared" si="193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11"/>
        <v>4</v>
      </c>
      <c r="AA240">
        <f t="shared" si="212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13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0.2</v>
      </c>
      <c r="BW240">
        <f t="shared" si="222"/>
        <v>2.0000000000000004E-2</v>
      </c>
      <c r="BX240">
        <v>0.25</v>
      </c>
      <c r="BY240">
        <v>0.25</v>
      </c>
      <c r="BZ240">
        <v>0.25</v>
      </c>
      <c r="CA240">
        <v>0.25</v>
      </c>
      <c r="CB240" t="s">
        <v>82</v>
      </c>
      <c r="CC240">
        <v>0</v>
      </c>
      <c r="CD240">
        <v>0.14285714285714299</v>
      </c>
      <c r="CE240" s="5">
        <v>6.81622344874624E-10</v>
      </c>
      <c r="CF240" s="5">
        <v>4.30093098186479E-9</v>
      </c>
      <c r="CG240" t="s">
        <v>93</v>
      </c>
      <c r="CH240">
        <v>0.85714285714285698</v>
      </c>
      <c r="CI240">
        <v>0.85714285714285698</v>
      </c>
      <c r="CJ240">
        <v>96.981057608366896</v>
      </c>
      <c r="CK240">
        <v>100</v>
      </c>
      <c r="CL240">
        <v>7</v>
      </c>
    </row>
    <row r="241" spans="1:90" x14ac:dyDescent="0.2">
      <c r="A241">
        <v>20</v>
      </c>
      <c r="B241">
        <v>20</v>
      </c>
      <c r="C241" s="3">
        <f t="shared" si="207"/>
        <v>400</v>
      </c>
      <c r="D241" s="3" t="str">
        <f t="shared" si="208"/>
        <v>square</v>
      </c>
      <c r="E241" s="3">
        <f t="shared" si="209"/>
        <v>1</v>
      </c>
      <c r="F241" s="4">
        <v>1</v>
      </c>
      <c r="G241" s="4">
        <v>1</v>
      </c>
      <c r="H241" s="4">
        <f t="shared" si="214"/>
        <v>100</v>
      </c>
      <c r="I241" s="3">
        <v>99</v>
      </c>
      <c r="J241" s="3">
        <v>99</v>
      </c>
      <c r="K241" s="3">
        <f t="shared" si="239"/>
        <v>100</v>
      </c>
      <c r="L241" s="3">
        <f t="shared" si="210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11"/>
        <v>4</v>
      </c>
      <c r="AA241">
        <f t="shared" si="212"/>
        <v>396</v>
      </c>
      <c r="AB241">
        <v>0</v>
      </c>
      <c r="AC241">
        <v>0</v>
      </c>
      <c r="AD241">
        <v>0</v>
      </c>
      <c r="AE241">
        <f t="shared" ref="AE241" si="246">(A241*B241)*F241</f>
        <v>400</v>
      </c>
      <c r="AF241">
        <f t="shared" si="213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47">BI241/4</f>
        <v>1.8749999999999999E-2</v>
      </c>
      <c r="BO241">
        <f t="shared" ref="BO241" si="248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0.2</v>
      </c>
      <c r="BW241">
        <f t="shared" si="222"/>
        <v>2.0000000000000004E-2</v>
      </c>
      <c r="BX241">
        <v>0.25</v>
      </c>
      <c r="BY241">
        <v>0.25</v>
      </c>
      <c r="BZ241">
        <v>0.25</v>
      </c>
      <c r="CA241">
        <v>0.25</v>
      </c>
      <c r="CB241" t="s">
        <v>82</v>
      </c>
      <c r="CC241">
        <v>0</v>
      </c>
      <c r="CD241">
        <v>0.14285714285714299</v>
      </c>
      <c r="CE241" s="5">
        <v>7.3821870618696497E-10</v>
      </c>
      <c r="CF241" s="5">
        <v>4.6580452117191001E-9</v>
      </c>
      <c r="CG241" t="s">
        <v>93</v>
      </c>
      <c r="CH241">
        <v>0.85714285714285698</v>
      </c>
      <c r="CI241">
        <v>0.85714285714285698</v>
      </c>
      <c r="CJ241">
        <v>97.012685817584497</v>
      </c>
      <c r="CK241">
        <v>100</v>
      </c>
      <c r="CL241">
        <v>7</v>
      </c>
    </row>
    <row r="242" spans="1:90" x14ac:dyDescent="0.2">
      <c r="A242">
        <v>20</v>
      </c>
      <c r="B242">
        <v>20</v>
      </c>
      <c r="C242" s="3">
        <f t="shared" si="207"/>
        <v>400</v>
      </c>
      <c r="D242" s="3" t="str">
        <f t="shared" si="208"/>
        <v>square</v>
      </c>
      <c r="E242" s="3">
        <f t="shared" si="209"/>
        <v>1</v>
      </c>
      <c r="F242" s="4">
        <v>99</v>
      </c>
      <c r="G242" s="4">
        <v>99</v>
      </c>
      <c r="H242" s="4">
        <f t="shared" si="214"/>
        <v>100</v>
      </c>
      <c r="I242" s="3">
        <v>1</v>
      </c>
      <c r="J242" s="3">
        <v>1</v>
      </c>
      <c r="K242" s="3">
        <f>AF242/AA242</f>
        <v>100</v>
      </c>
      <c r="L242" s="3">
        <f t="shared" si="210"/>
        <v>4</v>
      </c>
      <c r="M242">
        <v>125</v>
      </c>
      <c r="N242">
        <v>7</v>
      </c>
      <c r="O242" s="2">
        <v>0.1</v>
      </c>
      <c r="P242" s="2">
        <f t="shared" ref="P242:P300" si="249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11"/>
        <v>396</v>
      </c>
      <c r="AA242">
        <f t="shared" si="212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13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0.3</v>
      </c>
      <c r="BW242">
        <f t="shared" si="222"/>
        <v>0.03</v>
      </c>
      <c r="BX242">
        <v>0.25</v>
      </c>
      <c r="BY242">
        <v>0.25</v>
      </c>
      <c r="BZ242">
        <v>0.25</v>
      </c>
      <c r="CA242">
        <v>0.25</v>
      </c>
      <c r="CB242" t="s">
        <v>82</v>
      </c>
      <c r="CC242">
        <v>0</v>
      </c>
      <c r="CD242">
        <v>0</v>
      </c>
      <c r="CE242" s="5">
        <v>1.8123794953711199E-13</v>
      </c>
      <c r="CF242" s="5">
        <v>1.1435832760318601E-12</v>
      </c>
      <c r="CG242" t="s">
        <v>93</v>
      </c>
      <c r="CH242">
        <v>1</v>
      </c>
      <c r="CI242">
        <v>1</v>
      </c>
      <c r="CJ242">
        <v>97.029725394412793</v>
      </c>
      <c r="CK242">
        <v>100</v>
      </c>
      <c r="CL242">
        <v>7</v>
      </c>
    </row>
    <row r="243" spans="1:90" x14ac:dyDescent="0.2">
      <c r="A243">
        <v>20</v>
      </c>
      <c r="B243">
        <v>20</v>
      </c>
      <c r="C243" s="3">
        <f t="shared" si="207"/>
        <v>400</v>
      </c>
      <c r="D243" s="3" t="str">
        <f t="shared" si="208"/>
        <v>square</v>
      </c>
      <c r="E243" s="3">
        <f t="shared" si="209"/>
        <v>1</v>
      </c>
      <c r="F243" s="4">
        <v>99</v>
      </c>
      <c r="G243" s="4">
        <v>99</v>
      </c>
      <c r="H243" s="4">
        <f t="shared" si="214"/>
        <v>100</v>
      </c>
      <c r="I243" s="3">
        <v>1</v>
      </c>
      <c r="J243" s="3">
        <v>1</v>
      </c>
      <c r="K243" s="3">
        <f t="shared" ref="K243:K253" si="250">AF243/AA243</f>
        <v>100</v>
      </c>
      <c r="L243" s="3">
        <f t="shared" si="210"/>
        <v>4</v>
      </c>
      <c r="M243">
        <v>125</v>
      </c>
      <c r="N243">
        <v>7</v>
      </c>
      <c r="O243" s="2">
        <v>0.5</v>
      </c>
      <c r="P243" s="2">
        <f t="shared" si="249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11"/>
        <v>396</v>
      </c>
      <c r="AA243">
        <f t="shared" si="212"/>
        <v>4</v>
      </c>
      <c r="AB243">
        <v>0</v>
      </c>
      <c r="AC243">
        <v>0</v>
      </c>
      <c r="AD243">
        <v>0</v>
      </c>
      <c r="AE243">
        <f t="shared" ref="AE243:AE247" si="251">(A243*B243)*F243</f>
        <v>39600</v>
      </c>
      <c r="AF243">
        <f t="shared" si="213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52">BI243/4</f>
        <v>1.8749999999999999E-2</v>
      </c>
      <c r="BO243">
        <f t="shared" ref="BO243:BO247" si="253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0.3</v>
      </c>
      <c r="BW243">
        <f t="shared" si="222"/>
        <v>0.03</v>
      </c>
      <c r="BX243">
        <v>0.25</v>
      </c>
      <c r="BY243">
        <v>0.25</v>
      </c>
      <c r="BZ243">
        <v>0.25</v>
      </c>
      <c r="CA243">
        <v>0.25</v>
      </c>
      <c r="CB243" t="s">
        <v>82</v>
      </c>
      <c r="CC243">
        <v>0</v>
      </c>
      <c r="CD243">
        <v>0</v>
      </c>
      <c r="CE243" s="5">
        <v>2.0049172860333201E-13</v>
      </c>
      <c r="CF243" s="5">
        <v>1.26507162765331E-12</v>
      </c>
      <c r="CG243" t="s">
        <v>93</v>
      </c>
      <c r="CH243">
        <v>1</v>
      </c>
      <c r="CI243">
        <v>1</v>
      </c>
      <c r="CJ243">
        <v>97.0171767543915</v>
      </c>
      <c r="CK243">
        <v>100</v>
      </c>
      <c r="CL243">
        <v>7</v>
      </c>
    </row>
    <row r="244" spans="1:90" x14ac:dyDescent="0.2">
      <c r="A244">
        <v>20</v>
      </c>
      <c r="B244">
        <v>20</v>
      </c>
      <c r="C244" s="3">
        <f t="shared" si="207"/>
        <v>400</v>
      </c>
      <c r="D244" s="3" t="str">
        <f t="shared" si="208"/>
        <v>square</v>
      </c>
      <c r="E244" s="3">
        <f t="shared" si="209"/>
        <v>1</v>
      </c>
      <c r="F244" s="4">
        <v>99</v>
      </c>
      <c r="G244" s="4">
        <v>99</v>
      </c>
      <c r="H244" s="4">
        <f t="shared" si="214"/>
        <v>100</v>
      </c>
      <c r="I244" s="3">
        <v>1</v>
      </c>
      <c r="J244" s="3">
        <v>1</v>
      </c>
      <c r="K244" s="3">
        <f t="shared" si="250"/>
        <v>100</v>
      </c>
      <c r="L244" s="3">
        <f t="shared" si="210"/>
        <v>4</v>
      </c>
      <c r="M244">
        <v>125</v>
      </c>
      <c r="N244">
        <v>7</v>
      </c>
      <c r="O244" s="2">
        <v>1</v>
      </c>
      <c r="P244" s="2">
        <f t="shared" si="249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11"/>
        <v>396</v>
      </c>
      <c r="AA244">
        <f t="shared" si="212"/>
        <v>4</v>
      </c>
      <c r="AB244">
        <v>0</v>
      </c>
      <c r="AC244">
        <v>0</v>
      </c>
      <c r="AD244">
        <v>0</v>
      </c>
      <c r="AE244">
        <f t="shared" si="251"/>
        <v>39600</v>
      </c>
      <c r="AF244">
        <f t="shared" si="213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52"/>
        <v>1.8749999999999999E-2</v>
      </c>
      <c r="BO244">
        <f t="shared" si="253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0.3</v>
      </c>
      <c r="BW244">
        <f t="shared" si="222"/>
        <v>0.03</v>
      </c>
      <c r="BX244">
        <v>0.25</v>
      </c>
      <c r="BY244">
        <v>0.25</v>
      </c>
      <c r="BZ244">
        <v>0.25</v>
      </c>
      <c r="CA244">
        <v>0.25</v>
      </c>
      <c r="CB244" t="s">
        <v>82</v>
      </c>
      <c r="CC244">
        <v>0</v>
      </c>
      <c r="CD244">
        <v>0</v>
      </c>
      <c r="CE244" s="5">
        <v>2.1688455576913799E-13</v>
      </c>
      <c r="CF244" s="5">
        <v>1.36850781770892E-12</v>
      </c>
      <c r="CG244" t="s">
        <v>93</v>
      </c>
      <c r="CH244">
        <v>1</v>
      </c>
      <c r="CI244">
        <v>1</v>
      </c>
      <c r="CJ244">
        <v>97.017844029205307</v>
      </c>
      <c r="CK244">
        <v>100</v>
      </c>
      <c r="CL244">
        <v>7</v>
      </c>
    </row>
    <row r="245" spans="1:90" x14ac:dyDescent="0.2">
      <c r="A245">
        <v>20</v>
      </c>
      <c r="B245">
        <v>20</v>
      </c>
      <c r="C245" s="3">
        <f t="shared" si="207"/>
        <v>400</v>
      </c>
      <c r="D245" s="3" t="str">
        <f t="shared" si="208"/>
        <v>square</v>
      </c>
      <c r="E245" s="3">
        <f t="shared" si="209"/>
        <v>1</v>
      </c>
      <c r="F245" s="4">
        <v>99</v>
      </c>
      <c r="G245" s="4">
        <v>99</v>
      </c>
      <c r="H245" s="4">
        <f t="shared" si="214"/>
        <v>100</v>
      </c>
      <c r="I245" s="3">
        <v>1</v>
      </c>
      <c r="J245" s="3">
        <v>1</v>
      </c>
      <c r="K245" s="3">
        <f t="shared" si="250"/>
        <v>100</v>
      </c>
      <c r="L245" s="3">
        <f t="shared" si="210"/>
        <v>4</v>
      </c>
      <c r="M245">
        <v>125</v>
      </c>
      <c r="N245">
        <v>7</v>
      </c>
      <c r="O245" s="2">
        <v>2</v>
      </c>
      <c r="P245" s="2">
        <f t="shared" si="249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11"/>
        <v>396</v>
      </c>
      <c r="AA245">
        <f t="shared" si="212"/>
        <v>4</v>
      </c>
      <c r="AB245">
        <v>0</v>
      </c>
      <c r="AC245">
        <v>0</v>
      </c>
      <c r="AD245">
        <v>0</v>
      </c>
      <c r="AE245">
        <f t="shared" si="251"/>
        <v>39600</v>
      </c>
      <c r="AF245">
        <f t="shared" si="213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52"/>
        <v>1.8749999999999999E-2</v>
      </c>
      <c r="BO245">
        <f t="shared" si="253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0.3</v>
      </c>
      <c r="BW245">
        <f t="shared" si="222"/>
        <v>0.03</v>
      </c>
      <c r="BX245">
        <v>0.25</v>
      </c>
      <c r="BY245">
        <v>0.25</v>
      </c>
      <c r="BZ245">
        <v>0.25</v>
      </c>
      <c r="CA245">
        <v>0.25</v>
      </c>
      <c r="CB245" t="s">
        <v>82</v>
      </c>
      <c r="CC245">
        <v>0</v>
      </c>
      <c r="CD245">
        <v>0</v>
      </c>
      <c r="CE245" s="5">
        <v>2.8670272952125698E-13</v>
      </c>
      <c r="CF245" s="5">
        <v>1.8090496361843501E-12</v>
      </c>
      <c r="CG245" t="s">
        <v>93</v>
      </c>
      <c r="CH245">
        <v>1</v>
      </c>
      <c r="CI245">
        <v>1</v>
      </c>
      <c r="CJ245">
        <v>96.934319696225202</v>
      </c>
      <c r="CK245">
        <v>100</v>
      </c>
      <c r="CL245">
        <v>7</v>
      </c>
    </row>
    <row r="246" spans="1:90" x14ac:dyDescent="0.2">
      <c r="A246">
        <v>20</v>
      </c>
      <c r="B246">
        <v>20</v>
      </c>
      <c r="C246" s="3">
        <f t="shared" si="207"/>
        <v>400</v>
      </c>
      <c r="D246" s="3" t="str">
        <f t="shared" si="208"/>
        <v>square</v>
      </c>
      <c r="E246" s="3">
        <f t="shared" si="209"/>
        <v>1</v>
      </c>
      <c r="F246" s="4">
        <v>99</v>
      </c>
      <c r="G246" s="4">
        <v>99</v>
      </c>
      <c r="H246" s="4">
        <f t="shared" si="214"/>
        <v>100</v>
      </c>
      <c r="I246" s="3">
        <v>1</v>
      </c>
      <c r="J246" s="3">
        <v>1</v>
      </c>
      <c r="K246" s="3">
        <f t="shared" si="250"/>
        <v>100</v>
      </c>
      <c r="L246" s="3">
        <f t="shared" si="210"/>
        <v>4</v>
      </c>
      <c r="M246">
        <v>125</v>
      </c>
      <c r="N246">
        <v>7</v>
      </c>
      <c r="O246" s="2">
        <v>3</v>
      </c>
      <c r="P246" s="2">
        <f t="shared" si="249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11"/>
        <v>396</v>
      </c>
      <c r="AA246">
        <f t="shared" si="212"/>
        <v>4</v>
      </c>
      <c r="AB246">
        <v>0</v>
      </c>
      <c r="AC246">
        <v>0</v>
      </c>
      <c r="AD246">
        <v>0</v>
      </c>
      <c r="AE246">
        <f t="shared" si="251"/>
        <v>39600</v>
      </c>
      <c r="AF246">
        <f t="shared" si="213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52"/>
        <v>1.8749999999999999E-2</v>
      </c>
      <c r="BO246">
        <f t="shared" si="253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0.3</v>
      </c>
      <c r="BW246">
        <f t="shared" si="222"/>
        <v>0.03</v>
      </c>
      <c r="BX246">
        <v>0.25</v>
      </c>
      <c r="BY246">
        <v>0.25</v>
      </c>
      <c r="BZ246">
        <v>0.25</v>
      </c>
      <c r="CA246">
        <v>0.25</v>
      </c>
      <c r="CB246" t="s">
        <v>82</v>
      </c>
      <c r="CC246">
        <v>0</v>
      </c>
      <c r="CD246">
        <v>0</v>
      </c>
      <c r="CE246" s="5">
        <v>3.5041300583196298E-13</v>
      </c>
      <c r="CF246" s="5">
        <v>2.2110515716851101E-12</v>
      </c>
      <c r="CG246" t="s">
        <v>93</v>
      </c>
      <c r="CH246">
        <v>1</v>
      </c>
      <c r="CI246">
        <v>1</v>
      </c>
      <c r="CJ246">
        <v>96.984425015482401</v>
      </c>
      <c r="CK246">
        <v>100</v>
      </c>
      <c r="CL246">
        <v>7</v>
      </c>
    </row>
    <row r="247" spans="1:90" x14ac:dyDescent="0.2">
      <c r="A247">
        <v>20</v>
      </c>
      <c r="B247">
        <v>20</v>
      </c>
      <c r="C247" s="3">
        <f t="shared" si="207"/>
        <v>400</v>
      </c>
      <c r="D247" s="3" t="str">
        <f t="shared" si="208"/>
        <v>square</v>
      </c>
      <c r="E247" s="3">
        <f t="shared" si="209"/>
        <v>1</v>
      </c>
      <c r="F247" s="4">
        <v>99</v>
      </c>
      <c r="G247" s="4">
        <v>99</v>
      </c>
      <c r="H247" s="4">
        <f t="shared" si="214"/>
        <v>100</v>
      </c>
      <c r="I247" s="3">
        <v>1</v>
      </c>
      <c r="J247" s="3">
        <v>1</v>
      </c>
      <c r="K247" s="3">
        <f t="shared" si="250"/>
        <v>100</v>
      </c>
      <c r="L247" s="3">
        <f t="shared" si="210"/>
        <v>4</v>
      </c>
      <c r="M247">
        <v>125</v>
      </c>
      <c r="N247">
        <v>7</v>
      </c>
      <c r="O247" s="2">
        <v>4</v>
      </c>
      <c r="P247" s="2">
        <f t="shared" si="249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11"/>
        <v>396</v>
      </c>
      <c r="AA247">
        <f t="shared" si="212"/>
        <v>4</v>
      </c>
      <c r="AB247">
        <v>0</v>
      </c>
      <c r="AC247">
        <v>0</v>
      </c>
      <c r="AD247">
        <v>0</v>
      </c>
      <c r="AE247">
        <f t="shared" si="251"/>
        <v>39600</v>
      </c>
      <c r="AF247">
        <f t="shared" si="213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52"/>
        <v>1.8749999999999999E-2</v>
      </c>
      <c r="BO247">
        <f t="shared" si="253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0.3</v>
      </c>
      <c r="BW247">
        <f t="shared" si="222"/>
        <v>0.03</v>
      </c>
      <c r="BX247">
        <v>0.25</v>
      </c>
      <c r="BY247">
        <v>0.25</v>
      </c>
      <c r="BZ247">
        <v>0.25</v>
      </c>
      <c r="CA247">
        <v>0.25</v>
      </c>
      <c r="CB247" t="s">
        <v>82</v>
      </c>
      <c r="CC247">
        <v>0</v>
      </c>
      <c r="CD247">
        <v>0</v>
      </c>
      <c r="CE247" s="5">
        <v>4.43203088396512E-13</v>
      </c>
      <c r="CF247" s="5">
        <v>2.79654256225013E-12</v>
      </c>
      <c r="CG247" t="s">
        <v>93</v>
      </c>
      <c r="CH247">
        <v>1</v>
      </c>
      <c r="CI247">
        <v>1</v>
      </c>
      <c r="CJ247">
        <v>97.013113984804093</v>
      </c>
      <c r="CK247">
        <v>100</v>
      </c>
      <c r="CL247">
        <v>7</v>
      </c>
    </row>
    <row r="248" spans="1:90" x14ac:dyDescent="0.2">
      <c r="A248">
        <v>20</v>
      </c>
      <c r="B248">
        <v>20</v>
      </c>
      <c r="C248" s="3">
        <f t="shared" si="207"/>
        <v>400</v>
      </c>
      <c r="D248" s="3" t="str">
        <f t="shared" si="208"/>
        <v>square</v>
      </c>
      <c r="E248" s="3">
        <f t="shared" si="209"/>
        <v>1</v>
      </c>
      <c r="F248" s="4">
        <v>99</v>
      </c>
      <c r="G248" s="4">
        <v>99</v>
      </c>
      <c r="H248" s="4">
        <f t="shared" si="214"/>
        <v>100</v>
      </c>
      <c r="I248" s="3">
        <v>1</v>
      </c>
      <c r="J248" s="3">
        <v>1</v>
      </c>
      <c r="K248" s="3">
        <f t="shared" si="250"/>
        <v>100</v>
      </c>
      <c r="L248" s="3">
        <f t="shared" si="210"/>
        <v>4</v>
      </c>
      <c r="M248">
        <v>125</v>
      </c>
      <c r="N248">
        <v>7</v>
      </c>
      <c r="O248" s="2">
        <v>5</v>
      </c>
      <c r="P248" s="2">
        <f t="shared" si="249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11"/>
        <v>396</v>
      </c>
      <c r="AA248">
        <f t="shared" si="212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13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0.3</v>
      </c>
      <c r="BW248">
        <f t="shared" si="222"/>
        <v>0.03</v>
      </c>
      <c r="BX248">
        <v>0.25</v>
      </c>
      <c r="BY248">
        <v>0.25</v>
      </c>
      <c r="BZ248">
        <v>0.25</v>
      </c>
      <c r="CA248">
        <v>0.25</v>
      </c>
      <c r="CB248" t="s">
        <v>82</v>
      </c>
      <c r="CC248">
        <v>0</v>
      </c>
      <c r="CD248">
        <v>0</v>
      </c>
      <c r="CE248" s="5">
        <v>5.5113127767186903E-13</v>
      </c>
      <c r="CF248" s="5">
        <v>3.4775526518714899E-12</v>
      </c>
      <c r="CG248" t="s">
        <v>93</v>
      </c>
      <c r="CH248">
        <v>1</v>
      </c>
      <c r="CI248">
        <v>1</v>
      </c>
      <c r="CJ248">
        <v>97.037075681030302</v>
      </c>
      <c r="CK248">
        <v>100</v>
      </c>
      <c r="CL248">
        <v>7</v>
      </c>
    </row>
    <row r="249" spans="1:90" x14ac:dyDescent="0.2">
      <c r="A249">
        <v>20</v>
      </c>
      <c r="B249">
        <v>20</v>
      </c>
      <c r="C249" s="3">
        <f t="shared" si="207"/>
        <v>400</v>
      </c>
      <c r="D249" s="3" t="str">
        <f t="shared" si="208"/>
        <v>square</v>
      </c>
      <c r="E249" s="3">
        <f t="shared" si="209"/>
        <v>1</v>
      </c>
      <c r="F249" s="4">
        <v>99</v>
      </c>
      <c r="G249" s="4">
        <v>99</v>
      </c>
      <c r="H249" s="4">
        <f t="shared" si="214"/>
        <v>100</v>
      </c>
      <c r="I249" s="3">
        <v>1</v>
      </c>
      <c r="J249" s="3">
        <v>1</v>
      </c>
      <c r="K249" s="3">
        <f t="shared" si="250"/>
        <v>100</v>
      </c>
      <c r="L249" s="3">
        <f t="shared" si="210"/>
        <v>4</v>
      </c>
      <c r="M249">
        <v>125</v>
      </c>
      <c r="N249">
        <v>7</v>
      </c>
      <c r="O249" s="2">
        <v>6</v>
      </c>
      <c r="P249" s="2">
        <f t="shared" si="249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11"/>
        <v>396</v>
      </c>
      <c r="AA249">
        <f t="shared" si="212"/>
        <v>4</v>
      </c>
      <c r="AB249">
        <v>0</v>
      </c>
      <c r="AC249">
        <v>0</v>
      </c>
      <c r="AD249">
        <v>0</v>
      </c>
      <c r="AE249">
        <f t="shared" ref="AE249:AE251" si="254">(A249*B249)*F249</f>
        <v>39600</v>
      </c>
      <c r="AF249">
        <f t="shared" si="213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55">BI249/4</f>
        <v>1.8749999999999999E-2</v>
      </c>
      <c r="BO249">
        <f t="shared" ref="BO249:BO251" si="256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0.3</v>
      </c>
      <c r="BW249">
        <f t="shared" si="222"/>
        <v>0.03</v>
      </c>
      <c r="BX249">
        <v>0.25</v>
      </c>
      <c r="BY249">
        <v>0.25</v>
      </c>
      <c r="BZ249">
        <v>0.25</v>
      </c>
      <c r="CA249">
        <v>0.25</v>
      </c>
      <c r="CB249" t="s">
        <v>82</v>
      </c>
      <c r="CC249">
        <v>0</v>
      </c>
      <c r="CD249">
        <v>0</v>
      </c>
      <c r="CE249" s="5">
        <v>7.2580360736618801E-13</v>
      </c>
      <c r="CF249" s="5">
        <v>4.5797078877847602E-12</v>
      </c>
      <c r="CG249" t="s">
        <v>93</v>
      </c>
      <c r="CH249">
        <v>1</v>
      </c>
      <c r="CI249">
        <v>1</v>
      </c>
      <c r="CJ249">
        <v>96.916086664115198</v>
      </c>
      <c r="CK249">
        <v>100</v>
      </c>
      <c r="CL249">
        <v>7</v>
      </c>
    </row>
    <row r="250" spans="1:90" x14ac:dyDescent="0.2">
      <c r="A250">
        <v>20</v>
      </c>
      <c r="B250">
        <v>20</v>
      </c>
      <c r="C250" s="3">
        <f t="shared" si="207"/>
        <v>400</v>
      </c>
      <c r="D250" s="3" t="str">
        <f t="shared" si="208"/>
        <v>square</v>
      </c>
      <c r="E250" s="3">
        <f t="shared" si="209"/>
        <v>1</v>
      </c>
      <c r="F250" s="4">
        <v>99</v>
      </c>
      <c r="G250" s="4">
        <v>99</v>
      </c>
      <c r="H250" s="4">
        <f t="shared" si="214"/>
        <v>100</v>
      </c>
      <c r="I250" s="3">
        <v>1</v>
      </c>
      <c r="J250" s="3">
        <v>1</v>
      </c>
      <c r="K250" s="3">
        <f t="shared" si="250"/>
        <v>100</v>
      </c>
      <c r="L250" s="3">
        <f t="shared" si="210"/>
        <v>4</v>
      </c>
      <c r="M250">
        <v>125</v>
      </c>
      <c r="N250">
        <v>7</v>
      </c>
      <c r="O250" s="2">
        <v>7</v>
      </c>
      <c r="P250" s="2">
        <f t="shared" si="249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11"/>
        <v>396</v>
      </c>
      <c r="AA250">
        <f t="shared" si="212"/>
        <v>4</v>
      </c>
      <c r="AB250">
        <v>0</v>
      </c>
      <c r="AC250">
        <v>0</v>
      </c>
      <c r="AD250">
        <v>0</v>
      </c>
      <c r="AE250">
        <f t="shared" si="254"/>
        <v>39600</v>
      </c>
      <c r="AF250">
        <f t="shared" si="213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55"/>
        <v>1.8749999999999999E-2</v>
      </c>
      <c r="BO250">
        <f t="shared" si="256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0.3</v>
      </c>
      <c r="BW250">
        <f t="shared" si="222"/>
        <v>0.03</v>
      </c>
      <c r="BX250">
        <v>0.25</v>
      </c>
      <c r="BY250">
        <v>0.25</v>
      </c>
      <c r="BZ250">
        <v>0.25</v>
      </c>
      <c r="CA250">
        <v>0.25</v>
      </c>
      <c r="CB250" t="s">
        <v>82</v>
      </c>
      <c r="CC250">
        <v>0</v>
      </c>
      <c r="CD250">
        <v>0</v>
      </c>
      <c r="CE250" s="5">
        <v>9.2757176509306608E-13</v>
      </c>
      <c r="CF250" s="5">
        <v>5.8528335847181398E-12</v>
      </c>
      <c r="CG250" t="s">
        <v>93</v>
      </c>
      <c r="CH250">
        <v>1</v>
      </c>
      <c r="CI250">
        <v>1</v>
      </c>
      <c r="CJ250">
        <v>96.975291573131102</v>
      </c>
      <c r="CK250">
        <v>100</v>
      </c>
      <c r="CL250">
        <v>7</v>
      </c>
    </row>
    <row r="251" spans="1:90" x14ac:dyDescent="0.2">
      <c r="A251">
        <v>20</v>
      </c>
      <c r="B251">
        <v>20</v>
      </c>
      <c r="C251" s="3">
        <f t="shared" si="207"/>
        <v>400</v>
      </c>
      <c r="D251" s="3" t="str">
        <f t="shared" si="208"/>
        <v>square</v>
      </c>
      <c r="E251" s="3">
        <f t="shared" si="209"/>
        <v>1</v>
      </c>
      <c r="F251" s="4">
        <v>99</v>
      </c>
      <c r="G251" s="4">
        <v>99</v>
      </c>
      <c r="H251" s="4">
        <f t="shared" si="214"/>
        <v>100</v>
      </c>
      <c r="I251" s="3">
        <v>1</v>
      </c>
      <c r="J251" s="3">
        <v>1</v>
      </c>
      <c r="K251" s="3">
        <f t="shared" si="250"/>
        <v>100</v>
      </c>
      <c r="L251" s="3">
        <f t="shared" si="210"/>
        <v>4</v>
      </c>
      <c r="M251">
        <v>125</v>
      </c>
      <c r="N251">
        <v>7</v>
      </c>
      <c r="O251" s="2">
        <v>8</v>
      </c>
      <c r="P251" s="2">
        <f t="shared" si="249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11"/>
        <v>396</v>
      </c>
      <c r="AA251">
        <f t="shared" si="212"/>
        <v>4</v>
      </c>
      <c r="AB251">
        <v>0</v>
      </c>
      <c r="AC251">
        <v>0</v>
      </c>
      <c r="AD251">
        <v>0</v>
      </c>
      <c r="AE251">
        <f t="shared" si="254"/>
        <v>39600</v>
      </c>
      <c r="AF251">
        <f t="shared" si="213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55"/>
        <v>1.8749999999999999E-2</v>
      </c>
      <c r="BO251">
        <f t="shared" si="256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0.3</v>
      </c>
      <c r="BW251">
        <f t="shared" si="222"/>
        <v>0.03</v>
      </c>
      <c r="BX251">
        <v>0.25</v>
      </c>
      <c r="BY251">
        <v>0.25</v>
      </c>
      <c r="BZ251">
        <v>0.25</v>
      </c>
      <c r="CA251">
        <v>0.25</v>
      </c>
      <c r="CB251" t="s">
        <v>82</v>
      </c>
      <c r="CC251">
        <v>0</v>
      </c>
      <c r="CD251">
        <v>0</v>
      </c>
      <c r="CE251" s="5">
        <v>2.0655244132844798E-12</v>
      </c>
      <c r="CF251" s="5">
        <v>1.3033137823526499E-11</v>
      </c>
      <c r="CG251" t="s">
        <v>93</v>
      </c>
      <c r="CH251">
        <v>1</v>
      </c>
      <c r="CI251">
        <v>1</v>
      </c>
      <c r="CJ251">
        <v>97.0059560787018</v>
      </c>
      <c r="CK251">
        <v>100</v>
      </c>
      <c r="CL251">
        <v>6.75</v>
      </c>
    </row>
    <row r="252" spans="1:90" x14ac:dyDescent="0.2">
      <c r="A252">
        <v>20</v>
      </c>
      <c r="B252">
        <v>20</v>
      </c>
      <c r="C252" s="3">
        <f t="shared" si="207"/>
        <v>400</v>
      </c>
      <c r="D252" s="3" t="str">
        <f t="shared" si="208"/>
        <v>square</v>
      </c>
      <c r="E252" s="3">
        <f t="shared" si="209"/>
        <v>1</v>
      </c>
      <c r="F252" s="4">
        <v>99</v>
      </c>
      <c r="G252" s="4">
        <v>99</v>
      </c>
      <c r="H252" s="4">
        <f t="shared" si="214"/>
        <v>100</v>
      </c>
      <c r="I252" s="3">
        <v>1</v>
      </c>
      <c r="J252" s="3">
        <v>1</v>
      </c>
      <c r="K252" s="3">
        <f t="shared" si="250"/>
        <v>100</v>
      </c>
      <c r="L252" s="3">
        <f t="shared" si="210"/>
        <v>4</v>
      </c>
      <c r="M252">
        <v>125</v>
      </c>
      <c r="N252">
        <v>7</v>
      </c>
      <c r="O252" s="2">
        <v>9</v>
      </c>
      <c r="P252" s="2">
        <f t="shared" si="249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11"/>
        <v>396</v>
      </c>
      <c r="AA252">
        <f t="shared" si="212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13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0.3</v>
      </c>
      <c r="BW252">
        <f t="shared" si="222"/>
        <v>0.03</v>
      </c>
      <c r="BX252">
        <v>0.25</v>
      </c>
      <c r="BY252">
        <v>0.25</v>
      </c>
      <c r="BZ252">
        <v>0.25</v>
      </c>
      <c r="CA252">
        <v>0.25</v>
      </c>
      <c r="CB252" t="s">
        <v>82</v>
      </c>
      <c r="CC252">
        <v>0</v>
      </c>
      <c r="CD252">
        <v>0</v>
      </c>
      <c r="CE252" s="5">
        <v>1.3513520190531599E-12</v>
      </c>
      <c r="CF252" s="5">
        <v>8.5268210821803894E-12</v>
      </c>
      <c r="CG252" t="s">
        <v>93</v>
      </c>
      <c r="CH252">
        <v>1</v>
      </c>
      <c r="CI252">
        <v>1</v>
      </c>
      <c r="CJ252">
        <v>96.990264863849006</v>
      </c>
      <c r="CK252">
        <v>100</v>
      </c>
      <c r="CL252">
        <v>7</v>
      </c>
    </row>
    <row r="253" spans="1:90" x14ac:dyDescent="0.2">
      <c r="A253">
        <v>20</v>
      </c>
      <c r="B253">
        <v>20</v>
      </c>
      <c r="C253" s="3">
        <f t="shared" si="207"/>
        <v>400</v>
      </c>
      <c r="D253" s="3" t="str">
        <f t="shared" si="208"/>
        <v>square</v>
      </c>
      <c r="E253" s="3">
        <f t="shared" si="209"/>
        <v>1</v>
      </c>
      <c r="F253" s="4">
        <v>99</v>
      </c>
      <c r="G253" s="4">
        <v>99</v>
      </c>
      <c r="H253" s="4">
        <f t="shared" si="214"/>
        <v>100</v>
      </c>
      <c r="I253" s="3">
        <v>1</v>
      </c>
      <c r="J253" s="3">
        <v>1</v>
      </c>
      <c r="K253" s="3">
        <f t="shared" si="250"/>
        <v>100</v>
      </c>
      <c r="L253" s="3">
        <f t="shared" si="210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11"/>
        <v>396</v>
      </c>
      <c r="AA253">
        <f t="shared" si="212"/>
        <v>4</v>
      </c>
      <c r="AB253">
        <v>0</v>
      </c>
      <c r="AC253">
        <v>0</v>
      </c>
      <c r="AD253">
        <v>0</v>
      </c>
      <c r="AE253">
        <f t="shared" ref="AE253" si="257">(A253*B253)*F253</f>
        <v>39600</v>
      </c>
      <c r="AF253">
        <f t="shared" si="213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58">BI253/4</f>
        <v>1.8749999999999999E-2</v>
      </c>
      <c r="BO253">
        <f t="shared" ref="BO253" si="259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0.3</v>
      </c>
      <c r="BW253">
        <f t="shared" si="222"/>
        <v>0.03</v>
      </c>
      <c r="BX253">
        <v>0.25</v>
      </c>
      <c r="BY253">
        <v>0.25</v>
      </c>
      <c r="BZ253">
        <v>0.25</v>
      </c>
      <c r="CA253">
        <v>0.25</v>
      </c>
      <c r="CB253" t="s">
        <v>82</v>
      </c>
      <c r="CC253">
        <v>0</v>
      </c>
      <c r="CD253">
        <v>0</v>
      </c>
      <c r="CE253" s="5">
        <v>3.10176332894763E-12</v>
      </c>
      <c r="CF253" s="5">
        <v>1.9571644228998599E-11</v>
      </c>
      <c r="CG253" t="s">
        <v>93</v>
      </c>
      <c r="CH253">
        <v>1</v>
      </c>
      <c r="CI253">
        <v>1</v>
      </c>
      <c r="CJ253">
        <v>96.984010875130096</v>
      </c>
      <c r="CK253">
        <v>100</v>
      </c>
      <c r="CL253">
        <v>7</v>
      </c>
    </row>
    <row r="254" spans="1:90" x14ac:dyDescent="0.2">
      <c r="A254">
        <v>20</v>
      </c>
      <c r="B254">
        <v>20</v>
      </c>
      <c r="C254" s="3">
        <f t="shared" si="207"/>
        <v>400</v>
      </c>
      <c r="D254" s="3" t="str">
        <f t="shared" si="208"/>
        <v>square</v>
      </c>
      <c r="E254" s="3">
        <f t="shared" si="209"/>
        <v>1</v>
      </c>
      <c r="F254" s="4">
        <v>80</v>
      </c>
      <c r="G254" s="4">
        <v>80</v>
      </c>
      <c r="H254" s="4">
        <f t="shared" si="214"/>
        <v>100</v>
      </c>
      <c r="I254" s="3">
        <v>20</v>
      </c>
      <c r="J254" s="3">
        <v>20</v>
      </c>
      <c r="K254" s="3">
        <f>AF254/AA254</f>
        <v>100</v>
      </c>
      <c r="L254" s="3">
        <f t="shared" si="210"/>
        <v>4</v>
      </c>
      <c r="M254">
        <v>125</v>
      </c>
      <c r="N254">
        <v>7</v>
      </c>
      <c r="O254" s="2">
        <v>0.1</v>
      </c>
      <c r="P254" s="2">
        <f t="shared" si="249"/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11"/>
        <v>320</v>
      </c>
      <c r="AA254">
        <f t="shared" si="212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13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0.3</v>
      </c>
      <c r="BW254">
        <f t="shared" si="222"/>
        <v>0.03</v>
      </c>
      <c r="BX254">
        <v>0.25</v>
      </c>
      <c r="BY254">
        <v>0.25</v>
      </c>
      <c r="BZ254">
        <v>0.25</v>
      </c>
      <c r="CA254">
        <v>0.25</v>
      </c>
      <c r="CB254" t="s">
        <v>82</v>
      </c>
      <c r="CC254">
        <v>0</v>
      </c>
      <c r="CD254">
        <v>0</v>
      </c>
      <c r="CE254" s="5">
        <v>3.63124945918075E-12</v>
      </c>
      <c r="CF254" s="5">
        <v>2.2912619367096899E-11</v>
      </c>
      <c r="CG254" t="s">
        <v>93</v>
      </c>
      <c r="CH254">
        <v>1</v>
      </c>
      <c r="CI254">
        <v>1</v>
      </c>
      <c r="CJ254">
        <v>96.997563900989903</v>
      </c>
      <c r="CK254">
        <v>100</v>
      </c>
      <c r="CL254">
        <v>7</v>
      </c>
    </row>
    <row r="255" spans="1:90" x14ac:dyDescent="0.2">
      <c r="A255">
        <v>20</v>
      </c>
      <c r="B255">
        <v>20</v>
      </c>
      <c r="C255" s="3">
        <f t="shared" si="207"/>
        <v>400</v>
      </c>
      <c r="D255" s="3" t="str">
        <f t="shared" si="208"/>
        <v>square</v>
      </c>
      <c r="E255" s="3">
        <f t="shared" si="209"/>
        <v>1</v>
      </c>
      <c r="F255" s="4">
        <v>80</v>
      </c>
      <c r="G255" s="4">
        <v>80</v>
      </c>
      <c r="H255" s="4">
        <f t="shared" si="214"/>
        <v>100</v>
      </c>
      <c r="I255" s="3">
        <v>20</v>
      </c>
      <c r="J255" s="3">
        <v>20</v>
      </c>
      <c r="K255" s="3">
        <f t="shared" ref="K255:K265" si="260">AF255/AA255</f>
        <v>100</v>
      </c>
      <c r="L255" s="3">
        <f t="shared" si="210"/>
        <v>4</v>
      </c>
      <c r="M255">
        <v>125</v>
      </c>
      <c r="N255">
        <v>7</v>
      </c>
      <c r="O255" s="2">
        <v>0.5</v>
      </c>
      <c r="P255" s="2">
        <f t="shared" si="249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11"/>
        <v>320</v>
      </c>
      <c r="AA255">
        <f t="shared" si="212"/>
        <v>80</v>
      </c>
      <c r="AB255">
        <v>0</v>
      </c>
      <c r="AC255">
        <v>0</v>
      </c>
      <c r="AD255">
        <v>0</v>
      </c>
      <c r="AE255">
        <f t="shared" ref="AE255:AE259" si="261">(A255*B255)*F255</f>
        <v>32000</v>
      </c>
      <c r="AF255">
        <f t="shared" si="213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62">BI255/4</f>
        <v>1.8749999999999999E-2</v>
      </c>
      <c r="BO255">
        <f t="shared" ref="BO255:BO259" si="263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0.3</v>
      </c>
      <c r="BW255">
        <f t="shared" si="222"/>
        <v>0.03</v>
      </c>
      <c r="BX255">
        <v>0.25</v>
      </c>
      <c r="BY255">
        <v>0.25</v>
      </c>
      <c r="BZ255">
        <v>0.25</v>
      </c>
      <c r="CA255">
        <v>0.25</v>
      </c>
      <c r="CB255" t="s">
        <v>82</v>
      </c>
      <c r="CC255">
        <v>0</v>
      </c>
      <c r="CD255">
        <v>0</v>
      </c>
      <c r="CE255" s="5">
        <v>4.08158872622506E-12</v>
      </c>
      <c r="CF255" s="5">
        <v>2.57541901067049E-11</v>
      </c>
      <c r="CG255" t="s">
        <v>93</v>
      </c>
      <c r="CH255">
        <v>1</v>
      </c>
      <c r="CI255">
        <v>1</v>
      </c>
      <c r="CJ255">
        <v>96.969306763298306</v>
      </c>
      <c r="CK255">
        <v>100</v>
      </c>
      <c r="CL255">
        <v>7</v>
      </c>
    </row>
    <row r="256" spans="1:90" x14ac:dyDescent="0.2">
      <c r="A256">
        <v>20</v>
      </c>
      <c r="B256">
        <v>20</v>
      </c>
      <c r="C256" s="3">
        <f t="shared" si="207"/>
        <v>400</v>
      </c>
      <c r="D256" s="3" t="str">
        <f t="shared" si="208"/>
        <v>square</v>
      </c>
      <c r="E256" s="3">
        <f t="shared" si="209"/>
        <v>1</v>
      </c>
      <c r="F256" s="4">
        <v>80</v>
      </c>
      <c r="G256" s="4">
        <v>80</v>
      </c>
      <c r="H256" s="4">
        <f t="shared" si="214"/>
        <v>100</v>
      </c>
      <c r="I256" s="3">
        <v>20</v>
      </c>
      <c r="J256" s="3">
        <v>20</v>
      </c>
      <c r="K256" s="3">
        <f t="shared" si="260"/>
        <v>100</v>
      </c>
      <c r="L256" s="3">
        <f t="shared" si="210"/>
        <v>4</v>
      </c>
      <c r="M256">
        <v>125</v>
      </c>
      <c r="N256">
        <v>7</v>
      </c>
      <c r="O256" s="2">
        <v>1</v>
      </c>
      <c r="P256" s="2">
        <f t="shared" si="249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11"/>
        <v>320</v>
      </c>
      <c r="AA256">
        <f t="shared" si="212"/>
        <v>80</v>
      </c>
      <c r="AB256">
        <v>0</v>
      </c>
      <c r="AC256">
        <v>0</v>
      </c>
      <c r="AD256">
        <v>0</v>
      </c>
      <c r="AE256">
        <f t="shared" si="261"/>
        <v>32000</v>
      </c>
      <c r="AF256">
        <f t="shared" si="213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62"/>
        <v>1.8749999999999999E-2</v>
      </c>
      <c r="BO256">
        <f t="shared" si="263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0.3</v>
      </c>
      <c r="BW256">
        <f t="shared" si="222"/>
        <v>0.03</v>
      </c>
      <c r="BX256">
        <v>0.25</v>
      </c>
      <c r="BY256">
        <v>0.25</v>
      </c>
      <c r="BZ256">
        <v>0.25</v>
      </c>
      <c r="CA256">
        <v>0.25</v>
      </c>
      <c r="CB256" t="s">
        <v>82</v>
      </c>
      <c r="CC256">
        <v>0</v>
      </c>
      <c r="CD256">
        <v>0</v>
      </c>
      <c r="CE256" s="5">
        <v>4.74570327854531E-12</v>
      </c>
      <c r="CF256" s="5">
        <v>2.9944649650865201E-11</v>
      </c>
      <c r="CG256" t="s">
        <v>93</v>
      </c>
      <c r="CH256">
        <v>1</v>
      </c>
      <c r="CI256">
        <v>1</v>
      </c>
      <c r="CJ256">
        <v>97.018567608842204</v>
      </c>
      <c r="CK256">
        <v>100</v>
      </c>
      <c r="CL256">
        <v>7</v>
      </c>
    </row>
    <row r="257" spans="1:90" x14ac:dyDescent="0.2">
      <c r="A257">
        <v>20</v>
      </c>
      <c r="B257">
        <v>20</v>
      </c>
      <c r="C257" s="3">
        <f t="shared" si="207"/>
        <v>400</v>
      </c>
      <c r="D257" s="3" t="str">
        <f t="shared" si="208"/>
        <v>square</v>
      </c>
      <c r="E257" s="3">
        <f t="shared" si="209"/>
        <v>1</v>
      </c>
      <c r="F257" s="4">
        <v>80</v>
      </c>
      <c r="G257" s="4">
        <v>80</v>
      </c>
      <c r="H257" s="4">
        <f t="shared" si="214"/>
        <v>100</v>
      </c>
      <c r="I257" s="3">
        <v>20</v>
      </c>
      <c r="J257" s="3">
        <v>20</v>
      </c>
      <c r="K257" s="3">
        <f t="shared" si="260"/>
        <v>100</v>
      </c>
      <c r="L257" s="3">
        <f t="shared" si="210"/>
        <v>4</v>
      </c>
      <c r="M257">
        <v>125</v>
      </c>
      <c r="N257">
        <v>7</v>
      </c>
      <c r="O257" s="2">
        <v>2</v>
      </c>
      <c r="P257" s="2">
        <f t="shared" si="249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11"/>
        <v>320</v>
      </c>
      <c r="AA257">
        <f t="shared" si="212"/>
        <v>80</v>
      </c>
      <c r="AB257">
        <v>0</v>
      </c>
      <c r="AC257">
        <v>0</v>
      </c>
      <c r="AD257">
        <v>0</v>
      </c>
      <c r="AE257">
        <f t="shared" si="261"/>
        <v>32000</v>
      </c>
      <c r="AF257">
        <f t="shared" si="213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62"/>
        <v>1.8749999999999999E-2</v>
      </c>
      <c r="BO257">
        <f t="shared" si="263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0.3</v>
      </c>
      <c r="BW257">
        <f t="shared" si="222"/>
        <v>0.03</v>
      </c>
      <c r="BX257">
        <v>0.25</v>
      </c>
      <c r="BY257">
        <v>0.25</v>
      </c>
      <c r="BZ257">
        <v>0.25</v>
      </c>
      <c r="CA257">
        <v>0.25</v>
      </c>
      <c r="CB257" t="s">
        <v>82</v>
      </c>
      <c r="CC257">
        <v>0</v>
      </c>
      <c r="CD257">
        <v>0</v>
      </c>
      <c r="CE257" s="5">
        <v>7.2451731010348301E-12</v>
      </c>
      <c r="CF257" s="5">
        <v>4.5715915520786599E-11</v>
      </c>
      <c r="CG257" t="s">
        <v>93</v>
      </c>
      <c r="CH257">
        <v>1</v>
      </c>
      <c r="CI257">
        <v>1</v>
      </c>
      <c r="CJ257">
        <v>97.053515691838001</v>
      </c>
      <c r="CK257">
        <v>100</v>
      </c>
      <c r="CL257">
        <v>7</v>
      </c>
    </row>
    <row r="258" spans="1:90" x14ac:dyDescent="0.2">
      <c r="A258">
        <v>20</v>
      </c>
      <c r="B258">
        <v>20</v>
      </c>
      <c r="C258" s="3">
        <f t="shared" si="207"/>
        <v>400</v>
      </c>
      <c r="D258" s="3" t="str">
        <f t="shared" si="208"/>
        <v>square</v>
      </c>
      <c r="E258" s="3">
        <f t="shared" si="209"/>
        <v>1</v>
      </c>
      <c r="F258" s="4">
        <v>80</v>
      </c>
      <c r="G258" s="4">
        <v>80</v>
      </c>
      <c r="H258" s="4">
        <f t="shared" si="214"/>
        <v>100</v>
      </c>
      <c r="I258" s="3">
        <v>20</v>
      </c>
      <c r="J258" s="3">
        <v>20</v>
      </c>
      <c r="K258" s="3">
        <f t="shared" si="260"/>
        <v>100</v>
      </c>
      <c r="L258" s="3">
        <f t="shared" si="210"/>
        <v>4</v>
      </c>
      <c r="M258">
        <v>125</v>
      </c>
      <c r="N258">
        <v>7</v>
      </c>
      <c r="O258" s="2">
        <v>3</v>
      </c>
      <c r="P258" s="2">
        <f t="shared" si="249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11"/>
        <v>320</v>
      </c>
      <c r="AA258">
        <f t="shared" si="212"/>
        <v>80</v>
      </c>
      <c r="AB258">
        <v>0</v>
      </c>
      <c r="AC258">
        <v>0</v>
      </c>
      <c r="AD258">
        <v>0</v>
      </c>
      <c r="AE258">
        <f t="shared" si="261"/>
        <v>32000</v>
      </c>
      <c r="AF258">
        <f t="shared" si="213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62"/>
        <v>1.8749999999999999E-2</v>
      </c>
      <c r="BO258">
        <f t="shared" si="263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0.3</v>
      </c>
      <c r="BW258">
        <f t="shared" si="222"/>
        <v>0.03</v>
      </c>
      <c r="BX258">
        <v>0.25</v>
      </c>
      <c r="BY258">
        <v>0.25</v>
      </c>
      <c r="BZ258">
        <v>0.25</v>
      </c>
      <c r="CA258">
        <v>0.25</v>
      </c>
      <c r="CB258" t="s">
        <v>82</v>
      </c>
      <c r="CC258">
        <v>0</v>
      </c>
      <c r="CD258">
        <v>0</v>
      </c>
      <c r="CE258" s="5">
        <v>1.07832094217606E-11</v>
      </c>
      <c r="CF258" s="5">
        <v>6.8040374471906205E-11</v>
      </c>
      <c r="CG258" t="s">
        <v>93</v>
      </c>
      <c r="CH258">
        <v>1</v>
      </c>
      <c r="CI258">
        <v>1</v>
      </c>
      <c r="CJ258">
        <v>96.997445187855106</v>
      </c>
      <c r="CK258">
        <v>100</v>
      </c>
      <c r="CL258">
        <v>7</v>
      </c>
    </row>
    <row r="259" spans="1:90" x14ac:dyDescent="0.2">
      <c r="A259">
        <v>20</v>
      </c>
      <c r="B259">
        <v>20</v>
      </c>
      <c r="C259" s="3">
        <f t="shared" si="207"/>
        <v>400</v>
      </c>
      <c r="D259" s="3" t="str">
        <f t="shared" si="208"/>
        <v>square</v>
      </c>
      <c r="E259" s="3">
        <f t="shared" si="209"/>
        <v>1</v>
      </c>
      <c r="F259" s="4">
        <v>80</v>
      </c>
      <c r="G259" s="4">
        <v>80</v>
      </c>
      <c r="H259" s="4">
        <f t="shared" si="214"/>
        <v>100</v>
      </c>
      <c r="I259" s="3">
        <v>20</v>
      </c>
      <c r="J259" s="3">
        <v>20</v>
      </c>
      <c r="K259" s="3">
        <f t="shared" si="260"/>
        <v>100</v>
      </c>
      <c r="L259" s="3">
        <f t="shared" si="210"/>
        <v>4</v>
      </c>
      <c r="M259">
        <v>125</v>
      </c>
      <c r="N259">
        <v>7</v>
      </c>
      <c r="O259" s="2">
        <v>4</v>
      </c>
      <c r="P259" s="2">
        <f t="shared" si="249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11"/>
        <v>320</v>
      </c>
      <c r="AA259">
        <f t="shared" si="212"/>
        <v>80</v>
      </c>
      <c r="AB259">
        <v>0</v>
      </c>
      <c r="AC259">
        <v>0</v>
      </c>
      <c r="AD259">
        <v>0</v>
      </c>
      <c r="AE259">
        <f t="shared" si="261"/>
        <v>32000</v>
      </c>
      <c r="AF259">
        <f t="shared" si="213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62"/>
        <v>1.8749999999999999E-2</v>
      </c>
      <c r="BO259">
        <f t="shared" si="263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0.3</v>
      </c>
      <c r="BW259">
        <f t="shared" si="222"/>
        <v>0.03</v>
      </c>
      <c r="BX259">
        <v>0.25</v>
      </c>
      <c r="BY259">
        <v>0.25</v>
      </c>
      <c r="BZ259">
        <v>0.25</v>
      </c>
      <c r="CA259">
        <v>0.25</v>
      </c>
      <c r="CB259" t="s">
        <v>82</v>
      </c>
      <c r="CC259">
        <v>0</v>
      </c>
      <c r="CD259">
        <v>0</v>
      </c>
      <c r="CE259" s="5">
        <v>1.9760015910846901E-11</v>
      </c>
      <c r="CF259" s="5">
        <v>1.2468262735199399E-10</v>
      </c>
      <c r="CG259" t="s">
        <v>93</v>
      </c>
      <c r="CH259">
        <v>1</v>
      </c>
      <c r="CI259">
        <v>1</v>
      </c>
      <c r="CJ259">
        <v>97.025384815616306</v>
      </c>
      <c r="CK259">
        <v>100</v>
      </c>
      <c r="CL259">
        <v>7</v>
      </c>
    </row>
    <row r="260" spans="1:90" x14ac:dyDescent="0.2">
      <c r="A260">
        <v>20</v>
      </c>
      <c r="B260">
        <v>20</v>
      </c>
      <c r="C260" s="3">
        <f t="shared" si="207"/>
        <v>400</v>
      </c>
      <c r="D260" s="3" t="str">
        <f t="shared" si="208"/>
        <v>square</v>
      </c>
      <c r="E260" s="3">
        <f t="shared" si="209"/>
        <v>1</v>
      </c>
      <c r="F260" s="4">
        <v>80</v>
      </c>
      <c r="G260" s="4">
        <v>80</v>
      </c>
      <c r="H260" s="4">
        <f t="shared" si="214"/>
        <v>100</v>
      </c>
      <c r="I260" s="3">
        <v>20</v>
      </c>
      <c r="J260" s="3">
        <v>20</v>
      </c>
      <c r="K260" s="3">
        <f t="shared" si="260"/>
        <v>100</v>
      </c>
      <c r="L260" s="3">
        <f t="shared" si="210"/>
        <v>4</v>
      </c>
      <c r="M260">
        <v>125</v>
      </c>
      <c r="N260">
        <v>7</v>
      </c>
      <c r="O260" s="2">
        <v>5</v>
      </c>
      <c r="P260" s="2">
        <f t="shared" si="249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11"/>
        <v>320</v>
      </c>
      <c r="AA260">
        <f t="shared" si="212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13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0.3</v>
      </c>
      <c r="BW260">
        <f t="shared" si="222"/>
        <v>0.03</v>
      </c>
      <c r="BX260">
        <v>0.25</v>
      </c>
      <c r="BY260">
        <v>0.25</v>
      </c>
      <c r="BZ260">
        <v>0.25</v>
      </c>
      <c r="CA260">
        <v>0.25</v>
      </c>
      <c r="CB260" t="s">
        <v>82</v>
      </c>
      <c r="CC260">
        <v>0</v>
      </c>
      <c r="CD260">
        <v>0</v>
      </c>
      <c r="CE260" s="5">
        <v>5.2025994871724102E-11</v>
      </c>
      <c r="CF260" s="5">
        <v>3.2827593653374998E-10</v>
      </c>
      <c r="CG260" t="s">
        <v>93</v>
      </c>
      <c r="CH260">
        <v>1</v>
      </c>
      <c r="CI260">
        <v>1</v>
      </c>
      <c r="CJ260">
        <v>96.971774328886994</v>
      </c>
      <c r="CK260">
        <v>100</v>
      </c>
      <c r="CL260">
        <v>7</v>
      </c>
    </row>
    <row r="261" spans="1:90" x14ac:dyDescent="0.2">
      <c r="A261">
        <v>20</v>
      </c>
      <c r="B261">
        <v>20</v>
      </c>
      <c r="C261" s="3">
        <f t="shared" si="207"/>
        <v>400</v>
      </c>
      <c r="D261" s="3" t="str">
        <f t="shared" si="208"/>
        <v>square</v>
      </c>
      <c r="E261" s="3">
        <f t="shared" si="209"/>
        <v>1</v>
      </c>
      <c r="F261" s="4">
        <v>80</v>
      </c>
      <c r="G261" s="4">
        <v>80</v>
      </c>
      <c r="H261" s="4">
        <f t="shared" si="214"/>
        <v>100</v>
      </c>
      <c r="I261" s="3">
        <v>20</v>
      </c>
      <c r="J261" s="3">
        <v>20</v>
      </c>
      <c r="K261" s="3">
        <f t="shared" si="260"/>
        <v>100</v>
      </c>
      <c r="L261" s="3">
        <f t="shared" si="210"/>
        <v>4</v>
      </c>
      <c r="M261">
        <v>125</v>
      </c>
      <c r="N261">
        <v>7</v>
      </c>
      <c r="O261" s="2">
        <v>6</v>
      </c>
      <c r="P261" s="2">
        <f t="shared" si="249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11"/>
        <v>320</v>
      </c>
      <c r="AA261">
        <f t="shared" si="212"/>
        <v>80</v>
      </c>
      <c r="AB261">
        <v>0</v>
      </c>
      <c r="AC261">
        <v>0</v>
      </c>
      <c r="AD261">
        <v>0</v>
      </c>
      <c r="AE261">
        <f t="shared" ref="AE261:AE263" si="264">(A261*B261)*F261</f>
        <v>32000</v>
      </c>
      <c r="AF261">
        <f t="shared" si="213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65">BI261/4</f>
        <v>1.8749999999999999E-2</v>
      </c>
      <c r="BO261">
        <f t="shared" ref="BO261:BO263" si="266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0.3</v>
      </c>
      <c r="BW261">
        <f t="shared" si="222"/>
        <v>0.03</v>
      </c>
      <c r="BX261">
        <v>0.25</v>
      </c>
      <c r="BY261">
        <v>0.25</v>
      </c>
      <c r="BZ261">
        <v>0.25</v>
      </c>
      <c r="CA261">
        <v>0.25</v>
      </c>
      <c r="CB261" t="s">
        <v>82</v>
      </c>
      <c r="CC261">
        <v>0</v>
      </c>
      <c r="CD261">
        <v>0.14285714285714299</v>
      </c>
      <c r="CE261" s="5">
        <v>8.7802956699349901E-10</v>
      </c>
      <c r="CF261" s="5">
        <v>5.5402297789506199E-9</v>
      </c>
      <c r="CG261" t="s">
        <v>93</v>
      </c>
      <c r="CH261">
        <v>1</v>
      </c>
      <c r="CI261">
        <v>1</v>
      </c>
      <c r="CJ261">
        <v>96.974459250886397</v>
      </c>
      <c r="CK261">
        <v>100</v>
      </c>
      <c r="CL261">
        <v>6.75</v>
      </c>
    </row>
    <row r="262" spans="1:90" x14ac:dyDescent="0.2">
      <c r="A262">
        <v>20</v>
      </c>
      <c r="B262">
        <v>20</v>
      </c>
      <c r="C262" s="3">
        <f t="shared" si="207"/>
        <v>400</v>
      </c>
      <c r="D262" s="3" t="str">
        <f t="shared" si="208"/>
        <v>square</v>
      </c>
      <c r="E262" s="3">
        <f t="shared" si="209"/>
        <v>1</v>
      </c>
      <c r="F262" s="4">
        <v>80</v>
      </c>
      <c r="G262" s="4">
        <v>80</v>
      </c>
      <c r="H262" s="4">
        <f t="shared" si="214"/>
        <v>100</v>
      </c>
      <c r="I262" s="3">
        <v>20</v>
      </c>
      <c r="J262" s="3">
        <v>20</v>
      </c>
      <c r="K262" s="3">
        <f t="shared" si="260"/>
        <v>100</v>
      </c>
      <c r="L262" s="3">
        <f t="shared" si="210"/>
        <v>4</v>
      </c>
      <c r="M262">
        <v>125</v>
      </c>
      <c r="N262">
        <v>7</v>
      </c>
      <c r="O262" s="2">
        <v>7</v>
      </c>
      <c r="P262" s="2">
        <f t="shared" si="249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11"/>
        <v>320</v>
      </c>
      <c r="AA262">
        <f t="shared" si="212"/>
        <v>80</v>
      </c>
      <c r="AB262">
        <v>0</v>
      </c>
      <c r="AC262">
        <v>0</v>
      </c>
      <c r="AD262">
        <v>0</v>
      </c>
      <c r="AE262">
        <f t="shared" si="264"/>
        <v>32000</v>
      </c>
      <c r="AF262">
        <f t="shared" si="213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65"/>
        <v>1.8749999999999999E-2</v>
      </c>
      <c r="BO262">
        <f t="shared" si="266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0.3</v>
      </c>
      <c r="BW262">
        <f t="shared" si="222"/>
        <v>0.03</v>
      </c>
      <c r="BX262">
        <v>0.25</v>
      </c>
      <c r="BY262">
        <v>0.25</v>
      </c>
      <c r="BZ262">
        <v>0.25</v>
      </c>
      <c r="CA262">
        <v>0.25</v>
      </c>
      <c r="CB262" t="s">
        <v>82</v>
      </c>
      <c r="CC262">
        <v>0.14285714285714299</v>
      </c>
      <c r="CD262">
        <v>0.14285714285714299</v>
      </c>
      <c r="CE262" s="5">
        <v>3.81580829661669E-9</v>
      </c>
      <c r="CF262" s="5">
        <v>2.4077155891747702E-8</v>
      </c>
      <c r="CG262" t="s">
        <v>93</v>
      </c>
      <c r="CH262">
        <v>0.85714285714285698</v>
      </c>
      <c r="CI262">
        <v>0.85714285714285698</v>
      </c>
      <c r="CJ262">
        <v>97.024676650148905</v>
      </c>
      <c r="CK262">
        <v>100</v>
      </c>
      <c r="CL262">
        <v>7</v>
      </c>
    </row>
    <row r="263" spans="1:90" x14ac:dyDescent="0.2">
      <c r="A263">
        <v>20</v>
      </c>
      <c r="B263">
        <v>20</v>
      </c>
      <c r="C263" s="3">
        <f t="shared" si="207"/>
        <v>400</v>
      </c>
      <c r="D263" s="3" t="str">
        <f t="shared" si="208"/>
        <v>square</v>
      </c>
      <c r="E263" s="3">
        <f t="shared" si="209"/>
        <v>1</v>
      </c>
      <c r="F263" s="4">
        <v>80</v>
      </c>
      <c r="G263" s="4">
        <v>80</v>
      </c>
      <c r="H263" s="4">
        <f t="shared" si="214"/>
        <v>100</v>
      </c>
      <c r="I263" s="3">
        <v>20</v>
      </c>
      <c r="J263" s="3">
        <v>20</v>
      </c>
      <c r="K263" s="3">
        <f t="shared" si="260"/>
        <v>100</v>
      </c>
      <c r="L263" s="3">
        <f t="shared" si="210"/>
        <v>4</v>
      </c>
      <c r="M263">
        <v>125</v>
      </c>
      <c r="N263">
        <v>7</v>
      </c>
      <c r="O263" s="2">
        <v>8</v>
      </c>
      <c r="P263" s="2">
        <f t="shared" si="249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11"/>
        <v>320</v>
      </c>
      <c r="AA263">
        <f t="shared" si="212"/>
        <v>80</v>
      </c>
      <c r="AB263">
        <v>0</v>
      </c>
      <c r="AC263">
        <v>0</v>
      </c>
      <c r="AD263">
        <v>0</v>
      </c>
      <c r="AE263">
        <f t="shared" si="264"/>
        <v>32000</v>
      </c>
      <c r="AF263">
        <f t="shared" si="213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65"/>
        <v>1.8749999999999999E-2</v>
      </c>
      <c r="BO263">
        <f t="shared" si="266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0.3</v>
      </c>
      <c r="BW263">
        <f t="shared" si="222"/>
        <v>0.03</v>
      </c>
      <c r="BX263">
        <v>0.25</v>
      </c>
      <c r="BY263">
        <v>0.25</v>
      </c>
      <c r="BZ263">
        <v>0.25</v>
      </c>
      <c r="CA263">
        <v>0.25</v>
      </c>
      <c r="CB263" t="s">
        <v>82</v>
      </c>
      <c r="CC263">
        <v>0</v>
      </c>
      <c r="CD263">
        <v>0</v>
      </c>
      <c r="CE263" s="5">
        <v>3.6453242617911198E-10</v>
      </c>
      <c r="CF263" s="5">
        <v>2.3001429103011399E-9</v>
      </c>
      <c r="CG263" t="s">
        <v>93</v>
      </c>
      <c r="CH263">
        <v>1</v>
      </c>
      <c r="CI263">
        <v>1</v>
      </c>
      <c r="CJ263">
        <v>97.047030156476296</v>
      </c>
      <c r="CK263">
        <v>100</v>
      </c>
      <c r="CL263">
        <v>6.75</v>
      </c>
    </row>
    <row r="264" spans="1:90" x14ac:dyDescent="0.2">
      <c r="A264">
        <v>20</v>
      </c>
      <c r="B264">
        <v>20</v>
      </c>
      <c r="C264" s="3">
        <f t="shared" si="207"/>
        <v>400</v>
      </c>
      <c r="D264" s="3" t="str">
        <f t="shared" si="208"/>
        <v>square</v>
      </c>
      <c r="E264" s="3">
        <f t="shared" si="209"/>
        <v>1</v>
      </c>
      <c r="F264" s="4">
        <v>80</v>
      </c>
      <c r="G264" s="4">
        <v>80</v>
      </c>
      <c r="H264" s="4">
        <f t="shared" si="214"/>
        <v>100</v>
      </c>
      <c r="I264" s="3">
        <v>20</v>
      </c>
      <c r="J264" s="3">
        <v>20</v>
      </c>
      <c r="K264" s="3">
        <f t="shared" si="260"/>
        <v>100</v>
      </c>
      <c r="L264" s="3">
        <f t="shared" si="210"/>
        <v>4</v>
      </c>
      <c r="M264">
        <v>125</v>
      </c>
      <c r="N264">
        <v>7</v>
      </c>
      <c r="O264" s="2">
        <v>9</v>
      </c>
      <c r="P264" s="2">
        <f t="shared" si="249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11"/>
        <v>320</v>
      </c>
      <c r="AA264">
        <f t="shared" si="212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13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0.3</v>
      </c>
      <c r="BW264">
        <f t="shared" si="222"/>
        <v>0.03</v>
      </c>
      <c r="BX264">
        <v>0.25</v>
      </c>
      <c r="BY264">
        <v>0.25</v>
      </c>
      <c r="BZ264">
        <v>0.25</v>
      </c>
      <c r="CA264">
        <v>0.25</v>
      </c>
      <c r="CB264" t="s">
        <v>82</v>
      </c>
      <c r="CC264">
        <v>0</v>
      </c>
      <c r="CD264">
        <v>0</v>
      </c>
      <c r="CE264" s="5">
        <v>4.9267770589227901E-10</v>
      </c>
      <c r="CF264" s="5">
        <v>3.1087196587515501E-9</v>
      </c>
      <c r="CG264" t="s">
        <v>93</v>
      </c>
      <c r="CH264">
        <v>1</v>
      </c>
      <c r="CI264">
        <v>1</v>
      </c>
      <c r="CJ264">
        <v>97.030116945272397</v>
      </c>
      <c r="CK264">
        <v>100</v>
      </c>
      <c r="CL264">
        <v>7</v>
      </c>
    </row>
    <row r="265" spans="1:90" x14ac:dyDescent="0.2">
      <c r="A265">
        <v>20</v>
      </c>
      <c r="B265">
        <v>20</v>
      </c>
      <c r="C265" s="3">
        <f t="shared" si="207"/>
        <v>400</v>
      </c>
      <c r="D265" s="3" t="str">
        <f t="shared" si="208"/>
        <v>square</v>
      </c>
      <c r="E265" s="3">
        <f t="shared" si="209"/>
        <v>1</v>
      </c>
      <c r="F265" s="4">
        <v>80</v>
      </c>
      <c r="G265" s="4">
        <v>80</v>
      </c>
      <c r="H265" s="4">
        <f t="shared" si="214"/>
        <v>100</v>
      </c>
      <c r="I265" s="3">
        <v>20</v>
      </c>
      <c r="J265" s="3">
        <v>20</v>
      </c>
      <c r="K265" s="3">
        <f t="shared" si="260"/>
        <v>100</v>
      </c>
      <c r="L265" s="3">
        <f t="shared" si="210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11"/>
        <v>320</v>
      </c>
      <c r="AA265">
        <f t="shared" si="212"/>
        <v>80</v>
      </c>
      <c r="AB265">
        <v>0</v>
      </c>
      <c r="AC265">
        <v>0</v>
      </c>
      <c r="AD265">
        <v>0</v>
      </c>
      <c r="AE265">
        <f t="shared" ref="AE265" si="267">(A265*B265)*F265</f>
        <v>32000</v>
      </c>
      <c r="AF265">
        <f t="shared" si="213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68">BI265/4</f>
        <v>1.8749999999999999E-2</v>
      </c>
      <c r="BO265">
        <f t="shared" ref="BO265" si="269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0.3</v>
      </c>
      <c r="BW265">
        <f t="shared" si="222"/>
        <v>0.03</v>
      </c>
      <c r="BX265">
        <v>0.25</v>
      </c>
      <c r="BY265">
        <v>0.25</v>
      </c>
      <c r="BZ265">
        <v>0.25</v>
      </c>
      <c r="CA265">
        <v>0.25</v>
      </c>
      <c r="CB265" t="s">
        <v>82</v>
      </c>
      <c r="CC265">
        <v>0</v>
      </c>
      <c r="CD265">
        <v>0</v>
      </c>
      <c r="CE265" s="5">
        <v>5.6096431813242502E-10</v>
      </c>
      <c r="CF265" s="5">
        <v>3.5395975918083701E-9</v>
      </c>
      <c r="CG265" t="s">
        <v>93</v>
      </c>
      <c r="CH265">
        <v>1</v>
      </c>
      <c r="CI265">
        <v>1</v>
      </c>
      <c r="CJ265">
        <v>97.036335629140297</v>
      </c>
      <c r="CK265">
        <v>100</v>
      </c>
      <c r="CL265">
        <v>7</v>
      </c>
    </row>
    <row r="266" spans="1:90" x14ac:dyDescent="0.2">
      <c r="A266">
        <v>20</v>
      </c>
      <c r="B266">
        <v>20</v>
      </c>
      <c r="C266" s="3">
        <f t="shared" ref="C266:C301" si="270">A266*B266</f>
        <v>400</v>
      </c>
      <c r="D266" s="3" t="str">
        <f t="shared" ref="D266:D301" si="271">IF(A266=B266,"square","rect")</f>
        <v>square</v>
      </c>
      <c r="E266" s="3">
        <f t="shared" ref="E266:E301" si="272">A266/B266</f>
        <v>1</v>
      </c>
      <c r="F266" s="4">
        <v>50</v>
      </c>
      <c r="G266" s="4">
        <v>50</v>
      </c>
      <c r="H266" s="4">
        <f t="shared" si="214"/>
        <v>100</v>
      </c>
      <c r="I266" s="3">
        <v>50</v>
      </c>
      <c r="J266" s="3">
        <v>50</v>
      </c>
      <c r="K266" s="3">
        <f>AF266/AA266</f>
        <v>100</v>
      </c>
      <c r="L266" s="3">
        <f t="shared" ref="L266:L301" si="273">O266/P266</f>
        <v>4</v>
      </c>
      <c r="M266">
        <v>125</v>
      </c>
      <c r="N266">
        <v>7</v>
      </c>
      <c r="O266" s="2">
        <v>0.1</v>
      </c>
      <c r="P266" s="2">
        <f t="shared" si="249"/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ref="Z266:Z301" si="274">(G266/100)*(A266*B266)</f>
        <v>200</v>
      </c>
      <c r="AA266">
        <f t="shared" ref="AA266:AA301" si="275">(J266/100)*(A266*B266)</f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ref="AF266:AF301" si="276">(A266*B266)*I266</f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0.3</v>
      </c>
      <c r="BW266">
        <f t="shared" si="222"/>
        <v>0.03</v>
      </c>
      <c r="BX266">
        <v>0.25</v>
      </c>
      <c r="BY266">
        <v>0.25</v>
      </c>
      <c r="BZ266">
        <v>0.25</v>
      </c>
      <c r="CA266">
        <v>0.25</v>
      </c>
      <c r="CB266" t="s">
        <v>82</v>
      </c>
      <c r="CC266">
        <v>0</v>
      </c>
      <c r="CD266">
        <v>0</v>
      </c>
      <c r="CE266" s="5">
        <v>9.1064598399907299E-12</v>
      </c>
      <c r="CF266" s="5">
        <v>5.74603453823857E-11</v>
      </c>
      <c r="CG266" t="s">
        <v>93</v>
      </c>
      <c r="CH266">
        <v>1</v>
      </c>
      <c r="CI266">
        <v>1</v>
      </c>
      <c r="CJ266">
        <v>97.024439850712099</v>
      </c>
      <c r="CK266">
        <v>100</v>
      </c>
      <c r="CL266">
        <v>7</v>
      </c>
    </row>
    <row r="267" spans="1:90" x14ac:dyDescent="0.2">
      <c r="A267">
        <v>20</v>
      </c>
      <c r="B267">
        <v>20</v>
      </c>
      <c r="C267" s="3">
        <f t="shared" si="270"/>
        <v>400</v>
      </c>
      <c r="D267" s="3" t="str">
        <f t="shared" si="271"/>
        <v>square</v>
      </c>
      <c r="E267" s="3">
        <f t="shared" si="272"/>
        <v>1</v>
      </c>
      <c r="F267" s="4">
        <v>50</v>
      </c>
      <c r="G267" s="4">
        <v>50</v>
      </c>
      <c r="H267" s="4">
        <f t="shared" ref="H267:H301" si="277">AE267/Z267</f>
        <v>100</v>
      </c>
      <c r="I267" s="3">
        <v>50</v>
      </c>
      <c r="J267" s="3">
        <v>50</v>
      </c>
      <c r="K267" s="3">
        <f t="shared" ref="K267:K277" si="278">AF267/AA267</f>
        <v>100</v>
      </c>
      <c r="L267" s="3">
        <f t="shared" si="273"/>
        <v>4</v>
      </c>
      <c r="M267">
        <v>125</v>
      </c>
      <c r="N267">
        <v>7</v>
      </c>
      <c r="O267" s="2">
        <v>0.5</v>
      </c>
      <c r="P267" s="2">
        <f t="shared" si="249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74"/>
        <v>200</v>
      </c>
      <c r="AA267">
        <f t="shared" si="275"/>
        <v>200</v>
      </c>
      <c r="AB267">
        <v>0</v>
      </c>
      <c r="AC267">
        <v>0</v>
      </c>
      <c r="AD267">
        <v>0</v>
      </c>
      <c r="AE267">
        <f t="shared" ref="AE267:AE271" si="279">(A267*B267)*F267</f>
        <v>20000</v>
      </c>
      <c r="AF267">
        <f t="shared" si="276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80">BI267/4</f>
        <v>1.8749999999999999E-2</v>
      </c>
      <c r="BO267">
        <f t="shared" ref="BO267:BO271" si="281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0.3</v>
      </c>
      <c r="BW267">
        <f t="shared" si="222"/>
        <v>0.03</v>
      </c>
      <c r="BX267">
        <v>0.25</v>
      </c>
      <c r="BY267">
        <v>0.25</v>
      </c>
      <c r="BZ267">
        <v>0.25</v>
      </c>
      <c r="CA267">
        <v>0.25</v>
      </c>
      <c r="CB267" t="s">
        <v>82</v>
      </c>
      <c r="CC267">
        <v>0</v>
      </c>
      <c r="CD267">
        <v>0</v>
      </c>
      <c r="CE267" s="5">
        <v>1.1286939399350101E-11</v>
      </c>
      <c r="CF267" s="5">
        <v>7.1218832300961806E-11</v>
      </c>
      <c r="CG267" t="s">
        <v>93</v>
      </c>
      <c r="CH267">
        <v>1</v>
      </c>
      <c r="CI267">
        <v>1</v>
      </c>
      <c r="CJ267">
        <v>97.077193921461301</v>
      </c>
      <c r="CK267">
        <v>100</v>
      </c>
      <c r="CL267">
        <v>6.75</v>
      </c>
    </row>
    <row r="268" spans="1:90" x14ac:dyDescent="0.2">
      <c r="A268">
        <v>20</v>
      </c>
      <c r="B268">
        <v>20</v>
      </c>
      <c r="C268" s="3">
        <f t="shared" si="270"/>
        <v>400</v>
      </c>
      <c r="D268" s="3" t="str">
        <f t="shared" si="271"/>
        <v>square</v>
      </c>
      <c r="E268" s="3">
        <f t="shared" si="272"/>
        <v>1</v>
      </c>
      <c r="F268" s="4">
        <v>50</v>
      </c>
      <c r="G268" s="4">
        <v>50</v>
      </c>
      <c r="H268" s="4">
        <f t="shared" si="277"/>
        <v>100</v>
      </c>
      <c r="I268" s="3">
        <v>50</v>
      </c>
      <c r="J268" s="3">
        <v>50</v>
      </c>
      <c r="K268" s="3">
        <f t="shared" si="278"/>
        <v>100</v>
      </c>
      <c r="L268" s="3">
        <f t="shared" si="273"/>
        <v>4</v>
      </c>
      <c r="M268">
        <v>125</v>
      </c>
      <c r="N268">
        <v>7</v>
      </c>
      <c r="O268" s="2">
        <v>1</v>
      </c>
      <c r="P268" s="2">
        <f t="shared" si="249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74"/>
        <v>200</v>
      </c>
      <c r="AA268">
        <f t="shared" si="275"/>
        <v>200</v>
      </c>
      <c r="AB268">
        <v>0</v>
      </c>
      <c r="AC268">
        <v>0</v>
      </c>
      <c r="AD268">
        <v>0</v>
      </c>
      <c r="AE268">
        <f t="shared" si="279"/>
        <v>20000</v>
      </c>
      <c r="AF268">
        <f t="shared" si="276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80"/>
        <v>1.8749999999999999E-2</v>
      </c>
      <c r="BO268">
        <f t="shared" si="281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0.3</v>
      </c>
      <c r="BW268">
        <f t="shared" si="222"/>
        <v>0.03</v>
      </c>
      <c r="BX268">
        <v>0.25</v>
      </c>
      <c r="BY268">
        <v>0.25</v>
      </c>
      <c r="BZ268">
        <v>0.25</v>
      </c>
      <c r="CA268">
        <v>0.25</v>
      </c>
      <c r="CB268" t="s">
        <v>82</v>
      </c>
      <c r="CC268">
        <v>0</v>
      </c>
      <c r="CD268">
        <v>0</v>
      </c>
      <c r="CE268" s="5">
        <v>1.67966290928161E-11</v>
      </c>
      <c r="CF268" s="5">
        <v>1.05984117414388E-10</v>
      </c>
      <c r="CG268" t="s">
        <v>93</v>
      </c>
      <c r="CH268">
        <v>1</v>
      </c>
      <c r="CI268">
        <v>1</v>
      </c>
      <c r="CJ268">
        <v>96.926292978344406</v>
      </c>
      <c r="CK268">
        <v>100</v>
      </c>
      <c r="CL268">
        <v>7</v>
      </c>
    </row>
    <row r="269" spans="1:90" x14ac:dyDescent="0.2">
      <c r="A269">
        <v>20</v>
      </c>
      <c r="B269">
        <v>20</v>
      </c>
      <c r="C269" s="3">
        <f t="shared" si="270"/>
        <v>400</v>
      </c>
      <c r="D269" s="3" t="str">
        <f t="shared" si="271"/>
        <v>square</v>
      </c>
      <c r="E269" s="3">
        <f t="shared" si="272"/>
        <v>1</v>
      </c>
      <c r="F269" s="4">
        <v>50</v>
      </c>
      <c r="G269" s="4">
        <v>50</v>
      </c>
      <c r="H269" s="4">
        <f t="shared" si="277"/>
        <v>100</v>
      </c>
      <c r="I269" s="3">
        <v>50</v>
      </c>
      <c r="J269" s="3">
        <v>50</v>
      </c>
      <c r="K269" s="3">
        <f t="shared" si="278"/>
        <v>100</v>
      </c>
      <c r="L269" s="3">
        <f t="shared" si="273"/>
        <v>4</v>
      </c>
      <c r="M269">
        <v>125</v>
      </c>
      <c r="N269">
        <v>7</v>
      </c>
      <c r="O269" s="2">
        <v>2</v>
      </c>
      <c r="P269" s="2">
        <f t="shared" si="249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74"/>
        <v>200</v>
      </c>
      <c r="AA269">
        <f t="shared" si="275"/>
        <v>200</v>
      </c>
      <c r="AB269">
        <v>0</v>
      </c>
      <c r="AC269">
        <v>0</v>
      </c>
      <c r="AD269">
        <v>0</v>
      </c>
      <c r="AE269">
        <f t="shared" si="279"/>
        <v>20000</v>
      </c>
      <c r="AF269">
        <f t="shared" si="276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80"/>
        <v>1.8749999999999999E-2</v>
      </c>
      <c r="BO269">
        <f t="shared" si="281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0.3</v>
      </c>
      <c r="BW269">
        <f t="shared" si="222"/>
        <v>0.03</v>
      </c>
      <c r="BX269">
        <v>0.25</v>
      </c>
      <c r="BY269">
        <v>0.25</v>
      </c>
      <c r="BZ269">
        <v>0.25</v>
      </c>
      <c r="CA269">
        <v>0.25</v>
      </c>
      <c r="CB269" t="s">
        <v>82</v>
      </c>
      <c r="CC269">
        <v>0</v>
      </c>
      <c r="CD269">
        <v>0</v>
      </c>
      <c r="CE269" s="5">
        <v>6.0262543474555206E-11</v>
      </c>
      <c r="CF269" s="5">
        <v>3.8024727740397403E-10</v>
      </c>
      <c r="CG269" t="s">
        <v>93</v>
      </c>
      <c r="CH269">
        <v>1</v>
      </c>
      <c r="CI269">
        <v>1</v>
      </c>
      <c r="CJ269">
        <v>96.931850896547203</v>
      </c>
      <c r="CK269">
        <v>100</v>
      </c>
      <c r="CL269">
        <v>7</v>
      </c>
    </row>
    <row r="270" spans="1:90" x14ac:dyDescent="0.2">
      <c r="A270">
        <v>20</v>
      </c>
      <c r="B270">
        <v>20</v>
      </c>
      <c r="C270" s="3">
        <f t="shared" si="270"/>
        <v>400</v>
      </c>
      <c r="D270" s="3" t="str">
        <f t="shared" si="271"/>
        <v>square</v>
      </c>
      <c r="E270" s="3">
        <f t="shared" si="272"/>
        <v>1</v>
      </c>
      <c r="F270" s="4">
        <v>50</v>
      </c>
      <c r="G270" s="4">
        <v>50</v>
      </c>
      <c r="H270" s="4">
        <f t="shared" si="277"/>
        <v>100</v>
      </c>
      <c r="I270" s="3">
        <v>50</v>
      </c>
      <c r="J270" s="3">
        <v>50</v>
      </c>
      <c r="K270" s="3">
        <f t="shared" si="278"/>
        <v>100</v>
      </c>
      <c r="L270" s="3">
        <f t="shared" si="273"/>
        <v>4</v>
      </c>
      <c r="M270">
        <v>125</v>
      </c>
      <c r="N270">
        <v>7</v>
      </c>
      <c r="O270" s="2">
        <v>3</v>
      </c>
      <c r="P270" s="2">
        <f t="shared" si="249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74"/>
        <v>200</v>
      </c>
      <c r="AA270">
        <f t="shared" si="275"/>
        <v>200</v>
      </c>
      <c r="AB270">
        <v>0</v>
      </c>
      <c r="AC270">
        <v>0</v>
      </c>
      <c r="AD270">
        <v>0</v>
      </c>
      <c r="AE270">
        <f t="shared" si="279"/>
        <v>20000</v>
      </c>
      <c r="AF270">
        <f t="shared" si="276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80"/>
        <v>1.8749999999999999E-2</v>
      </c>
      <c r="BO270">
        <f t="shared" si="281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0.3</v>
      </c>
      <c r="BW270">
        <f t="shared" si="222"/>
        <v>0.03</v>
      </c>
      <c r="BX270">
        <v>0.25</v>
      </c>
      <c r="BY270">
        <v>0.25</v>
      </c>
      <c r="BZ270">
        <v>0.25</v>
      </c>
      <c r="CA270">
        <v>0.25</v>
      </c>
      <c r="CB270" t="s">
        <v>82</v>
      </c>
      <c r="CC270">
        <v>0.14285714285714299</v>
      </c>
      <c r="CD270">
        <v>0.14285714285714299</v>
      </c>
      <c r="CE270" s="5">
        <v>9.9262251745219004E-9</v>
      </c>
      <c r="CF270" s="5">
        <v>6.2632933705747995E-8</v>
      </c>
      <c r="CG270" t="s">
        <v>93</v>
      </c>
      <c r="CH270">
        <v>0.85714285714285698</v>
      </c>
      <c r="CI270">
        <v>0.85714285714285698</v>
      </c>
      <c r="CJ270">
        <v>97.013670928808807</v>
      </c>
      <c r="CK270">
        <v>100</v>
      </c>
      <c r="CL270">
        <v>6.75</v>
      </c>
    </row>
    <row r="271" spans="1:90" x14ac:dyDescent="0.2">
      <c r="A271">
        <v>20</v>
      </c>
      <c r="B271">
        <v>20</v>
      </c>
      <c r="C271" s="3">
        <f t="shared" si="270"/>
        <v>400</v>
      </c>
      <c r="D271" s="3" t="str">
        <f t="shared" si="271"/>
        <v>square</v>
      </c>
      <c r="E271" s="3">
        <f t="shared" si="272"/>
        <v>1</v>
      </c>
      <c r="F271" s="4">
        <v>50</v>
      </c>
      <c r="G271" s="4">
        <v>50</v>
      </c>
      <c r="H271" s="4">
        <f t="shared" si="277"/>
        <v>100</v>
      </c>
      <c r="I271" s="3">
        <v>50</v>
      </c>
      <c r="J271" s="3">
        <v>50</v>
      </c>
      <c r="K271" s="3">
        <f t="shared" si="278"/>
        <v>100</v>
      </c>
      <c r="L271" s="3">
        <f t="shared" si="273"/>
        <v>4</v>
      </c>
      <c r="M271">
        <v>125</v>
      </c>
      <c r="N271">
        <v>7</v>
      </c>
      <c r="O271" s="2">
        <v>4</v>
      </c>
      <c r="P271" s="2">
        <f t="shared" si="249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74"/>
        <v>200</v>
      </c>
      <c r="AA271">
        <f t="shared" si="275"/>
        <v>200</v>
      </c>
      <c r="AB271">
        <v>0</v>
      </c>
      <c r="AC271">
        <v>0</v>
      </c>
      <c r="AD271">
        <v>0</v>
      </c>
      <c r="AE271">
        <f t="shared" si="279"/>
        <v>20000</v>
      </c>
      <c r="AF271">
        <f t="shared" si="276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80"/>
        <v>1.8749999999999999E-2</v>
      </c>
      <c r="BO271">
        <f t="shared" si="281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0.3</v>
      </c>
      <c r="BW271">
        <f t="shared" si="222"/>
        <v>0.03</v>
      </c>
      <c r="BX271">
        <v>0.25</v>
      </c>
      <c r="BY271">
        <v>0.25</v>
      </c>
      <c r="BZ271">
        <v>0.25</v>
      </c>
      <c r="CA271">
        <v>0.25</v>
      </c>
      <c r="CB271" t="s">
        <v>82</v>
      </c>
      <c r="CC271">
        <v>0</v>
      </c>
      <c r="CD271">
        <v>0</v>
      </c>
      <c r="CE271" s="5">
        <v>2.0272093512681E-10</v>
      </c>
      <c r="CF271" s="5">
        <v>1.27913757288154E-9</v>
      </c>
      <c r="CG271" t="s">
        <v>93</v>
      </c>
      <c r="CH271">
        <v>1</v>
      </c>
      <c r="CI271">
        <v>1</v>
      </c>
      <c r="CJ271">
        <v>96.985479746464605</v>
      </c>
      <c r="CK271">
        <v>100</v>
      </c>
      <c r="CL271">
        <v>7</v>
      </c>
    </row>
    <row r="272" spans="1:90" x14ac:dyDescent="0.2">
      <c r="A272">
        <v>20</v>
      </c>
      <c r="B272">
        <v>20</v>
      </c>
      <c r="C272" s="3">
        <f t="shared" si="270"/>
        <v>400</v>
      </c>
      <c r="D272" s="3" t="str">
        <f t="shared" si="271"/>
        <v>square</v>
      </c>
      <c r="E272" s="3">
        <f t="shared" si="272"/>
        <v>1</v>
      </c>
      <c r="F272" s="4">
        <v>50</v>
      </c>
      <c r="G272" s="4">
        <v>50</v>
      </c>
      <c r="H272" s="4">
        <f t="shared" si="277"/>
        <v>100</v>
      </c>
      <c r="I272" s="3">
        <v>50</v>
      </c>
      <c r="J272" s="3">
        <v>50</v>
      </c>
      <c r="K272" s="3">
        <f t="shared" si="278"/>
        <v>100</v>
      </c>
      <c r="L272" s="3">
        <f t="shared" si="273"/>
        <v>4</v>
      </c>
      <c r="M272">
        <v>125</v>
      </c>
      <c r="N272">
        <v>7</v>
      </c>
      <c r="O272" s="2">
        <v>5</v>
      </c>
      <c r="P272" s="2">
        <f t="shared" si="249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74"/>
        <v>200</v>
      </c>
      <c r="AA272">
        <f t="shared" si="275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76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0.3</v>
      </c>
      <c r="BW272">
        <f t="shared" si="222"/>
        <v>0.03</v>
      </c>
      <c r="BX272">
        <v>0.25</v>
      </c>
      <c r="BY272">
        <v>0.25</v>
      </c>
      <c r="BZ272">
        <v>0.25</v>
      </c>
      <c r="CA272">
        <v>0.25</v>
      </c>
      <c r="CB272" t="s">
        <v>82</v>
      </c>
      <c r="CC272">
        <v>0</v>
      </c>
      <c r="CD272">
        <v>0</v>
      </c>
      <c r="CE272" s="5">
        <v>3.0360697208874499E-10</v>
      </c>
      <c r="CF272" s="5">
        <v>1.9157127712691899E-9</v>
      </c>
      <c r="CG272" t="s">
        <v>93</v>
      </c>
      <c r="CH272">
        <v>1</v>
      </c>
      <c r="CI272">
        <v>0.85714285714285698</v>
      </c>
      <c r="CJ272">
        <v>97.086605413526101</v>
      </c>
      <c r="CK272">
        <v>100</v>
      </c>
      <c r="CL272">
        <v>7</v>
      </c>
    </row>
    <row r="273" spans="1:90" x14ac:dyDescent="0.2">
      <c r="A273">
        <v>20</v>
      </c>
      <c r="B273">
        <v>20</v>
      </c>
      <c r="C273" s="3">
        <f t="shared" si="270"/>
        <v>400</v>
      </c>
      <c r="D273" s="3" t="str">
        <f t="shared" si="271"/>
        <v>square</v>
      </c>
      <c r="E273" s="3">
        <f t="shared" si="272"/>
        <v>1</v>
      </c>
      <c r="F273" s="4">
        <v>50</v>
      </c>
      <c r="G273" s="4">
        <v>50</v>
      </c>
      <c r="H273" s="4">
        <f t="shared" si="277"/>
        <v>100</v>
      </c>
      <c r="I273" s="3">
        <v>50</v>
      </c>
      <c r="J273" s="3">
        <v>50</v>
      </c>
      <c r="K273" s="3">
        <f t="shared" si="278"/>
        <v>100</v>
      </c>
      <c r="L273" s="3">
        <f t="shared" si="273"/>
        <v>4</v>
      </c>
      <c r="M273">
        <v>125</v>
      </c>
      <c r="N273">
        <v>7</v>
      </c>
      <c r="O273" s="2">
        <v>6</v>
      </c>
      <c r="P273" s="2">
        <f t="shared" si="249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74"/>
        <v>200</v>
      </c>
      <c r="AA273">
        <f t="shared" si="275"/>
        <v>200</v>
      </c>
      <c r="AB273">
        <v>0</v>
      </c>
      <c r="AC273">
        <v>0</v>
      </c>
      <c r="AD273">
        <v>0</v>
      </c>
      <c r="AE273">
        <f t="shared" ref="AE273:AE275" si="282">(A273*B273)*F273</f>
        <v>20000</v>
      </c>
      <c r="AF273">
        <f t="shared" si="276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283">BI273/4</f>
        <v>1.8749999999999999E-2</v>
      </c>
      <c r="BO273">
        <f t="shared" ref="BO273:BO275" si="284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0.3</v>
      </c>
      <c r="BW273">
        <f t="shared" si="222"/>
        <v>0.03</v>
      </c>
      <c r="BX273">
        <v>0.25</v>
      </c>
      <c r="BY273">
        <v>0.25</v>
      </c>
      <c r="BZ273">
        <v>0.25</v>
      </c>
      <c r="CA273">
        <v>0.25</v>
      </c>
      <c r="CB273" t="s">
        <v>82</v>
      </c>
      <c r="CC273">
        <v>0</v>
      </c>
      <c r="CD273">
        <v>0</v>
      </c>
      <c r="CE273" s="5">
        <v>4.1356500716182498E-10</v>
      </c>
      <c r="CF273" s="5">
        <v>2.60953086136355E-9</v>
      </c>
      <c r="CG273" t="s">
        <v>93</v>
      </c>
      <c r="CH273">
        <v>0.85714285714285698</v>
      </c>
      <c r="CI273">
        <v>0.85714285714285698</v>
      </c>
      <c r="CJ273">
        <v>96.966611234816696</v>
      </c>
      <c r="CK273">
        <v>100</v>
      </c>
      <c r="CL273">
        <v>7</v>
      </c>
    </row>
    <row r="274" spans="1:90" x14ac:dyDescent="0.2">
      <c r="A274">
        <v>20</v>
      </c>
      <c r="B274">
        <v>20</v>
      </c>
      <c r="C274" s="3">
        <f t="shared" si="270"/>
        <v>400</v>
      </c>
      <c r="D274" s="3" t="str">
        <f t="shared" si="271"/>
        <v>square</v>
      </c>
      <c r="E274" s="3">
        <f t="shared" si="272"/>
        <v>1</v>
      </c>
      <c r="F274" s="4">
        <v>50</v>
      </c>
      <c r="G274" s="4">
        <v>50</v>
      </c>
      <c r="H274" s="4">
        <f t="shared" si="277"/>
        <v>100</v>
      </c>
      <c r="I274" s="3">
        <v>50</v>
      </c>
      <c r="J274" s="3">
        <v>50</v>
      </c>
      <c r="K274" s="3">
        <f t="shared" si="278"/>
        <v>100</v>
      </c>
      <c r="L274" s="3">
        <f t="shared" si="273"/>
        <v>4</v>
      </c>
      <c r="M274">
        <v>125</v>
      </c>
      <c r="N274">
        <v>7</v>
      </c>
      <c r="O274" s="2">
        <v>7</v>
      </c>
      <c r="P274" s="2">
        <f t="shared" si="249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74"/>
        <v>200</v>
      </c>
      <c r="AA274">
        <f t="shared" si="275"/>
        <v>200</v>
      </c>
      <c r="AB274">
        <v>0</v>
      </c>
      <c r="AC274">
        <v>0</v>
      </c>
      <c r="AD274">
        <v>0</v>
      </c>
      <c r="AE274">
        <f t="shared" si="282"/>
        <v>20000</v>
      </c>
      <c r="AF274">
        <f t="shared" si="276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83"/>
        <v>1.8749999999999999E-2</v>
      </c>
      <c r="BO274">
        <f t="shared" si="284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0.3</v>
      </c>
      <c r="BW274">
        <f t="shared" si="222"/>
        <v>0.03</v>
      </c>
      <c r="BX274">
        <v>0.25</v>
      </c>
      <c r="BY274">
        <v>0.25</v>
      </c>
      <c r="BZ274">
        <v>0.25</v>
      </c>
      <c r="CA274">
        <v>0.25</v>
      </c>
      <c r="CB274" t="s">
        <v>82</v>
      </c>
      <c r="CC274">
        <v>0</v>
      </c>
      <c r="CD274">
        <v>0</v>
      </c>
      <c r="CE274" s="5">
        <v>5.4255088802593997E-10</v>
      </c>
      <c r="CF274" s="5">
        <v>3.4234116648316102E-9</v>
      </c>
      <c r="CG274" t="s">
        <v>93</v>
      </c>
      <c r="CH274">
        <v>0.85714285714285698</v>
      </c>
      <c r="CI274">
        <v>0.85714285714285698</v>
      </c>
      <c r="CJ274">
        <v>97.010518841861398</v>
      </c>
      <c r="CK274">
        <v>100</v>
      </c>
      <c r="CL274">
        <v>7</v>
      </c>
    </row>
    <row r="275" spans="1:90" x14ac:dyDescent="0.2">
      <c r="A275">
        <v>20</v>
      </c>
      <c r="B275">
        <v>20</v>
      </c>
      <c r="C275" s="3">
        <f t="shared" si="270"/>
        <v>400</v>
      </c>
      <c r="D275" s="3" t="str">
        <f t="shared" si="271"/>
        <v>square</v>
      </c>
      <c r="E275" s="3">
        <f t="shared" si="272"/>
        <v>1</v>
      </c>
      <c r="F275" s="4">
        <v>50</v>
      </c>
      <c r="G275" s="4">
        <v>50</v>
      </c>
      <c r="H275" s="4">
        <f t="shared" si="277"/>
        <v>100</v>
      </c>
      <c r="I275" s="3">
        <v>50</v>
      </c>
      <c r="J275" s="3">
        <v>50</v>
      </c>
      <c r="K275" s="3">
        <f t="shared" si="278"/>
        <v>100</v>
      </c>
      <c r="L275" s="3">
        <f t="shared" si="273"/>
        <v>4</v>
      </c>
      <c r="M275">
        <v>125</v>
      </c>
      <c r="N275">
        <v>7</v>
      </c>
      <c r="O275" s="2">
        <v>8</v>
      </c>
      <c r="P275" s="2">
        <f t="shared" si="249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74"/>
        <v>200</v>
      </c>
      <c r="AA275">
        <f t="shared" si="275"/>
        <v>200</v>
      </c>
      <c r="AB275">
        <v>0</v>
      </c>
      <c r="AC275">
        <v>0</v>
      </c>
      <c r="AD275">
        <v>0</v>
      </c>
      <c r="AE275">
        <f t="shared" si="282"/>
        <v>20000</v>
      </c>
      <c r="AF275">
        <f t="shared" si="276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83"/>
        <v>1.8749999999999999E-2</v>
      </c>
      <c r="BO275">
        <f t="shared" si="284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0.3</v>
      </c>
      <c r="BW275">
        <f t="shared" ref="BW275:BW301" si="285">BV275*0.1</f>
        <v>0.03</v>
      </c>
      <c r="BX275">
        <v>0.25</v>
      </c>
      <c r="BY275">
        <v>0.25</v>
      </c>
      <c r="BZ275">
        <v>0.25</v>
      </c>
      <c r="CA275">
        <v>0.25</v>
      </c>
      <c r="CB275" t="s">
        <v>82</v>
      </c>
      <c r="CC275">
        <v>0</v>
      </c>
      <c r="CD275">
        <v>0.14285714285714299</v>
      </c>
      <c r="CE275" s="5">
        <v>5.6836563713172402E-10</v>
      </c>
      <c r="CF275" s="5">
        <v>3.5862987518155199E-9</v>
      </c>
      <c r="CG275" t="s">
        <v>93</v>
      </c>
      <c r="CH275">
        <v>0.85714285714285698</v>
      </c>
      <c r="CI275">
        <v>0.85714285714285698</v>
      </c>
      <c r="CJ275">
        <v>97.058411395906504</v>
      </c>
      <c r="CK275">
        <v>100</v>
      </c>
      <c r="CL275">
        <v>7</v>
      </c>
    </row>
    <row r="276" spans="1:90" x14ac:dyDescent="0.2">
      <c r="A276">
        <v>20</v>
      </c>
      <c r="B276">
        <v>20</v>
      </c>
      <c r="C276" s="3">
        <f t="shared" si="270"/>
        <v>400</v>
      </c>
      <c r="D276" s="3" t="str">
        <f t="shared" si="271"/>
        <v>square</v>
      </c>
      <c r="E276" s="3">
        <f t="shared" si="272"/>
        <v>1</v>
      </c>
      <c r="F276" s="4">
        <v>50</v>
      </c>
      <c r="G276" s="4">
        <v>50</v>
      </c>
      <c r="H276" s="4">
        <f t="shared" si="277"/>
        <v>100</v>
      </c>
      <c r="I276" s="3">
        <v>50</v>
      </c>
      <c r="J276" s="3">
        <v>50</v>
      </c>
      <c r="K276" s="3">
        <f t="shared" si="278"/>
        <v>100</v>
      </c>
      <c r="L276" s="3">
        <f t="shared" si="273"/>
        <v>4</v>
      </c>
      <c r="M276">
        <v>125</v>
      </c>
      <c r="N276">
        <v>7</v>
      </c>
      <c r="O276" s="2">
        <v>9</v>
      </c>
      <c r="P276" s="2">
        <f t="shared" si="249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74"/>
        <v>200</v>
      </c>
      <c r="AA276">
        <f t="shared" si="275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76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0.3</v>
      </c>
      <c r="BW276">
        <f t="shared" si="285"/>
        <v>0.03</v>
      </c>
      <c r="BX276">
        <v>0.25</v>
      </c>
      <c r="BY276">
        <v>0.25</v>
      </c>
      <c r="BZ276">
        <v>0.25</v>
      </c>
      <c r="CA276">
        <v>0.25</v>
      </c>
      <c r="CB276" t="s">
        <v>82</v>
      </c>
      <c r="CC276">
        <v>0</v>
      </c>
      <c r="CD276">
        <v>0.14285714285714299</v>
      </c>
      <c r="CE276" s="5">
        <v>7.9860410017883405E-10</v>
      </c>
      <c r="CF276" s="5">
        <v>5.0390676373590099E-9</v>
      </c>
      <c r="CG276" t="s">
        <v>93</v>
      </c>
      <c r="CH276">
        <v>0.85714285714285698</v>
      </c>
      <c r="CI276">
        <v>0.85714285714285698</v>
      </c>
      <c r="CJ276">
        <v>97.100451161673803</v>
      </c>
      <c r="CK276">
        <v>100</v>
      </c>
      <c r="CL276">
        <v>6.5</v>
      </c>
    </row>
    <row r="277" spans="1:90" x14ac:dyDescent="0.2">
      <c r="A277">
        <v>20</v>
      </c>
      <c r="B277">
        <v>20</v>
      </c>
      <c r="C277" s="3">
        <f t="shared" si="270"/>
        <v>400</v>
      </c>
      <c r="D277" s="3" t="str">
        <f t="shared" si="271"/>
        <v>square</v>
      </c>
      <c r="E277" s="3">
        <f t="shared" si="272"/>
        <v>1</v>
      </c>
      <c r="F277" s="4">
        <v>50</v>
      </c>
      <c r="G277" s="4">
        <v>50</v>
      </c>
      <c r="H277" s="4">
        <f t="shared" si="277"/>
        <v>100</v>
      </c>
      <c r="I277" s="3">
        <v>50</v>
      </c>
      <c r="J277" s="3">
        <v>50</v>
      </c>
      <c r="K277" s="3">
        <f t="shared" si="278"/>
        <v>100</v>
      </c>
      <c r="L277" s="3">
        <f t="shared" si="273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74"/>
        <v>200</v>
      </c>
      <c r="AA277">
        <f t="shared" si="275"/>
        <v>200</v>
      </c>
      <c r="AB277">
        <v>0</v>
      </c>
      <c r="AC277">
        <v>0</v>
      </c>
      <c r="AD277">
        <v>0</v>
      </c>
      <c r="AE277">
        <f t="shared" ref="AE277" si="286">(A277*B277)*F277</f>
        <v>20000</v>
      </c>
      <c r="AF277">
        <f t="shared" si="276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287">BI277/4</f>
        <v>1.8749999999999999E-2</v>
      </c>
      <c r="BO277">
        <f t="shared" ref="BO277" si="288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0.3</v>
      </c>
      <c r="BW277">
        <f t="shared" si="285"/>
        <v>0.03</v>
      </c>
      <c r="BX277">
        <v>0.25</v>
      </c>
      <c r="BY277">
        <v>0.25</v>
      </c>
      <c r="BZ277">
        <v>0.25</v>
      </c>
      <c r="CA277">
        <v>0.25</v>
      </c>
      <c r="CB277" t="s">
        <v>82</v>
      </c>
      <c r="CC277">
        <v>0</v>
      </c>
      <c r="CD277">
        <v>0.14285714285714299</v>
      </c>
      <c r="CE277" s="5">
        <v>8.4362923426123602E-10</v>
      </c>
      <c r="CF277" s="5">
        <v>5.3231692388183703E-9</v>
      </c>
      <c r="CG277" t="s">
        <v>93</v>
      </c>
      <c r="CH277">
        <v>0.85714285714285698</v>
      </c>
      <c r="CI277">
        <v>0.85714285714285698</v>
      </c>
      <c r="CJ277">
        <v>96.9578328643546</v>
      </c>
      <c r="CK277">
        <v>100</v>
      </c>
      <c r="CL277">
        <v>7</v>
      </c>
    </row>
    <row r="278" spans="1:90" x14ac:dyDescent="0.2">
      <c r="A278">
        <v>20</v>
      </c>
      <c r="B278">
        <v>20</v>
      </c>
      <c r="C278" s="3">
        <f t="shared" si="270"/>
        <v>400</v>
      </c>
      <c r="D278" s="3" t="str">
        <f t="shared" si="271"/>
        <v>square</v>
      </c>
      <c r="E278" s="3">
        <f t="shared" si="272"/>
        <v>1</v>
      </c>
      <c r="F278" s="4">
        <v>20</v>
      </c>
      <c r="G278" s="4">
        <v>20</v>
      </c>
      <c r="H278" s="4">
        <f t="shared" si="277"/>
        <v>100</v>
      </c>
      <c r="I278" s="3">
        <v>80</v>
      </c>
      <c r="J278" s="3">
        <v>80</v>
      </c>
      <c r="K278" s="3">
        <f>AF278/AA278</f>
        <v>100</v>
      </c>
      <c r="L278" s="3">
        <f t="shared" si="273"/>
        <v>4</v>
      </c>
      <c r="M278">
        <v>125</v>
      </c>
      <c r="N278">
        <v>7</v>
      </c>
      <c r="O278" s="2">
        <v>0.1</v>
      </c>
      <c r="P278" s="2">
        <f t="shared" si="249"/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74"/>
        <v>80</v>
      </c>
      <c r="AA278">
        <f t="shared" si="275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76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0.3</v>
      </c>
      <c r="BW278">
        <f t="shared" si="285"/>
        <v>0.03</v>
      </c>
      <c r="BX278">
        <v>0.25</v>
      </c>
      <c r="BY278">
        <v>0.25</v>
      </c>
      <c r="BZ278">
        <v>0.25</v>
      </c>
      <c r="CA278">
        <v>0.25</v>
      </c>
      <c r="CB278" t="s">
        <v>82</v>
      </c>
      <c r="CC278">
        <v>0</v>
      </c>
      <c r="CD278">
        <v>0</v>
      </c>
      <c r="CE278" s="5">
        <v>1.4742988266051899E-11</v>
      </c>
      <c r="CF278" s="5">
        <v>9.3025963176122899E-11</v>
      </c>
      <c r="CG278" t="s">
        <v>93</v>
      </c>
      <c r="CH278">
        <v>1</v>
      </c>
      <c r="CI278">
        <v>1</v>
      </c>
      <c r="CJ278">
        <v>97.001161235353194</v>
      </c>
      <c r="CK278">
        <v>100</v>
      </c>
      <c r="CL278">
        <v>7</v>
      </c>
    </row>
    <row r="279" spans="1:90" x14ac:dyDescent="0.2">
      <c r="A279">
        <v>20</v>
      </c>
      <c r="B279">
        <v>20</v>
      </c>
      <c r="C279" s="3">
        <f t="shared" si="270"/>
        <v>400</v>
      </c>
      <c r="D279" s="3" t="str">
        <f t="shared" si="271"/>
        <v>square</v>
      </c>
      <c r="E279" s="3">
        <f t="shared" si="272"/>
        <v>1</v>
      </c>
      <c r="F279" s="4">
        <v>20</v>
      </c>
      <c r="G279" s="4">
        <v>20</v>
      </c>
      <c r="H279" s="4">
        <f t="shared" si="277"/>
        <v>100</v>
      </c>
      <c r="I279" s="3">
        <v>80</v>
      </c>
      <c r="J279" s="3">
        <v>80</v>
      </c>
      <c r="K279" s="3">
        <f t="shared" ref="K279:K289" si="289">AF279/AA279</f>
        <v>100</v>
      </c>
      <c r="L279" s="3">
        <f t="shared" si="273"/>
        <v>4</v>
      </c>
      <c r="M279">
        <v>125</v>
      </c>
      <c r="N279">
        <v>7</v>
      </c>
      <c r="O279" s="2">
        <v>0.5</v>
      </c>
      <c r="P279" s="2">
        <f t="shared" si="249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74"/>
        <v>80</v>
      </c>
      <c r="AA279">
        <f t="shared" si="275"/>
        <v>320</v>
      </c>
      <c r="AB279">
        <v>0</v>
      </c>
      <c r="AC279">
        <v>0</v>
      </c>
      <c r="AD279">
        <v>0</v>
      </c>
      <c r="AE279">
        <f t="shared" ref="AE279:AE283" si="290">(A279*B279)*F279</f>
        <v>8000</v>
      </c>
      <c r="AF279">
        <f t="shared" si="276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291">BI279/4</f>
        <v>1.8749999999999999E-2</v>
      </c>
      <c r="BO279">
        <f t="shared" ref="BO279:BO283" si="292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0.3</v>
      </c>
      <c r="BW279">
        <f t="shared" si="285"/>
        <v>0.03</v>
      </c>
      <c r="BX279">
        <v>0.25</v>
      </c>
      <c r="BY279">
        <v>0.25</v>
      </c>
      <c r="BZ279">
        <v>0.25</v>
      </c>
      <c r="CA279">
        <v>0.25</v>
      </c>
      <c r="CB279" t="s">
        <v>82</v>
      </c>
      <c r="CC279">
        <v>0</v>
      </c>
      <c r="CD279">
        <v>0</v>
      </c>
      <c r="CE279" s="5">
        <v>2.7256134242140199E-11</v>
      </c>
      <c r="CF279" s="5">
        <v>1.7198196827573901E-10</v>
      </c>
      <c r="CG279" t="s">
        <v>93</v>
      </c>
      <c r="CH279">
        <v>1</v>
      </c>
      <c r="CI279">
        <v>1</v>
      </c>
      <c r="CJ279">
        <v>97.1120026326643</v>
      </c>
      <c r="CK279">
        <v>100</v>
      </c>
      <c r="CL279">
        <v>6.75</v>
      </c>
    </row>
    <row r="280" spans="1:90" x14ac:dyDescent="0.2">
      <c r="A280">
        <v>20</v>
      </c>
      <c r="B280">
        <v>20</v>
      </c>
      <c r="C280" s="3">
        <f t="shared" si="270"/>
        <v>400</v>
      </c>
      <c r="D280" s="3" t="str">
        <f t="shared" si="271"/>
        <v>square</v>
      </c>
      <c r="E280" s="3">
        <f t="shared" si="272"/>
        <v>1</v>
      </c>
      <c r="F280" s="4">
        <v>20</v>
      </c>
      <c r="G280" s="4">
        <v>20</v>
      </c>
      <c r="H280" s="4">
        <f t="shared" si="277"/>
        <v>100</v>
      </c>
      <c r="I280" s="3">
        <v>80</v>
      </c>
      <c r="J280" s="3">
        <v>80</v>
      </c>
      <c r="K280" s="3">
        <f t="shared" si="289"/>
        <v>100</v>
      </c>
      <c r="L280" s="3">
        <f t="shared" si="273"/>
        <v>4</v>
      </c>
      <c r="M280">
        <v>125</v>
      </c>
      <c r="N280">
        <v>7</v>
      </c>
      <c r="O280" s="2">
        <v>1</v>
      </c>
      <c r="P280" s="2">
        <f t="shared" si="249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74"/>
        <v>80</v>
      </c>
      <c r="AA280">
        <f t="shared" si="275"/>
        <v>320</v>
      </c>
      <c r="AB280">
        <v>0</v>
      </c>
      <c r="AC280">
        <v>0</v>
      </c>
      <c r="AD280">
        <v>0</v>
      </c>
      <c r="AE280">
        <f t="shared" si="290"/>
        <v>8000</v>
      </c>
      <c r="AF280">
        <f t="shared" si="276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91"/>
        <v>1.8749999999999999E-2</v>
      </c>
      <c r="BO280">
        <f t="shared" si="292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0.3</v>
      </c>
      <c r="BW280">
        <f t="shared" si="285"/>
        <v>0.03</v>
      </c>
      <c r="BX280">
        <v>0.25</v>
      </c>
      <c r="BY280">
        <v>0.25</v>
      </c>
      <c r="BZ280">
        <v>0.25</v>
      </c>
      <c r="CA280">
        <v>0.25</v>
      </c>
      <c r="CB280" t="s">
        <v>82</v>
      </c>
      <c r="CC280">
        <v>0</v>
      </c>
      <c r="CD280">
        <v>0</v>
      </c>
      <c r="CE280" s="5">
        <v>1.74423956747332E-10</v>
      </c>
      <c r="CF280" s="5">
        <v>1.10058803981999E-9</v>
      </c>
      <c r="CG280" t="s">
        <v>93</v>
      </c>
      <c r="CH280">
        <v>0.85714285714285698</v>
      </c>
      <c r="CI280">
        <v>1</v>
      </c>
      <c r="CJ280">
        <v>97.005600584127293</v>
      </c>
      <c r="CK280">
        <v>100</v>
      </c>
      <c r="CL280">
        <v>7</v>
      </c>
    </row>
    <row r="281" spans="1:90" x14ac:dyDescent="0.2">
      <c r="A281">
        <v>20</v>
      </c>
      <c r="B281">
        <v>20</v>
      </c>
      <c r="C281" s="3">
        <f t="shared" si="270"/>
        <v>400</v>
      </c>
      <c r="D281" s="3" t="str">
        <f t="shared" si="271"/>
        <v>square</v>
      </c>
      <c r="E281" s="3">
        <f t="shared" si="272"/>
        <v>1</v>
      </c>
      <c r="F281" s="4">
        <v>20</v>
      </c>
      <c r="G281" s="4">
        <v>20</v>
      </c>
      <c r="H281" s="4">
        <f t="shared" si="277"/>
        <v>100</v>
      </c>
      <c r="I281" s="3">
        <v>80</v>
      </c>
      <c r="J281" s="3">
        <v>80</v>
      </c>
      <c r="K281" s="3">
        <f t="shared" si="289"/>
        <v>100</v>
      </c>
      <c r="L281" s="3">
        <f t="shared" si="273"/>
        <v>4</v>
      </c>
      <c r="M281">
        <v>125</v>
      </c>
      <c r="N281">
        <v>7</v>
      </c>
      <c r="O281" s="2">
        <v>2</v>
      </c>
      <c r="P281" s="2">
        <f t="shared" si="249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74"/>
        <v>80</v>
      </c>
      <c r="AA281">
        <f t="shared" si="275"/>
        <v>320</v>
      </c>
      <c r="AB281">
        <v>0</v>
      </c>
      <c r="AC281">
        <v>0</v>
      </c>
      <c r="AD281">
        <v>0</v>
      </c>
      <c r="AE281">
        <f t="shared" si="290"/>
        <v>8000</v>
      </c>
      <c r="AF281">
        <f t="shared" si="276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91"/>
        <v>1.8749999999999999E-2</v>
      </c>
      <c r="BO281">
        <f t="shared" si="292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0.3</v>
      </c>
      <c r="BW281">
        <f t="shared" si="285"/>
        <v>0.03</v>
      </c>
      <c r="BX281">
        <v>0.25</v>
      </c>
      <c r="BY281">
        <v>0.25</v>
      </c>
      <c r="BZ281">
        <v>0.25</v>
      </c>
      <c r="CA281">
        <v>0.25</v>
      </c>
      <c r="CB281" t="s">
        <v>82</v>
      </c>
      <c r="CC281">
        <v>0</v>
      </c>
      <c r="CD281">
        <v>0.14285714285714299</v>
      </c>
      <c r="CE281" s="5">
        <v>3.9991938604931702E-10</v>
      </c>
      <c r="CF281" s="5">
        <v>2.5234291272917101E-9</v>
      </c>
      <c r="CG281" t="s">
        <v>93</v>
      </c>
      <c r="CH281">
        <v>0.85714285714285698</v>
      </c>
      <c r="CI281">
        <v>0.85714285714285698</v>
      </c>
      <c r="CJ281">
        <v>97.036965407719805</v>
      </c>
      <c r="CK281">
        <v>100</v>
      </c>
      <c r="CL281">
        <v>7</v>
      </c>
    </row>
    <row r="282" spans="1:90" x14ac:dyDescent="0.2">
      <c r="A282">
        <v>20</v>
      </c>
      <c r="B282">
        <v>20</v>
      </c>
      <c r="C282" s="3">
        <f t="shared" si="270"/>
        <v>400</v>
      </c>
      <c r="D282" s="3" t="str">
        <f t="shared" si="271"/>
        <v>square</v>
      </c>
      <c r="E282" s="3">
        <f t="shared" si="272"/>
        <v>1</v>
      </c>
      <c r="F282" s="4">
        <v>20</v>
      </c>
      <c r="G282" s="4">
        <v>20</v>
      </c>
      <c r="H282" s="4">
        <f t="shared" si="277"/>
        <v>100</v>
      </c>
      <c r="I282" s="3">
        <v>80</v>
      </c>
      <c r="J282" s="3">
        <v>80</v>
      </c>
      <c r="K282" s="3">
        <f t="shared" si="289"/>
        <v>100</v>
      </c>
      <c r="L282" s="3">
        <f t="shared" si="273"/>
        <v>4</v>
      </c>
      <c r="M282">
        <v>125</v>
      </c>
      <c r="N282">
        <v>7</v>
      </c>
      <c r="O282" s="2">
        <v>3</v>
      </c>
      <c r="P282" s="2">
        <f t="shared" si="249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74"/>
        <v>80</v>
      </c>
      <c r="AA282">
        <f t="shared" si="275"/>
        <v>320</v>
      </c>
      <c r="AB282">
        <v>0</v>
      </c>
      <c r="AC282">
        <v>0</v>
      </c>
      <c r="AD282">
        <v>0</v>
      </c>
      <c r="AE282">
        <f t="shared" si="290"/>
        <v>8000</v>
      </c>
      <c r="AF282">
        <f t="shared" si="276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291"/>
        <v>1.8749999999999999E-2</v>
      </c>
      <c r="BO282">
        <f t="shared" si="292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0.3</v>
      </c>
      <c r="BW282">
        <f t="shared" si="285"/>
        <v>0.03</v>
      </c>
      <c r="BX282">
        <v>0.25</v>
      </c>
      <c r="BY282">
        <v>0.25</v>
      </c>
      <c r="BZ282">
        <v>0.25</v>
      </c>
      <c r="CA282">
        <v>0.25</v>
      </c>
      <c r="CB282" t="s">
        <v>82</v>
      </c>
      <c r="CC282">
        <v>0</v>
      </c>
      <c r="CD282">
        <v>0</v>
      </c>
      <c r="CE282" s="5">
        <v>1.85559318199621E-10</v>
      </c>
      <c r="CF282" s="5">
        <v>1.1708504384823099E-9</v>
      </c>
      <c r="CG282" t="s">
        <v>93</v>
      </c>
      <c r="CH282">
        <v>0.85714285714285698</v>
      </c>
      <c r="CI282">
        <v>0.85714285714285698</v>
      </c>
      <c r="CJ282">
        <v>97.028697818223193</v>
      </c>
      <c r="CK282">
        <v>100</v>
      </c>
      <c r="CL282">
        <v>7</v>
      </c>
    </row>
    <row r="283" spans="1:90" x14ac:dyDescent="0.2">
      <c r="A283">
        <v>20</v>
      </c>
      <c r="B283">
        <v>20</v>
      </c>
      <c r="C283" s="3">
        <f t="shared" si="270"/>
        <v>400</v>
      </c>
      <c r="D283" s="3" t="str">
        <f t="shared" si="271"/>
        <v>square</v>
      </c>
      <c r="E283" s="3">
        <f t="shared" si="272"/>
        <v>1</v>
      </c>
      <c r="F283" s="4">
        <v>20</v>
      </c>
      <c r="G283" s="4">
        <v>20</v>
      </c>
      <c r="H283" s="4">
        <f t="shared" si="277"/>
        <v>100</v>
      </c>
      <c r="I283" s="3">
        <v>80</v>
      </c>
      <c r="J283" s="3">
        <v>80</v>
      </c>
      <c r="K283" s="3">
        <f t="shared" si="289"/>
        <v>100</v>
      </c>
      <c r="L283" s="3">
        <f t="shared" si="273"/>
        <v>4</v>
      </c>
      <c r="M283">
        <v>125</v>
      </c>
      <c r="N283">
        <v>7</v>
      </c>
      <c r="O283" s="2">
        <v>4</v>
      </c>
      <c r="P283" s="2">
        <f t="shared" si="249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74"/>
        <v>80</v>
      </c>
      <c r="AA283">
        <f t="shared" si="275"/>
        <v>320</v>
      </c>
      <c r="AB283">
        <v>0</v>
      </c>
      <c r="AC283">
        <v>0</v>
      </c>
      <c r="AD283">
        <v>0</v>
      </c>
      <c r="AE283">
        <f t="shared" si="290"/>
        <v>8000</v>
      </c>
      <c r="AF283">
        <f t="shared" si="276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291"/>
        <v>1.8749999999999999E-2</v>
      </c>
      <c r="BO283">
        <f t="shared" si="292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0.3</v>
      </c>
      <c r="BW283">
        <f t="shared" si="285"/>
        <v>0.03</v>
      </c>
      <c r="BX283">
        <v>0.25</v>
      </c>
      <c r="BY283">
        <v>0.25</v>
      </c>
      <c r="BZ283">
        <v>0.25</v>
      </c>
      <c r="CA283">
        <v>0.25</v>
      </c>
      <c r="CB283" t="s">
        <v>82</v>
      </c>
      <c r="CC283">
        <v>0</v>
      </c>
      <c r="CD283">
        <v>0</v>
      </c>
      <c r="CE283" s="5">
        <v>2.9981455475052E-10</v>
      </c>
      <c r="CF283" s="5">
        <v>1.89178321198602E-9</v>
      </c>
      <c r="CG283" t="s">
        <v>93</v>
      </c>
      <c r="CH283">
        <v>0.85714285714285698</v>
      </c>
      <c r="CI283">
        <v>0.85714285714285698</v>
      </c>
      <c r="CJ283">
        <v>97.040975141557198</v>
      </c>
      <c r="CK283">
        <v>100</v>
      </c>
      <c r="CL283">
        <v>7</v>
      </c>
    </row>
    <row r="284" spans="1:90" x14ac:dyDescent="0.2">
      <c r="A284">
        <v>20</v>
      </c>
      <c r="B284">
        <v>20</v>
      </c>
      <c r="C284" s="3">
        <f t="shared" si="270"/>
        <v>400</v>
      </c>
      <c r="D284" s="3" t="str">
        <f t="shared" si="271"/>
        <v>square</v>
      </c>
      <c r="E284" s="3">
        <f t="shared" si="272"/>
        <v>1</v>
      </c>
      <c r="F284" s="4">
        <v>20</v>
      </c>
      <c r="G284" s="4">
        <v>20</v>
      </c>
      <c r="H284" s="4">
        <f t="shared" si="277"/>
        <v>100</v>
      </c>
      <c r="I284" s="3">
        <v>80</v>
      </c>
      <c r="J284" s="3">
        <v>80</v>
      </c>
      <c r="K284" s="3">
        <f t="shared" si="289"/>
        <v>100</v>
      </c>
      <c r="L284" s="3">
        <f t="shared" si="273"/>
        <v>4</v>
      </c>
      <c r="M284">
        <v>125</v>
      </c>
      <c r="N284">
        <v>7</v>
      </c>
      <c r="O284" s="2">
        <v>5</v>
      </c>
      <c r="P284" s="2">
        <f t="shared" si="249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74"/>
        <v>80</v>
      </c>
      <c r="AA284">
        <f t="shared" si="275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76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0.3</v>
      </c>
      <c r="BW284">
        <f t="shared" si="285"/>
        <v>0.03</v>
      </c>
      <c r="BX284">
        <v>0.25</v>
      </c>
      <c r="BY284">
        <v>0.25</v>
      </c>
      <c r="BZ284">
        <v>0.25</v>
      </c>
      <c r="CA284">
        <v>0.25</v>
      </c>
      <c r="CB284" t="s">
        <v>82</v>
      </c>
      <c r="CC284">
        <v>0</v>
      </c>
      <c r="CD284">
        <v>0.14285714285714299</v>
      </c>
      <c r="CE284" s="5">
        <v>3.5024363823229699E-10</v>
      </c>
      <c r="CF284" s="5">
        <v>2.2099828756356502E-9</v>
      </c>
      <c r="CG284" t="s">
        <v>93</v>
      </c>
      <c r="CH284">
        <v>0.85714285714285698</v>
      </c>
      <c r="CI284">
        <v>0.85714285714285698</v>
      </c>
      <c r="CJ284">
        <v>97.013163359418996</v>
      </c>
      <c r="CK284">
        <v>100</v>
      </c>
      <c r="CL284">
        <v>7</v>
      </c>
    </row>
    <row r="285" spans="1:90" x14ac:dyDescent="0.2">
      <c r="A285">
        <v>20</v>
      </c>
      <c r="B285">
        <v>20</v>
      </c>
      <c r="C285" s="3">
        <f t="shared" si="270"/>
        <v>400</v>
      </c>
      <c r="D285" s="3" t="str">
        <f t="shared" si="271"/>
        <v>square</v>
      </c>
      <c r="E285" s="3">
        <f t="shared" si="272"/>
        <v>1</v>
      </c>
      <c r="F285" s="4">
        <v>20</v>
      </c>
      <c r="G285" s="4">
        <v>20</v>
      </c>
      <c r="H285" s="4">
        <f t="shared" si="277"/>
        <v>100</v>
      </c>
      <c r="I285" s="3">
        <v>80</v>
      </c>
      <c r="J285" s="3">
        <v>80</v>
      </c>
      <c r="K285" s="3">
        <f t="shared" si="289"/>
        <v>100</v>
      </c>
      <c r="L285" s="3">
        <f t="shared" si="273"/>
        <v>4</v>
      </c>
      <c r="M285">
        <v>125</v>
      </c>
      <c r="N285">
        <v>7</v>
      </c>
      <c r="O285" s="2">
        <v>6</v>
      </c>
      <c r="P285" s="2">
        <f t="shared" si="249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74"/>
        <v>80</v>
      </c>
      <c r="AA285">
        <f t="shared" si="275"/>
        <v>320</v>
      </c>
      <c r="AB285">
        <v>0</v>
      </c>
      <c r="AC285">
        <v>0</v>
      </c>
      <c r="AD285">
        <v>0</v>
      </c>
      <c r="AE285">
        <f t="shared" ref="AE285:AE287" si="293">(A285*B285)*F285</f>
        <v>8000</v>
      </c>
      <c r="AF285">
        <f t="shared" si="276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294">BI285/4</f>
        <v>1.8749999999999999E-2</v>
      </c>
      <c r="BO285">
        <f t="shared" ref="BO285:BO287" si="295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0.3</v>
      </c>
      <c r="BW285">
        <f t="shared" si="285"/>
        <v>0.03</v>
      </c>
      <c r="BX285">
        <v>0.25</v>
      </c>
      <c r="BY285">
        <v>0.25</v>
      </c>
      <c r="BZ285">
        <v>0.25</v>
      </c>
      <c r="CA285">
        <v>0.25</v>
      </c>
      <c r="CB285" t="s">
        <v>82</v>
      </c>
      <c r="CC285">
        <v>0</v>
      </c>
      <c r="CD285">
        <v>0.14285714285714299</v>
      </c>
      <c r="CE285" s="5">
        <v>4.0735153561660701E-10</v>
      </c>
      <c r="CF285" s="5">
        <v>2.5703248231207699E-9</v>
      </c>
      <c r="CG285" t="s">
        <v>93</v>
      </c>
      <c r="CH285">
        <v>0.85714285714285698</v>
      </c>
      <c r="CI285">
        <v>0.85714285714285698</v>
      </c>
      <c r="CJ285">
        <v>97.029742306956507</v>
      </c>
      <c r="CK285">
        <v>100</v>
      </c>
      <c r="CL285">
        <v>7</v>
      </c>
    </row>
    <row r="286" spans="1:90" x14ac:dyDescent="0.2">
      <c r="A286">
        <v>20</v>
      </c>
      <c r="B286">
        <v>20</v>
      </c>
      <c r="C286" s="3">
        <f t="shared" si="270"/>
        <v>400</v>
      </c>
      <c r="D286" s="3" t="str">
        <f t="shared" si="271"/>
        <v>square</v>
      </c>
      <c r="E286" s="3">
        <f t="shared" si="272"/>
        <v>1</v>
      </c>
      <c r="F286" s="4">
        <v>20</v>
      </c>
      <c r="G286" s="4">
        <v>20</v>
      </c>
      <c r="H286" s="4">
        <f t="shared" si="277"/>
        <v>100</v>
      </c>
      <c r="I286" s="3">
        <v>80</v>
      </c>
      <c r="J286" s="3">
        <v>80</v>
      </c>
      <c r="K286" s="3">
        <f t="shared" si="289"/>
        <v>100</v>
      </c>
      <c r="L286" s="3">
        <f t="shared" si="273"/>
        <v>4</v>
      </c>
      <c r="M286">
        <v>125</v>
      </c>
      <c r="N286">
        <v>7</v>
      </c>
      <c r="O286" s="2">
        <v>7</v>
      </c>
      <c r="P286" s="2">
        <f t="shared" si="249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74"/>
        <v>80</v>
      </c>
      <c r="AA286">
        <f t="shared" si="275"/>
        <v>320</v>
      </c>
      <c r="AB286">
        <v>0</v>
      </c>
      <c r="AC286">
        <v>0</v>
      </c>
      <c r="AD286">
        <v>0</v>
      </c>
      <c r="AE286">
        <f t="shared" si="293"/>
        <v>8000</v>
      </c>
      <c r="AF286">
        <f t="shared" si="276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94"/>
        <v>1.8749999999999999E-2</v>
      </c>
      <c r="BO286">
        <f t="shared" si="295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0.3</v>
      </c>
      <c r="BW286">
        <f t="shared" si="285"/>
        <v>0.03</v>
      </c>
      <c r="BX286">
        <v>0.25</v>
      </c>
      <c r="BY286">
        <v>0.25</v>
      </c>
      <c r="BZ286">
        <v>0.25</v>
      </c>
      <c r="CA286">
        <v>0.25</v>
      </c>
      <c r="CB286" t="s">
        <v>82</v>
      </c>
      <c r="CC286">
        <v>0</v>
      </c>
      <c r="CD286">
        <v>0.14285714285714299</v>
      </c>
      <c r="CE286" s="5">
        <v>5.1667052663212795E-10</v>
      </c>
      <c r="CF286" s="5">
        <v>3.2601106578501198E-9</v>
      </c>
      <c r="CG286" t="s">
        <v>93</v>
      </c>
      <c r="CH286">
        <v>0.85714285714285698</v>
      </c>
      <c r="CI286">
        <v>0.85714285714285698</v>
      </c>
      <c r="CJ286">
        <v>97.023163034325904</v>
      </c>
      <c r="CK286">
        <v>100</v>
      </c>
      <c r="CL286">
        <v>7</v>
      </c>
    </row>
    <row r="287" spans="1:90" x14ac:dyDescent="0.2">
      <c r="A287">
        <v>20</v>
      </c>
      <c r="B287">
        <v>20</v>
      </c>
      <c r="C287" s="3">
        <f t="shared" si="270"/>
        <v>400</v>
      </c>
      <c r="D287" s="3" t="str">
        <f t="shared" si="271"/>
        <v>square</v>
      </c>
      <c r="E287" s="3">
        <f t="shared" si="272"/>
        <v>1</v>
      </c>
      <c r="F287" s="4">
        <v>20</v>
      </c>
      <c r="G287" s="4">
        <v>20</v>
      </c>
      <c r="H287" s="4">
        <f t="shared" si="277"/>
        <v>100</v>
      </c>
      <c r="I287" s="3">
        <v>80</v>
      </c>
      <c r="J287" s="3">
        <v>80</v>
      </c>
      <c r="K287" s="3">
        <f t="shared" si="289"/>
        <v>100</v>
      </c>
      <c r="L287" s="3">
        <f t="shared" si="273"/>
        <v>4</v>
      </c>
      <c r="M287">
        <v>125</v>
      </c>
      <c r="N287">
        <v>7</v>
      </c>
      <c r="O287" s="2">
        <v>8</v>
      </c>
      <c r="P287" s="2">
        <f t="shared" si="249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74"/>
        <v>80</v>
      </c>
      <c r="AA287">
        <f t="shared" si="275"/>
        <v>320</v>
      </c>
      <c r="AB287">
        <v>0</v>
      </c>
      <c r="AC287">
        <v>0</v>
      </c>
      <c r="AD287">
        <v>0</v>
      </c>
      <c r="AE287">
        <f t="shared" si="293"/>
        <v>8000</v>
      </c>
      <c r="AF287">
        <f t="shared" si="276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94"/>
        <v>1.8749999999999999E-2</v>
      </c>
      <c r="BO287">
        <f t="shared" si="295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0.3</v>
      </c>
      <c r="BW287">
        <f t="shared" si="285"/>
        <v>0.03</v>
      </c>
      <c r="BX287">
        <v>0.25</v>
      </c>
      <c r="BY287">
        <v>0.25</v>
      </c>
      <c r="BZ287">
        <v>0.25</v>
      </c>
      <c r="CA287">
        <v>0.25</v>
      </c>
      <c r="CB287" t="s">
        <v>82</v>
      </c>
      <c r="CC287">
        <v>0</v>
      </c>
      <c r="CD287">
        <v>0.14285714285714299</v>
      </c>
      <c r="CE287" s="5">
        <v>6.3788130384123897E-10</v>
      </c>
      <c r="CF287" s="5">
        <v>4.0249317721967501E-9</v>
      </c>
      <c r="CG287" t="s">
        <v>93</v>
      </c>
      <c r="CH287">
        <v>0.85714285714285698</v>
      </c>
      <c r="CI287">
        <v>0.85714285714285698</v>
      </c>
      <c r="CJ287">
        <v>97.034736220583895</v>
      </c>
      <c r="CK287">
        <v>100</v>
      </c>
      <c r="CL287">
        <v>6.75</v>
      </c>
    </row>
    <row r="288" spans="1:90" x14ac:dyDescent="0.2">
      <c r="A288">
        <v>20</v>
      </c>
      <c r="B288">
        <v>20</v>
      </c>
      <c r="C288" s="3">
        <f t="shared" si="270"/>
        <v>400</v>
      </c>
      <c r="D288" s="3" t="str">
        <f t="shared" si="271"/>
        <v>square</v>
      </c>
      <c r="E288" s="3">
        <f t="shared" si="272"/>
        <v>1</v>
      </c>
      <c r="F288" s="4">
        <v>20</v>
      </c>
      <c r="G288" s="4">
        <v>20</v>
      </c>
      <c r="H288" s="4">
        <f t="shared" si="277"/>
        <v>100</v>
      </c>
      <c r="I288" s="3">
        <v>80</v>
      </c>
      <c r="J288" s="3">
        <v>80</v>
      </c>
      <c r="K288" s="3">
        <f t="shared" si="289"/>
        <v>100</v>
      </c>
      <c r="L288" s="3">
        <f t="shared" si="273"/>
        <v>4</v>
      </c>
      <c r="M288">
        <v>125</v>
      </c>
      <c r="N288">
        <v>7</v>
      </c>
      <c r="O288" s="2">
        <v>9</v>
      </c>
      <c r="P288" s="2">
        <f t="shared" si="249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74"/>
        <v>80</v>
      </c>
      <c r="AA288">
        <f t="shared" si="275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76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0.3</v>
      </c>
      <c r="BW288">
        <f t="shared" si="285"/>
        <v>0.03</v>
      </c>
      <c r="BX288">
        <v>0.25</v>
      </c>
      <c r="BY288">
        <v>0.25</v>
      </c>
      <c r="BZ288">
        <v>0.25</v>
      </c>
      <c r="CA288">
        <v>0.25</v>
      </c>
      <c r="CB288" t="s">
        <v>82</v>
      </c>
      <c r="CC288">
        <v>0</v>
      </c>
      <c r="CD288">
        <v>0.14285714285714299</v>
      </c>
      <c r="CE288" s="5">
        <v>7.6190157713641097E-10</v>
      </c>
      <c r="CF288" s="5">
        <v>4.8074804299023001E-9</v>
      </c>
      <c r="CG288" t="s">
        <v>93</v>
      </c>
      <c r="CH288">
        <v>0.85714285714285698</v>
      </c>
      <c r="CI288">
        <v>0.85714285714285698</v>
      </c>
      <c r="CJ288">
        <v>97.063802237260205</v>
      </c>
      <c r="CK288">
        <v>100</v>
      </c>
      <c r="CL288">
        <v>6.5</v>
      </c>
    </row>
    <row r="289" spans="1:90" x14ac:dyDescent="0.2">
      <c r="A289">
        <v>20</v>
      </c>
      <c r="B289">
        <v>20</v>
      </c>
      <c r="C289" s="3">
        <f t="shared" si="270"/>
        <v>400</v>
      </c>
      <c r="D289" s="3" t="str">
        <f t="shared" si="271"/>
        <v>square</v>
      </c>
      <c r="E289" s="3">
        <f t="shared" si="272"/>
        <v>1</v>
      </c>
      <c r="F289" s="4">
        <v>20</v>
      </c>
      <c r="G289" s="4">
        <v>20</v>
      </c>
      <c r="H289" s="4">
        <f t="shared" si="277"/>
        <v>100</v>
      </c>
      <c r="I289" s="3">
        <v>80</v>
      </c>
      <c r="J289" s="3">
        <v>80</v>
      </c>
      <c r="K289" s="3">
        <f t="shared" si="289"/>
        <v>100</v>
      </c>
      <c r="L289" s="3">
        <f t="shared" si="273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74"/>
        <v>80</v>
      </c>
      <c r="AA289">
        <f t="shared" si="275"/>
        <v>320</v>
      </c>
      <c r="AB289">
        <v>0</v>
      </c>
      <c r="AC289">
        <v>0</v>
      </c>
      <c r="AD289">
        <v>0</v>
      </c>
      <c r="AE289">
        <f t="shared" ref="AE289" si="296">(A289*B289)*F289</f>
        <v>8000</v>
      </c>
      <c r="AF289">
        <f t="shared" si="276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297">BI289/4</f>
        <v>1.8749999999999999E-2</v>
      </c>
      <c r="BO289">
        <f t="shared" ref="BO289" si="298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0.3</v>
      </c>
      <c r="BW289">
        <f t="shared" si="285"/>
        <v>0.03</v>
      </c>
      <c r="BX289">
        <v>0.25</v>
      </c>
      <c r="BY289">
        <v>0.25</v>
      </c>
      <c r="BZ289">
        <v>0.25</v>
      </c>
      <c r="CA289">
        <v>0.25</v>
      </c>
      <c r="CB289" t="s">
        <v>82</v>
      </c>
      <c r="CC289">
        <v>0</v>
      </c>
      <c r="CD289">
        <v>0.14285714285714299</v>
      </c>
      <c r="CE289" s="5">
        <v>7.7147622839721903E-10</v>
      </c>
      <c r="CF289" s="5">
        <v>4.8678949859666201E-9</v>
      </c>
      <c r="CG289" t="s">
        <v>93</v>
      </c>
      <c r="CH289">
        <v>0.85714285714285698</v>
      </c>
      <c r="CI289">
        <v>0.85714285714285698</v>
      </c>
      <c r="CJ289">
        <v>97.0531768708356</v>
      </c>
      <c r="CK289">
        <v>100</v>
      </c>
      <c r="CL289">
        <v>7</v>
      </c>
    </row>
    <row r="290" spans="1:90" x14ac:dyDescent="0.2">
      <c r="A290">
        <v>20</v>
      </c>
      <c r="B290">
        <v>20</v>
      </c>
      <c r="C290" s="3">
        <f t="shared" si="270"/>
        <v>400</v>
      </c>
      <c r="D290" s="3" t="str">
        <f t="shared" si="271"/>
        <v>square</v>
      </c>
      <c r="E290" s="3">
        <f t="shared" si="272"/>
        <v>1</v>
      </c>
      <c r="F290" s="4">
        <v>1</v>
      </c>
      <c r="G290" s="4">
        <v>1</v>
      </c>
      <c r="H290" s="4">
        <f t="shared" si="277"/>
        <v>100</v>
      </c>
      <c r="I290" s="3">
        <v>99</v>
      </c>
      <c r="J290" s="3">
        <v>99</v>
      </c>
      <c r="K290" s="3">
        <f>AF290/AA290</f>
        <v>100</v>
      </c>
      <c r="L290" s="3">
        <f t="shared" si="273"/>
        <v>4</v>
      </c>
      <c r="M290">
        <v>125</v>
      </c>
      <c r="N290">
        <v>7</v>
      </c>
      <c r="O290" s="2">
        <v>0.1</v>
      </c>
      <c r="P290" s="2">
        <f t="shared" si="249"/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74"/>
        <v>4</v>
      </c>
      <c r="AA290">
        <f t="shared" si="275"/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si="276"/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0.3</v>
      </c>
      <c r="BW290">
        <f t="shared" si="285"/>
        <v>0.03</v>
      </c>
      <c r="BX290">
        <v>0.25</v>
      </c>
      <c r="BY290">
        <v>0.25</v>
      </c>
      <c r="BZ290">
        <v>0.25</v>
      </c>
      <c r="CA290">
        <v>0.25</v>
      </c>
      <c r="CB290" t="s">
        <v>82</v>
      </c>
      <c r="CC290">
        <v>0</v>
      </c>
      <c r="CD290">
        <v>0</v>
      </c>
      <c r="CE290" s="5">
        <v>2.9014833979705599E-11</v>
      </c>
      <c r="CF290" s="5">
        <v>1.8307909011640901E-10</v>
      </c>
      <c r="CG290" t="s">
        <v>93</v>
      </c>
      <c r="CH290">
        <v>0.85714285714285698</v>
      </c>
      <c r="CI290">
        <v>0.85714285714285698</v>
      </c>
      <c r="CJ290">
        <v>97.018923476951002</v>
      </c>
      <c r="CK290">
        <v>100</v>
      </c>
      <c r="CL290">
        <v>7</v>
      </c>
    </row>
    <row r="291" spans="1:90" x14ac:dyDescent="0.2">
      <c r="A291">
        <v>20</v>
      </c>
      <c r="B291">
        <v>20</v>
      </c>
      <c r="C291" s="3">
        <f t="shared" si="270"/>
        <v>400</v>
      </c>
      <c r="D291" s="3" t="str">
        <f t="shared" si="271"/>
        <v>square</v>
      </c>
      <c r="E291" s="3">
        <f t="shared" si="272"/>
        <v>1</v>
      </c>
      <c r="F291" s="4">
        <v>1</v>
      </c>
      <c r="G291" s="4">
        <v>1</v>
      </c>
      <c r="H291" s="4">
        <f t="shared" si="277"/>
        <v>100</v>
      </c>
      <c r="I291" s="3">
        <v>99</v>
      </c>
      <c r="J291" s="3">
        <v>99</v>
      </c>
      <c r="K291" s="3">
        <f t="shared" ref="K291:K301" si="299">AF291/AA291</f>
        <v>100</v>
      </c>
      <c r="L291" s="3">
        <f t="shared" si="273"/>
        <v>4</v>
      </c>
      <c r="M291">
        <v>125</v>
      </c>
      <c r="N291">
        <v>7</v>
      </c>
      <c r="O291" s="2">
        <v>0.5</v>
      </c>
      <c r="P291" s="2">
        <f t="shared" si="249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74"/>
        <v>4</v>
      </c>
      <c r="AA291">
        <f t="shared" si="275"/>
        <v>396</v>
      </c>
      <c r="AB291">
        <v>0</v>
      </c>
      <c r="AC291">
        <v>0</v>
      </c>
      <c r="AD291">
        <v>0</v>
      </c>
      <c r="AE291">
        <f t="shared" ref="AE291:AE295" si="300">(A291*B291)*F291</f>
        <v>400</v>
      </c>
      <c r="AF291">
        <f t="shared" si="276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01">BI291/4</f>
        <v>1.8749999999999999E-2</v>
      </c>
      <c r="BO291">
        <f t="shared" ref="BO291:BO295" si="302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0.3</v>
      </c>
      <c r="BW291">
        <f t="shared" si="285"/>
        <v>0.03</v>
      </c>
      <c r="BX291">
        <v>0.25</v>
      </c>
      <c r="BY291">
        <v>0.25</v>
      </c>
      <c r="BZ291">
        <v>0.25</v>
      </c>
      <c r="CA291">
        <v>0.25</v>
      </c>
      <c r="CB291" t="s">
        <v>82</v>
      </c>
      <c r="CC291">
        <v>0.14285714285714299</v>
      </c>
      <c r="CD291">
        <v>0.14285714285714299</v>
      </c>
      <c r="CE291" s="5">
        <v>5.7535068798144502E-8</v>
      </c>
      <c r="CF291" s="5">
        <v>3.6303732586680898E-7</v>
      </c>
      <c r="CG291" t="s">
        <v>93</v>
      </c>
      <c r="CH291">
        <v>0.71428571428571397</v>
      </c>
      <c r="CI291">
        <v>0.71428571428571397</v>
      </c>
      <c r="CJ291">
        <v>96.961943142422101</v>
      </c>
      <c r="CK291">
        <v>100</v>
      </c>
      <c r="CL291">
        <v>7</v>
      </c>
    </row>
    <row r="292" spans="1:90" x14ac:dyDescent="0.2">
      <c r="A292">
        <v>20</v>
      </c>
      <c r="B292">
        <v>20</v>
      </c>
      <c r="C292" s="3">
        <f t="shared" si="270"/>
        <v>400</v>
      </c>
      <c r="D292" s="3" t="str">
        <f t="shared" si="271"/>
        <v>square</v>
      </c>
      <c r="E292" s="3">
        <f t="shared" si="272"/>
        <v>1</v>
      </c>
      <c r="F292" s="4">
        <v>1</v>
      </c>
      <c r="G292" s="4">
        <v>1</v>
      </c>
      <c r="H292" s="4">
        <f t="shared" si="277"/>
        <v>100</v>
      </c>
      <c r="I292" s="3">
        <v>99</v>
      </c>
      <c r="J292" s="3">
        <v>99</v>
      </c>
      <c r="K292" s="3">
        <f t="shared" si="299"/>
        <v>100</v>
      </c>
      <c r="L292" s="3">
        <f t="shared" si="273"/>
        <v>4</v>
      </c>
      <c r="M292">
        <v>125</v>
      </c>
      <c r="N292">
        <v>7</v>
      </c>
      <c r="O292" s="2">
        <v>1</v>
      </c>
      <c r="P292" s="2">
        <f t="shared" si="249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74"/>
        <v>4</v>
      </c>
      <c r="AA292">
        <f t="shared" si="275"/>
        <v>396</v>
      </c>
      <c r="AB292">
        <v>0</v>
      </c>
      <c r="AC292">
        <v>0</v>
      </c>
      <c r="AD292">
        <v>0</v>
      </c>
      <c r="AE292">
        <f t="shared" si="300"/>
        <v>400</v>
      </c>
      <c r="AF292">
        <f t="shared" si="276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01"/>
        <v>1.8749999999999999E-2</v>
      </c>
      <c r="BO292">
        <f t="shared" si="302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0.3</v>
      </c>
      <c r="BW292">
        <f t="shared" si="285"/>
        <v>0.03</v>
      </c>
      <c r="BX292">
        <v>0.25</v>
      </c>
      <c r="BY292">
        <v>0.25</v>
      </c>
      <c r="BZ292">
        <v>0.25</v>
      </c>
      <c r="CA292">
        <v>0.25</v>
      </c>
      <c r="CB292" t="s">
        <v>82</v>
      </c>
      <c r="CC292">
        <v>0.14285714285714299</v>
      </c>
      <c r="CD292">
        <v>0.14285714285714299</v>
      </c>
      <c r="CE292" s="5">
        <v>3.8378469445701599E-8</v>
      </c>
      <c r="CF292" s="5">
        <v>2.4216214005386597E-7</v>
      </c>
      <c r="CG292" t="s">
        <v>93</v>
      </c>
      <c r="CH292">
        <v>0.85714285714285698</v>
      </c>
      <c r="CI292">
        <v>0.85714285714285698</v>
      </c>
      <c r="CJ292">
        <v>97.017318959623694</v>
      </c>
      <c r="CK292">
        <v>100</v>
      </c>
      <c r="CL292">
        <v>7</v>
      </c>
    </row>
    <row r="293" spans="1:90" x14ac:dyDescent="0.2">
      <c r="A293">
        <v>20</v>
      </c>
      <c r="B293">
        <v>20</v>
      </c>
      <c r="C293" s="3">
        <f t="shared" si="270"/>
        <v>400</v>
      </c>
      <c r="D293" s="3" t="str">
        <f t="shared" si="271"/>
        <v>square</v>
      </c>
      <c r="E293" s="3">
        <f t="shared" si="272"/>
        <v>1</v>
      </c>
      <c r="F293" s="4">
        <v>1</v>
      </c>
      <c r="G293" s="4">
        <v>1</v>
      </c>
      <c r="H293" s="4">
        <f t="shared" si="277"/>
        <v>100</v>
      </c>
      <c r="I293" s="3">
        <v>99</v>
      </c>
      <c r="J293" s="3">
        <v>99</v>
      </c>
      <c r="K293" s="3">
        <f t="shared" si="299"/>
        <v>100</v>
      </c>
      <c r="L293" s="3">
        <f t="shared" si="273"/>
        <v>4</v>
      </c>
      <c r="M293">
        <v>125</v>
      </c>
      <c r="N293">
        <v>7</v>
      </c>
      <c r="O293" s="2">
        <v>2</v>
      </c>
      <c r="P293" s="2">
        <f t="shared" si="249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74"/>
        <v>4</v>
      </c>
      <c r="AA293">
        <f t="shared" si="275"/>
        <v>396</v>
      </c>
      <c r="AB293">
        <v>0</v>
      </c>
      <c r="AC293">
        <v>0</v>
      </c>
      <c r="AD293">
        <v>0</v>
      </c>
      <c r="AE293">
        <f t="shared" si="300"/>
        <v>400</v>
      </c>
      <c r="AF293">
        <f t="shared" si="276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01"/>
        <v>1.8749999999999999E-2</v>
      </c>
      <c r="BO293">
        <f t="shared" si="302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0.3</v>
      </c>
      <c r="BW293">
        <f t="shared" si="285"/>
        <v>0.03</v>
      </c>
      <c r="BX293">
        <v>0.25</v>
      </c>
      <c r="BY293">
        <v>0.25</v>
      </c>
      <c r="BZ293">
        <v>0.25</v>
      </c>
      <c r="CA293">
        <v>0.25</v>
      </c>
      <c r="CB293" t="s">
        <v>82</v>
      </c>
      <c r="CC293">
        <v>0</v>
      </c>
      <c r="CD293">
        <v>0</v>
      </c>
      <c r="CE293" s="5">
        <v>2.58123531341512E-10</v>
      </c>
      <c r="CF293" s="5">
        <v>1.6287193377550801E-9</v>
      </c>
      <c r="CG293" t="s">
        <v>93</v>
      </c>
      <c r="CH293">
        <v>0.85714285714285698</v>
      </c>
      <c r="CI293">
        <v>0.85714285714285698</v>
      </c>
      <c r="CJ293">
        <v>96.9805315483447</v>
      </c>
      <c r="CK293">
        <v>100</v>
      </c>
      <c r="CL293">
        <v>7</v>
      </c>
    </row>
    <row r="294" spans="1:90" x14ac:dyDescent="0.2">
      <c r="A294">
        <v>20</v>
      </c>
      <c r="B294">
        <v>20</v>
      </c>
      <c r="C294" s="3">
        <f t="shared" si="270"/>
        <v>400</v>
      </c>
      <c r="D294" s="3" t="str">
        <f t="shared" si="271"/>
        <v>square</v>
      </c>
      <c r="E294" s="3">
        <f t="shared" si="272"/>
        <v>1</v>
      </c>
      <c r="F294" s="4">
        <v>1</v>
      </c>
      <c r="G294" s="4">
        <v>1</v>
      </c>
      <c r="H294" s="4">
        <f t="shared" si="277"/>
        <v>100</v>
      </c>
      <c r="I294" s="3">
        <v>99</v>
      </c>
      <c r="J294" s="3">
        <v>99</v>
      </c>
      <c r="K294" s="3">
        <f t="shared" si="299"/>
        <v>100</v>
      </c>
      <c r="L294" s="3">
        <f t="shared" si="273"/>
        <v>4</v>
      </c>
      <c r="M294">
        <v>125</v>
      </c>
      <c r="N294">
        <v>7</v>
      </c>
      <c r="O294" s="2">
        <v>3</v>
      </c>
      <c r="P294" s="2">
        <f t="shared" si="249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74"/>
        <v>4</v>
      </c>
      <c r="AA294">
        <f t="shared" si="275"/>
        <v>396</v>
      </c>
      <c r="AB294">
        <v>0</v>
      </c>
      <c r="AC294">
        <v>0</v>
      </c>
      <c r="AD294">
        <v>0</v>
      </c>
      <c r="AE294">
        <f t="shared" si="300"/>
        <v>400</v>
      </c>
      <c r="AF294">
        <f t="shared" si="276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01"/>
        <v>1.8749999999999999E-2</v>
      </c>
      <c r="BO294">
        <f t="shared" si="302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0.3</v>
      </c>
      <c r="BW294">
        <f t="shared" si="285"/>
        <v>0.03</v>
      </c>
      <c r="BX294">
        <v>0.25</v>
      </c>
      <c r="BY294">
        <v>0.25</v>
      </c>
      <c r="BZ294">
        <v>0.25</v>
      </c>
      <c r="CA294">
        <v>0.25</v>
      </c>
      <c r="CB294" t="s">
        <v>82</v>
      </c>
      <c r="CC294">
        <v>0</v>
      </c>
      <c r="CD294">
        <v>0</v>
      </c>
      <c r="CE294" s="5">
        <v>1.89780639051963E-10</v>
      </c>
      <c r="CF294" s="5">
        <v>1.19748631787993E-9</v>
      </c>
      <c r="CG294" t="s">
        <v>93</v>
      </c>
      <c r="CH294">
        <v>0.85714285714285698</v>
      </c>
      <c r="CI294">
        <v>0.85714285714285698</v>
      </c>
      <c r="CJ294">
        <v>97.082505295927604</v>
      </c>
      <c r="CK294">
        <v>100</v>
      </c>
      <c r="CL294">
        <v>7</v>
      </c>
    </row>
    <row r="295" spans="1:90" x14ac:dyDescent="0.2">
      <c r="A295">
        <v>20</v>
      </c>
      <c r="B295">
        <v>20</v>
      </c>
      <c r="C295" s="3">
        <f t="shared" si="270"/>
        <v>400</v>
      </c>
      <c r="D295" s="3" t="str">
        <f t="shared" si="271"/>
        <v>square</v>
      </c>
      <c r="E295" s="3">
        <f t="shared" si="272"/>
        <v>1</v>
      </c>
      <c r="F295" s="4">
        <v>1</v>
      </c>
      <c r="G295" s="4">
        <v>1</v>
      </c>
      <c r="H295" s="4">
        <f t="shared" si="277"/>
        <v>100</v>
      </c>
      <c r="I295" s="3">
        <v>99</v>
      </c>
      <c r="J295" s="3">
        <v>99</v>
      </c>
      <c r="K295" s="3">
        <f t="shared" si="299"/>
        <v>100</v>
      </c>
      <c r="L295" s="3">
        <f t="shared" si="273"/>
        <v>4</v>
      </c>
      <c r="M295">
        <v>125</v>
      </c>
      <c r="N295">
        <v>7</v>
      </c>
      <c r="O295" s="2">
        <v>4</v>
      </c>
      <c r="P295" s="2">
        <f t="shared" si="249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74"/>
        <v>4</v>
      </c>
      <c r="AA295">
        <f t="shared" si="275"/>
        <v>396</v>
      </c>
      <c r="AB295">
        <v>0</v>
      </c>
      <c r="AC295">
        <v>0</v>
      </c>
      <c r="AD295">
        <v>0</v>
      </c>
      <c r="AE295">
        <f t="shared" si="300"/>
        <v>400</v>
      </c>
      <c r="AF295">
        <f t="shared" si="276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01"/>
        <v>1.8749999999999999E-2</v>
      </c>
      <c r="BO295">
        <f t="shared" si="302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0.3</v>
      </c>
      <c r="BW295">
        <f t="shared" si="285"/>
        <v>0.03</v>
      </c>
      <c r="BX295">
        <v>0.25</v>
      </c>
      <c r="BY295">
        <v>0.25</v>
      </c>
      <c r="BZ295">
        <v>0.25</v>
      </c>
      <c r="CA295">
        <v>0.25</v>
      </c>
      <c r="CB295" t="s">
        <v>82</v>
      </c>
      <c r="CC295">
        <v>0</v>
      </c>
      <c r="CD295">
        <v>0</v>
      </c>
      <c r="CE295" s="5">
        <v>2.6356651840852901E-10</v>
      </c>
      <c r="CF295" s="5">
        <v>1.66306372293546E-9</v>
      </c>
      <c r="CG295" t="s">
        <v>93</v>
      </c>
      <c r="CH295">
        <v>0.85714285714285698</v>
      </c>
      <c r="CI295">
        <v>0.85714285714285698</v>
      </c>
      <c r="CJ295">
        <v>97.034116762738506</v>
      </c>
      <c r="CK295">
        <v>100</v>
      </c>
      <c r="CL295">
        <v>7</v>
      </c>
    </row>
    <row r="296" spans="1:90" x14ac:dyDescent="0.2">
      <c r="A296">
        <v>20</v>
      </c>
      <c r="B296">
        <v>20</v>
      </c>
      <c r="C296" s="3">
        <f t="shared" si="270"/>
        <v>400</v>
      </c>
      <c r="D296" s="3" t="str">
        <f t="shared" si="271"/>
        <v>square</v>
      </c>
      <c r="E296" s="3">
        <f t="shared" si="272"/>
        <v>1</v>
      </c>
      <c r="F296" s="4">
        <v>1</v>
      </c>
      <c r="G296" s="4">
        <v>1</v>
      </c>
      <c r="H296" s="4">
        <f t="shared" si="277"/>
        <v>100</v>
      </c>
      <c r="I296" s="3">
        <v>99</v>
      </c>
      <c r="J296" s="3">
        <v>99</v>
      </c>
      <c r="K296" s="3">
        <f t="shared" si="299"/>
        <v>100</v>
      </c>
      <c r="L296" s="3">
        <f t="shared" si="273"/>
        <v>4</v>
      </c>
      <c r="M296">
        <v>125</v>
      </c>
      <c r="N296">
        <v>7</v>
      </c>
      <c r="O296" s="2">
        <v>5</v>
      </c>
      <c r="P296" s="2">
        <f t="shared" si="249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74"/>
        <v>4</v>
      </c>
      <c r="AA296">
        <f t="shared" si="275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276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0.3</v>
      </c>
      <c r="BW296">
        <f t="shared" si="285"/>
        <v>0.03</v>
      </c>
      <c r="BX296">
        <v>0.25</v>
      </c>
      <c r="BY296">
        <v>0.25</v>
      </c>
      <c r="BZ296">
        <v>0.25</v>
      </c>
      <c r="CA296">
        <v>0.25</v>
      </c>
      <c r="CB296" t="s">
        <v>82</v>
      </c>
      <c r="CC296">
        <v>0</v>
      </c>
      <c r="CD296">
        <v>0</v>
      </c>
      <c r="CE296" s="5">
        <v>3.6999128453571998E-10</v>
      </c>
      <c r="CF296" s="5">
        <v>2.33458745451974E-9</v>
      </c>
      <c r="CG296" t="s">
        <v>93</v>
      </c>
      <c r="CH296">
        <v>0.85714285714285698</v>
      </c>
      <c r="CI296">
        <v>0.85714285714285698</v>
      </c>
      <c r="CJ296">
        <v>97.043401053874504</v>
      </c>
      <c r="CK296">
        <v>100</v>
      </c>
      <c r="CL296">
        <v>7</v>
      </c>
    </row>
    <row r="297" spans="1:90" x14ac:dyDescent="0.2">
      <c r="A297">
        <v>20</v>
      </c>
      <c r="B297">
        <v>20</v>
      </c>
      <c r="C297" s="3">
        <f t="shared" si="270"/>
        <v>400</v>
      </c>
      <c r="D297" s="3" t="str">
        <f t="shared" si="271"/>
        <v>square</v>
      </c>
      <c r="E297" s="3">
        <f t="shared" si="272"/>
        <v>1</v>
      </c>
      <c r="F297" s="4">
        <v>1</v>
      </c>
      <c r="G297" s="4">
        <v>1</v>
      </c>
      <c r="H297" s="4">
        <f t="shared" si="277"/>
        <v>100</v>
      </c>
      <c r="I297" s="3">
        <v>99</v>
      </c>
      <c r="J297" s="3">
        <v>99</v>
      </c>
      <c r="K297" s="3">
        <f t="shared" si="299"/>
        <v>100</v>
      </c>
      <c r="L297" s="3">
        <f t="shared" si="273"/>
        <v>4</v>
      </c>
      <c r="M297">
        <v>125</v>
      </c>
      <c r="N297">
        <v>7</v>
      </c>
      <c r="O297" s="2">
        <v>6</v>
      </c>
      <c r="P297" s="2">
        <f t="shared" si="249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74"/>
        <v>4</v>
      </c>
      <c r="AA297">
        <f t="shared" si="275"/>
        <v>396</v>
      </c>
      <c r="AB297">
        <v>0</v>
      </c>
      <c r="AC297">
        <v>0</v>
      </c>
      <c r="AD297">
        <v>0</v>
      </c>
      <c r="AE297">
        <f t="shared" ref="AE297:AE299" si="303">(A297*B297)*F297</f>
        <v>400</v>
      </c>
      <c r="AF297">
        <f t="shared" si="276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04">BI297/4</f>
        <v>1.8749999999999999E-2</v>
      </c>
      <c r="BO297">
        <f t="shared" ref="BO297:BO299" si="305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0.3</v>
      </c>
      <c r="BW297">
        <f t="shared" si="285"/>
        <v>0.03</v>
      </c>
      <c r="BX297">
        <v>0.25</v>
      </c>
      <c r="BY297">
        <v>0.25</v>
      </c>
      <c r="BZ297">
        <v>0.25</v>
      </c>
      <c r="CA297">
        <v>0.25</v>
      </c>
      <c r="CB297" t="s">
        <v>82</v>
      </c>
      <c r="CC297">
        <v>0</v>
      </c>
      <c r="CD297">
        <v>0.14285714285714299</v>
      </c>
      <c r="CE297" s="5">
        <v>3.8572710980642202E-10</v>
      </c>
      <c r="CF297" s="5">
        <v>2.4338780726544199E-9</v>
      </c>
      <c r="CG297" t="s">
        <v>93</v>
      </c>
      <c r="CH297">
        <v>0.85714285714285698</v>
      </c>
      <c r="CI297">
        <v>0.85714285714285698</v>
      </c>
      <c r="CJ297">
        <v>96.997485358775407</v>
      </c>
      <c r="CK297">
        <v>100</v>
      </c>
      <c r="CL297">
        <v>7</v>
      </c>
    </row>
    <row r="298" spans="1:90" x14ac:dyDescent="0.2">
      <c r="A298">
        <v>20</v>
      </c>
      <c r="B298">
        <v>20</v>
      </c>
      <c r="C298" s="3">
        <f t="shared" si="270"/>
        <v>400</v>
      </c>
      <c r="D298" s="3" t="str">
        <f t="shared" si="271"/>
        <v>square</v>
      </c>
      <c r="E298" s="3">
        <f t="shared" si="272"/>
        <v>1</v>
      </c>
      <c r="F298" s="4">
        <v>1</v>
      </c>
      <c r="G298" s="4">
        <v>1</v>
      </c>
      <c r="H298" s="4">
        <f t="shared" si="277"/>
        <v>100</v>
      </c>
      <c r="I298" s="3">
        <v>99</v>
      </c>
      <c r="J298" s="3">
        <v>99</v>
      </c>
      <c r="K298" s="3">
        <f t="shared" si="299"/>
        <v>100</v>
      </c>
      <c r="L298" s="3">
        <f t="shared" si="273"/>
        <v>4</v>
      </c>
      <c r="M298">
        <v>125</v>
      </c>
      <c r="N298">
        <v>7</v>
      </c>
      <c r="O298" s="2">
        <v>7</v>
      </c>
      <c r="P298" s="2">
        <f t="shared" si="249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74"/>
        <v>4</v>
      </c>
      <c r="AA298">
        <f t="shared" si="275"/>
        <v>396</v>
      </c>
      <c r="AB298">
        <v>0</v>
      </c>
      <c r="AC298">
        <v>0</v>
      </c>
      <c r="AD298">
        <v>0</v>
      </c>
      <c r="AE298">
        <f t="shared" si="303"/>
        <v>400</v>
      </c>
      <c r="AF298">
        <f t="shared" si="276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04"/>
        <v>1.8749999999999999E-2</v>
      </c>
      <c r="BO298">
        <f t="shared" si="305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0.3</v>
      </c>
      <c r="BW298">
        <f t="shared" si="285"/>
        <v>0.03</v>
      </c>
      <c r="BX298">
        <v>0.25</v>
      </c>
      <c r="BY298">
        <v>0.25</v>
      </c>
      <c r="BZ298">
        <v>0.25</v>
      </c>
      <c r="CA298">
        <v>0.25</v>
      </c>
      <c r="CB298" t="s">
        <v>82</v>
      </c>
      <c r="CC298">
        <v>0</v>
      </c>
      <c r="CD298">
        <v>0.14285714285714299</v>
      </c>
      <c r="CE298" s="5">
        <v>5.8324882681119898E-10</v>
      </c>
      <c r="CF298" s="5">
        <v>3.6802092590667E-9</v>
      </c>
      <c r="CG298" t="s">
        <v>93</v>
      </c>
      <c r="CH298">
        <v>0.85714285714285698</v>
      </c>
      <c r="CI298">
        <v>0.85714285714285698</v>
      </c>
      <c r="CJ298">
        <v>97.0678990335728</v>
      </c>
      <c r="CK298">
        <v>100</v>
      </c>
      <c r="CL298">
        <v>6.75</v>
      </c>
    </row>
    <row r="299" spans="1:90" x14ac:dyDescent="0.2">
      <c r="A299">
        <v>20</v>
      </c>
      <c r="B299">
        <v>20</v>
      </c>
      <c r="C299" s="3">
        <f t="shared" si="270"/>
        <v>400</v>
      </c>
      <c r="D299" s="3" t="str">
        <f t="shared" si="271"/>
        <v>square</v>
      </c>
      <c r="E299" s="3">
        <f t="shared" si="272"/>
        <v>1</v>
      </c>
      <c r="F299" s="4">
        <v>1</v>
      </c>
      <c r="G299" s="4">
        <v>1</v>
      </c>
      <c r="H299" s="4">
        <f t="shared" si="277"/>
        <v>100</v>
      </c>
      <c r="I299" s="3">
        <v>99</v>
      </c>
      <c r="J299" s="3">
        <v>99</v>
      </c>
      <c r="K299" s="3">
        <f t="shared" si="299"/>
        <v>100</v>
      </c>
      <c r="L299" s="3">
        <f t="shared" si="273"/>
        <v>4</v>
      </c>
      <c r="M299">
        <v>125</v>
      </c>
      <c r="N299">
        <v>7</v>
      </c>
      <c r="O299" s="2">
        <v>8</v>
      </c>
      <c r="P299" s="2">
        <f t="shared" si="249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74"/>
        <v>4</v>
      </c>
      <c r="AA299">
        <f t="shared" si="275"/>
        <v>396</v>
      </c>
      <c r="AB299">
        <v>0</v>
      </c>
      <c r="AC299">
        <v>0</v>
      </c>
      <c r="AD299">
        <v>0</v>
      </c>
      <c r="AE299">
        <f t="shared" si="303"/>
        <v>400</v>
      </c>
      <c r="AF299">
        <f t="shared" si="276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04"/>
        <v>1.8749999999999999E-2</v>
      </c>
      <c r="BO299">
        <f t="shared" si="305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0.3</v>
      </c>
      <c r="BW299">
        <f t="shared" si="285"/>
        <v>0.03</v>
      </c>
      <c r="BX299">
        <v>0.25</v>
      </c>
      <c r="BY299">
        <v>0.25</v>
      </c>
      <c r="BZ299">
        <v>0.25</v>
      </c>
      <c r="CA299">
        <v>0.25</v>
      </c>
      <c r="CB299" t="s">
        <v>82</v>
      </c>
      <c r="CC299">
        <v>0</v>
      </c>
      <c r="CD299">
        <v>0.14285714285714299</v>
      </c>
      <c r="CE299" s="5">
        <v>6.7579554851201696E-10</v>
      </c>
      <c r="CF299" s="5">
        <v>4.2641647834731098E-9</v>
      </c>
      <c r="CG299" t="s">
        <v>93</v>
      </c>
      <c r="CH299">
        <v>0.85714285714285698</v>
      </c>
      <c r="CI299">
        <v>0.85714285714285698</v>
      </c>
      <c r="CJ299">
        <v>97.021211844830503</v>
      </c>
      <c r="CK299">
        <v>100</v>
      </c>
      <c r="CL299">
        <v>7</v>
      </c>
    </row>
    <row r="300" spans="1:90" x14ac:dyDescent="0.2">
      <c r="A300">
        <v>20</v>
      </c>
      <c r="B300">
        <v>20</v>
      </c>
      <c r="C300" s="3">
        <f t="shared" si="270"/>
        <v>400</v>
      </c>
      <c r="D300" s="3" t="str">
        <f t="shared" si="271"/>
        <v>square</v>
      </c>
      <c r="E300" s="3">
        <f t="shared" si="272"/>
        <v>1</v>
      </c>
      <c r="F300" s="4">
        <v>1</v>
      </c>
      <c r="G300" s="4">
        <v>1</v>
      </c>
      <c r="H300" s="4">
        <f t="shared" si="277"/>
        <v>100</v>
      </c>
      <c r="I300" s="3">
        <v>99</v>
      </c>
      <c r="J300" s="3">
        <v>99</v>
      </c>
      <c r="K300" s="3">
        <f t="shared" si="299"/>
        <v>100</v>
      </c>
      <c r="L300" s="3">
        <f t="shared" si="273"/>
        <v>4</v>
      </c>
      <c r="M300">
        <v>125</v>
      </c>
      <c r="N300">
        <v>7</v>
      </c>
      <c r="O300" s="2">
        <v>9</v>
      </c>
      <c r="P300" s="2">
        <f t="shared" si="249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74"/>
        <v>4</v>
      </c>
      <c r="AA300">
        <f t="shared" si="275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276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0.3</v>
      </c>
      <c r="BW300">
        <f t="shared" si="285"/>
        <v>0.03</v>
      </c>
      <c r="BX300">
        <v>0.25</v>
      </c>
      <c r="BY300">
        <v>0.25</v>
      </c>
      <c r="BZ300">
        <v>0.25</v>
      </c>
      <c r="CA300">
        <v>0.25</v>
      </c>
      <c r="CB300" t="s">
        <v>82</v>
      </c>
      <c r="CC300">
        <v>0</v>
      </c>
      <c r="CD300">
        <v>0.14285714285714299</v>
      </c>
      <c r="CE300" s="5">
        <v>6.8851483980708802E-10</v>
      </c>
      <c r="CF300" s="5">
        <v>4.34442154911945E-9</v>
      </c>
      <c r="CG300" t="s">
        <v>93</v>
      </c>
      <c r="CH300">
        <v>0.85714285714285698</v>
      </c>
      <c r="CI300">
        <v>0.85714285714285698</v>
      </c>
      <c r="CJ300">
        <v>96.957942869543999</v>
      </c>
      <c r="CK300">
        <v>100</v>
      </c>
      <c r="CL300">
        <v>7</v>
      </c>
    </row>
    <row r="301" spans="1:90" x14ac:dyDescent="0.2">
      <c r="A301">
        <v>20</v>
      </c>
      <c r="B301">
        <v>20</v>
      </c>
      <c r="C301" s="3">
        <f t="shared" si="270"/>
        <v>400</v>
      </c>
      <c r="D301" s="3" t="str">
        <f t="shared" si="271"/>
        <v>square</v>
      </c>
      <c r="E301" s="3">
        <f t="shared" si="272"/>
        <v>1</v>
      </c>
      <c r="F301" s="4">
        <v>1</v>
      </c>
      <c r="G301" s="4">
        <v>1</v>
      </c>
      <c r="H301" s="4">
        <f t="shared" si="277"/>
        <v>100</v>
      </c>
      <c r="I301" s="3">
        <v>99</v>
      </c>
      <c r="J301" s="3">
        <v>99</v>
      </c>
      <c r="K301" s="3">
        <f t="shared" si="299"/>
        <v>100</v>
      </c>
      <c r="L301" s="3">
        <f t="shared" si="273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74"/>
        <v>4</v>
      </c>
      <c r="AA301">
        <f t="shared" si="275"/>
        <v>396</v>
      </c>
      <c r="AB301">
        <v>0</v>
      </c>
      <c r="AC301">
        <v>0</v>
      </c>
      <c r="AD301">
        <v>0</v>
      </c>
      <c r="AE301">
        <f t="shared" ref="AE301" si="306">(A301*B301)*F301</f>
        <v>400</v>
      </c>
      <c r="AF301">
        <f t="shared" si="276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07">BI301/4</f>
        <v>1.8749999999999999E-2</v>
      </c>
      <c r="BO301">
        <f t="shared" ref="BO301" si="308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0.3</v>
      </c>
      <c r="BW301">
        <f t="shared" si="285"/>
        <v>0.03</v>
      </c>
      <c r="BX301">
        <v>0.25</v>
      </c>
      <c r="BY301">
        <v>0.25</v>
      </c>
      <c r="BZ301">
        <v>0.25</v>
      </c>
      <c r="CA301">
        <v>0.25</v>
      </c>
      <c r="CB301" t="s">
        <v>82</v>
      </c>
      <c r="CC301">
        <v>0</v>
      </c>
      <c r="CD301">
        <v>0.14285714285714299</v>
      </c>
      <c r="CE301" s="5">
        <v>7.0634384953910205E-10</v>
      </c>
      <c r="CF301" s="5">
        <v>4.4569197851928904E-9</v>
      </c>
      <c r="CG301" t="s">
        <v>93</v>
      </c>
      <c r="CH301">
        <v>0.85714285714285698</v>
      </c>
      <c r="CI301">
        <v>0.85714285714285698</v>
      </c>
      <c r="CJ301">
        <v>96.971656836855502</v>
      </c>
      <c r="CK301">
        <v>100</v>
      </c>
      <c r="CL301">
        <v>7</v>
      </c>
    </row>
    <row r="302" spans="1:90" x14ac:dyDescent="0.2">
      <c r="A302">
        <v>20</v>
      </c>
      <c r="B302">
        <v>20</v>
      </c>
      <c r="C302" s="3">
        <f t="shared" ref="C302:C313" si="309">A302*B302</f>
        <v>400</v>
      </c>
      <c r="D302" s="3" t="str">
        <f t="shared" ref="D302:D313" si="310">IF(A302=B302,"square","rect")</f>
        <v>square</v>
      </c>
      <c r="E302" s="3">
        <f t="shared" ref="E302:E313" si="311">A302/B302</f>
        <v>1</v>
      </c>
      <c r="F302" s="4">
        <v>99</v>
      </c>
      <c r="G302" s="4">
        <v>99</v>
      </c>
      <c r="H302" s="4">
        <f t="shared" ref="H302:H313" si="312">AE302/Z302</f>
        <v>100</v>
      </c>
      <c r="I302" s="3">
        <v>1</v>
      </c>
      <c r="J302" s="3">
        <v>1</v>
      </c>
      <c r="K302" s="3">
        <f>AF302/AA302</f>
        <v>100</v>
      </c>
      <c r="L302" s="3">
        <f t="shared" ref="L302:L313" si="313">O302/P302</f>
        <v>4</v>
      </c>
      <c r="M302">
        <v>125</v>
      </c>
      <c r="N302">
        <v>7</v>
      </c>
      <c r="O302" s="2">
        <v>0.1</v>
      </c>
      <c r="P302" s="2">
        <f t="shared" ref="P302:P365" si="314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ref="Z302:Z313" si="315">(G302/100)*(A302*B302)</f>
        <v>396</v>
      </c>
      <c r="AA302">
        <f t="shared" ref="AA302:AA313" si="316">(J302/100)*(A302*B302)</f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ref="AF302:AF313" si="317">(A302*B302)*I302</f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</v>
      </c>
      <c r="BW302">
        <f t="shared" ref="BW302:BW365" si="318">BV302*0.1</f>
        <v>0</v>
      </c>
      <c r="BX302">
        <v>1</v>
      </c>
      <c r="BY302">
        <v>0</v>
      </c>
      <c r="BZ302">
        <v>0</v>
      </c>
      <c r="CA302">
        <v>0</v>
      </c>
      <c r="CB302" t="s">
        <v>80</v>
      </c>
      <c r="CC302">
        <v>0</v>
      </c>
      <c r="CD302">
        <v>0</v>
      </c>
      <c r="CE302" s="5">
        <v>1.82760370721059E-13</v>
      </c>
      <c r="CF302" s="5">
        <v>1.1531895169398099E-12</v>
      </c>
      <c r="CG302" t="s">
        <v>93</v>
      </c>
      <c r="CH302">
        <v>1</v>
      </c>
      <c r="CI302">
        <v>1</v>
      </c>
      <c r="CJ302">
        <v>97.075760125884699</v>
      </c>
      <c r="CK302">
        <v>100</v>
      </c>
      <c r="CL302">
        <v>7</v>
      </c>
    </row>
    <row r="303" spans="1:90" x14ac:dyDescent="0.2">
      <c r="A303">
        <v>20</v>
      </c>
      <c r="B303">
        <v>20</v>
      </c>
      <c r="C303" s="3">
        <f t="shared" si="309"/>
        <v>400</v>
      </c>
      <c r="D303" s="3" t="str">
        <f t="shared" si="310"/>
        <v>square</v>
      </c>
      <c r="E303" s="3">
        <f t="shared" si="311"/>
        <v>1</v>
      </c>
      <c r="F303" s="4">
        <v>99</v>
      </c>
      <c r="G303" s="4">
        <v>99</v>
      </c>
      <c r="H303" s="4">
        <f t="shared" si="312"/>
        <v>100</v>
      </c>
      <c r="I303" s="3">
        <v>1</v>
      </c>
      <c r="J303" s="3">
        <v>1</v>
      </c>
      <c r="K303" s="3">
        <f t="shared" ref="K303:K313" si="319">AF303/AA303</f>
        <v>100</v>
      </c>
      <c r="L303" s="3">
        <f t="shared" si="313"/>
        <v>4</v>
      </c>
      <c r="M303">
        <v>125</v>
      </c>
      <c r="N303">
        <v>7</v>
      </c>
      <c r="O303" s="2">
        <v>0.5</v>
      </c>
      <c r="P303" s="2">
        <f t="shared" si="314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315"/>
        <v>396</v>
      </c>
      <c r="AA303">
        <f t="shared" si="316"/>
        <v>4</v>
      </c>
      <c r="AB303">
        <v>0</v>
      </c>
      <c r="AC303">
        <v>0</v>
      </c>
      <c r="AD303">
        <v>0</v>
      </c>
      <c r="AE303">
        <f t="shared" ref="AE303:AE307" si="320">(A303*B303)*F303</f>
        <v>39600</v>
      </c>
      <c r="AF303">
        <f t="shared" si="317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21">BI303/4</f>
        <v>1.8749999999999999E-2</v>
      </c>
      <c r="BO303">
        <f t="shared" ref="BO303:BO307" si="322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</v>
      </c>
      <c r="BW303">
        <f t="shared" si="318"/>
        <v>0</v>
      </c>
      <c r="BX303">
        <v>1</v>
      </c>
      <c r="BY303">
        <v>0</v>
      </c>
      <c r="BZ303">
        <v>0</v>
      </c>
      <c r="CA303">
        <v>0</v>
      </c>
      <c r="CB303" t="s">
        <v>80</v>
      </c>
      <c r="CC303">
        <v>0</v>
      </c>
      <c r="CD303">
        <v>0</v>
      </c>
      <c r="CE303" s="5">
        <v>2.0875336718046199E-13</v>
      </c>
      <c r="CF303" s="5">
        <v>1.31720128224623E-12</v>
      </c>
      <c r="CG303" t="s">
        <v>93</v>
      </c>
      <c r="CH303">
        <v>1</v>
      </c>
      <c r="CI303">
        <v>1</v>
      </c>
      <c r="CJ303">
        <v>97.043363254303998</v>
      </c>
      <c r="CK303">
        <v>100</v>
      </c>
      <c r="CL303">
        <v>6.75</v>
      </c>
    </row>
    <row r="304" spans="1:90" x14ac:dyDescent="0.2">
      <c r="A304">
        <v>20</v>
      </c>
      <c r="B304">
        <v>20</v>
      </c>
      <c r="C304" s="3">
        <f t="shared" si="309"/>
        <v>400</v>
      </c>
      <c r="D304" s="3" t="str">
        <f t="shared" si="310"/>
        <v>square</v>
      </c>
      <c r="E304" s="3">
        <f t="shared" si="311"/>
        <v>1</v>
      </c>
      <c r="F304" s="4">
        <v>99</v>
      </c>
      <c r="G304" s="4">
        <v>99</v>
      </c>
      <c r="H304" s="4">
        <f t="shared" si="312"/>
        <v>100</v>
      </c>
      <c r="I304" s="3">
        <v>1</v>
      </c>
      <c r="J304" s="3">
        <v>1</v>
      </c>
      <c r="K304" s="3">
        <f t="shared" si="319"/>
        <v>100</v>
      </c>
      <c r="L304" s="3">
        <f t="shared" si="313"/>
        <v>4</v>
      </c>
      <c r="M304">
        <v>125</v>
      </c>
      <c r="N304">
        <v>7</v>
      </c>
      <c r="O304" s="2">
        <v>1</v>
      </c>
      <c r="P304" s="2">
        <f t="shared" si="314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315"/>
        <v>396</v>
      </c>
      <c r="AA304">
        <f t="shared" si="316"/>
        <v>4</v>
      </c>
      <c r="AB304">
        <v>0</v>
      </c>
      <c r="AC304">
        <v>0</v>
      </c>
      <c r="AD304">
        <v>0</v>
      </c>
      <c r="AE304">
        <f t="shared" si="320"/>
        <v>39600</v>
      </c>
      <c r="AF304">
        <f t="shared" si="317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21"/>
        <v>1.8749999999999999E-2</v>
      </c>
      <c r="BO304">
        <f t="shared" si="322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</v>
      </c>
      <c r="BW304">
        <f t="shared" si="318"/>
        <v>0</v>
      </c>
      <c r="BX304">
        <v>1</v>
      </c>
      <c r="BY304">
        <v>0</v>
      </c>
      <c r="BZ304">
        <v>0</v>
      </c>
      <c r="CA304">
        <v>0</v>
      </c>
      <c r="CB304" t="s">
        <v>80</v>
      </c>
      <c r="CC304">
        <v>0</v>
      </c>
      <c r="CD304">
        <v>0</v>
      </c>
      <c r="CE304" s="5">
        <v>2.3535731040162599E-13</v>
      </c>
      <c r="CF304" s="5">
        <v>1.4850680266026199E-12</v>
      </c>
      <c r="CG304" t="s">
        <v>93</v>
      </c>
      <c r="CH304">
        <v>1</v>
      </c>
      <c r="CI304">
        <v>1</v>
      </c>
      <c r="CJ304">
        <v>97.017475907986395</v>
      </c>
      <c r="CK304">
        <v>100</v>
      </c>
      <c r="CL304">
        <v>7</v>
      </c>
    </row>
    <row r="305" spans="1:90" x14ac:dyDescent="0.2">
      <c r="A305">
        <v>20</v>
      </c>
      <c r="B305">
        <v>20</v>
      </c>
      <c r="C305" s="3">
        <f t="shared" si="309"/>
        <v>400</v>
      </c>
      <c r="D305" s="3" t="str">
        <f t="shared" si="310"/>
        <v>square</v>
      </c>
      <c r="E305" s="3">
        <f t="shared" si="311"/>
        <v>1</v>
      </c>
      <c r="F305" s="4">
        <v>99</v>
      </c>
      <c r="G305" s="4">
        <v>99</v>
      </c>
      <c r="H305" s="4">
        <f t="shared" si="312"/>
        <v>100</v>
      </c>
      <c r="I305" s="3">
        <v>1</v>
      </c>
      <c r="J305" s="3">
        <v>1</v>
      </c>
      <c r="K305" s="3">
        <f t="shared" si="319"/>
        <v>100</v>
      </c>
      <c r="L305" s="3">
        <f t="shared" si="313"/>
        <v>4</v>
      </c>
      <c r="M305">
        <v>125</v>
      </c>
      <c r="N305">
        <v>7</v>
      </c>
      <c r="O305" s="2">
        <v>2</v>
      </c>
      <c r="P305" s="2">
        <f t="shared" si="314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315"/>
        <v>396</v>
      </c>
      <c r="AA305">
        <f t="shared" si="316"/>
        <v>4</v>
      </c>
      <c r="AB305">
        <v>0</v>
      </c>
      <c r="AC305">
        <v>0</v>
      </c>
      <c r="AD305">
        <v>0</v>
      </c>
      <c r="AE305">
        <f t="shared" si="320"/>
        <v>39600</v>
      </c>
      <c r="AF305">
        <f t="shared" si="317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21"/>
        <v>1.8749999999999999E-2</v>
      </c>
      <c r="BO305">
        <f t="shared" si="322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</v>
      </c>
      <c r="BW305">
        <f t="shared" si="318"/>
        <v>0</v>
      </c>
      <c r="BX305">
        <v>1</v>
      </c>
      <c r="BY305">
        <v>0</v>
      </c>
      <c r="BZ305">
        <v>0</v>
      </c>
      <c r="CA305">
        <v>0</v>
      </c>
      <c r="CB305" t="s">
        <v>80</v>
      </c>
      <c r="CC305">
        <v>0</v>
      </c>
      <c r="CD305">
        <v>0</v>
      </c>
      <c r="CE305" s="5">
        <v>3.3645868844495698E-13</v>
      </c>
      <c r="CF305" s="5">
        <v>2.12300199905235E-12</v>
      </c>
      <c r="CG305" t="s">
        <v>93</v>
      </c>
      <c r="CH305">
        <v>1</v>
      </c>
      <c r="CI305">
        <v>1</v>
      </c>
      <c r="CJ305">
        <v>96.982556154490894</v>
      </c>
      <c r="CK305">
        <v>100</v>
      </c>
      <c r="CL305">
        <v>7</v>
      </c>
    </row>
    <row r="306" spans="1:90" x14ac:dyDescent="0.2">
      <c r="A306">
        <v>20</v>
      </c>
      <c r="B306">
        <v>20</v>
      </c>
      <c r="C306" s="3">
        <f t="shared" si="309"/>
        <v>400</v>
      </c>
      <c r="D306" s="3" t="str">
        <f t="shared" si="310"/>
        <v>square</v>
      </c>
      <c r="E306" s="3">
        <f t="shared" si="311"/>
        <v>1</v>
      </c>
      <c r="F306" s="4">
        <v>99</v>
      </c>
      <c r="G306" s="4">
        <v>99</v>
      </c>
      <c r="H306" s="4">
        <f t="shared" si="312"/>
        <v>100</v>
      </c>
      <c r="I306" s="3">
        <v>1</v>
      </c>
      <c r="J306" s="3">
        <v>1</v>
      </c>
      <c r="K306" s="3">
        <f t="shared" si="319"/>
        <v>100</v>
      </c>
      <c r="L306" s="3">
        <f t="shared" si="313"/>
        <v>4</v>
      </c>
      <c r="M306">
        <v>125</v>
      </c>
      <c r="N306">
        <v>7</v>
      </c>
      <c r="O306" s="2">
        <v>3</v>
      </c>
      <c r="P306" s="2">
        <f t="shared" si="314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315"/>
        <v>396</v>
      </c>
      <c r="AA306">
        <f t="shared" si="316"/>
        <v>4</v>
      </c>
      <c r="AB306">
        <v>0</v>
      </c>
      <c r="AC306">
        <v>0</v>
      </c>
      <c r="AD306">
        <v>0</v>
      </c>
      <c r="AE306">
        <f t="shared" si="320"/>
        <v>39600</v>
      </c>
      <c r="AF306">
        <f t="shared" si="317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21"/>
        <v>1.8749999999999999E-2</v>
      </c>
      <c r="BO306">
        <f t="shared" si="322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</v>
      </c>
      <c r="BW306">
        <f t="shared" si="318"/>
        <v>0</v>
      </c>
      <c r="BX306">
        <v>1</v>
      </c>
      <c r="BY306">
        <v>0</v>
      </c>
      <c r="BZ306">
        <v>0</v>
      </c>
      <c r="CA306">
        <v>0</v>
      </c>
      <c r="CB306" t="s">
        <v>80</v>
      </c>
      <c r="CC306">
        <v>0</v>
      </c>
      <c r="CD306">
        <v>0</v>
      </c>
      <c r="CE306" s="5">
        <v>4.9099167429805402E-13</v>
      </c>
      <c r="CF306" s="5">
        <v>3.0980811072032098E-12</v>
      </c>
      <c r="CG306" t="s">
        <v>93</v>
      </c>
      <c r="CH306">
        <v>1</v>
      </c>
      <c r="CI306">
        <v>1</v>
      </c>
      <c r="CJ306">
        <v>97.019065558943595</v>
      </c>
      <c r="CK306">
        <v>100</v>
      </c>
      <c r="CL306">
        <v>7</v>
      </c>
    </row>
    <row r="307" spans="1:90" x14ac:dyDescent="0.2">
      <c r="A307">
        <v>20</v>
      </c>
      <c r="B307">
        <v>20</v>
      </c>
      <c r="C307" s="3">
        <f t="shared" si="309"/>
        <v>400</v>
      </c>
      <c r="D307" s="3" t="str">
        <f t="shared" si="310"/>
        <v>square</v>
      </c>
      <c r="E307" s="3">
        <f t="shared" si="311"/>
        <v>1</v>
      </c>
      <c r="F307" s="4">
        <v>99</v>
      </c>
      <c r="G307" s="4">
        <v>99</v>
      </c>
      <c r="H307" s="4">
        <f t="shared" si="312"/>
        <v>100</v>
      </c>
      <c r="I307" s="3">
        <v>1</v>
      </c>
      <c r="J307" s="3">
        <v>1</v>
      </c>
      <c r="K307" s="3">
        <f t="shared" si="319"/>
        <v>100</v>
      </c>
      <c r="L307" s="3">
        <f t="shared" si="313"/>
        <v>4</v>
      </c>
      <c r="M307">
        <v>125</v>
      </c>
      <c r="N307">
        <v>7</v>
      </c>
      <c r="O307" s="2">
        <v>4</v>
      </c>
      <c r="P307" s="2">
        <f t="shared" si="314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315"/>
        <v>396</v>
      </c>
      <c r="AA307">
        <f t="shared" si="316"/>
        <v>4</v>
      </c>
      <c r="AB307">
        <v>0</v>
      </c>
      <c r="AC307">
        <v>0</v>
      </c>
      <c r="AD307">
        <v>0</v>
      </c>
      <c r="AE307">
        <f t="shared" si="320"/>
        <v>39600</v>
      </c>
      <c r="AF307">
        <f t="shared" si="317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21"/>
        <v>1.8749999999999999E-2</v>
      </c>
      <c r="BO307">
        <f t="shared" si="322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</v>
      </c>
      <c r="BW307">
        <f t="shared" si="318"/>
        <v>0</v>
      </c>
      <c r="BX307">
        <v>1</v>
      </c>
      <c r="BY307">
        <v>0</v>
      </c>
      <c r="BZ307">
        <v>0</v>
      </c>
      <c r="CA307">
        <v>0</v>
      </c>
      <c r="CB307" t="s">
        <v>80</v>
      </c>
      <c r="CC307">
        <v>0</v>
      </c>
      <c r="CD307">
        <v>0</v>
      </c>
      <c r="CE307" s="5">
        <v>7.2533536120739495E-13</v>
      </c>
      <c r="CF307" s="5">
        <v>4.5767533269466502E-12</v>
      </c>
      <c r="CG307" t="s">
        <v>93</v>
      </c>
      <c r="CH307">
        <v>1</v>
      </c>
      <c r="CI307">
        <v>1</v>
      </c>
      <c r="CJ307">
        <v>96.897849124842693</v>
      </c>
      <c r="CK307">
        <v>100</v>
      </c>
      <c r="CL307">
        <v>7</v>
      </c>
    </row>
    <row r="308" spans="1:90" x14ac:dyDescent="0.2">
      <c r="A308">
        <v>20</v>
      </c>
      <c r="B308">
        <v>20</v>
      </c>
      <c r="C308" s="3">
        <f t="shared" si="309"/>
        <v>400</v>
      </c>
      <c r="D308" s="3" t="str">
        <f t="shared" si="310"/>
        <v>square</v>
      </c>
      <c r="E308" s="3">
        <f t="shared" si="311"/>
        <v>1</v>
      </c>
      <c r="F308" s="4">
        <v>99</v>
      </c>
      <c r="G308" s="4">
        <v>99</v>
      </c>
      <c r="H308" s="4">
        <f t="shared" si="312"/>
        <v>100</v>
      </c>
      <c r="I308" s="3">
        <v>1</v>
      </c>
      <c r="J308" s="3">
        <v>1</v>
      </c>
      <c r="K308" s="3">
        <f t="shared" si="319"/>
        <v>100</v>
      </c>
      <c r="L308" s="3">
        <f t="shared" si="313"/>
        <v>4</v>
      </c>
      <c r="M308">
        <v>125</v>
      </c>
      <c r="N308">
        <v>7</v>
      </c>
      <c r="O308" s="2">
        <v>5</v>
      </c>
      <c r="P308" s="2">
        <f t="shared" si="314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315"/>
        <v>396</v>
      </c>
      <c r="AA308">
        <f t="shared" si="316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317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</v>
      </c>
      <c r="BW308">
        <f t="shared" si="318"/>
        <v>0</v>
      </c>
      <c r="BX308">
        <v>1</v>
      </c>
      <c r="BY308">
        <v>0</v>
      </c>
      <c r="BZ308">
        <v>0</v>
      </c>
      <c r="CA308">
        <v>0</v>
      </c>
      <c r="CB308" t="s">
        <v>80</v>
      </c>
      <c r="CC308">
        <v>0</v>
      </c>
      <c r="CD308">
        <v>0</v>
      </c>
      <c r="CE308" s="5">
        <v>1.1547247477532099E-12</v>
      </c>
      <c r="CF308" s="5">
        <v>7.2861335779750292E-12</v>
      </c>
      <c r="CG308" t="s">
        <v>93</v>
      </c>
      <c r="CH308">
        <v>1</v>
      </c>
      <c r="CI308">
        <v>1</v>
      </c>
      <c r="CJ308">
        <v>96.988364375722199</v>
      </c>
      <c r="CK308">
        <v>100</v>
      </c>
      <c r="CL308">
        <v>6.75</v>
      </c>
    </row>
    <row r="309" spans="1:90" x14ac:dyDescent="0.2">
      <c r="A309">
        <v>20</v>
      </c>
      <c r="B309">
        <v>20</v>
      </c>
      <c r="C309" s="3">
        <f t="shared" si="309"/>
        <v>400</v>
      </c>
      <c r="D309" s="3" t="str">
        <f t="shared" si="310"/>
        <v>square</v>
      </c>
      <c r="E309" s="3">
        <f t="shared" si="311"/>
        <v>1</v>
      </c>
      <c r="F309" s="4">
        <v>99</v>
      </c>
      <c r="G309" s="4">
        <v>99</v>
      </c>
      <c r="H309" s="4">
        <f t="shared" si="312"/>
        <v>100</v>
      </c>
      <c r="I309" s="3">
        <v>1</v>
      </c>
      <c r="J309" s="3">
        <v>1</v>
      </c>
      <c r="K309" s="3">
        <f t="shared" si="319"/>
        <v>100</v>
      </c>
      <c r="L309" s="3">
        <f t="shared" si="313"/>
        <v>4</v>
      </c>
      <c r="M309">
        <v>125</v>
      </c>
      <c r="N309">
        <v>7</v>
      </c>
      <c r="O309" s="2">
        <v>6</v>
      </c>
      <c r="P309" s="2">
        <f t="shared" si="314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315"/>
        <v>396</v>
      </c>
      <c r="AA309">
        <f t="shared" si="316"/>
        <v>4</v>
      </c>
      <c r="AB309">
        <v>0</v>
      </c>
      <c r="AC309">
        <v>0</v>
      </c>
      <c r="AD309">
        <v>0</v>
      </c>
      <c r="AE309">
        <f t="shared" ref="AE309:AE311" si="323">(A309*B309)*F309</f>
        <v>39600</v>
      </c>
      <c r="AF309">
        <f t="shared" si="317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24">BI309/4</f>
        <v>1.8749999999999999E-2</v>
      </c>
      <c r="BO309">
        <f t="shared" ref="BO309:BO311" si="325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</v>
      </c>
      <c r="BW309">
        <f t="shared" si="318"/>
        <v>0</v>
      </c>
      <c r="BX309">
        <v>1</v>
      </c>
      <c r="BY309">
        <v>0</v>
      </c>
      <c r="BZ309">
        <v>0</v>
      </c>
      <c r="CA309">
        <v>0</v>
      </c>
      <c r="CB309" t="s">
        <v>80</v>
      </c>
      <c r="CC309">
        <v>0</v>
      </c>
      <c r="CD309">
        <v>0</v>
      </c>
      <c r="CE309" s="5">
        <v>2.0054420424837599E-12</v>
      </c>
      <c r="CF309" s="5">
        <v>1.2654027403968E-11</v>
      </c>
      <c r="CG309" t="s">
        <v>93</v>
      </c>
      <c r="CH309">
        <v>1</v>
      </c>
      <c r="CI309">
        <v>1</v>
      </c>
      <c r="CJ309">
        <v>97.017307129856206</v>
      </c>
      <c r="CK309">
        <v>100</v>
      </c>
      <c r="CL309">
        <v>7</v>
      </c>
    </row>
    <row r="310" spans="1:90" x14ac:dyDescent="0.2">
      <c r="A310">
        <v>20</v>
      </c>
      <c r="B310">
        <v>20</v>
      </c>
      <c r="C310" s="3">
        <f t="shared" si="309"/>
        <v>400</v>
      </c>
      <c r="D310" s="3" t="str">
        <f t="shared" si="310"/>
        <v>square</v>
      </c>
      <c r="E310" s="3">
        <f t="shared" si="311"/>
        <v>1</v>
      </c>
      <c r="F310" s="4">
        <v>99</v>
      </c>
      <c r="G310" s="4">
        <v>99</v>
      </c>
      <c r="H310" s="4">
        <f t="shared" si="312"/>
        <v>100</v>
      </c>
      <c r="I310" s="3">
        <v>1</v>
      </c>
      <c r="J310" s="3">
        <v>1</v>
      </c>
      <c r="K310" s="3">
        <f t="shared" si="319"/>
        <v>100</v>
      </c>
      <c r="L310" s="3">
        <f t="shared" si="313"/>
        <v>4</v>
      </c>
      <c r="M310">
        <v>125</v>
      </c>
      <c r="N310">
        <v>7</v>
      </c>
      <c r="O310" s="2">
        <v>7</v>
      </c>
      <c r="P310" s="2">
        <f t="shared" si="314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315"/>
        <v>396</v>
      </c>
      <c r="AA310">
        <f t="shared" si="316"/>
        <v>4</v>
      </c>
      <c r="AB310">
        <v>0</v>
      </c>
      <c r="AC310">
        <v>0</v>
      </c>
      <c r="AD310">
        <v>0</v>
      </c>
      <c r="AE310">
        <f t="shared" si="323"/>
        <v>39600</v>
      </c>
      <c r="AF310">
        <f t="shared" si="317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24"/>
        <v>1.8749999999999999E-2</v>
      </c>
      <c r="BO310">
        <f t="shared" si="325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</v>
      </c>
      <c r="BW310">
        <f t="shared" si="318"/>
        <v>0</v>
      </c>
      <c r="BX310">
        <v>1</v>
      </c>
      <c r="BY310">
        <v>0</v>
      </c>
      <c r="BZ310">
        <v>0</v>
      </c>
      <c r="CA310">
        <v>0</v>
      </c>
      <c r="CB310" t="s">
        <v>80</v>
      </c>
      <c r="CC310">
        <v>0</v>
      </c>
      <c r="CD310">
        <v>0</v>
      </c>
      <c r="CE310" s="5">
        <v>3.2933483134997202E-12</v>
      </c>
      <c r="CF310" s="5">
        <v>2.07805156749267E-11</v>
      </c>
      <c r="CG310" t="s">
        <v>93</v>
      </c>
      <c r="CH310">
        <v>1</v>
      </c>
      <c r="CI310">
        <v>1</v>
      </c>
      <c r="CJ310">
        <v>97.001976385337201</v>
      </c>
      <c r="CK310">
        <v>100</v>
      </c>
      <c r="CL310">
        <v>7</v>
      </c>
    </row>
    <row r="311" spans="1:90" x14ac:dyDescent="0.2">
      <c r="A311">
        <v>20</v>
      </c>
      <c r="B311">
        <v>20</v>
      </c>
      <c r="C311" s="3">
        <f t="shared" si="309"/>
        <v>400</v>
      </c>
      <c r="D311" s="3" t="str">
        <f t="shared" si="310"/>
        <v>square</v>
      </c>
      <c r="E311" s="3">
        <f t="shared" si="311"/>
        <v>1</v>
      </c>
      <c r="F311" s="4">
        <v>99</v>
      </c>
      <c r="G311" s="4">
        <v>99</v>
      </c>
      <c r="H311" s="4">
        <f t="shared" si="312"/>
        <v>100</v>
      </c>
      <c r="I311" s="3">
        <v>1</v>
      </c>
      <c r="J311" s="3">
        <v>1</v>
      </c>
      <c r="K311" s="3">
        <f t="shared" si="319"/>
        <v>100</v>
      </c>
      <c r="L311" s="3">
        <f t="shared" si="313"/>
        <v>4</v>
      </c>
      <c r="M311">
        <v>125</v>
      </c>
      <c r="N311">
        <v>7</v>
      </c>
      <c r="O311" s="2">
        <v>8</v>
      </c>
      <c r="P311" s="2">
        <f t="shared" si="314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315"/>
        <v>396</v>
      </c>
      <c r="AA311">
        <f t="shared" si="316"/>
        <v>4</v>
      </c>
      <c r="AB311">
        <v>0</v>
      </c>
      <c r="AC311">
        <v>0</v>
      </c>
      <c r="AD311">
        <v>0</v>
      </c>
      <c r="AE311">
        <f t="shared" si="323"/>
        <v>39600</v>
      </c>
      <c r="AF311">
        <f t="shared" si="317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24"/>
        <v>1.8749999999999999E-2</v>
      </c>
      <c r="BO311">
        <f t="shared" si="325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</v>
      </c>
      <c r="BW311">
        <f t="shared" si="318"/>
        <v>0</v>
      </c>
      <c r="BX311">
        <v>1</v>
      </c>
      <c r="BY311">
        <v>0</v>
      </c>
      <c r="BZ311">
        <v>0</v>
      </c>
      <c r="CA311">
        <v>0</v>
      </c>
      <c r="CB311" t="s">
        <v>80</v>
      </c>
      <c r="CC311">
        <v>0</v>
      </c>
      <c r="CD311">
        <v>0</v>
      </c>
      <c r="CE311" s="5">
        <v>6.61066255935655E-12</v>
      </c>
      <c r="CF311" s="5">
        <v>4.1712252627202803E-11</v>
      </c>
      <c r="CG311" t="s">
        <v>93</v>
      </c>
      <c r="CH311">
        <v>1</v>
      </c>
      <c r="CI311">
        <v>1</v>
      </c>
      <c r="CJ311">
        <v>97.048685780727695</v>
      </c>
      <c r="CK311">
        <v>100</v>
      </c>
      <c r="CL311">
        <v>7</v>
      </c>
    </row>
    <row r="312" spans="1:90" x14ac:dyDescent="0.2">
      <c r="A312">
        <v>20</v>
      </c>
      <c r="B312">
        <v>20</v>
      </c>
      <c r="C312" s="3">
        <f t="shared" si="309"/>
        <v>400</v>
      </c>
      <c r="D312" s="3" t="str">
        <f t="shared" si="310"/>
        <v>square</v>
      </c>
      <c r="E312" s="3">
        <f t="shared" si="311"/>
        <v>1</v>
      </c>
      <c r="F312" s="4">
        <v>99</v>
      </c>
      <c r="G312" s="4">
        <v>99</v>
      </c>
      <c r="H312" s="4">
        <f t="shared" si="312"/>
        <v>100</v>
      </c>
      <c r="I312" s="3">
        <v>1</v>
      </c>
      <c r="J312" s="3">
        <v>1</v>
      </c>
      <c r="K312" s="3">
        <f t="shared" si="319"/>
        <v>100</v>
      </c>
      <c r="L312" s="3">
        <f t="shared" si="313"/>
        <v>4</v>
      </c>
      <c r="M312">
        <v>125</v>
      </c>
      <c r="N312">
        <v>7</v>
      </c>
      <c r="O312" s="2">
        <v>9</v>
      </c>
      <c r="P312" s="2">
        <f t="shared" si="314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315"/>
        <v>396</v>
      </c>
      <c r="AA312">
        <f t="shared" si="316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317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</v>
      </c>
      <c r="BW312">
        <f t="shared" si="318"/>
        <v>0</v>
      </c>
      <c r="BX312">
        <v>1</v>
      </c>
      <c r="BY312">
        <v>0</v>
      </c>
      <c r="BZ312">
        <v>0</v>
      </c>
      <c r="CA312">
        <v>0</v>
      </c>
      <c r="CB312" t="s">
        <v>80</v>
      </c>
      <c r="CC312">
        <v>0</v>
      </c>
      <c r="CD312">
        <v>0</v>
      </c>
      <c r="CE312" s="5">
        <v>1.3640873513390499E-11</v>
      </c>
      <c r="CF312" s="5">
        <v>8.6071790243883701E-11</v>
      </c>
      <c r="CG312" t="s">
        <v>93</v>
      </c>
      <c r="CH312">
        <v>1</v>
      </c>
      <c r="CI312">
        <v>1</v>
      </c>
      <c r="CJ312">
        <v>96.988425348645293</v>
      </c>
      <c r="CK312">
        <v>100</v>
      </c>
      <c r="CL312">
        <v>7</v>
      </c>
    </row>
    <row r="313" spans="1:90" x14ac:dyDescent="0.2">
      <c r="A313">
        <v>20</v>
      </c>
      <c r="B313">
        <v>20</v>
      </c>
      <c r="C313" s="3">
        <f t="shared" si="309"/>
        <v>400</v>
      </c>
      <c r="D313" s="3" t="str">
        <f t="shared" si="310"/>
        <v>square</v>
      </c>
      <c r="E313" s="3">
        <f t="shared" si="311"/>
        <v>1</v>
      </c>
      <c r="F313" s="4">
        <v>99</v>
      </c>
      <c r="G313" s="4">
        <v>99</v>
      </c>
      <c r="H313" s="4">
        <f t="shared" si="312"/>
        <v>100</v>
      </c>
      <c r="I313" s="3">
        <v>1</v>
      </c>
      <c r="J313" s="3">
        <v>1</v>
      </c>
      <c r="K313" s="3">
        <f t="shared" si="319"/>
        <v>100</v>
      </c>
      <c r="L313" s="3">
        <f t="shared" si="313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315"/>
        <v>396</v>
      </c>
      <c r="AA313">
        <f t="shared" si="316"/>
        <v>4</v>
      </c>
      <c r="AB313">
        <v>0</v>
      </c>
      <c r="AC313">
        <v>0</v>
      </c>
      <c r="AD313">
        <v>0</v>
      </c>
      <c r="AE313">
        <f t="shared" ref="AE313" si="326">(A313*B313)*F313</f>
        <v>39600</v>
      </c>
      <c r="AF313">
        <f t="shared" si="317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27">BI313/4</f>
        <v>1.8749999999999999E-2</v>
      </c>
      <c r="BO313">
        <f t="shared" ref="BO313" si="328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</v>
      </c>
      <c r="BW313">
        <f t="shared" si="318"/>
        <v>0</v>
      </c>
      <c r="BX313">
        <v>1</v>
      </c>
      <c r="BY313">
        <v>0</v>
      </c>
      <c r="BZ313">
        <v>0</v>
      </c>
      <c r="CA313">
        <v>0</v>
      </c>
      <c r="CB313" t="s">
        <v>80</v>
      </c>
      <c r="CC313">
        <v>0</v>
      </c>
      <c r="CD313">
        <v>0</v>
      </c>
      <c r="CE313" s="5">
        <v>2.8591575421344E-11</v>
      </c>
      <c r="CF313" s="5">
        <v>1.8040839332370899E-10</v>
      </c>
      <c r="CG313" t="s">
        <v>93</v>
      </c>
      <c r="CH313">
        <v>1</v>
      </c>
      <c r="CI313">
        <v>1</v>
      </c>
      <c r="CJ313">
        <v>97.018511531742107</v>
      </c>
      <c r="CK313">
        <v>100</v>
      </c>
      <c r="CL313">
        <v>7</v>
      </c>
    </row>
    <row r="314" spans="1:90" x14ac:dyDescent="0.2">
      <c r="A314">
        <v>20</v>
      </c>
      <c r="B314">
        <v>20</v>
      </c>
      <c r="C314" s="3">
        <f t="shared" ref="C314:C325" si="329">A314*B314</f>
        <v>400</v>
      </c>
      <c r="D314" s="3" t="str">
        <f t="shared" ref="D314:D325" si="330">IF(A314=B314,"square","rect")</f>
        <v>square</v>
      </c>
      <c r="E314" s="3">
        <f t="shared" ref="E314:E325" si="331">A314/B314</f>
        <v>1</v>
      </c>
      <c r="F314" s="4">
        <v>80</v>
      </c>
      <c r="G314" s="4">
        <v>80</v>
      </c>
      <c r="H314" s="4">
        <f t="shared" ref="H314" si="332">AE314/Z314</f>
        <v>100</v>
      </c>
      <c r="I314" s="3">
        <v>20</v>
      </c>
      <c r="J314" s="3">
        <v>20</v>
      </c>
      <c r="K314" s="3">
        <f>AF314/AA314</f>
        <v>100</v>
      </c>
      <c r="L314" s="3">
        <f t="shared" ref="L314:L325" si="333">O314/P314</f>
        <v>4</v>
      </c>
      <c r="M314">
        <v>125</v>
      </c>
      <c r="N314">
        <v>7</v>
      </c>
      <c r="O314" s="2">
        <v>0.1</v>
      </c>
      <c r="P314" s="2">
        <f t="shared" si="314"/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ref="Z314:Z325" si="334">(G314/100)*(A314*B314)</f>
        <v>320</v>
      </c>
      <c r="AA314">
        <f t="shared" ref="AA314:AA325" si="335">(J314/100)*(A314*B314)</f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ref="AF314:AF325" si="336">(A314*B314)*I314</f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</v>
      </c>
      <c r="BW314">
        <f t="shared" si="318"/>
        <v>0</v>
      </c>
      <c r="BX314">
        <v>1</v>
      </c>
      <c r="BY314">
        <v>0</v>
      </c>
      <c r="BZ314">
        <v>0</v>
      </c>
      <c r="CA314">
        <v>0</v>
      </c>
      <c r="CB314" t="s">
        <v>80</v>
      </c>
      <c r="CC314">
        <v>0</v>
      </c>
      <c r="CD314">
        <v>0</v>
      </c>
      <c r="CE314" s="5">
        <v>3.6552074144211696E-12</v>
      </c>
      <c r="CF314" s="5">
        <v>2.3063790338796198E-11</v>
      </c>
      <c r="CG314" t="s">
        <v>93</v>
      </c>
      <c r="CH314">
        <v>1</v>
      </c>
      <c r="CI314">
        <v>1</v>
      </c>
      <c r="CJ314">
        <v>97.029373518548994</v>
      </c>
      <c r="CK314">
        <v>100</v>
      </c>
      <c r="CL314">
        <v>6.75</v>
      </c>
    </row>
    <row r="315" spans="1:90" x14ac:dyDescent="0.2">
      <c r="A315">
        <v>20</v>
      </c>
      <c r="B315">
        <v>20</v>
      </c>
      <c r="C315" s="3">
        <f t="shared" si="329"/>
        <v>400</v>
      </c>
      <c r="D315" s="3" t="str">
        <f t="shared" si="330"/>
        <v>square</v>
      </c>
      <c r="E315" s="3">
        <f t="shared" si="331"/>
        <v>1</v>
      </c>
      <c r="F315" s="4">
        <v>80</v>
      </c>
      <c r="G315" s="4">
        <v>80</v>
      </c>
      <c r="H315" s="4">
        <f t="shared" ref="H315:H326" si="337">AE315/Z315</f>
        <v>100</v>
      </c>
      <c r="I315" s="3">
        <v>20</v>
      </c>
      <c r="J315" s="3">
        <v>20</v>
      </c>
      <c r="K315" s="3">
        <f t="shared" ref="K315:K325" si="338">AF315/AA315</f>
        <v>100</v>
      </c>
      <c r="L315" s="3">
        <f t="shared" si="333"/>
        <v>4</v>
      </c>
      <c r="M315">
        <v>125</v>
      </c>
      <c r="N315">
        <v>7</v>
      </c>
      <c r="O315" s="2">
        <v>0.5</v>
      </c>
      <c r="P315" s="2">
        <f t="shared" si="314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334"/>
        <v>320</v>
      </c>
      <c r="AA315">
        <f t="shared" si="335"/>
        <v>80</v>
      </c>
      <c r="AB315">
        <v>0</v>
      </c>
      <c r="AC315">
        <v>0</v>
      </c>
      <c r="AD315">
        <v>0</v>
      </c>
      <c r="AE315">
        <f t="shared" ref="AE315:AE319" si="339">(A315*B315)*F315</f>
        <v>32000</v>
      </c>
      <c r="AF315">
        <f t="shared" si="336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40">BI315/4</f>
        <v>1.8749999999999999E-2</v>
      </c>
      <c r="BO315">
        <f t="shared" ref="BO315:BO319" si="341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</v>
      </c>
      <c r="BW315">
        <f t="shared" si="318"/>
        <v>0</v>
      </c>
      <c r="BX315">
        <v>1</v>
      </c>
      <c r="BY315">
        <v>0</v>
      </c>
      <c r="BZ315">
        <v>0</v>
      </c>
      <c r="CA315">
        <v>0</v>
      </c>
      <c r="CB315" t="s">
        <v>80</v>
      </c>
      <c r="CC315">
        <v>0</v>
      </c>
      <c r="CD315">
        <v>0</v>
      </c>
      <c r="CE315" s="5">
        <v>4.1750636534031098E-12</v>
      </c>
      <c r="CF315" s="5">
        <v>2.6344002360295899E-11</v>
      </c>
      <c r="CG315" t="s">
        <v>93</v>
      </c>
      <c r="CH315">
        <v>1</v>
      </c>
      <c r="CI315">
        <v>1</v>
      </c>
      <c r="CJ315">
        <v>97.011372127220397</v>
      </c>
      <c r="CK315">
        <v>100</v>
      </c>
      <c r="CL315">
        <v>7</v>
      </c>
    </row>
    <row r="316" spans="1:90" x14ac:dyDescent="0.2">
      <c r="A316">
        <v>20</v>
      </c>
      <c r="B316">
        <v>20</v>
      </c>
      <c r="C316" s="3">
        <f t="shared" si="329"/>
        <v>400</v>
      </c>
      <c r="D316" s="3" t="str">
        <f t="shared" si="330"/>
        <v>square</v>
      </c>
      <c r="E316" s="3">
        <f t="shared" si="331"/>
        <v>1</v>
      </c>
      <c r="F316" s="4">
        <v>80</v>
      </c>
      <c r="G316" s="4">
        <v>80</v>
      </c>
      <c r="H316" s="4">
        <f t="shared" si="337"/>
        <v>100</v>
      </c>
      <c r="I316" s="3">
        <v>20</v>
      </c>
      <c r="J316" s="3">
        <v>20</v>
      </c>
      <c r="K316" s="3">
        <f t="shared" si="338"/>
        <v>100</v>
      </c>
      <c r="L316" s="3">
        <f t="shared" si="333"/>
        <v>4</v>
      </c>
      <c r="M316">
        <v>125</v>
      </c>
      <c r="N316">
        <v>7</v>
      </c>
      <c r="O316" s="2">
        <v>1</v>
      </c>
      <c r="P316" s="2">
        <f t="shared" si="314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334"/>
        <v>320</v>
      </c>
      <c r="AA316">
        <f t="shared" si="335"/>
        <v>80</v>
      </c>
      <c r="AB316">
        <v>0</v>
      </c>
      <c r="AC316">
        <v>0</v>
      </c>
      <c r="AD316">
        <v>0</v>
      </c>
      <c r="AE316">
        <f t="shared" si="339"/>
        <v>32000</v>
      </c>
      <c r="AF316">
        <f t="shared" si="336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40"/>
        <v>1.8749999999999999E-2</v>
      </c>
      <c r="BO316">
        <f t="shared" si="341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</v>
      </c>
      <c r="BW316">
        <f t="shared" si="318"/>
        <v>0</v>
      </c>
      <c r="BX316">
        <v>1</v>
      </c>
      <c r="BY316">
        <v>0</v>
      </c>
      <c r="BZ316">
        <v>0</v>
      </c>
      <c r="CA316">
        <v>0</v>
      </c>
      <c r="CB316" t="s">
        <v>80</v>
      </c>
      <c r="CC316">
        <v>0</v>
      </c>
      <c r="CD316">
        <v>0</v>
      </c>
      <c r="CE316" s="5">
        <v>5.1712992237055798E-12</v>
      </c>
      <c r="CF316" s="5">
        <v>3.2630093877303302E-11</v>
      </c>
      <c r="CG316" t="s">
        <v>93</v>
      </c>
      <c r="CH316">
        <v>1</v>
      </c>
      <c r="CI316">
        <v>1</v>
      </c>
      <c r="CJ316">
        <v>96.987832523301194</v>
      </c>
      <c r="CK316">
        <v>100</v>
      </c>
      <c r="CL316">
        <v>7</v>
      </c>
    </row>
    <row r="317" spans="1:90" x14ac:dyDescent="0.2">
      <c r="A317">
        <v>20</v>
      </c>
      <c r="B317">
        <v>20</v>
      </c>
      <c r="C317" s="3">
        <f t="shared" si="329"/>
        <v>400</v>
      </c>
      <c r="D317" s="3" t="str">
        <f t="shared" si="330"/>
        <v>square</v>
      </c>
      <c r="E317" s="3">
        <f t="shared" si="331"/>
        <v>1</v>
      </c>
      <c r="F317" s="4">
        <v>80</v>
      </c>
      <c r="G317" s="4">
        <v>80</v>
      </c>
      <c r="H317" s="4">
        <f t="shared" si="337"/>
        <v>100</v>
      </c>
      <c r="I317" s="3">
        <v>20</v>
      </c>
      <c r="J317" s="3">
        <v>20</v>
      </c>
      <c r="K317" s="3">
        <f t="shared" si="338"/>
        <v>100</v>
      </c>
      <c r="L317" s="3">
        <f t="shared" si="333"/>
        <v>4</v>
      </c>
      <c r="M317">
        <v>125</v>
      </c>
      <c r="N317">
        <v>7</v>
      </c>
      <c r="O317" s="2">
        <v>2</v>
      </c>
      <c r="P317" s="2">
        <f t="shared" si="314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334"/>
        <v>320</v>
      </c>
      <c r="AA317">
        <f t="shared" si="335"/>
        <v>80</v>
      </c>
      <c r="AB317">
        <v>0</v>
      </c>
      <c r="AC317">
        <v>0</v>
      </c>
      <c r="AD317">
        <v>0</v>
      </c>
      <c r="AE317">
        <f t="shared" si="339"/>
        <v>32000</v>
      </c>
      <c r="AF317">
        <f t="shared" si="336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40"/>
        <v>1.8749999999999999E-2</v>
      </c>
      <c r="BO317">
        <f t="shared" si="341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</v>
      </c>
      <c r="BW317">
        <f t="shared" si="318"/>
        <v>0</v>
      </c>
      <c r="BX317">
        <v>1</v>
      </c>
      <c r="BY317">
        <v>0</v>
      </c>
      <c r="BZ317">
        <v>0</v>
      </c>
      <c r="CA317">
        <v>0</v>
      </c>
      <c r="CB317" t="s">
        <v>80</v>
      </c>
      <c r="CC317">
        <v>0</v>
      </c>
      <c r="CD317">
        <v>0</v>
      </c>
      <c r="CE317" s="5">
        <v>7.6871933925080604E-12</v>
      </c>
      <c r="CF317" s="5">
        <v>4.8504994817524702E-11</v>
      </c>
      <c r="CG317" t="s">
        <v>93</v>
      </c>
      <c r="CH317">
        <v>1</v>
      </c>
      <c r="CI317">
        <v>1</v>
      </c>
      <c r="CJ317">
        <v>96.933515122965801</v>
      </c>
      <c r="CK317">
        <v>100</v>
      </c>
      <c r="CL317">
        <v>7</v>
      </c>
    </row>
    <row r="318" spans="1:90" x14ac:dyDescent="0.2">
      <c r="A318">
        <v>20</v>
      </c>
      <c r="B318">
        <v>20</v>
      </c>
      <c r="C318" s="3">
        <f t="shared" si="329"/>
        <v>400</v>
      </c>
      <c r="D318" s="3" t="str">
        <f t="shared" si="330"/>
        <v>square</v>
      </c>
      <c r="E318" s="3">
        <f t="shared" si="331"/>
        <v>1</v>
      </c>
      <c r="F318" s="4">
        <v>80</v>
      </c>
      <c r="G318" s="4">
        <v>80</v>
      </c>
      <c r="H318" s="4">
        <f t="shared" si="337"/>
        <v>100</v>
      </c>
      <c r="I318" s="3">
        <v>20</v>
      </c>
      <c r="J318" s="3">
        <v>20</v>
      </c>
      <c r="K318" s="3">
        <f t="shared" si="338"/>
        <v>100</v>
      </c>
      <c r="L318" s="3">
        <f t="shared" si="333"/>
        <v>4</v>
      </c>
      <c r="M318">
        <v>125</v>
      </c>
      <c r="N318">
        <v>7</v>
      </c>
      <c r="O318" s="2">
        <v>3</v>
      </c>
      <c r="P318" s="2">
        <f t="shared" si="314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334"/>
        <v>320</v>
      </c>
      <c r="AA318">
        <f t="shared" si="335"/>
        <v>80</v>
      </c>
      <c r="AB318">
        <v>0</v>
      </c>
      <c r="AC318">
        <v>0</v>
      </c>
      <c r="AD318">
        <v>0</v>
      </c>
      <c r="AE318">
        <f t="shared" si="339"/>
        <v>32000</v>
      </c>
      <c r="AF318">
        <f t="shared" si="336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40"/>
        <v>1.8749999999999999E-2</v>
      </c>
      <c r="BO318">
        <f t="shared" si="341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</v>
      </c>
      <c r="BW318">
        <f t="shared" si="318"/>
        <v>0</v>
      </c>
      <c r="BX318">
        <v>1</v>
      </c>
      <c r="BY318">
        <v>0</v>
      </c>
      <c r="BZ318">
        <v>0</v>
      </c>
      <c r="CA318">
        <v>0</v>
      </c>
      <c r="CB318" t="s">
        <v>80</v>
      </c>
      <c r="CC318">
        <v>0</v>
      </c>
      <c r="CD318">
        <v>0</v>
      </c>
      <c r="CE318" s="5">
        <v>1.30288301299176E-11</v>
      </c>
      <c r="CF318" s="5">
        <v>8.2209891912039302E-11</v>
      </c>
      <c r="CG318" t="s">
        <v>93</v>
      </c>
      <c r="CH318">
        <v>1</v>
      </c>
      <c r="CI318">
        <v>1</v>
      </c>
      <c r="CJ318">
        <v>96.986430913411795</v>
      </c>
      <c r="CK318">
        <v>100</v>
      </c>
      <c r="CL318">
        <v>7</v>
      </c>
    </row>
    <row r="319" spans="1:90" x14ac:dyDescent="0.2">
      <c r="A319">
        <v>20</v>
      </c>
      <c r="B319">
        <v>20</v>
      </c>
      <c r="C319" s="3">
        <f t="shared" si="329"/>
        <v>400</v>
      </c>
      <c r="D319" s="3" t="str">
        <f t="shared" si="330"/>
        <v>square</v>
      </c>
      <c r="E319" s="3">
        <f t="shared" si="331"/>
        <v>1</v>
      </c>
      <c r="F319" s="4">
        <v>80</v>
      </c>
      <c r="G319" s="4">
        <v>80</v>
      </c>
      <c r="H319" s="4">
        <f t="shared" si="337"/>
        <v>100</v>
      </c>
      <c r="I319" s="3">
        <v>20</v>
      </c>
      <c r="J319" s="3">
        <v>20</v>
      </c>
      <c r="K319" s="3">
        <f t="shared" si="338"/>
        <v>100</v>
      </c>
      <c r="L319" s="3">
        <f t="shared" si="333"/>
        <v>4</v>
      </c>
      <c r="M319">
        <v>125</v>
      </c>
      <c r="N319">
        <v>7</v>
      </c>
      <c r="O319" s="2">
        <v>4</v>
      </c>
      <c r="P319" s="2">
        <f t="shared" si="314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334"/>
        <v>320</v>
      </c>
      <c r="AA319">
        <f t="shared" si="335"/>
        <v>80</v>
      </c>
      <c r="AB319">
        <v>0</v>
      </c>
      <c r="AC319">
        <v>0</v>
      </c>
      <c r="AD319">
        <v>0</v>
      </c>
      <c r="AE319">
        <f t="shared" si="339"/>
        <v>32000</v>
      </c>
      <c r="AF319">
        <f t="shared" si="336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40"/>
        <v>1.8749999999999999E-2</v>
      </c>
      <c r="BO319">
        <f t="shared" si="341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</v>
      </c>
      <c r="BW319">
        <f t="shared" si="318"/>
        <v>0</v>
      </c>
      <c r="BX319">
        <v>1</v>
      </c>
      <c r="BY319">
        <v>0</v>
      </c>
      <c r="BZ319">
        <v>0</v>
      </c>
      <c r="CA319">
        <v>0</v>
      </c>
      <c r="CB319" t="s">
        <v>80</v>
      </c>
      <c r="CC319">
        <v>0</v>
      </c>
      <c r="CD319">
        <v>0</v>
      </c>
      <c r="CE319" s="5">
        <v>2.0415141160088899E-11</v>
      </c>
      <c r="CF319" s="5">
        <v>1.28816365805708E-10</v>
      </c>
      <c r="CG319" t="s">
        <v>93</v>
      </c>
      <c r="CH319">
        <v>1</v>
      </c>
      <c r="CI319">
        <v>1</v>
      </c>
      <c r="CJ319">
        <v>97.011075486651293</v>
      </c>
      <c r="CK319">
        <v>100</v>
      </c>
      <c r="CL319">
        <v>7</v>
      </c>
    </row>
    <row r="320" spans="1:90" x14ac:dyDescent="0.2">
      <c r="A320">
        <v>20</v>
      </c>
      <c r="B320">
        <v>20</v>
      </c>
      <c r="C320" s="3">
        <f t="shared" si="329"/>
        <v>400</v>
      </c>
      <c r="D320" s="3" t="str">
        <f t="shared" si="330"/>
        <v>square</v>
      </c>
      <c r="E320" s="3">
        <f t="shared" si="331"/>
        <v>1</v>
      </c>
      <c r="F320" s="4">
        <v>80</v>
      </c>
      <c r="G320" s="4">
        <v>80</v>
      </c>
      <c r="H320" s="4">
        <f t="shared" si="337"/>
        <v>100</v>
      </c>
      <c r="I320" s="3">
        <v>20</v>
      </c>
      <c r="J320" s="3">
        <v>20</v>
      </c>
      <c r="K320" s="3">
        <f t="shared" si="338"/>
        <v>100</v>
      </c>
      <c r="L320" s="3">
        <f t="shared" si="333"/>
        <v>4</v>
      </c>
      <c r="M320">
        <v>125</v>
      </c>
      <c r="N320">
        <v>7</v>
      </c>
      <c r="O320" s="2">
        <v>5</v>
      </c>
      <c r="P320" s="2">
        <f t="shared" si="314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334"/>
        <v>320</v>
      </c>
      <c r="AA320">
        <f t="shared" si="335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336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</v>
      </c>
      <c r="BW320">
        <f t="shared" si="318"/>
        <v>0</v>
      </c>
      <c r="BX320">
        <v>1</v>
      </c>
      <c r="BY320">
        <v>0</v>
      </c>
      <c r="BZ320">
        <v>0</v>
      </c>
      <c r="CA320">
        <v>0</v>
      </c>
      <c r="CB320" t="s">
        <v>80</v>
      </c>
      <c r="CC320">
        <v>0</v>
      </c>
      <c r="CD320">
        <v>0</v>
      </c>
      <c r="CE320" s="5">
        <v>3.4566979417881698E-11</v>
      </c>
      <c r="CF320" s="5">
        <v>2.18112264325053E-10</v>
      </c>
      <c r="CG320" t="s">
        <v>93</v>
      </c>
      <c r="CH320">
        <v>1</v>
      </c>
      <c r="CI320">
        <v>1</v>
      </c>
      <c r="CJ320">
        <v>97.012403136037307</v>
      </c>
      <c r="CK320">
        <v>100</v>
      </c>
      <c r="CL320">
        <v>7</v>
      </c>
    </row>
    <row r="321" spans="1:90" x14ac:dyDescent="0.2">
      <c r="A321">
        <v>20</v>
      </c>
      <c r="B321">
        <v>20</v>
      </c>
      <c r="C321" s="3">
        <f t="shared" si="329"/>
        <v>400</v>
      </c>
      <c r="D321" s="3" t="str">
        <f t="shared" si="330"/>
        <v>square</v>
      </c>
      <c r="E321" s="3">
        <f t="shared" si="331"/>
        <v>1</v>
      </c>
      <c r="F321" s="4">
        <v>80</v>
      </c>
      <c r="G321" s="4">
        <v>80</v>
      </c>
      <c r="H321" s="4">
        <f t="shared" si="337"/>
        <v>100</v>
      </c>
      <c r="I321" s="3">
        <v>20</v>
      </c>
      <c r="J321" s="3">
        <v>20</v>
      </c>
      <c r="K321" s="3">
        <f t="shared" si="338"/>
        <v>100</v>
      </c>
      <c r="L321" s="3">
        <f t="shared" si="333"/>
        <v>4</v>
      </c>
      <c r="M321">
        <v>125</v>
      </c>
      <c r="N321">
        <v>7</v>
      </c>
      <c r="O321" s="2">
        <v>6</v>
      </c>
      <c r="P321" s="2">
        <f t="shared" si="314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334"/>
        <v>320</v>
      </c>
      <c r="AA321">
        <f t="shared" si="335"/>
        <v>80</v>
      </c>
      <c r="AB321">
        <v>0</v>
      </c>
      <c r="AC321">
        <v>0</v>
      </c>
      <c r="AD321">
        <v>0</v>
      </c>
      <c r="AE321">
        <f t="shared" ref="AE321:AE323" si="342">(A321*B321)*F321</f>
        <v>32000</v>
      </c>
      <c r="AF321">
        <f t="shared" si="336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3">BI321/4</f>
        <v>1.8749999999999999E-2</v>
      </c>
      <c r="BO321">
        <f t="shared" ref="BO321:BO323" si="344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</v>
      </c>
      <c r="BW321">
        <f t="shared" si="318"/>
        <v>0</v>
      </c>
      <c r="BX321">
        <v>1</v>
      </c>
      <c r="BY321">
        <v>0</v>
      </c>
      <c r="BZ321">
        <v>0</v>
      </c>
      <c r="CA321">
        <v>0</v>
      </c>
      <c r="CB321" t="s">
        <v>80</v>
      </c>
      <c r="CC321">
        <v>0</v>
      </c>
      <c r="CD321">
        <v>0</v>
      </c>
      <c r="CE321" s="5">
        <v>5.8845599644489097E-11</v>
      </c>
      <c r="CF321" s="5">
        <v>3.7130658209764799E-10</v>
      </c>
      <c r="CG321" t="s">
        <v>93</v>
      </c>
      <c r="CH321">
        <v>1</v>
      </c>
      <c r="CI321">
        <v>1</v>
      </c>
      <c r="CJ321">
        <v>96.946924442547598</v>
      </c>
      <c r="CK321">
        <v>100</v>
      </c>
      <c r="CL321">
        <v>7</v>
      </c>
    </row>
    <row r="322" spans="1:90" x14ac:dyDescent="0.2">
      <c r="A322">
        <v>20</v>
      </c>
      <c r="B322">
        <v>20</v>
      </c>
      <c r="C322" s="3">
        <f t="shared" si="329"/>
        <v>400</v>
      </c>
      <c r="D322" s="3" t="str">
        <f t="shared" si="330"/>
        <v>square</v>
      </c>
      <c r="E322" s="3">
        <f t="shared" si="331"/>
        <v>1</v>
      </c>
      <c r="F322" s="4">
        <v>80</v>
      </c>
      <c r="G322" s="4">
        <v>80</v>
      </c>
      <c r="H322" s="4">
        <f t="shared" si="337"/>
        <v>100</v>
      </c>
      <c r="I322" s="3">
        <v>20</v>
      </c>
      <c r="J322" s="3">
        <v>20</v>
      </c>
      <c r="K322" s="3">
        <f t="shared" si="338"/>
        <v>100</v>
      </c>
      <c r="L322" s="3">
        <f t="shared" si="333"/>
        <v>4</v>
      </c>
      <c r="M322">
        <v>125</v>
      </c>
      <c r="N322">
        <v>7</v>
      </c>
      <c r="O322" s="2">
        <v>7</v>
      </c>
      <c r="P322" s="2">
        <f t="shared" si="314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334"/>
        <v>320</v>
      </c>
      <c r="AA322">
        <f t="shared" si="335"/>
        <v>80</v>
      </c>
      <c r="AB322">
        <v>0</v>
      </c>
      <c r="AC322">
        <v>0</v>
      </c>
      <c r="AD322">
        <v>0</v>
      </c>
      <c r="AE322">
        <f t="shared" si="342"/>
        <v>32000</v>
      </c>
      <c r="AF322">
        <f t="shared" si="336"/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3"/>
        <v>1.8749999999999999E-2</v>
      </c>
      <c r="BO322">
        <f t="shared" si="344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</v>
      </c>
      <c r="BW322">
        <f t="shared" si="318"/>
        <v>0</v>
      </c>
      <c r="BX322">
        <v>1</v>
      </c>
      <c r="BY322">
        <v>0</v>
      </c>
      <c r="BZ322">
        <v>0</v>
      </c>
      <c r="CA322">
        <v>0</v>
      </c>
      <c r="CB322" t="s">
        <v>80</v>
      </c>
      <c r="CC322">
        <v>0</v>
      </c>
      <c r="CD322">
        <v>0</v>
      </c>
      <c r="CE322" s="5">
        <v>9.0219225961104306E-11</v>
      </c>
      <c r="CF322" s="5">
        <v>5.6926928474561597E-10</v>
      </c>
      <c r="CG322" t="s">
        <v>93</v>
      </c>
      <c r="CH322">
        <v>1</v>
      </c>
      <c r="CI322">
        <v>1</v>
      </c>
      <c r="CJ322">
        <v>97.012127092882594</v>
      </c>
      <c r="CK322">
        <v>100</v>
      </c>
      <c r="CL322">
        <v>7</v>
      </c>
    </row>
    <row r="323" spans="1:90" x14ac:dyDescent="0.2">
      <c r="A323">
        <v>20</v>
      </c>
      <c r="B323">
        <v>20</v>
      </c>
      <c r="C323" s="3">
        <f t="shared" si="329"/>
        <v>400</v>
      </c>
      <c r="D323" s="3" t="str">
        <f t="shared" si="330"/>
        <v>square</v>
      </c>
      <c r="E323" s="3">
        <f t="shared" si="331"/>
        <v>1</v>
      </c>
      <c r="F323" s="4">
        <v>80</v>
      </c>
      <c r="G323" s="4">
        <v>80</v>
      </c>
      <c r="H323" s="4">
        <f t="shared" si="337"/>
        <v>100</v>
      </c>
      <c r="I323" s="3">
        <v>20</v>
      </c>
      <c r="J323" s="3">
        <v>20</v>
      </c>
      <c r="K323" s="3">
        <f t="shared" si="338"/>
        <v>100</v>
      </c>
      <c r="L323" s="3">
        <f t="shared" si="333"/>
        <v>4</v>
      </c>
      <c r="M323">
        <v>125</v>
      </c>
      <c r="N323">
        <v>7</v>
      </c>
      <c r="O323" s="2">
        <v>8</v>
      </c>
      <c r="P323" s="2">
        <f t="shared" si="314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34"/>
        <v>320</v>
      </c>
      <c r="AA323">
        <f t="shared" si="335"/>
        <v>80</v>
      </c>
      <c r="AB323">
        <v>0</v>
      </c>
      <c r="AC323">
        <v>0</v>
      </c>
      <c r="AD323">
        <v>0</v>
      </c>
      <c r="AE323">
        <f t="shared" si="342"/>
        <v>32000</v>
      </c>
      <c r="AF323">
        <f t="shared" si="336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3"/>
        <v>1.8749999999999999E-2</v>
      </c>
      <c r="BO323">
        <f t="shared" si="344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</v>
      </c>
      <c r="BW323">
        <f t="shared" si="318"/>
        <v>0</v>
      </c>
      <c r="BX323">
        <v>1</v>
      </c>
      <c r="BY323">
        <v>0</v>
      </c>
      <c r="BZ323">
        <v>0</v>
      </c>
      <c r="CA323">
        <v>0</v>
      </c>
      <c r="CB323" t="s">
        <v>80</v>
      </c>
      <c r="CC323">
        <v>0</v>
      </c>
      <c r="CD323">
        <v>0</v>
      </c>
      <c r="CE323" s="5">
        <v>1.42646831892392E-10</v>
      </c>
      <c r="CF323" s="5">
        <v>9.0007932402202204E-10</v>
      </c>
      <c r="CG323" t="s">
        <v>93</v>
      </c>
      <c r="CH323">
        <v>1</v>
      </c>
      <c r="CI323">
        <v>1</v>
      </c>
      <c r="CJ323">
        <v>96.983207535862903</v>
      </c>
      <c r="CK323">
        <v>100</v>
      </c>
      <c r="CL323">
        <v>7</v>
      </c>
    </row>
    <row r="324" spans="1:90" x14ac:dyDescent="0.2">
      <c r="A324">
        <v>20</v>
      </c>
      <c r="B324">
        <v>20</v>
      </c>
      <c r="C324" s="3">
        <f t="shared" si="329"/>
        <v>400</v>
      </c>
      <c r="D324" s="3" t="str">
        <f t="shared" si="330"/>
        <v>square</v>
      </c>
      <c r="E324" s="3">
        <f t="shared" si="331"/>
        <v>1</v>
      </c>
      <c r="F324" s="4">
        <v>80</v>
      </c>
      <c r="G324" s="4">
        <v>80</v>
      </c>
      <c r="H324" s="4">
        <f t="shared" si="337"/>
        <v>100</v>
      </c>
      <c r="I324" s="3">
        <v>20</v>
      </c>
      <c r="J324" s="3">
        <v>20</v>
      </c>
      <c r="K324" s="3">
        <f t="shared" si="338"/>
        <v>100</v>
      </c>
      <c r="L324" s="3">
        <f t="shared" si="333"/>
        <v>4</v>
      </c>
      <c r="M324">
        <v>125</v>
      </c>
      <c r="N324">
        <v>7</v>
      </c>
      <c r="O324" s="2">
        <v>9</v>
      </c>
      <c r="P324" s="2">
        <f t="shared" si="314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34"/>
        <v>320</v>
      </c>
      <c r="AA324">
        <f t="shared" si="335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36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</v>
      </c>
      <c r="BW324">
        <f t="shared" si="318"/>
        <v>0</v>
      </c>
      <c r="BX324">
        <v>1</v>
      </c>
      <c r="BY324">
        <v>0</v>
      </c>
      <c r="BZ324">
        <v>0</v>
      </c>
      <c r="CA324">
        <v>0</v>
      </c>
      <c r="CB324" t="s">
        <v>80</v>
      </c>
      <c r="CC324">
        <v>0</v>
      </c>
      <c r="CD324">
        <v>0</v>
      </c>
      <c r="CE324" s="5">
        <v>1.8698586299278899E-10</v>
      </c>
      <c r="CF324" s="5">
        <v>1.1798517137789899E-9</v>
      </c>
      <c r="CG324" t="s">
        <v>93</v>
      </c>
      <c r="CH324">
        <v>1</v>
      </c>
      <c r="CI324">
        <v>1</v>
      </c>
      <c r="CJ324">
        <v>97.077380282334005</v>
      </c>
      <c r="CK324">
        <v>100</v>
      </c>
      <c r="CL324">
        <v>7</v>
      </c>
    </row>
    <row r="325" spans="1:90" x14ac:dyDescent="0.2">
      <c r="A325">
        <v>20</v>
      </c>
      <c r="B325">
        <v>20</v>
      </c>
      <c r="C325" s="3">
        <f t="shared" si="329"/>
        <v>400</v>
      </c>
      <c r="D325" s="3" t="str">
        <f t="shared" si="330"/>
        <v>square</v>
      </c>
      <c r="E325" s="3">
        <f t="shared" si="331"/>
        <v>1</v>
      </c>
      <c r="F325" s="4">
        <v>80</v>
      </c>
      <c r="G325" s="4">
        <v>80</v>
      </c>
      <c r="H325" s="4">
        <f t="shared" si="337"/>
        <v>100</v>
      </c>
      <c r="I325" s="3">
        <v>20</v>
      </c>
      <c r="J325" s="3">
        <v>20</v>
      </c>
      <c r="K325" s="3">
        <f t="shared" si="338"/>
        <v>100</v>
      </c>
      <c r="L325" s="3">
        <f t="shared" si="333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34"/>
        <v>320</v>
      </c>
      <c r="AA325">
        <f t="shared" si="335"/>
        <v>80</v>
      </c>
      <c r="AB325">
        <v>0</v>
      </c>
      <c r="AC325">
        <v>0</v>
      </c>
      <c r="AD325">
        <v>0</v>
      </c>
      <c r="AE325">
        <f t="shared" ref="AE325" si="345">(A325*B325)*F325</f>
        <v>32000</v>
      </c>
      <c r="AF325">
        <f t="shared" si="336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46">BI325/4</f>
        <v>1.8749999999999999E-2</v>
      </c>
      <c r="BO325">
        <f t="shared" ref="BO325" si="347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</v>
      </c>
      <c r="BW325">
        <f t="shared" si="318"/>
        <v>0</v>
      </c>
      <c r="BX325">
        <v>1</v>
      </c>
      <c r="BY325">
        <v>0</v>
      </c>
      <c r="BZ325">
        <v>0</v>
      </c>
      <c r="CA325">
        <v>0</v>
      </c>
      <c r="CB325" t="s">
        <v>80</v>
      </c>
      <c r="CC325">
        <v>0</v>
      </c>
      <c r="CD325">
        <v>0</v>
      </c>
      <c r="CE325" s="5">
        <v>2.7217302574904899E-10</v>
      </c>
      <c r="CF325" s="5">
        <v>1.71736945993551E-9</v>
      </c>
      <c r="CG325" t="s">
        <v>93</v>
      </c>
      <c r="CH325">
        <v>1</v>
      </c>
      <c r="CI325">
        <v>1</v>
      </c>
      <c r="CJ325">
        <v>96.970645581036905</v>
      </c>
      <c r="CK325">
        <v>100</v>
      </c>
      <c r="CL325">
        <v>7</v>
      </c>
    </row>
    <row r="326" spans="1:90" x14ac:dyDescent="0.2">
      <c r="A326">
        <v>20</v>
      </c>
      <c r="B326">
        <v>20</v>
      </c>
      <c r="C326" s="3">
        <f t="shared" ref="C326:C337" si="348">A326*B326</f>
        <v>400</v>
      </c>
      <c r="D326" s="3" t="str">
        <f t="shared" ref="D326:D337" si="349">IF(A326=B326,"square","rect")</f>
        <v>square</v>
      </c>
      <c r="E326" s="3">
        <f t="shared" ref="E326:E337" si="350">A326/B326</f>
        <v>1</v>
      </c>
      <c r="F326" s="4">
        <v>50</v>
      </c>
      <c r="G326" s="4">
        <v>50</v>
      </c>
      <c r="H326" s="4">
        <f t="shared" si="337"/>
        <v>100</v>
      </c>
      <c r="I326" s="3">
        <v>50</v>
      </c>
      <c r="J326" s="3">
        <v>50</v>
      </c>
      <c r="K326" s="3">
        <f>AF326/AA326</f>
        <v>100</v>
      </c>
      <c r="L326" s="3">
        <f t="shared" ref="L326:L337" si="351">O326/P326</f>
        <v>4</v>
      </c>
      <c r="M326">
        <v>125</v>
      </c>
      <c r="N326">
        <v>7</v>
      </c>
      <c r="O326" s="2">
        <v>0.1</v>
      </c>
      <c r="P326" s="2">
        <f t="shared" si="314"/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ref="Z326:Z337" si="352">(G326/100)*(A326*B326)</f>
        <v>200</v>
      </c>
      <c r="AA326">
        <f t="shared" ref="AA326:AA337" si="353">(J326/100)*(A326*B326)</f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ref="AF326:AF337" si="354">(A326*B326)*I326</f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</v>
      </c>
      <c r="BW326">
        <f t="shared" si="318"/>
        <v>0</v>
      </c>
      <c r="BX326">
        <v>1</v>
      </c>
      <c r="BY326">
        <v>0</v>
      </c>
      <c r="BZ326">
        <v>0</v>
      </c>
      <c r="CA326">
        <v>0</v>
      </c>
      <c r="CB326" t="s">
        <v>80</v>
      </c>
      <c r="CC326">
        <v>0</v>
      </c>
      <c r="CD326">
        <v>0</v>
      </c>
      <c r="CE326" s="5">
        <v>9.1380185360529306E-12</v>
      </c>
      <c r="CF326" s="5">
        <v>5.7659475846990398E-11</v>
      </c>
      <c r="CG326" t="s">
        <v>93</v>
      </c>
      <c r="CH326">
        <v>1</v>
      </c>
      <c r="CI326">
        <v>1</v>
      </c>
      <c r="CJ326">
        <v>96.988255112325206</v>
      </c>
      <c r="CK326">
        <v>100</v>
      </c>
      <c r="CL326">
        <v>6.75</v>
      </c>
    </row>
    <row r="327" spans="1:90" x14ac:dyDescent="0.2">
      <c r="A327">
        <v>20</v>
      </c>
      <c r="B327">
        <v>20</v>
      </c>
      <c r="C327" s="3">
        <f t="shared" si="348"/>
        <v>400</v>
      </c>
      <c r="D327" s="3" t="str">
        <f t="shared" si="349"/>
        <v>square</v>
      </c>
      <c r="E327" s="3">
        <f t="shared" si="350"/>
        <v>1</v>
      </c>
      <c r="F327" s="4">
        <v>50</v>
      </c>
      <c r="G327" s="4">
        <v>50</v>
      </c>
      <c r="H327" s="4">
        <f t="shared" ref="H327:H338" si="355">AE327/Z327</f>
        <v>100</v>
      </c>
      <c r="I327" s="3">
        <v>50</v>
      </c>
      <c r="J327" s="3">
        <v>50</v>
      </c>
      <c r="K327" s="3">
        <f t="shared" ref="K327:K337" si="356">AF327/AA327</f>
        <v>100</v>
      </c>
      <c r="L327" s="3">
        <f t="shared" si="351"/>
        <v>4</v>
      </c>
      <c r="M327">
        <v>125</v>
      </c>
      <c r="N327">
        <v>7</v>
      </c>
      <c r="O327" s="2">
        <v>0.5</v>
      </c>
      <c r="P327" s="2">
        <f t="shared" si="314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52"/>
        <v>200</v>
      </c>
      <c r="AA327">
        <f t="shared" si="353"/>
        <v>200</v>
      </c>
      <c r="AB327">
        <v>0</v>
      </c>
      <c r="AC327">
        <v>0</v>
      </c>
      <c r="AD327">
        <v>0</v>
      </c>
      <c r="AE327">
        <f t="shared" ref="AE327:AE331" si="357">(A327*B327)*F327</f>
        <v>20000</v>
      </c>
      <c r="AF327">
        <f t="shared" si="354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8">BI327/4</f>
        <v>1.8749999999999999E-2</v>
      </c>
      <c r="BO327">
        <f t="shared" ref="BO327:BO331" si="359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</v>
      </c>
      <c r="BW327">
        <f t="shared" si="318"/>
        <v>0</v>
      </c>
      <c r="BX327">
        <v>1</v>
      </c>
      <c r="BY327">
        <v>0</v>
      </c>
      <c r="BZ327">
        <v>0</v>
      </c>
      <c r="CA327">
        <v>0</v>
      </c>
      <c r="CB327" t="s">
        <v>80</v>
      </c>
      <c r="CC327">
        <v>0</v>
      </c>
      <c r="CD327">
        <v>0</v>
      </c>
      <c r="CE327" s="5">
        <v>1.1490658842510399E-11</v>
      </c>
      <c r="CF327" s="5">
        <v>7.2504270305345003E-11</v>
      </c>
      <c r="CG327" t="s">
        <v>93</v>
      </c>
      <c r="CH327">
        <v>1</v>
      </c>
      <c r="CI327">
        <v>1</v>
      </c>
      <c r="CJ327">
        <v>97.015479896357107</v>
      </c>
      <c r="CK327">
        <v>100</v>
      </c>
      <c r="CL327">
        <v>7</v>
      </c>
    </row>
    <row r="328" spans="1:90" x14ac:dyDescent="0.2">
      <c r="A328">
        <v>20</v>
      </c>
      <c r="B328">
        <v>20</v>
      </c>
      <c r="C328" s="3">
        <f t="shared" si="348"/>
        <v>400</v>
      </c>
      <c r="D328" s="3" t="str">
        <f t="shared" si="349"/>
        <v>square</v>
      </c>
      <c r="E328" s="3">
        <f t="shared" si="350"/>
        <v>1</v>
      </c>
      <c r="F328" s="4">
        <v>50</v>
      </c>
      <c r="G328" s="4">
        <v>50</v>
      </c>
      <c r="H328" s="4">
        <f t="shared" si="355"/>
        <v>100</v>
      </c>
      <c r="I328" s="3">
        <v>50</v>
      </c>
      <c r="J328" s="3">
        <v>50</v>
      </c>
      <c r="K328" s="3">
        <f t="shared" si="356"/>
        <v>100</v>
      </c>
      <c r="L328" s="3">
        <f t="shared" si="351"/>
        <v>4</v>
      </c>
      <c r="M328">
        <v>125</v>
      </c>
      <c r="N328">
        <v>7</v>
      </c>
      <c r="O328" s="2">
        <v>1</v>
      </c>
      <c r="P328" s="2">
        <f t="shared" si="314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52"/>
        <v>200</v>
      </c>
      <c r="AA328">
        <f t="shared" si="353"/>
        <v>200</v>
      </c>
      <c r="AB328">
        <v>0</v>
      </c>
      <c r="AC328">
        <v>0</v>
      </c>
      <c r="AD328">
        <v>0</v>
      </c>
      <c r="AE328">
        <f t="shared" si="357"/>
        <v>20000</v>
      </c>
      <c r="AF328">
        <f t="shared" si="354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8"/>
        <v>1.8749999999999999E-2</v>
      </c>
      <c r="BO328">
        <f t="shared" si="359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</v>
      </c>
      <c r="BW328">
        <f t="shared" si="318"/>
        <v>0</v>
      </c>
      <c r="BX328">
        <v>1</v>
      </c>
      <c r="BY328">
        <v>0</v>
      </c>
      <c r="BZ328">
        <v>0</v>
      </c>
      <c r="CA328">
        <v>0</v>
      </c>
      <c r="CB328" t="s">
        <v>80</v>
      </c>
      <c r="CC328">
        <v>0</v>
      </c>
      <c r="CD328">
        <v>0</v>
      </c>
      <c r="CE328" s="5">
        <v>1.5898215057111899E-11</v>
      </c>
      <c r="CF328" s="5">
        <v>1.0031526456943E-10</v>
      </c>
      <c r="CG328" t="s">
        <v>93</v>
      </c>
      <c r="CH328">
        <v>1</v>
      </c>
      <c r="CI328">
        <v>1</v>
      </c>
      <c r="CJ328">
        <v>96.990457908727706</v>
      </c>
      <c r="CK328">
        <v>100</v>
      </c>
      <c r="CL328">
        <v>7</v>
      </c>
    </row>
    <row r="329" spans="1:90" x14ac:dyDescent="0.2">
      <c r="A329">
        <v>20</v>
      </c>
      <c r="B329">
        <v>20</v>
      </c>
      <c r="C329" s="3">
        <f t="shared" si="348"/>
        <v>400</v>
      </c>
      <c r="D329" s="3" t="str">
        <f t="shared" si="349"/>
        <v>square</v>
      </c>
      <c r="E329" s="3">
        <f t="shared" si="350"/>
        <v>1</v>
      </c>
      <c r="F329" s="4">
        <v>50</v>
      </c>
      <c r="G329" s="4">
        <v>50</v>
      </c>
      <c r="H329" s="4">
        <f t="shared" si="355"/>
        <v>100</v>
      </c>
      <c r="I329" s="3">
        <v>50</v>
      </c>
      <c r="J329" s="3">
        <v>50</v>
      </c>
      <c r="K329" s="3">
        <f t="shared" si="356"/>
        <v>100</v>
      </c>
      <c r="L329" s="3">
        <f t="shared" si="351"/>
        <v>4</v>
      </c>
      <c r="M329">
        <v>125</v>
      </c>
      <c r="N329">
        <v>7</v>
      </c>
      <c r="O329" s="2">
        <v>2</v>
      </c>
      <c r="P329" s="2">
        <f t="shared" si="314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52"/>
        <v>200</v>
      </c>
      <c r="AA329">
        <f t="shared" si="353"/>
        <v>200</v>
      </c>
      <c r="AB329">
        <v>0</v>
      </c>
      <c r="AC329">
        <v>0</v>
      </c>
      <c r="AD329">
        <v>0</v>
      </c>
      <c r="AE329">
        <f t="shared" si="357"/>
        <v>20000</v>
      </c>
      <c r="AF329">
        <f t="shared" si="354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8"/>
        <v>1.8749999999999999E-2</v>
      </c>
      <c r="BO329">
        <f t="shared" si="359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</v>
      </c>
      <c r="BW329">
        <f t="shared" si="318"/>
        <v>0</v>
      </c>
      <c r="BX329">
        <v>1</v>
      </c>
      <c r="BY329">
        <v>0</v>
      </c>
      <c r="BZ329">
        <v>0</v>
      </c>
      <c r="CA329">
        <v>0</v>
      </c>
      <c r="CB329" t="s">
        <v>80</v>
      </c>
      <c r="CC329">
        <v>0</v>
      </c>
      <c r="CD329">
        <v>0</v>
      </c>
      <c r="CE329" s="5">
        <v>3.2491893454473401E-11</v>
      </c>
      <c r="CF329" s="5">
        <v>2.0501879465204701E-10</v>
      </c>
      <c r="CG329" t="s">
        <v>93</v>
      </c>
      <c r="CH329">
        <v>1</v>
      </c>
      <c r="CI329">
        <v>1</v>
      </c>
      <c r="CJ329">
        <v>96.952914443482001</v>
      </c>
      <c r="CK329">
        <v>100</v>
      </c>
      <c r="CL329">
        <v>7</v>
      </c>
    </row>
    <row r="330" spans="1:90" x14ac:dyDescent="0.2">
      <c r="A330">
        <v>20</v>
      </c>
      <c r="B330">
        <v>20</v>
      </c>
      <c r="C330" s="3">
        <f t="shared" si="348"/>
        <v>400</v>
      </c>
      <c r="D330" s="3" t="str">
        <f t="shared" si="349"/>
        <v>square</v>
      </c>
      <c r="E330" s="3">
        <f t="shared" si="350"/>
        <v>1</v>
      </c>
      <c r="F330" s="4">
        <v>50</v>
      </c>
      <c r="G330" s="4">
        <v>50</v>
      </c>
      <c r="H330" s="4">
        <f t="shared" si="355"/>
        <v>100</v>
      </c>
      <c r="I330" s="3">
        <v>50</v>
      </c>
      <c r="J330" s="3">
        <v>50</v>
      </c>
      <c r="K330" s="3">
        <f t="shared" si="356"/>
        <v>100</v>
      </c>
      <c r="L330" s="3">
        <f t="shared" si="351"/>
        <v>4</v>
      </c>
      <c r="M330">
        <v>125</v>
      </c>
      <c r="N330">
        <v>7</v>
      </c>
      <c r="O330" s="2">
        <v>3</v>
      </c>
      <c r="P330" s="2">
        <f t="shared" si="314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52"/>
        <v>200</v>
      </c>
      <c r="AA330">
        <f t="shared" si="353"/>
        <v>200</v>
      </c>
      <c r="AB330">
        <v>0</v>
      </c>
      <c r="AC330">
        <v>0</v>
      </c>
      <c r="AD330">
        <v>0</v>
      </c>
      <c r="AE330">
        <f t="shared" si="357"/>
        <v>20000</v>
      </c>
      <c r="AF330">
        <f t="shared" si="354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8"/>
        <v>1.8749999999999999E-2</v>
      </c>
      <c r="BO330">
        <f t="shared" si="359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</v>
      </c>
      <c r="BW330">
        <f t="shared" si="318"/>
        <v>0</v>
      </c>
      <c r="BX330">
        <v>1</v>
      </c>
      <c r="BY330">
        <v>0</v>
      </c>
      <c r="BZ330">
        <v>0</v>
      </c>
      <c r="CA330">
        <v>0</v>
      </c>
      <c r="CB330" t="s">
        <v>80</v>
      </c>
      <c r="CC330">
        <v>0</v>
      </c>
      <c r="CD330">
        <v>0</v>
      </c>
      <c r="CE330" s="5">
        <v>6.3326337888590903E-11</v>
      </c>
      <c r="CF330" s="5">
        <v>3.9957934371349298E-10</v>
      </c>
      <c r="CG330" t="s">
        <v>93</v>
      </c>
      <c r="CH330">
        <v>1</v>
      </c>
      <c r="CI330">
        <v>1</v>
      </c>
      <c r="CJ330">
        <v>97.035632845583706</v>
      </c>
      <c r="CK330">
        <v>100</v>
      </c>
      <c r="CL330">
        <v>7</v>
      </c>
    </row>
    <row r="331" spans="1:90" x14ac:dyDescent="0.2">
      <c r="A331">
        <v>20</v>
      </c>
      <c r="B331">
        <v>20</v>
      </c>
      <c r="C331" s="3">
        <f t="shared" si="348"/>
        <v>400</v>
      </c>
      <c r="D331" s="3" t="str">
        <f t="shared" si="349"/>
        <v>square</v>
      </c>
      <c r="E331" s="3">
        <f t="shared" si="350"/>
        <v>1</v>
      </c>
      <c r="F331" s="4">
        <v>50</v>
      </c>
      <c r="G331" s="4">
        <v>50</v>
      </c>
      <c r="H331" s="4">
        <f t="shared" si="355"/>
        <v>100</v>
      </c>
      <c r="I331" s="3">
        <v>50</v>
      </c>
      <c r="J331" s="3">
        <v>50</v>
      </c>
      <c r="K331" s="3">
        <f t="shared" si="356"/>
        <v>100</v>
      </c>
      <c r="L331" s="3">
        <f t="shared" si="351"/>
        <v>4</v>
      </c>
      <c r="M331">
        <v>125</v>
      </c>
      <c r="N331">
        <v>7</v>
      </c>
      <c r="O331" s="2">
        <v>4</v>
      </c>
      <c r="P331" s="2">
        <f t="shared" si="314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52"/>
        <v>200</v>
      </c>
      <c r="AA331">
        <f t="shared" si="353"/>
        <v>200</v>
      </c>
      <c r="AB331">
        <v>0</v>
      </c>
      <c r="AC331">
        <v>0</v>
      </c>
      <c r="AD331">
        <v>0</v>
      </c>
      <c r="AE331">
        <f t="shared" si="357"/>
        <v>20000</v>
      </c>
      <c r="AF331">
        <f t="shared" si="354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8"/>
        <v>1.8749999999999999E-2</v>
      </c>
      <c r="BO331">
        <f t="shared" si="359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</v>
      </c>
      <c r="BW331">
        <f t="shared" si="318"/>
        <v>0</v>
      </c>
      <c r="BX331">
        <v>1</v>
      </c>
      <c r="BY331">
        <v>0</v>
      </c>
      <c r="BZ331">
        <v>0</v>
      </c>
      <c r="CA331">
        <v>0</v>
      </c>
      <c r="CB331" t="s">
        <v>80</v>
      </c>
      <c r="CC331">
        <v>0</v>
      </c>
      <c r="CD331">
        <v>0</v>
      </c>
      <c r="CE331" s="5">
        <v>1.0323095021175E-10</v>
      </c>
      <c r="CF331" s="5">
        <v>6.51371241516003E-10</v>
      </c>
      <c r="CG331" t="s">
        <v>93</v>
      </c>
      <c r="CH331">
        <v>1</v>
      </c>
      <c r="CI331">
        <v>1</v>
      </c>
      <c r="CJ331">
        <v>97.036315540475101</v>
      </c>
      <c r="CK331">
        <v>100</v>
      </c>
      <c r="CL331">
        <v>7</v>
      </c>
    </row>
    <row r="332" spans="1:90" x14ac:dyDescent="0.2">
      <c r="A332">
        <v>20</v>
      </c>
      <c r="B332">
        <v>20</v>
      </c>
      <c r="C332" s="3">
        <f t="shared" si="348"/>
        <v>400</v>
      </c>
      <c r="D332" s="3" t="str">
        <f t="shared" si="349"/>
        <v>square</v>
      </c>
      <c r="E332" s="3">
        <f t="shared" si="350"/>
        <v>1</v>
      </c>
      <c r="F332" s="4">
        <v>50</v>
      </c>
      <c r="G332" s="4">
        <v>50</v>
      </c>
      <c r="H332" s="4">
        <f t="shared" si="355"/>
        <v>100</v>
      </c>
      <c r="I332" s="3">
        <v>50</v>
      </c>
      <c r="J332" s="3">
        <v>50</v>
      </c>
      <c r="K332" s="3">
        <f t="shared" si="356"/>
        <v>100</v>
      </c>
      <c r="L332" s="3">
        <f t="shared" si="351"/>
        <v>4</v>
      </c>
      <c r="M332">
        <v>125</v>
      </c>
      <c r="N332">
        <v>7</v>
      </c>
      <c r="O332" s="2">
        <v>5</v>
      </c>
      <c r="P332" s="2">
        <f t="shared" si="314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52"/>
        <v>200</v>
      </c>
      <c r="AA332">
        <f t="shared" si="353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54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</v>
      </c>
      <c r="BW332">
        <f t="shared" si="318"/>
        <v>0</v>
      </c>
      <c r="BX332">
        <v>1</v>
      </c>
      <c r="BY332">
        <v>0</v>
      </c>
      <c r="BZ332">
        <v>0</v>
      </c>
      <c r="CA332">
        <v>0</v>
      </c>
      <c r="CB332" t="s">
        <v>80</v>
      </c>
      <c r="CC332">
        <v>0</v>
      </c>
      <c r="CD332">
        <v>0</v>
      </c>
      <c r="CE332" s="5">
        <v>1.63173303169385E-10</v>
      </c>
      <c r="CF332" s="5">
        <v>1.0295981663121899E-9</v>
      </c>
      <c r="CG332" t="s">
        <v>93</v>
      </c>
      <c r="CH332">
        <v>1</v>
      </c>
      <c r="CI332">
        <v>1</v>
      </c>
      <c r="CJ332">
        <v>97.053434314161393</v>
      </c>
      <c r="CK332">
        <v>100</v>
      </c>
      <c r="CL332">
        <v>7</v>
      </c>
    </row>
    <row r="333" spans="1:90" x14ac:dyDescent="0.2">
      <c r="A333">
        <v>20</v>
      </c>
      <c r="B333">
        <v>20</v>
      </c>
      <c r="C333" s="3">
        <f t="shared" si="348"/>
        <v>400</v>
      </c>
      <c r="D333" s="3" t="str">
        <f t="shared" si="349"/>
        <v>square</v>
      </c>
      <c r="E333" s="3">
        <f t="shared" si="350"/>
        <v>1</v>
      </c>
      <c r="F333" s="4">
        <v>50</v>
      </c>
      <c r="G333" s="4">
        <v>50</v>
      </c>
      <c r="H333" s="4">
        <f t="shared" si="355"/>
        <v>100</v>
      </c>
      <c r="I333" s="3">
        <v>50</v>
      </c>
      <c r="J333" s="3">
        <v>50</v>
      </c>
      <c r="K333" s="3">
        <f t="shared" si="356"/>
        <v>100</v>
      </c>
      <c r="L333" s="3">
        <f t="shared" si="351"/>
        <v>4</v>
      </c>
      <c r="M333">
        <v>125</v>
      </c>
      <c r="N333">
        <v>7</v>
      </c>
      <c r="O333" s="2">
        <v>6</v>
      </c>
      <c r="P333" s="2">
        <f t="shared" si="314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52"/>
        <v>200</v>
      </c>
      <c r="AA333">
        <f t="shared" si="353"/>
        <v>200</v>
      </c>
      <c r="AB333">
        <v>0</v>
      </c>
      <c r="AC333">
        <v>0</v>
      </c>
      <c r="AD333">
        <v>0</v>
      </c>
      <c r="AE333">
        <f t="shared" ref="AE333:AE335" si="360">(A333*B333)*F333</f>
        <v>20000</v>
      </c>
      <c r="AF333">
        <f t="shared" si="354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1">BI333/4</f>
        <v>1.8749999999999999E-2</v>
      </c>
      <c r="BO333">
        <f t="shared" ref="BO333:BO335" si="362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</v>
      </c>
      <c r="BW333">
        <f t="shared" si="318"/>
        <v>0</v>
      </c>
      <c r="BX333">
        <v>1</v>
      </c>
      <c r="BY333">
        <v>0</v>
      </c>
      <c r="BZ333">
        <v>0</v>
      </c>
      <c r="CA333">
        <v>0</v>
      </c>
      <c r="CB333" t="s">
        <v>80</v>
      </c>
      <c r="CC333">
        <v>0</v>
      </c>
      <c r="CD333">
        <v>0</v>
      </c>
      <c r="CE333" s="5">
        <v>2.22528758133844E-10</v>
      </c>
      <c r="CF333" s="5">
        <v>1.40412185584522E-9</v>
      </c>
      <c r="CG333" t="s">
        <v>93</v>
      </c>
      <c r="CH333">
        <v>1</v>
      </c>
      <c r="CI333">
        <v>1</v>
      </c>
      <c r="CJ333">
        <v>97.0114565173469</v>
      </c>
      <c r="CK333">
        <v>100</v>
      </c>
      <c r="CL333">
        <v>7</v>
      </c>
    </row>
    <row r="334" spans="1:90" x14ac:dyDescent="0.2">
      <c r="A334">
        <v>20</v>
      </c>
      <c r="B334">
        <v>20</v>
      </c>
      <c r="C334" s="3">
        <f t="shared" si="348"/>
        <v>400</v>
      </c>
      <c r="D334" s="3" t="str">
        <f t="shared" si="349"/>
        <v>square</v>
      </c>
      <c r="E334" s="3">
        <f t="shared" si="350"/>
        <v>1</v>
      </c>
      <c r="F334" s="4">
        <v>50</v>
      </c>
      <c r="G334" s="4">
        <v>50</v>
      </c>
      <c r="H334" s="4">
        <f t="shared" si="355"/>
        <v>100</v>
      </c>
      <c r="I334" s="3">
        <v>50</v>
      </c>
      <c r="J334" s="3">
        <v>50</v>
      </c>
      <c r="K334" s="3">
        <f t="shared" si="356"/>
        <v>100</v>
      </c>
      <c r="L334" s="3">
        <f t="shared" si="351"/>
        <v>4</v>
      </c>
      <c r="M334">
        <v>125</v>
      </c>
      <c r="N334">
        <v>7</v>
      </c>
      <c r="O334" s="2">
        <v>7</v>
      </c>
      <c r="P334" s="2">
        <f t="shared" si="314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52"/>
        <v>200</v>
      </c>
      <c r="AA334">
        <f t="shared" si="353"/>
        <v>200</v>
      </c>
      <c r="AB334">
        <v>0</v>
      </c>
      <c r="AC334">
        <v>0</v>
      </c>
      <c r="AD334">
        <v>0</v>
      </c>
      <c r="AE334">
        <f t="shared" si="360"/>
        <v>20000</v>
      </c>
      <c r="AF334">
        <f t="shared" si="354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1"/>
        <v>1.8749999999999999E-2</v>
      </c>
      <c r="BO334">
        <f t="shared" si="362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</v>
      </c>
      <c r="BW334">
        <f t="shared" si="318"/>
        <v>0</v>
      </c>
      <c r="BX334">
        <v>1</v>
      </c>
      <c r="BY334">
        <v>0</v>
      </c>
      <c r="BZ334">
        <v>0</v>
      </c>
      <c r="CA334">
        <v>0</v>
      </c>
      <c r="CB334" t="s">
        <v>80</v>
      </c>
      <c r="CC334">
        <v>0</v>
      </c>
      <c r="CD334">
        <v>0</v>
      </c>
      <c r="CE334" s="5">
        <v>2.8572725999915498E-10</v>
      </c>
      <c r="CF334" s="5">
        <v>1.80289457338029E-9</v>
      </c>
      <c r="CG334" t="s">
        <v>93</v>
      </c>
      <c r="CH334">
        <v>1</v>
      </c>
      <c r="CI334">
        <v>1</v>
      </c>
      <c r="CJ334">
        <v>97.139727855874895</v>
      </c>
      <c r="CK334">
        <v>100</v>
      </c>
      <c r="CL334">
        <v>6.5</v>
      </c>
    </row>
    <row r="335" spans="1:90" x14ac:dyDescent="0.2">
      <c r="A335">
        <v>20</v>
      </c>
      <c r="B335">
        <v>20</v>
      </c>
      <c r="C335" s="3">
        <f t="shared" si="348"/>
        <v>400</v>
      </c>
      <c r="D335" s="3" t="str">
        <f t="shared" si="349"/>
        <v>square</v>
      </c>
      <c r="E335" s="3">
        <f t="shared" si="350"/>
        <v>1</v>
      </c>
      <c r="F335" s="4">
        <v>50</v>
      </c>
      <c r="G335" s="4">
        <v>50</v>
      </c>
      <c r="H335" s="4">
        <f t="shared" si="355"/>
        <v>100</v>
      </c>
      <c r="I335" s="3">
        <v>50</v>
      </c>
      <c r="J335" s="3">
        <v>50</v>
      </c>
      <c r="K335" s="3">
        <f t="shared" si="356"/>
        <v>100</v>
      </c>
      <c r="L335" s="3">
        <f t="shared" si="351"/>
        <v>4</v>
      </c>
      <c r="M335">
        <v>125</v>
      </c>
      <c r="N335">
        <v>7</v>
      </c>
      <c r="O335" s="2">
        <v>8</v>
      </c>
      <c r="P335" s="2">
        <f t="shared" si="314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52"/>
        <v>200</v>
      </c>
      <c r="AA335">
        <f t="shared" si="353"/>
        <v>200</v>
      </c>
      <c r="AB335">
        <v>0</v>
      </c>
      <c r="AC335">
        <v>0</v>
      </c>
      <c r="AD335">
        <v>0</v>
      </c>
      <c r="AE335">
        <f t="shared" si="360"/>
        <v>20000</v>
      </c>
      <c r="AF335">
        <f t="shared" si="354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1"/>
        <v>1.8749999999999999E-2</v>
      </c>
      <c r="BO335">
        <f t="shared" si="362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</v>
      </c>
      <c r="BW335">
        <f t="shared" si="318"/>
        <v>0</v>
      </c>
      <c r="BX335">
        <v>1</v>
      </c>
      <c r="BY335">
        <v>0</v>
      </c>
      <c r="BZ335">
        <v>0</v>
      </c>
      <c r="CA335">
        <v>0</v>
      </c>
      <c r="CB335" t="s">
        <v>80</v>
      </c>
      <c r="CC335">
        <v>0</v>
      </c>
      <c r="CD335">
        <v>0</v>
      </c>
      <c r="CE335" s="5">
        <v>3.5389843671751998E-10</v>
      </c>
      <c r="CF335" s="5">
        <v>2.2330440955137599E-9</v>
      </c>
      <c r="CG335" t="s">
        <v>93</v>
      </c>
      <c r="CH335">
        <v>1</v>
      </c>
      <c r="CI335">
        <v>1</v>
      </c>
      <c r="CJ335">
        <v>97.036468629830395</v>
      </c>
      <c r="CK335">
        <v>100</v>
      </c>
      <c r="CL335">
        <v>7</v>
      </c>
    </row>
    <row r="336" spans="1:90" x14ac:dyDescent="0.2">
      <c r="A336">
        <v>20</v>
      </c>
      <c r="B336">
        <v>20</v>
      </c>
      <c r="C336" s="3">
        <f t="shared" si="348"/>
        <v>400</v>
      </c>
      <c r="D336" s="3" t="str">
        <f t="shared" si="349"/>
        <v>square</v>
      </c>
      <c r="E336" s="3">
        <f t="shared" si="350"/>
        <v>1</v>
      </c>
      <c r="F336" s="4">
        <v>50</v>
      </c>
      <c r="G336" s="4">
        <v>50</v>
      </c>
      <c r="H336" s="4">
        <f t="shared" si="355"/>
        <v>100</v>
      </c>
      <c r="I336" s="3">
        <v>50</v>
      </c>
      <c r="J336" s="3">
        <v>50</v>
      </c>
      <c r="K336" s="3">
        <f t="shared" si="356"/>
        <v>100</v>
      </c>
      <c r="L336" s="3">
        <f t="shared" si="351"/>
        <v>4</v>
      </c>
      <c r="M336">
        <v>125</v>
      </c>
      <c r="N336">
        <v>7</v>
      </c>
      <c r="O336" s="2">
        <v>9</v>
      </c>
      <c r="P336" s="2">
        <f t="shared" si="314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52"/>
        <v>200</v>
      </c>
      <c r="AA336">
        <f t="shared" si="353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54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</v>
      </c>
      <c r="BW336">
        <f t="shared" si="318"/>
        <v>0</v>
      </c>
      <c r="BX336">
        <v>1</v>
      </c>
      <c r="BY336">
        <v>0</v>
      </c>
      <c r="BZ336">
        <v>0</v>
      </c>
      <c r="CA336">
        <v>0</v>
      </c>
      <c r="CB336" t="s">
        <v>80</v>
      </c>
      <c r="CC336">
        <v>0</v>
      </c>
      <c r="CD336">
        <v>0</v>
      </c>
      <c r="CE336" s="5">
        <v>4.6378697531515098E-10</v>
      </c>
      <c r="CF336" s="5">
        <v>2.9264236820097902E-9</v>
      </c>
      <c r="CG336" t="s">
        <v>93</v>
      </c>
      <c r="CH336">
        <v>1</v>
      </c>
      <c r="CI336">
        <v>1</v>
      </c>
      <c r="CJ336">
        <v>97.053762222372399</v>
      </c>
      <c r="CK336">
        <v>100</v>
      </c>
      <c r="CL336">
        <v>7</v>
      </c>
    </row>
    <row r="337" spans="1:90" x14ac:dyDescent="0.2">
      <c r="A337">
        <v>20</v>
      </c>
      <c r="B337">
        <v>20</v>
      </c>
      <c r="C337" s="3">
        <f t="shared" si="348"/>
        <v>400</v>
      </c>
      <c r="D337" s="3" t="str">
        <f t="shared" si="349"/>
        <v>square</v>
      </c>
      <c r="E337" s="3">
        <f t="shared" si="350"/>
        <v>1</v>
      </c>
      <c r="F337" s="4">
        <v>50</v>
      </c>
      <c r="G337" s="4">
        <v>50</v>
      </c>
      <c r="H337" s="4">
        <f t="shared" si="355"/>
        <v>100</v>
      </c>
      <c r="I337" s="3">
        <v>50</v>
      </c>
      <c r="J337" s="3">
        <v>50</v>
      </c>
      <c r="K337" s="3">
        <f t="shared" si="356"/>
        <v>100</v>
      </c>
      <c r="L337" s="3">
        <f t="shared" si="351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52"/>
        <v>200</v>
      </c>
      <c r="AA337">
        <f t="shared" si="353"/>
        <v>200</v>
      </c>
      <c r="AB337">
        <v>0</v>
      </c>
      <c r="AC337">
        <v>0</v>
      </c>
      <c r="AD337">
        <v>0</v>
      </c>
      <c r="AE337">
        <f t="shared" ref="AE337" si="363">(A337*B337)*F337</f>
        <v>20000</v>
      </c>
      <c r="AF337">
        <f t="shared" si="354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4">BI337/4</f>
        <v>1.8749999999999999E-2</v>
      </c>
      <c r="BO337">
        <f t="shared" ref="BO337" si="365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</v>
      </c>
      <c r="BW337">
        <f t="shared" si="318"/>
        <v>0</v>
      </c>
      <c r="BX337">
        <v>1</v>
      </c>
      <c r="BY337">
        <v>0</v>
      </c>
      <c r="BZ337">
        <v>0</v>
      </c>
      <c r="CA337">
        <v>0</v>
      </c>
      <c r="CB337" t="s">
        <v>80</v>
      </c>
      <c r="CC337">
        <v>0</v>
      </c>
      <c r="CD337">
        <v>0</v>
      </c>
      <c r="CE337" s="5">
        <v>5.01371689115692E-10</v>
      </c>
      <c r="CF337" s="5">
        <v>3.1635773797533702E-9</v>
      </c>
      <c r="CG337" t="s">
        <v>93</v>
      </c>
      <c r="CH337">
        <v>1</v>
      </c>
      <c r="CI337">
        <v>1</v>
      </c>
      <c r="CJ337">
        <v>97.070160895380496</v>
      </c>
      <c r="CK337">
        <v>100</v>
      </c>
      <c r="CL337">
        <v>7</v>
      </c>
    </row>
    <row r="338" spans="1:90" x14ac:dyDescent="0.2">
      <c r="A338">
        <v>20</v>
      </c>
      <c r="B338">
        <v>20</v>
      </c>
      <c r="C338" s="3">
        <f t="shared" ref="C338:C349" si="366">A338*B338</f>
        <v>400</v>
      </c>
      <c r="D338" s="3" t="str">
        <f t="shared" ref="D338:D349" si="367">IF(A338=B338,"square","rect")</f>
        <v>square</v>
      </c>
      <c r="E338" s="3">
        <f t="shared" ref="E338:E349" si="368">A338/B338</f>
        <v>1</v>
      </c>
      <c r="F338" s="4">
        <v>20</v>
      </c>
      <c r="G338" s="4">
        <v>20</v>
      </c>
      <c r="H338" s="4">
        <f t="shared" si="355"/>
        <v>100</v>
      </c>
      <c r="I338" s="3">
        <v>80</v>
      </c>
      <c r="J338" s="3">
        <v>80</v>
      </c>
      <c r="K338" s="3">
        <f>AF338/AA338</f>
        <v>100</v>
      </c>
      <c r="L338" s="3">
        <f t="shared" ref="L338:L349" si="369">O338/P338</f>
        <v>4</v>
      </c>
      <c r="M338">
        <v>125</v>
      </c>
      <c r="N338">
        <v>7</v>
      </c>
      <c r="O338" s="2">
        <v>0.1</v>
      </c>
      <c r="P338" s="2">
        <f t="shared" si="314"/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ref="Z338:Z349" si="370">(G338/100)*(A338*B338)</f>
        <v>80</v>
      </c>
      <c r="AA338">
        <f t="shared" ref="AA338:AA349" si="371">(J338/100)*(A338*B338)</f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ref="AF338:AF349" si="372">(A338*B338)*I338</f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</v>
      </c>
      <c r="BW338">
        <f t="shared" si="318"/>
        <v>0</v>
      </c>
      <c r="BX338">
        <v>1</v>
      </c>
      <c r="BY338">
        <v>0</v>
      </c>
      <c r="BZ338">
        <v>0</v>
      </c>
      <c r="CA338">
        <v>0</v>
      </c>
      <c r="CB338" t="s">
        <v>80</v>
      </c>
      <c r="CC338">
        <v>0</v>
      </c>
      <c r="CD338">
        <v>0</v>
      </c>
      <c r="CE338" s="5">
        <v>1.4755497991445901E-11</v>
      </c>
      <c r="CF338" s="5">
        <v>9.3104897598027294E-11</v>
      </c>
      <c r="CG338" t="s">
        <v>93</v>
      </c>
      <c r="CH338">
        <v>1</v>
      </c>
      <c r="CI338">
        <v>1</v>
      </c>
      <c r="CJ338">
        <v>96.991846265762604</v>
      </c>
      <c r="CK338">
        <v>100</v>
      </c>
      <c r="CL338">
        <v>7</v>
      </c>
    </row>
    <row r="339" spans="1:90" x14ac:dyDescent="0.2">
      <c r="A339">
        <v>20</v>
      </c>
      <c r="B339">
        <v>20</v>
      </c>
      <c r="C339" s="3">
        <f t="shared" si="366"/>
        <v>400</v>
      </c>
      <c r="D339" s="3" t="str">
        <f t="shared" si="367"/>
        <v>square</v>
      </c>
      <c r="E339" s="3">
        <f t="shared" si="368"/>
        <v>1</v>
      </c>
      <c r="F339" s="4">
        <v>20</v>
      </c>
      <c r="G339" s="4">
        <v>20</v>
      </c>
      <c r="H339" s="4">
        <f t="shared" ref="H339:H350" si="373">AE339/Z339</f>
        <v>100</v>
      </c>
      <c r="I339" s="3">
        <v>80</v>
      </c>
      <c r="J339" s="3">
        <v>80</v>
      </c>
      <c r="K339" s="3">
        <f t="shared" ref="K339:K349" si="374">AF339/AA339</f>
        <v>100</v>
      </c>
      <c r="L339" s="3">
        <f t="shared" si="369"/>
        <v>4</v>
      </c>
      <c r="M339">
        <v>125</v>
      </c>
      <c r="N339">
        <v>7</v>
      </c>
      <c r="O339" s="2">
        <v>0.5</v>
      </c>
      <c r="P339" s="2">
        <f t="shared" si="314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70"/>
        <v>80</v>
      </c>
      <c r="AA339">
        <f t="shared" si="371"/>
        <v>320</v>
      </c>
      <c r="AB339">
        <v>0</v>
      </c>
      <c r="AC339">
        <v>0</v>
      </c>
      <c r="AD339">
        <v>0</v>
      </c>
      <c r="AE339">
        <f t="shared" ref="AE339:AE343" si="375">(A339*B339)*F339</f>
        <v>8000</v>
      </c>
      <c r="AF339">
        <f t="shared" si="372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76">BI339/4</f>
        <v>1.8749999999999999E-2</v>
      </c>
      <c r="BO339">
        <f t="shared" ref="BO339:BO343" si="377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</v>
      </c>
      <c r="BW339">
        <f t="shared" si="318"/>
        <v>0</v>
      </c>
      <c r="BX339">
        <v>1</v>
      </c>
      <c r="BY339">
        <v>0</v>
      </c>
      <c r="BZ339">
        <v>0</v>
      </c>
      <c r="CA339">
        <v>0</v>
      </c>
      <c r="CB339" t="s">
        <v>80</v>
      </c>
      <c r="CC339">
        <v>0</v>
      </c>
      <c r="CD339">
        <v>0</v>
      </c>
      <c r="CE339" s="5">
        <v>2.5211818406099399E-11</v>
      </c>
      <c r="CF339" s="5">
        <v>1.59082653280041E-10</v>
      </c>
      <c r="CG339" t="s">
        <v>93</v>
      </c>
      <c r="CH339">
        <v>1</v>
      </c>
      <c r="CI339">
        <v>1</v>
      </c>
      <c r="CJ339">
        <v>96.937307171102105</v>
      </c>
      <c r="CK339">
        <v>100</v>
      </c>
      <c r="CL339">
        <v>7</v>
      </c>
    </row>
    <row r="340" spans="1:90" x14ac:dyDescent="0.2">
      <c r="A340">
        <v>20</v>
      </c>
      <c r="B340">
        <v>20</v>
      </c>
      <c r="C340" s="3">
        <f t="shared" si="366"/>
        <v>400</v>
      </c>
      <c r="D340" s="3" t="str">
        <f t="shared" si="367"/>
        <v>square</v>
      </c>
      <c r="E340" s="3">
        <f t="shared" si="368"/>
        <v>1</v>
      </c>
      <c r="F340" s="4">
        <v>20</v>
      </c>
      <c r="G340" s="4">
        <v>20</v>
      </c>
      <c r="H340" s="4">
        <f t="shared" si="373"/>
        <v>100</v>
      </c>
      <c r="I340" s="3">
        <v>80</v>
      </c>
      <c r="J340" s="3">
        <v>80</v>
      </c>
      <c r="K340" s="3">
        <f t="shared" si="374"/>
        <v>100</v>
      </c>
      <c r="L340" s="3">
        <f t="shared" si="369"/>
        <v>4</v>
      </c>
      <c r="M340">
        <v>125</v>
      </c>
      <c r="N340">
        <v>7</v>
      </c>
      <c r="O340" s="2">
        <v>1</v>
      </c>
      <c r="P340" s="2">
        <f t="shared" si="314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70"/>
        <v>80</v>
      </c>
      <c r="AA340">
        <f t="shared" si="371"/>
        <v>320</v>
      </c>
      <c r="AB340">
        <v>0</v>
      </c>
      <c r="AC340">
        <v>0</v>
      </c>
      <c r="AD340">
        <v>0</v>
      </c>
      <c r="AE340">
        <f t="shared" si="375"/>
        <v>8000</v>
      </c>
      <c r="AF340">
        <f t="shared" si="372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76"/>
        <v>1.8749999999999999E-2</v>
      </c>
      <c r="BO340">
        <f t="shared" si="377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</v>
      </c>
      <c r="BW340">
        <f t="shared" si="318"/>
        <v>0</v>
      </c>
      <c r="BX340">
        <v>1</v>
      </c>
      <c r="BY340">
        <v>0</v>
      </c>
      <c r="BZ340">
        <v>0</v>
      </c>
      <c r="CA340">
        <v>0</v>
      </c>
      <c r="CB340" t="s">
        <v>80</v>
      </c>
      <c r="CC340">
        <v>0</v>
      </c>
      <c r="CD340">
        <v>0</v>
      </c>
      <c r="CE340" s="5">
        <v>4.9999259367372702E-11</v>
      </c>
      <c r="CF340" s="5">
        <v>3.1548755087510302E-10</v>
      </c>
      <c r="CG340" t="s">
        <v>93</v>
      </c>
      <c r="CH340">
        <v>1</v>
      </c>
      <c r="CI340">
        <v>1</v>
      </c>
      <c r="CJ340">
        <v>96.954660351431997</v>
      </c>
      <c r="CK340">
        <v>100</v>
      </c>
      <c r="CL340">
        <v>7</v>
      </c>
    </row>
    <row r="341" spans="1:90" x14ac:dyDescent="0.2">
      <c r="A341">
        <v>20</v>
      </c>
      <c r="B341">
        <v>20</v>
      </c>
      <c r="C341" s="3">
        <f t="shared" si="366"/>
        <v>400</v>
      </c>
      <c r="D341" s="3" t="str">
        <f t="shared" si="367"/>
        <v>square</v>
      </c>
      <c r="E341" s="3">
        <f t="shared" si="368"/>
        <v>1</v>
      </c>
      <c r="F341" s="4">
        <v>20</v>
      </c>
      <c r="G341" s="4">
        <v>20</v>
      </c>
      <c r="H341" s="4">
        <f t="shared" si="373"/>
        <v>100</v>
      </c>
      <c r="I341" s="3">
        <v>80</v>
      </c>
      <c r="J341" s="3">
        <v>80</v>
      </c>
      <c r="K341" s="3">
        <f t="shared" si="374"/>
        <v>100</v>
      </c>
      <c r="L341" s="3">
        <f t="shared" si="369"/>
        <v>4</v>
      </c>
      <c r="M341">
        <v>125</v>
      </c>
      <c r="N341">
        <v>7</v>
      </c>
      <c r="O341" s="2">
        <v>2</v>
      </c>
      <c r="P341" s="2">
        <f t="shared" si="314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70"/>
        <v>80</v>
      </c>
      <c r="AA341">
        <f t="shared" si="371"/>
        <v>320</v>
      </c>
      <c r="AB341">
        <v>0</v>
      </c>
      <c r="AC341">
        <v>0</v>
      </c>
      <c r="AD341">
        <v>0</v>
      </c>
      <c r="AE341">
        <f t="shared" si="375"/>
        <v>8000</v>
      </c>
      <c r="AF341">
        <f t="shared" si="372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76"/>
        <v>1.8749999999999999E-2</v>
      </c>
      <c r="BO341">
        <f t="shared" si="377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</v>
      </c>
      <c r="BW341">
        <f t="shared" si="318"/>
        <v>0</v>
      </c>
      <c r="BX341">
        <v>1</v>
      </c>
      <c r="BY341">
        <v>0</v>
      </c>
      <c r="BZ341">
        <v>0</v>
      </c>
      <c r="CA341">
        <v>0</v>
      </c>
      <c r="CB341" t="s">
        <v>80</v>
      </c>
      <c r="CC341">
        <v>0</v>
      </c>
      <c r="CD341">
        <v>0</v>
      </c>
      <c r="CE341" s="5">
        <v>1.0426256566839801E-10</v>
      </c>
      <c r="CF341" s="5">
        <v>6.5788057472052099E-10</v>
      </c>
      <c r="CG341" t="s">
        <v>93</v>
      </c>
      <c r="CH341">
        <v>1</v>
      </c>
      <c r="CI341">
        <v>1</v>
      </c>
      <c r="CJ341">
        <v>96.925563961965494</v>
      </c>
      <c r="CK341">
        <v>100</v>
      </c>
      <c r="CL341">
        <v>7</v>
      </c>
    </row>
    <row r="342" spans="1:90" x14ac:dyDescent="0.2">
      <c r="A342">
        <v>20</v>
      </c>
      <c r="B342">
        <v>20</v>
      </c>
      <c r="C342" s="3">
        <f t="shared" si="366"/>
        <v>400</v>
      </c>
      <c r="D342" s="3" t="str">
        <f t="shared" si="367"/>
        <v>square</v>
      </c>
      <c r="E342" s="3">
        <f t="shared" si="368"/>
        <v>1</v>
      </c>
      <c r="F342" s="4">
        <v>20</v>
      </c>
      <c r="G342" s="4">
        <v>20</v>
      </c>
      <c r="H342" s="4">
        <f t="shared" si="373"/>
        <v>100</v>
      </c>
      <c r="I342" s="3">
        <v>80</v>
      </c>
      <c r="J342" s="3">
        <v>80</v>
      </c>
      <c r="K342" s="3">
        <f t="shared" si="374"/>
        <v>100</v>
      </c>
      <c r="L342" s="3">
        <f t="shared" si="369"/>
        <v>4</v>
      </c>
      <c r="M342">
        <v>125</v>
      </c>
      <c r="N342">
        <v>7</v>
      </c>
      <c r="O342" s="2">
        <v>3</v>
      </c>
      <c r="P342" s="2">
        <f t="shared" si="314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70"/>
        <v>80</v>
      </c>
      <c r="AA342">
        <f t="shared" si="371"/>
        <v>320</v>
      </c>
      <c r="AB342">
        <v>0</v>
      </c>
      <c r="AC342">
        <v>0</v>
      </c>
      <c r="AD342">
        <v>0</v>
      </c>
      <c r="AE342">
        <f t="shared" si="375"/>
        <v>8000</v>
      </c>
      <c r="AF342">
        <f t="shared" si="372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76"/>
        <v>1.8749999999999999E-2</v>
      </c>
      <c r="BO342">
        <f t="shared" si="377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</v>
      </c>
      <c r="BW342">
        <f t="shared" si="318"/>
        <v>0</v>
      </c>
      <c r="BX342">
        <v>1</v>
      </c>
      <c r="BY342">
        <v>0</v>
      </c>
      <c r="BZ342">
        <v>0</v>
      </c>
      <c r="CA342">
        <v>0</v>
      </c>
      <c r="CB342" t="s">
        <v>80</v>
      </c>
      <c r="CC342">
        <v>0</v>
      </c>
      <c r="CD342">
        <v>0</v>
      </c>
      <c r="CE342" s="5">
        <v>1.6944809843942801E-10</v>
      </c>
      <c r="CF342" s="5">
        <v>1.06919114889092E-9</v>
      </c>
      <c r="CG342" t="s">
        <v>93</v>
      </c>
      <c r="CH342">
        <v>1</v>
      </c>
      <c r="CI342">
        <v>1</v>
      </c>
      <c r="CJ342">
        <v>96.994220925358704</v>
      </c>
      <c r="CK342">
        <v>100</v>
      </c>
      <c r="CL342">
        <v>7</v>
      </c>
    </row>
    <row r="343" spans="1:90" x14ac:dyDescent="0.2">
      <c r="A343">
        <v>20</v>
      </c>
      <c r="B343">
        <v>20</v>
      </c>
      <c r="C343" s="3">
        <f t="shared" si="366"/>
        <v>400</v>
      </c>
      <c r="D343" s="3" t="str">
        <f t="shared" si="367"/>
        <v>square</v>
      </c>
      <c r="E343" s="3">
        <f t="shared" si="368"/>
        <v>1</v>
      </c>
      <c r="F343" s="4">
        <v>20</v>
      </c>
      <c r="G343" s="4">
        <v>20</v>
      </c>
      <c r="H343" s="4">
        <f t="shared" si="373"/>
        <v>100</v>
      </c>
      <c r="I343" s="3">
        <v>80</v>
      </c>
      <c r="J343" s="3">
        <v>80</v>
      </c>
      <c r="K343" s="3">
        <f t="shared" si="374"/>
        <v>100</v>
      </c>
      <c r="L343" s="3">
        <f t="shared" si="369"/>
        <v>4</v>
      </c>
      <c r="M343">
        <v>125</v>
      </c>
      <c r="N343">
        <v>7</v>
      </c>
      <c r="O343" s="2">
        <v>4</v>
      </c>
      <c r="P343" s="2">
        <f t="shared" si="314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70"/>
        <v>80</v>
      </c>
      <c r="AA343">
        <f t="shared" si="371"/>
        <v>320</v>
      </c>
      <c r="AB343">
        <v>0</v>
      </c>
      <c r="AC343">
        <v>0</v>
      </c>
      <c r="AD343">
        <v>0</v>
      </c>
      <c r="AE343">
        <f t="shared" si="375"/>
        <v>8000</v>
      </c>
      <c r="AF343">
        <f t="shared" si="372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76"/>
        <v>1.8749999999999999E-2</v>
      </c>
      <c r="BO343">
        <f t="shared" si="377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</v>
      </c>
      <c r="BW343">
        <f t="shared" si="318"/>
        <v>0</v>
      </c>
      <c r="BX343">
        <v>1</v>
      </c>
      <c r="BY343">
        <v>0</v>
      </c>
      <c r="BZ343">
        <v>0</v>
      </c>
      <c r="CA343">
        <v>0</v>
      </c>
      <c r="CB343" t="s">
        <v>80</v>
      </c>
      <c r="CC343">
        <v>0</v>
      </c>
      <c r="CD343">
        <v>0</v>
      </c>
      <c r="CE343" s="5">
        <v>2.45205079693572E-10</v>
      </c>
      <c r="CF343" s="5">
        <v>1.5472059187475101E-9</v>
      </c>
      <c r="CG343" t="s">
        <v>93</v>
      </c>
      <c r="CH343">
        <v>1</v>
      </c>
      <c r="CI343">
        <v>1</v>
      </c>
      <c r="CJ343">
        <v>96.892959761288793</v>
      </c>
      <c r="CK343">
        <v>100</v>
      </c>
      <c r="CL343">
        <v>7</v>
      </c>
    </row>
    <row r="344" spans="1:90" x14ac:dyDescent="0.2">
      <c r="A344">
        <v>20</v>
      </c>
      <c r="B344">
        <v>20</v>
      </c>
      <c r="C344" s="3">
        <f t="shared" si="366"/>
        <v>400</v>
      </c>
      <c r="D344" s="3" t="str">
        <f t="shared" si="367"/>
        <v>square</v>
      </c>
      <c r="E344" s="3">
        <f t="shared" si="368"/>
        <v>1</v>
      </c>
      <c r="F344" s="4">
        <v>20</v>
      </c>
      <c r="G344" s="4">
        <v>20</v>
      </c>
      <c r="H344" s="4">
        <f t="shared" si="373"/>
        <v>100</v>
      </c>
      <c r="I344" s="3">
        <v>80</v>
      </c>
      <c r="J344" s="3">
        <v>80</v>
      </c>
      <c r="K344" s="3">
        <f t="shared" si="374"/>
        <v>100</v>
      </c>
      <c r="L344" s="3">
        <f t="shared" si="369"/>
        <v>4</v>
      </c>
      <c r="M344">
        <v>125</v>
      </c>
      <c r="N344">
        <v>7</v>
      </c>
      <c r="O344" s="2">
        <v>5</v>
      </c>
      <c r="P344" s="2">
        <f t="shared" si="314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70"/>
        <v>80</v>
      </c>
      <c r="AA344">
        <f t="shared" si="371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72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</v>
      </c>
      <c r="BW344">
        <f t="shared" si="318"/>
        <v>0</v>
      </c>
      <c r="BX344">
        <v>1</v>
      </c>
      <c r="BY344">
        <v>0</v>
      </c>
      <c r="BZ344">
        <v>0</v>
      </c>
      <c r="CA344">
        <v>0</v>
      </c>
      <c r="CB344" t="s">
        <v>80</v>
      </c>
      <c r="CC344">
        <v>0</v>
      </c>
      <c r="CD344">
        <v>0</v>
      </c>
      <c r="CE344" s="5">
        <v>2.8849364250957099E-10</v>
      </c>
      <c r="CF344" s="5">
        <v>1.82035001765816E-9</v>
      </c>
      <c r="CG344" t="s">
        <v>93</v>
      </c>
      <c r="CH344">
        <v>1</v>
      </c>
      <c r="CI344">
        <v>1</v>
      </c>
      <c r="CJ344">
        <v>97.001843269486898</v>
      </c>
      <c r="CK344">
        <v>100</v>
      </c>
      <c r="CL344">
        <v>7</v>
      </c>
    </row>
    <row r="345" spans="1:90" x14ac:dyDescent="0.2">
      <c r="A345">
        <v>20</v>
      </c>
      <c r="B345">
        <v>20</v>
      </c>
      <c r="C345" s="3">
        <f t="shared" si="366"/>
        <v>400</v>
      </c>
      <c r="D345" s="3" t="str">
        <f t="shared" si="367"/>
        <v>square</v>
      </c>
      <c r="E345" s="3">
        <f t="shared" si="368"/>
        <v>1</v>
      </c>
      <c r="F345" s="4">
        <v>20</v>
      </c>
      <c r="G345" s="4">
        <v>20</v>
      </c>
      <c r="H345" s="4">
        <f t="shared" si="373"/>
        <v>100</v>
      </c>
      <c r="I345" s="3">
        <v>80</v>
      </c>
      <c r="J345" s="3">
        <v>80</v>
      </c>
      <c r="K345" s="3">
        <f t="shared" si="374"/>
        <v>100</v>
      </c>
      <c r="L345" s="3">
        <f t="shared" si="369"/>
        <v>4</v>
      </c>
      <c r="M345">
        <v>125</v>
      </c>
      <c r="N345">
        <v>7</v>
      </c>
      <c r="O345" s="2">
        <v>6</v>
      </c>
      <c r="P345" s="2">
        <f t="shared" si="314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70"/>
        <v>80</v>
      </c>
      <c r="AA345">
        <f t="shared" si="371"/>
        <v>320</v>
      </c>
      <c r="AB345">
        <v>0</v>
      </c>
      <c r="AC345">
        <v>0</v>
      </c>
      <c r="AD345">
        <v>0</v>
      </c>
      <c r="AE345">
        <f t="shared" ref="AE345:AE347" si="378">(A345*B345)*F345</f>
        <v>8000</v>
      </c>
      <c r="AF345">
        <f t="shared" si="372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9">BI345/4</f>
        <v>1.8749999999999999E-2</v>
      </c>
      <c r="BO345">
        <f t="shared" ref="BO345:BO347" si="380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</v>
      </c>
      <c r="BW345">
        <f t="shared" si="318"/>
        <v>0</v>
      </c>
      <c r="BX345">
        <v>1</v>
      </c>
      <c r="BY345">
        <v>0</v>
      </c>
      <c r="BZ345">
        <v>0</v>
      </c>
      <c r="CA345">
        <v>0</v>
      </c>
      <c r="CB345" t="s">
        <v>80</v>
      </c>
      <c r="CC345">
        <v>0</v>
      </c>
      <c r="CD345">
        <v>0.14285714285714299</v>
      </c>
      <c r="CE345" s="5">
        <v>3.8814670716912798E-10</v>
      </c>
      <c r="CF345" s="5">
        <v>2.4491453569508199E-9</v>
      </c>
      <c r="CG345" t="s">
        <v>93</v>
      </c>
      <c r="CH345">
        <v>1</v>
      </c>
      <c r="CI345">
        <v>1</v>
      </c>
      <c r="CJ345">
        <v>96.962703227782399</v>
      </c>
      <c r="CK345">
        <v>100</v>
      </c>
      <c r="CL345">
        <v>7</v>
      </c>
    </row>
    <row r="346" spans="1:90" x14ac:dyDescent="0.2">
      <c r="A346">
        <v>20</v>
      </c>
      <c r="B346">
        <v>20</v>
      </c>
      <c r="C346" s="3">
        <f t="shared" si="366"/>
        <v>400</v>
      </c>
      <c r="D346" s="3" t="str">
        <f t="shared" si="367"/>
        <v>square</v>
      </c>
      <c r="E346" s="3">
        <f t="shared" si="368"/>
        <v>1</v>
      </c>
      <c r="F346" s="4">
        <v>20</v>
      </c>
      <c r="G346" s="4">
        <v>20</v>
      </c>
      <c r="H346" s="4">
        <f t="shared" si="373"/>
        <v>100</v>
      </c>
      <c r="I346" s="3">
        <v>80</v>
      </c>
      <c r="J346" s="3">
        <v>80</v>
      </c>
      <c r="K346" s="3">
        <f t="shared" si="374"/>
        <v>100</v>
      </c>
      <c r="L346" s="3">
        <f t="shared" si="369"/>
        <v>4</v>
      </c>
      <c r="M346">
        <v>125</v>
      </c>
      <c r="N346">
        <v>7</v>
      </c>
      <c r="O346" s="2">
        <v>7</v>
      </c>
      <c r="P346" s="2">
        <f t="shared" si="314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70"/>
        <v>80</v>
      </c>
      <c r="AA346">
        <f t="shared" si="371"/>
        <v>320</v>
      </c>
      <c r="AB346">
        <v>0</v>
      </c>
      <c r="AC346">
        <v>0</v>
      </c>
      <c r="AD346">
        <v>0</v>
      </c>
      <c r="AE346">
        <f t="shared" si="378"/>
        <v>8000</v>
      </c>
      <c r="AF346">
        <f t="shared" si="372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9"/>
        <v>1.8749999999999999E-2</v>
      </c>
      <c r="BO346">
        <f t="shared" si="380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</v>
      </c>
      <c r="BW346">
        <f t="shared" si="318"/>
        <v>0</v>
      </c>
      <c r="BX346">
        <v>1</v>
      </c>
      <c r="BY346">
        <v>0</v>
      </c>
      <c r="BZ346">
        <v>0</v>
      </c>
      <c r="CA346">
        <v>0</v>
      </c>
      <c r="CB346" t="s">
        <v>80</v>
      </c>
      <c r="CC346">
        <v>0</v>
      </c>
      <c r="CD346">
        <v>0.14285714285714299</v>
      </c>
      <c r="CE346" s="5">
        <v>4.66088210293351E-10</v>
      </c>
      <c r="CF346" s="5">
        <v>2.94094411935767E-9</v>
      </c>
      <c r="CG346" t="s">
        <v>93</v>
      </c>
      <c r="CH346">
        <v>1</v>
      </c>
      <c r="CI346">
        <v>1</v>
      </c>
      <c r="CJ346">
        <v>97.055251688228395</v>
      </c>
      <c r="CK346">
        <v>100</v>
      </c>
      <c r="CL346">
        <v>7</v>
      </c>
    </row>
    <row r="347" spans="1:90" x14ac:dyDescent="0.2">
      <c r="A347">
        <v>20</v>
      </c>
      <c r="B347">
        <v>20</v>
      </c>
      <c r="C347" s="3">
        <f t="shared" si="366"/>
        <v>400</v>
      </c>
      <c r="D347" s="3" t="str">
        <f t="shared" si="367"/>
        <v>square</v>
      </c>
      <c r="E347" s="3">
        <f t="shared" si="368"/>
        <v>1</v>
      </c>
      <c r="F347" s="4">
        <v>20</v>
      </c>
      <c r="G347" s="4">
        <v>20</v>
      </c>
      <c r="H347" s="4">
        <f t="shared" si="373"/>
        <v>100</v>
      </c>
      <c r="I347" s="3">
        <v>80</v>
      </c>
      <c r="J347" s="3">
        <v>80</v>
      </c>
      <c r="K347" s="3">
        <f t="shared" si="374"/>
        <v>100</v>
      </c>
      <c r="L347" s="3">
        <f t="shared" si="369"/>
        <v>4</v>
      </c>
      <c r="M347">
        <v>125</v>
      </c>
      <c r="N347">
        <v>7</v>
      </c>
      <c r="O347" s="2">
        <v>8</v>
      </c>
      <c r="P347" s="2">
        <f t="shared" si="314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70"/>
        <v>80</v>
      </c>
      <c r="AA347">
        <f t="shared" si="371"/>
        <v>320</v>
      </c>
      <c r="AB347">
        <v>0</v>
      </c>
      <c r="AC347">
        <v>0</v>
      </c>
      <c r="AD347">
        <v>0</v>
      </c>
      <c r="AE347">
        <f t="shared" si="378"/>
        <v>8000</v>
      </c>
      <c r="AF347">
        <f t="shared" si="372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9"/>
        <v>1.8749999999999999E-2</v>
      </c>
      <c r="BO347">
        <f t="shared" si="380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</v>
      </c>
      <c r="BW347">
        <f t="shared" si="318"/>
        <v>0</v>
      </c>
      <c r="BX347">
        <v>1</v>
      </c>
      <c r="BY347">
        <v>0</v>
      </c>
      <c r="BZ347">
        <v>0</v>
      </c>
      <c r="CA347">
        <v>0</v>
      </c>
      <c r="CB347" t="s">
        <v>80</v>
      </c>
      <c r="CC347">
        <v>0</v>
      </c>
      <c r="CD347">
        <v>0.14285714285714299</v>
      </c>
      <c r="CE347" s="5">
        <v>5.0627070230205498E-10</v>
      </c>
      <c r="CF347" s="5">
        <v>3.1944893940201199E-9</v>
      </c>
      <c r="CG347" t="s">
        <v>93</v>
      </c>
      <c r="CH347">
        <v>1</v>
      </c>
      <c r="CI347">
        <v>1</v>
      </c>
      <c r="CJ347">
        <v>97.048196211888296</v>
      </c>
      <c r="CK347">
        <v>100</v>
      </c>
      <c r="CL347">
        <v>7</v>
      </c>
    </row>
    <row r="348" spans="1:90" x14ac:dyDescent="0.2">
      <c r="A348">
        <v>20</v>
      </c>
      <c r="B348">
        <v>20</v>
      </c>
      <c r="C348" s="3">
        <f t="shared" si="366"/>
        <v>400</v>
      </c>
      <c r="D348" s="3" t="str">
        <f t="shared" si="367"/>
        <v>square</v>
      </c>
      <c r="E348" s="3">
        <f t="shared" si="368"/>
        <v>1</v>
      </c>
      <c r="F348" s="4">
        <v>20</v>
      </c>
      <c r="G348" s="4">
        <v>20</v>
      </c>
      <c r="H348" s="4">
        <f t="shared" si="373"/>
        <v>100</v>
      </c>
      <c r="I348" s="3">
        <v>80</v>
      </c>
      <c r="J348" s="3">
        <v>80</v>
      </c>
      <c r="K348" s="3">
        <f t="shared" si="374"/>
        <v>100</v>
      </c>
      <c r="L348" s="3">
        <f t="shared" si="369"/>
        <v>4</v>
      </c>
      <c r="M348">
        <v>125</v>
      </c>
      <c r="N348">
        <v>7</v>
      </c>
      <c r="O348" s="2">
        <v>9</v>
      </c>
      <c r="P348" s="2">
        <f t="shared" si="314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70"/>
        <v>80</v>
      </c>
      <c r="AA348">
        <f t="shared" si="371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72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</v>
      </c>
      <c r="BW348">
        <f t="shared" si="318"/>
        <v>0</v>
      </c>
      <c r="BX348">
        <v>1</v>
      </c>
      <c r="BY348">
        <v>0</v>
      </c>
      <c r="BZ348">
        <v>0</v>
      </c>
      <c r="CA348">
        <v>0</v>
      </c>
      <c r="CB348" t="s">
        <v>80</v>
      </c>
      <c r="CC348">
        <v>0</v>
      </c>
      <c r="CD348">
        <v>0.14285714285714299</v>
      </c>
      <c r="CE348" s="5">
        <v>6.8612399669082202E-10</v>
      </c>
      <c r="CF348" s="5">
        <v>4.3293357076992397E-9</v>
      </c>
      <c r="CG348" t="s">
        <v>93</v>
      </c>
      <c r="CH348">
        <v>1</v>
      </c>
      <c r="CI348">
        <v>1</v>
      </c>
      <c r="CJ348">
        <v>97.075254741280901</v>
      </c>
      <c r="CK348">
        <v>100</v>
      </c>
      <c r="CL348">
        <v>7</v>
      </c>
    </row>
    <row r="349" spans="1:90" x14ac:dyDescent="0.2">
      <c r="A349">
        <v>20</v>
      </c>
      <c r="B349">
        <v>20</v>
      </c>
      <c r="C349" s="3">
        <f t="shared" si="366"/>
        <v>400</v>
      </c>
      <c r="D349" s="3" t="str">
        <f t="shared" si="367"/>
        <v>square</v>
      </c>
      <c r="E349" s="3">
        <f t="shared" si="368"/>
        <v>1</v>
      </c>
      <c r="F349" s="4">
        <v>20</v>
      </c>
      <c r="G349" s="4">
        <v>20</v>
      </c>
      <c r="H349" s="4">
        <f t="shared" si="373"/>
        <v>100</v>
      </c>
      <c r="I349" s="3">
        <v>80</v>
      </c>
      <c r="J349" s="3">
        <v>80</v>
      </c>
      <c r="K349" s="3">
        <f t="shared" si="374"/>
        <v>100</v>
      </c>
      <c r="L349" s="3">
        <f t="shared" si="369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70"/>
        <v>80</v>
      </c>
      <c r="AA349">
        <f t="shared" si="371"/>
        <v>320</v>
      </c>
      <c r="AB349">
        <v>0</v>
      </c>
      <c r="AC349">
        <v>0</v>
      </c>
      <c r="AD349">
        <v>0</v>
      </c>
      <c r="AE349">
        <f t="shared" ref="AE349" si="381">(A349*B349)*F349</f>
        <v>8000</v>
      </c>
      <c r="AF349">
        <f t="shared" si="372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82">BI349/4</f>
        <v>1.8749999999999999E-2</v>
      </c>
      <c r="BO349">
        <f t="shared" ref="BO349" si="383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</v>
      </c>
      <c r="BW349">
        <f t="shared" si="318"/>
        <v>0</v>
      </c>
      <c r="BX349">
        <v>1</v>
      </c>
      <c r="BY349">
        <v>0</v>
      </c>
      <c r="BZ349">
        <v>0</v>
      </c>
      <c r="CA349">
        <v>0</v>
      </c>
      <c r="CB349" t="s">
        <v>80</v>
      </c>
      <c r="CC349">
        <v>0</v>
      </c>
      <c r="CD349">
        <v>0.14285714285714299</v>
      </c>
      <c r="CE349" s="5">
        <v>7.82992637055587E-10</v>
      </c>
      <c r="CF349" s="5">
        <v>4.9405617608434903E-9</v>
      </c>
      <c r="CG349" t="s">
        <v>93</v>
      </c>
      <c r="CH349">
        <v>1</v>
      </c>
      <c r="CI349">
        <v>1</v>
      </c>
      <c r="CJ349">
        <v>97.006228017068906</v>
      </c>
      <c r="CK349">
        <v>100</v>
      </c>
      <c r="CL349">
        <v>7</v>
      </c>
    </row>
    <row r="350" spans="1:90" x14ac:dyDescent="0.2">
      <c r="A350">
        <v>20</v>
      </c>
      <c r="B350">
        <v>20</v>
      </c>
      <c r="C350" s="3">
        <f t="shared" ref="C350:C409" si="384">A350*B350</f>
        <v>400</v>
      </c>
      <c r="D350" s="3" t="str">
        <f t="shared" ref="D350:D409" si="385">IF(A350=B350,"square","rect")</f>
        <v>square</v>
      </c>
      <c r="E350" s="3">
        <f t="shared" ref="E350:E409" si="386">A350/B350</f>
        <v>1</v>
      </c>
      <c r="F350" s="4">
        <v>1</v>
      </c>
      <c r="G350" s="4">
        <v>1</v>
      </c>
      <c r="H350" s="4">
        <f t="shared" si="373"/>
        <v>100</v>
      </c>
      <c r="I350" s="3">
        <v>99</v>
      </c>
      <c r="J350" s="3">
        <v>99</v>
      </c>
      <c r="K350" s="3">
        <f>AF350/AA350</f>
        <v>100</v>
      </c>
      <c r="L350" s="3">
        <f t="shared" ref="L350:L409" si="387">O350/P350</f>
        <v>4</v>
      </c>
      <c r="M350">
        <v>125</v>
      </c>
      <c r="N350">
        <v>7</v>
      </c>
      <c r="O350" s="2">
        <v>0.1</v>
      </c>
      <c r="P350" s="2">
        <f t="shared" si="314"/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ref="Z350:Z409" si="388">(G350/100)*(A350*B350)</f>
        <v>4</v>
      </c>
      <c r="AA350">
        <f t="shared" ref="AA350:AA409" si="389">(J350/100)*(A350*B350)</f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ref="AF350:AF409" si="390">(A350*B350)*I350</f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</v>
      </c>
      <c r="BW350">
        <f t="shared" si="318"/>
        <v>0</v>
      </c>
      <c r="BX350">
        <v>1</v>
      </c>
      <c r="BY350">
        <v>0</v>
      </c>
      <c r="BZ350">
        <v>0</v>
      </c>
      <c r="CA350">
        <v>0</v>
      </c>
      <c r="CB350" t="s">
        <v>80</v>
      </c>
      <c r="CC350">
        <v>0</v>
      </c>
      <c r="CD350">
        <v>0</v>
      </c>
      <c r="CE350" s="5">
        <v>2.9247446353585999E-11</v>
      </c>
      <c r="CF350" s="5">
        <v>1.84546838021465E-10</v>
      </c>
      <c r="CG350" t="s">
        <v>93</v>
      </c>
      <c r="CH350">
        <v>0.85714285714285698</v>
      </c>
      <c r="CI350">
        <v>0.85714285714285698</v>
      </c>
      <c r="CJ350">
        <v>97.029708176620304</v>
      </c>
      <c r="CK350">
        <v>100</v>
      </c>
      <c r="CL350">
        <v>7</v>
      </c>
    </row>
    <row r="351" spans="1:90" x14ac:dyDescent="0.2">
      <c r="A351">
        <v>20</v>
      </c>
      <c r="B351">
        <v>20</v>
      </c>
      <c r="C351" s="3">
        <f t="shared" si="384"/>
        <v>400</v>
      </c>
      <c r="D351" s="3" t="str">
        <f t="shared" si="385"/>
        <v>square</v>
      </c>
      <c r="E351" s="3">
        <f t="shared" si="386"/>
        <v>1</v>
      </c>
      <c r="F351" s="4">
        <v>1</v>
      </c>
      <c r="G351" s="4">
        <v>1</v>
      </c>
      <c r="H351" s="4">
        <f t="shared" ref="H351:H410" si="391">AE351/Z351</f>
        <v>100</v>
      </c>
      <c r="I351" s="3">
        <v>99</v>
      </c>
      <c r="J351" s="3">
        <v>99</v>
      </c>
      <c r="K351" s="3">
        <f t="shared" ref="K351:K361" si="392">AF351/AA351</f>
        <v>100</v>
      </c>
      <c r="L351" s="3">
        <f t="shared" si="387"/>
        <v>4</v>
      </c>
      <c r="M351">
        <v>125</v>
      </c>
      <c r="N351">
        <v>7</v>
      </c>
      <c r="O351" s="2">
        <v>0.5</v>
      </c>
      <c r="P351" s="2">
        <f t="shared" si="314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88"/>
        <v>4</v>
      </c>
      <c r="AA351">
        <f t="shared" si="389"/>
        <v>396</v>
      </c>
      <c r="AB351">
        <v>0</v>
      </c>
      <c r="AC351">
        <v>0</v>
      </c>
      <c r="AD351">
        <v>0</v>
      </c>
      <c r="AE351">
        <f t="shared" ref="AE351:AE355" si="393">(A351*B351)*F351</f>
        <v>400</v>
      </c>
      <c r="AF351">
        <f t="shared" si="390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94">BI351/4</f>
        <v>1.8749999999999999E-2</v>
      </c>
      <c r="BO351">
        <f t="shared" ref="BO351:BO355" si="395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</v>
      </c>
      <c r="BW351">
        <f t="shared" si="318"/>
        <v>0</v>
      </c>
      <c r="BX351">
        <v>1</v>
      </c>
      <c r="BY351">
        <v>0</v>
      </c>
      <c r="BZ351">
        <v>0</v>
      </c>
      <c r="CA351">
        <v>0</v>
      </c>
      <c r="CB351" t="s">
        <v>80</v>
      </c>
      <c r="CC351">
        <v>0</v>
      </c>
      <c r="CD351">
        <v>0</v>
      </c>
      <c r="CE351" s="5">
        <v>1.2467391843518899E-10</v>
      </c>
      <c r="CF351" s="5">
        <v>7.8667303641702099E-10</v>
      </c>
      <c r="CG351" t="s">
        <v>93</v>
      </c>
      <c r="CH351">
        <v>0.85714285714285698</v>
      </c>
      <c r="CI351">
        <v>0.85714285714285698</v>
      </c>
      <c r="CJ351">
        <v>97.009697041570504</v>
      </c>
      <c r="CK351">
        <v>100</v>
      </c>
      <c r="CL351">
        <v>7</v>
      </c>
    </row>
    <row r="352" spans="1:90" x14ac:dyDescent="0.2">
      <c r="A352">
        <v>20</v>
      </c>
      <c r="B352">
        <v>20</v>
      </c>
      <c r="C352" s="3">
        <f t="shared" si="384"/>
        <v>400</v>
      </c>
      <c r="D352" s="3" t="str">
        <f t="shared" si="385"/>
        <v>square</v>
      </c>
      <c r="E352" s="3">
        <f t="shared" si="386"/>
        <v>1</v>
      </c>
      <c r="F352" s="4">
        <v>1</v>
      </c>
      <c r="G352" s="4">
        <v>1</v>
      </c>
      <c r="H352" s="4">
        <f t="shared" si="391"/>
        <v>100</v>
      </c>
      <c r="I352" s="3">
        <v>99</v>
      </c>
      <c r="J352" s="3">
        <v>99</v>
      </c>
      <c r="K352" s="3">
        <f t="shared" si="392"/>
        <v>100</v>
      </c>
      <c r="L352" s="3">
        <f t="shared" si="387"/>
        <v>4</v>
      </c>
      <c r="M352">
        <v>125</v>
      </c>
      <c r="N352">
        <v>7</v>
      </c>
      <c r="O352" s="2">
        <v>1</v>
      </c>
      <c r="P352" s="2">
        <f t="shared" si="314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88"/>
        <v>4</v>
      </c>
      <c r="AA352">
        <f t="shared" si="389"/>
        <v>396</v>
      </c>
      <c r="AB352">
        <v>0</v>
      </c>
      <c r="AC352">
        <v>0</v>
      </c>
      <c r="AD352">
        <v>0</v>
      </c>
      <c r="AE352">
        <f t="shared" si="393"/>
        <v>400</v>
      </c>
      <c r="AF352">
        <f t="shared" si="390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94"/>
        <v>1.8749999999999999E-2</v>
      </c>
      <c r="BO352">
        <f t="shared" si="395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</v>
      </c>
      <c r="BW352">
        <f t="shared" si="318"/>
        <v>0</v>
      </c>
      <c r="BX352">
        <v>1</v>
      </c>
      <c r="BY352">
        <v>0</v>
      </c>
      <c r="BZ352">
        <v>0</v>
      </c>
      <c r="CA352">
        <v>0</v>
      </c>
      <c r="CB352" t="s">
        <v>80</v>
      </c>
      <c r="CC352">
        <v>0</v>
      </c>
      <c r="CD352">
        <v>0.14285714285714299</v>
      </c>
      <c r="CE352" s="5">
        <v>3.5145724908507398E-10</v>
      </c>
      <c r="CF352" s="5">
        <v>2.2176405839020201E-9</v>
      </c>
      <c r="CG352" t="s">
        <v>93</v>
      </c>
      <c r="CH352">
        <v>0.85714285714285698</v>
      </c>
      <c r="CI352">
        <v>0.85714285714285698</v>
      </c>
      <c r="CJ352">
        <v>96.986517609503593</v>
      </c>
      <c r="CK352">
        <v>100</v>
      </c>
      <c r="CL352">
        <v>7</v>
      </c>
    </row>
    <row r="353" spans="1:90" x14ac:dyDescent="0.2">
      <c r="A353">
        <v>20</v>
      </c>
      <c r="B353">
        <v>20</v>
      </c>
      <c r="C353" s="3">
        <f t="shared" si="384"/>
        <v>400</v>
      </c>
      <c r="D353" s="3" t="str">
        <f t="shared" si="385"/>
        <v>square</v>
      </c>
      <c r="E353" s="3">
        <f t="shared" si="386"/>
        <v>1</v>
      </c>
      <c r="F353" s="4">
        <v>1</v>
      </c>
      <c r="G353" s="4">
        <v>1</v>
      </c>
      <c r="H353" s="4">
        <f t="shared" si="391"/>
        <v>100</v>
      </c>
      <c r="I353" s="3">
        <v>99</v>
      </c>
      <c r="J353" s="3">
        <v>99</v>
      </c>
      <c r="K353" s="3">
        <f t="shared" si="392"/>
        <v>100</v>
      </c>
      <c r="L353" s="3">
        <f t="shared" si="387"/>
        <v>4</v>
      </c>
      <c r="M353">
        <v>125</v>
      </c>
      <c r="N353">
        <v>7</v>
      </c>
      <c r="O353" s="2">
        <v>2</v>
      </c>
      <c r="P353" s="2">
        <f t="shared" si="314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88"/>
        <v>4</v>
      </c>
      <c r="AA353">
        <f t="shared" si="389"/>
        <v>396</v>
      </c>
      <c r="AB353">
        <v>0</v>
      </c>
      <c r="AC353">
        <v>0</v>
      </c>
      <c r="AD353">
        <v>0</v>
      </c>
      <c r="AE353">
        <f t="shared" si="393"/>
        <v>400</v>
      </c>
      <c r="AF353">
        <f t="shared" si="390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94"/>
        <v>1.8749999999999999E-2</v>
      </c>
      <c r="BO353">
        <f t="shared" si="395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</v>
      </c>
      <c r="BW353">
        <f t="shared" si="318"/>
        <v>0</v>
      </c>
      <c r="BX353">
        <v>1</v>
      </c>
      <c r="BY353">
        <v>0</v>
      </c>
      <c r="BZ353">
        <v>0</v>
      </c>
      <c r="CA353">
        <v>0</v>
      </c>
      <c r="CB353" t="s">
        <v>80</v>
      </c>
      <c r="CC353">
        <v>0.14285714285714299</v>
      </c>
      <c r="CD353">
        <v>0.14285714285714299</v>
      </c>
      <c r="CE353" s="5">
        <v>6.8451427641898198E-10</v>
      </c>
      <c r="CF353" s="5">
        <v>4.3191786284622297E-9</v>
      </c>
      <c r="CG353" t="s">
        <v>93</v>
      </c>
      <c r="CH353">
        <v>0.85714285714285698</v>
      </c>
      <c r="CI353">
        <v>0.85714285714285698</v>
      </c>
      <c r="CJ353">
        <v>97.013080644510495</v>
      </c>
      <c r="CK353">
        <v>100</v>
      </c>
      <c r="CL353">
        <v>7</v>
      </c>
    </row>
    <row r="354" spans="1:90" x14ac:dyDescent="0.2">
      <c r="A354">
        <v>20</v>
      </c>
      <c r="B354">
        <v>20</v>
      </c>
      <c r="C354" s="3">
        <f t="shared" si="384"/>
        <v>400</v>
      </c>
      <c r="D354" s="3" t="str">
        <f t="shared" si="385"/>
        <v>square</v>
      </c>
      <c r="E354" s="3">
        <f t="shared" si="386"/>
        <v>1</v>
      </c>
      <c r="F354" s="4">
        <v>1</v>
      </c>
      <c r="G354" s="4">
        <v>1</v>
      </c>
      <c r="H354" s="4">
        <f t="shared" si="391"/>
        <v>100</v>
      </c>
      <c r="I354" s="3">
        <v>99</v>
      </c>
      <c r="J354" s="3">
        <v>99</v>
      </c>
      <c r="K354" s="3">
        <f t="shared" si="392"/>
        <v>100</v>
      </c>
      <c r="L354" s="3">
        <f t="shared" si="387"/>
        <v>4</v>
      </c>
      <c r="M354">
        <v>125</v>
      </c>
      <c r="N354">
        <v>7</v>
      </c>
      <c r="O354" s="2">
        <v>3</v>
      </c>
      <c r="P354" s="2">
        <f t="shared" si="314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88"/>
        <v>4</v>
      </c>
      <c r="AA354">
        <f t="shared" si="389"/>
        <v>396</v>
      </c>
      <c r="AB354">
        <v>0</v>
      </c>
      <c r="AC354">
        <v>0</v>
      </c>
      <c r="AD354">
        <v>0</v>
      </c>
      <c r="AE354">
        <f t="shared" si="393"/>
        <v>400</v>
      </c>
      <c r="AF354">
        <f t="shared" si="390"/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94"/>
        <v>1.8749999999999999E-2</v>
      </c>
      <c r="BO354">
        <f t="shared" si="395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</v>
      </c>
      <c r="BW354">
        <f t="shared" si="318"/>
        <v>0</v>
      </c>
      <c r="BX354">
        <v>1</v>
      </c>
      <c r="BY354">
        <v>0</v>
      </c>
      <c r="BZ354">
        <v>0</v>
      </c>
      <c r="CA354">
        <v>0</v>
      </c>
      <c r="CB354" t="s">
        <v>80</v>
      </c>
      <c r="CC354">
        <v>0</v>
      </c>
      <c r="CD354">
        <v>0</v>
      </c>
      <c r="CE354" s="5">
        <v>1.8940192068205E-10</v>
      </c>
      <c r="CF354" s="5">
        <v>1.1950966640894299E-9</v>
      </c>
      <c r="CG354" t="s">
        <v>93</v>
      </c>
      <c r="CH354">
        <v>0.85714285714285698</v>
      </c>
      <c r="CI354">
        <v>0.85714285714285698</v>
      </c>
      <c r="CJ354">
        <v>97.061868506583593</v>
      </c>
      <c r="CK354">
        <v>100</v>
      </c>
      <c r="CL354">
        <v>6.75</v>
      </c>
    </row>
    <row r="355" spans="1:90" x14ac:dyDescent="0.2">
      <c r="A355">
        <v>20</v>
      </c>
      <c r="B355">
        <v>20</v>
      </c>
      <c r="C355" s="3">
        <f t="shared" si="384"/>
        <v>400</v>
      </c>
      <c r="D355" s="3" t="str">
        <f t="shared" si="385"/>
        <v>square</v>
      </c>
      <c r="E355" s="3">
        <f t="shared" si="386"/>
        <v>1</v>
      </c>
      <c r="F355" s="4">
        <v>1</v>
      </c>
      <c r="G355" s="4">
        <v>1</v>
      </c>
      <c r="H355" s="4">
        <f t="shared" si="391"/>
        <v>100</v>
      </c>
      <c r="I355" s="3">
        <v>99</v>
      </c>
      <c r="J355" s="3">
        <v>99</v>
      </c>
      <c r="K355" s="3">
        <f t="shared" si="392"/>
        <v>100</v>
      </c>
      <c r="L355" s="3">
        <f t="shared" si="387"/>
        <v>4</v>
      </c>
      <c r="M355">
        <v>125</v>
      </c>
      <c r="N355">
        <v>7</v>
      </c>
      <c r="O355" s="2">
        <v>4</v>
      </c>
      <c r="P355" s="2">
        <f t="shared" si="314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88"/>
        <v>4</v>
      </c>
      <c r="AA355">
        <f t="shared" si="389"/>
        <v>396</v>
      </c>
      <c r="AB355">
        <v>0</v>
      </c>
      <c r="AC355">
        <v>0</v>
      </c>
      <c r="AD355">
        <v>0</v>
      </c>
      <c r="AE355">
        <f t="shared" si="393"/>
        <v>400</v>
      </c>
      <c r="AF355">
        <f t="shared" si="390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94"/>
        <v>1.8749999999999999E-2</v>
      </c>
      <c r="BO355">
        <f t="shared" si="395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</v>
      </c>
      <c r="BW355">
        <f t="shared" si="318"/>
        <v>0</v>
      </c>
      <c r="BX355">
        <v>1</v>
      </c>
      <c r="BY355">
        <v>0</v>
      </c>
      <c r="BZ355">
        <v>0</v>
      </c>
      <c r="CA355">
        <v>0</v>
      </c>
      <c r="CB355" t="s">
        <v>80</v>
      </c>
      <c r="CC355">
        <v>0</v>
      </c>
      <c r="CD355">
        <v>0</v>
      </c>
      <c r="CE355" s="5">
        <v>2.58167722099224E-10</v>
      </c>
      <c r="CF355" s="5">
        <v>1.6289981764833101E-9</v>
      </c>
      <c r="CG355" t="s">
        <v>93</v>
      </c>
      <c r="CH355">
        <v>0.85714285714285698</v>
      </c>
      <c r="CI355">
        <v>0.85714285714285698</v>
      </c>
      <c r="CJ355">
        <v>97.031635908683796</v>
      </c>
      <c r="CK355">
        <v>100</v>
      </c>
      <c r="CL355">
        <v>7</v>
      </c>
    </row>
    <row r="356" spans="1:90" x14ac:dyDescent="0.2">
      <c r="A356">
        <v>20</v>
      </c>
      <c r="B356">
        <v>20</v>
      </c>
      <c r="C356" s="3">
        <f t="shared" si="384"/>
        <v>400</v>
      </c>
      <c r="D356" s="3" t="str">
        <f t="shared" si="385"/>
        <v>square</v>
      </c>
      <c r="E356" s="3">
        <f t="shared" si="386"/>
        <v>1</v>
      </c>
      <c r="F356" s="4">
        <v>1</v>
      </c>
      <c r="G356" s="4">
        <v>1</v>
      </c>
      <c r="H356" s="4">
        <f t="shared" si="391"/>
        <v>100</v>
      </c>
      <c r="I356" s="3">
        <v>99</v>
      </c>
      <c r="J356" s="3">
        <v>99</v>
      </c>
      <c r="K356" s="3">
        <f t="shared" si="392"/>
        <v>100</v>
      </c>
      <c r="L356" s="3">
        <f t="shared" si="387"/>
        <v>4</v>
      </c>
      <c r="M356">
        <v>125</v>
      </c>
      <c r="N356">
        <v>7</v>
      </c>
      <c r="O356" s="2">
        <v>5</v>
      </c>
      <c r="P356" s="2">
        <f t="shared" si="314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88"/>
        <v>4</v>
      </c>
      <c r="AA356">
        <f t="shared" si="389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90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</v>
      </c>
      <c r="BW356">
        <f t="shared" si="318"/>
        <v>0</v>
      </c>
      <c r="BX356">
        <v>1</v>
      </c>
      <c r="BY356">
        <v>0</v>
      </c>
      <c r="BZ356">
        <v>0</v>
      </c>
      <c r="CA356">
        <v>0</v>
      </c>
      <c r="CB356" t="s">
        <v>80</v>
      </c>
      <c r="CC356">
        <v>0</v>
      </c>
      <c r="CD356">
        <v>0.14285714285714299</v>
      </c>
      <c r="CE356" s="5">
        <v>3.3989273247441998E-10</v>
      </c>
      <c r="CF356" s="5">
        <v>2.14467028179857E-9</v>
      </c>
      <c r="CG356" t="s">
        <v>93</v>
      </c>
      <c r="CH356">
        <v>0.85714285714285698</v>
      </c>
      <c r="CI356">
        <v>0.85714285714285698</v>
      </c>
      <c r="CJ356">
        <v>97.006332170802693</v>
      </c>
      <c r="CK356">
        <v>100</v>
      </c>
      <c r="CL356">
        <v>7</v>
      </c>
    </row>
    <row r="357" spans="1:90" x14ac:dyDescent="0.2">
      <c r="A357">
        <v>20</v>
      </c>
      <c r="B357">
        <v>20</v>
      </c>
      <c r="C357" s="3">
        <f t="shared" si="384"/>
        <v>400</v>
      </c>
      <c r="D357" s="3" t="str">
        <f t="shared" si="385"/>
        <v>square</v>
      </c>
      <c r="E357" s="3">
        <f t="shared" si="386"/>
        <v>1</v>
      </c>
      <c r="F357" s="4">
        <v>1</v>
      </c>
      <c r="G357" s="4">
        <v>1</v>
      </c>
      <c r="H357" s="4">
        <f t="shared" si="391"/>
        <v>100</v>
      </c>
      <c r="I357" s="3">
        <v>99</v>
      </c>
      <c r="J357" s="3">
        <v>99</v>
      </c>
      <c r="K357" s="3">
        <f t="shared" si="392"/>
        <v>100</v>
      </c>
      <c r="L357" s="3">
        <f t="shared" si="387"/>
        <v>4</v>
      </c>
      <c r="M357">
        <v>125</v>
      </c>
      <c r="N357">
        <v>7</v>
      </c>
      <c r="O357" s="2">
        <v>6</v>
      </c>
      <c r="P357" s="2">
        <f t="shared" si="314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88"/>
        <v>4</v>
      </c>
      <c r="AA357">
        <f t="shared" si="389"/>
        <v>396</v>
      </c>
      <c r="AB357">
        <v>0</v>
      </c>
      <c r="AC357">
        <v>0</v>
      </c>
      <c r="AD357">
        <v>0</v>
      </c>
      <c r="AE357">
        <f t="shared" ref="AE357:AE359" si="396">(A357*B357)*F357</f>
        <v>400</v>
      </c>
      <c r="AF357">
        <f t="shared" si="390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97">BI357/4</f>
        <v>1.8749999999999999E-2</v>
      </c>
      <c r="BO357">
        <f t="shared" ref="BO357:BO359" si="398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</v>
      </c>
      <c r="BW357">
        <f t="shared" si="318"/>
        <v>0</v>
      </c>
      <c r="BX357">
        <v>1</v>
      </c>
      <c r="BY357">
        <v>0</v>
      </c>
      <c r="BZ357">
        <v>0</v>
      </c>
      <c r="CA357">
        <v>0</v>
      </c>
      <c r="CB357" t="s">
        <v>80</v>
      </c>
      <c r="CC357">
        <v>0</v>
      </c>
      <c r="CD357">
        <v>0.14285714285714299</v>
      </c>
      <c r="CE357" s="5">
        <v>3.8582173140885502E-10</v>
      </c>
      <c r="CF357" s="5">
        <v>2.4344751218801499E-9</v>
      </c>
      <c r="CG357" t="s">
        <v>93</v>
      </c>
      <c r="CH357">
        <v>0.85714285714285698</v>
      </c>
      <c r="CI357">
        <v>0.85714285714285698</v>
      </c>
      <c r="CJ357">
        <v>97.000373120711004</v>
      </c>
      <c r="CK357">
        <v>100</v>
      </c>
      <c r="CL357">
        <v>7</v>
      </c>
    </row>
    <row r="358" spans="1:90" x14ac:dyDescent="0.2">
      <c r="A358">
        <v>20</v>
      </c>
      <c r="B358">
        <v>20</v>
      </c>
      <c r="C358" s="3">
        <f t="shared" si="384"/>
        <v>400</v>
      </c>
      <c r="D358" s="3" t="str">
        <f t="shared" si="385"/>
        <v>square</v>
      </c>
      <c r="E358" s="3">
        <f t="shared" si="386"/>
        <v>1</v>
      </c>
      <c r="F358" s="4">
        <v>1</v>
      </c>
      <c r="G358" s="4">
        <v>1</v>
      </c>
      <c r="H358" s="4">
        <f t="shared" si="391"/>
        <v>100</v>
      </c>
      <c r="I358" s="3">
        <v>99</v>
      </c>
      <c r="J358" s="3">
        <v>99</v>
      </c>
      <c r="K358" s="3">
        <f t="shared" si="392"/>
        <v>100</v>
      </c>
      <c r="L358" s="3">
        <f t="shared" si="387"/>
        <v>4</v>
      </c>
      <c r="M358">
        <v>125</v>
      </c>
      <c r="N358">
        <v>7</v>
      </c>
      <c r="O358" s="2">
        <v>7</v>
      </c>
      <c r="P358" s="2">
        <f t="shared" si="314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88"/>
        <v>4</v>
      </c>
      <c r="AA358">
        <f t="shared" si="389"/>
        <v>396</v>
      </c>
      <c r="AB358">
        <v>0</v>
      </c>
      <c r="AC358">
        <v>0</v>
      </c>
      <c r="AD358">
        <v>0</v>
      </c>
      <c r="AE358">
        <f t="shared" si="396"/>
        <v>400</v>
      </c>
      <c r="AF358">
        <f t="shared" si="390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97"/>
        <v>1.8749999999999999E-2</v>
      </c>
      <c r="BO358">
        <f t="shared" si="398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</v>
      </c>
      <c r="BW358">
        <f t="shared" si="318"/>
        <v>0</v>
      </c>
      <c r="BX358">
        <v>1</v>
      </c>
      <c r="BY358">
        <v>0</v>
      </c>
      <c r="BZ358">
        <v>0</v>
      </c>
      <c r="CA358">
        <v>0</v>
      </c>
      <c r="CB358" t="s">
        <v>80</v>
      </c>
      <c r="CC358">
        <v>0</v>
      </c>
      <c r="CD358">
        <v>0.14285714285714299</v>
      </c>
      <c r="CE358" s="5">
        <v>5.15982083685954E-10</v>
      </c>
      <c r="CF358" s="5">
        <v>3.2557667011148099E-9</v>
      </c>
      <c r="CG358" t="s">
        <v>93</v>
      </c>
      <c r="CH358">
        <v>0.85714285714285698</v>
      </c>
      <c r="CI358">
        <v>0.85714285714285698</v>
      </c>
      <c r="CJ358">
        <v>97.063982274009604</v>
      </c>
      <c r="CK358">
        <v>100</v>
      </c>
      <c r="CL358">
        <v>6.75</v>
      </c>
    </row>
    <row r="359" spans="1:90" x14ac:dyDescent="0.2">
      <c r="A359">
        <v>20</v>
      </c>
      <c r="B359">
        <v>20</v>
      </c>
      <c r="C359" s="3">
        <f t="shared" si="384"/>
        <v>400</v>
      </c>
      <c r="D359" s="3" t="str">
        <f t="shared" si="385"/>
        <v>square</v>
      </c>
      <c r="E359" s="3">
        <f t="shared" si="386"/>
        <v>1</v>
      </c>
      <c r="F359" s="4">
        <v>1</v>
      </c>
      <c r="G359" s="4">
        <v>1</v>
      </c>
      <c r="H359" s="4">
        <f t="shared" si="391"/>
        <v>100</v>
      </c>
      <c r="I359" s="3">
        <v>99</v>
      </c>
      <c r="J359" s="3">
        <v>99</v>
      </c>
      <c r="K359" s="3">
        <f t="shared" si="392"/>
        <v>100</v>
      </c>
      <c r="L359" s="3">
        <f t="shared" si="387"/>
        <v>4</v>
      </c>
      <c r="M359">
        <v>125</v>
      </c>
      <c r="N359">
        <v>7</v>
      </c>
      <c r="O359" s="2">
        <v>8</v>
      </c>
      <c r="P359" s="2">
        <f t="shared" si="314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88"/>
        <v>4</v>
      </c>
      <c r="AA359">
        <f t="shared" si="389"/>
        <v>396</v>
      </c>
      <c r="AB359">
        <v>0</v>
      </c>
      <c r="AC359">
        <v>0</v>
      </c>
      <c r="AD359">
        <v>0</v>
      </c>
      <c r="AE359">
        <f t="shared" si="396"/>
        <v>400</v>
      </c>
      <c r="AF359">
        <f t="shared" si="390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97"/>
        <v>1.8749999999999999E-2</v>
      </c>
      <c r="BO359">
        <f t="shared" si="398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</v>
      </c>
      <c r="BW359">
        <f t="shared" si="318"/>
        <v>0</v>
      </c>
      <c r="BX359">
        <v>1</v>
      </c>
      <c r="BY359">
        <v>0</v>
      </c>
      <c r="BZ359">
        <v>0</v>
      </c>
      <c r="CA359">
        <v>0</v>
      </c>
      <c r="CB359" t="s">
        <v>80</v>
      </c>
      <c r="CC359">
        <v>0</v>
      </c>
      <c r="CD359">
        <v>0.14285714285714299</v>
      </c>
      <c r="CE359" s="5">
        <v>6.1291062549043404E-10</v>
      </c>
      <c r="CF359" s="5">
        <v>3.8673707242976603E-9</v>
      </c>
      <c r="CG359" t="s">
        <v>93</v>
      </c>
      <c r="CH359">
        <v>0.85714285714285698</v>
      </c>
      <c r="CI359">
        <v>0.85714285714285698</v>
      </c>
      <c r="CJ359">
        <v>97.041501808683904</v>
      </c>
      <c r="CK359">
        <v>100</v>
      </c>
      <c r="CL359">
        <v>6.75</v>
      </c>
    </row>
    <row r="360" spans="1:90" x14ac:dyDescent="0.2">
      <c r="A360">
        <v>20</v>
      </c>
      <c r="B360">
        <v>20</v>
      </c>
      <c r="C360" s="3">
        <f t="shared" si="384"/>
        <v>400</v>
      </c>
      <c r="D360" s="3" t="str">
        <f t="shared" si="385"/>
        <v>square</v>
      </c>
      <c r="E360" s="3">
        <f t="shared" si="386"/>
        <v>1</v>
      </c>
      <c r="F360" s="4">
        <v>1</v>
      </c>
      <c r="G360" s="4">
        <v>1</v>
      </c>
      <c r="H360" s="4">
        <f t="shared" si="391"/>
        <v>100</v>
      </c>
      <c r="I360" s="3">
        <v>99</v>
      </c>
      <c r="J360" s="3">
        <v>99</v>
      </c>
      <c r="K360" s="3">
        <f t="shared" si="392"/>
        <v>100</v>
      </c>
      <c r="L360" s="3">
        <f t="shared" si="387"/>
        <v>4</v>
      </c>
      <c r="M360">
        <v>125</v>
      </c>
      <c r="N360">
        <v>7</v>
      </c>
      <c r="O360" s="2">
        <v>9</v>
      </c>
      <c r="P360" s="2">
        <f t="shared" si="314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88"/>
        <v>4</v>
      </c>
      <c r="AA360">
        <f t="shared" si="389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90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</v>
      </c>
      <c r="BW360">
        <f t="shared" si="318"/>
        <v>0</v>
      </c>
      <c r="BX360">
        <v>1</v>
      </c>
      <c r="BY360">
        <v>0</v>
      </c>
      <c r="BZ360">
        <v>0</v>
      </c>
      <c r="CA360">
        <v>0</v>
      </c>
      <c r="CB360" t="s">
        <v>80</v>
      </c>
      <c r="CC360">
        <v>0</v>
      </c>
      <c r="CD360">
        <v>0.14285714285714299</v>
      </c>
      <c r="CE360" s="5">
        <v>6.5258543654361503E-10</v>
      </c>
      <c r="CF360" s="5">
        <v>4.11771261101449E-9</v>
      </c>
      <c r="CG360" t="s">
        <v>93</v>
      </c>
      <c r="CH360">
        <v>0.85714285714285698</v>
      </c>
      <c r="CI360">
        <v>0.85714285714285698</v>
      </c>
      <c r="CJ360">
        <v>96.992599181495393</v>
      </c>
      <c r="CK360">
        <v>100</v>
      </c>
      <c r="CL360">
        <v>7</v>
      </c>
    </row>
    <row r="361" spans="1:90" x14ac:dyDescent="0.2">
      <c r="A361">
        <v>20</v>
      </c>
      <c r="B361">
        <v>20</v>
      </c>
      <c r="C361" s="3">
        <f t="shared" si="384"/>
        <v>400</v>
      </c>
      <c r="D361" s="3" t="str">
        <f t="shared" si="385"/>
        <v>square</v>
      </c>
      <c r="E361" s="3">
        <f t="shared" si="386"/>
        <v>1</v>
      </c>
      <c r="F361" s="4">
        <v>1</v>
      </c>
      <c r="G361" s="4">
        <v>1</v>
      </c>
      <c r="H361" s="4">
        <f t="shared" si="391"/>
        <v>100</v>
      </c>
      <c r="I361" s="3">
        <v>99</v>
      </c>
      <c r="J361" s="3">
        <v>99</v>
      </c>
      <c r="K361" s="3">
        <f t="shared" si="392"/>
        <v>100</v>
      </c>
      <c r="L361" s="3">
        <f t="shared" si="387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88"/>
        <v>4</v>
      </c>
      <c r="AA361">
        <f t="shared" si="389"/>
        <v>396</v>
      </c>
      <c r="AB361">
        <v>0</v>
      </c>
      <c r="AC361">
        <v>0</v>
      </c>
      <c r="AD361">
        <v>0</v>
      </c>
      <c r="AE361">
        <f t="shared" ref="AE361" si="399">(A361*B361)*F361</f>
        <v>400</v>
      </c>
      <c r="AF361">
        <f t="shared" si="390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400">BI361/4</f>
        <v>1.8749999999999999E-2</v>
      </c>
      <c r="BO361">
        <f t="shared" ref="BO361" si="401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</v>
      </c>
      <c r="BW361">
        <f t="shared" si="318"/>
        <v>0</v>
      </c>
      <c r="BX361">
        <v>1</v>
      </c>
      <c r="BY361">
        <v>0</v>
      </c>
      <c r="BZ361">
        <v>0</v>
      </c>
      <c r="CA361">
        <v>0</v>
      </c>
      <c r="CB361" t="s">
        <v>80</v>
      </c>
      <c r="CC361">
        <v>0</v>
      </c>
      <c r="CD361">
        <v>0.14285714285714299</v>
      </c>
      <c r="CE361" s="5">
        <v>6.9235032170430998E-10</v>
      </c>
      <c r="CF361" s="5">
        <v>4.3686228512736603E-9</v>
      </c>
      <c r="CG361" t="s">
        <v>93</v>
      </c>
      <c r="CH361">
        <v>0.85714285714285698</v>
      </c>
      <c r="CI361">
        <v>0.85714285714285698</v>
      </c>
      <c r="CJ361">
        <v>97.073855689572895</v>
      </c>
      <c r="CK361">
        <v>100</v>
      </c>
      <c r="CL361">
        <v>6.75</v>
      </c>
    </row>
    <row r="362" spans="1:90" x14ac:dyDescent="0.2">
      <c r="A362">
        <v>20</v>
      </c>
      <c r="B362">
        <v>20</v>
      </c>
      <c r="C362" s="3">
        <f t="shared" si="384"/>
        <v>400</v>
      </c>
      <c r="D362" s="3" t="str">
        <f t="shared" si="385"/>
        <v>square</v>
      </c>
      <c r="E362" s="3">
        <f t="shared" si="386"/>
        <v>1</v>
      </c>
      <c r="F362" s="4">
        <v>99</v>
      </c>
      <c r="G362" s="4">
        <v>99</v>
      </c>
      <c r="H362" s="4">
        <f t="shared" si="391"/>
        <v>100</v>
      </c>
      <c r="I362" s="3">
        <v>1</v>
      </c>
      <c r="J362" s="3">
        <v>1</v>
      </c>
      <c r="K362" s="3">
        <f>AF362/AA362</f>
        <v>100</v>
      </c>
      <c r="L362" s="3">
        <f t="shared" si="387"/>
        <v>4</v>
      </c>
      <c r="M362">
        <v>125</v>
      </c>
      <c r="N362">
        <v>7</v>
      </c>
      <c r="O362" s="2">
        <v>0.1</v>
      </c>
      <c r="P362" s="2">
        <f t="shared" si="314"/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88"/>
        <v>396</v>
      </c>
      <c r="AA362">
        <f t="shared" si="389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90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0.01</v>
      </c>
      <c r="BW362">
        <f t="shared" si="318"/>
        <v>1E-3</v>
      </c>
      <c r="BX362">
        <v>1</v>
      </c>
      <c r="BY362">
        <v>0</v>
      </c>
      <c r="BZ362">
        <v>0</v>
      </c>
      <c r="CA362">
        <v>0</v>
      </c>
      <c r="CB362" t="s">
        <v>80</v>
      </c>
      <c r="CC362">
        <v>0</v>
      </c>
      <c r="CD362">
        <v>0</v>
      </c>
      <c r="CE362" s="5">
        <v>1.82666311331289E-13</v>
      </c>
      <c r="CF362" s="5">
        <v>1.15259601681877E-12</v>
      </c>
      <c r="CG362" t="s">
        <v>93</v>
      </c>
      <c r="CH362">
        <v>1</v>
      </c>
      <c r="CI362">
        <v>1</v>
      </c>
      <c r="CJ362">
        <v>96.985832430541294</v>
      </c>
      <c r="CK362">
        <v>100</v>
      </c>
      <c r="CL362">
        <v>7</v>
      </c>
    </row>
    <row r="363" spans="1:90" x14ac:dyDescent="0.2">
      <c r="A363">
        <v>20</v>
      </c>
      <c r="B363">
        <v>20</v>
      </c>
      <c r="C363" s="3">
        <f t="shared" si="384"/>
        <v>400</v>
      </c>
      <c r="D363" s="3" t="str">
        <f t="shared" si="385"/>
        <v>square</v>
      </c>
      <c r="E363" s="3">
        <f t="shared" si="386"/>
        <v>1</v>
      </c>
      <c r="F363" s="4">
        <v>99</v>
      </c>
      <c r="G363" s="4">
        <v>99</v>
      </c>
      <c r="H363" s="4">
        <f t="shared" si="391"/>
        <v>100</v>
      </c>
      <c r="I363" s="3">
        <v>1</v>
      </c>
      <c r="J363" s="3">
        <v>1</v>
      </c>
      <c r="K363" s="3">
        <f t="shared" ref="K363:K373" si="402">AF363/AA363</f>
        <v>100</v>
      </c>
      <c r="L363" s="3">
        <f t="shared" si="387"/>
        <v>4</v>
      </c>
      <c r="M363">
        <v>125</v>
      </c>
      <c r="N363">
        <v>7</v>
      </c>
      <c r="O363" s="2">
        <v>0.5</v>
      </c>
      <c r="P363" s="2">
        <f t="shared" si="314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88"/>
        <v>396</v>
      </c>
      <c r="AA363">
        <f t="shared" si="389"/>
        <v>4</v>
      </c>
      <c r="AB363">
        <v>0</v>
      </c>
      <c r="AC363">
        <v>0</v>
      </c>
      <c r="AD363">
        <v>0</v>
      </c>
      <c r="AE363">
        <f t="shared" ref="AE363:AE367" si="403">(A363*B363)*F363</f>
        <v>39600</v>
      </c>
      <c r="AF363">
        <f t="shared" si="390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404">BI363/4</f>
        <v>1.8749999999999999E-2</v>
      </c>
      <c r="BO363">
        <f t="shared" ref="BO363:BO367" si="405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0.01</v>
      </c>
      <c r="BW363">
        <f t="shared" si="318"/>
        <v>1E-3</v>
      </c>
      <c r="BX363">
        <v>1</v>
      </c>
      <c r="BY363">
        <v>0</v>
      </c>
      <c r="BZ363">
        <v>0</v>
      </c>
      <c r="CA363">
        <v>0</v>
      </c>
      <c r="CB363" t="s">
        <v>80</v>
      </c>
      <c r="CC363">
        <v>0</v>
      </c>
      <c r="CD363">
        <v>0</v>
      </c>
      <c r="CE363" s="5">
        <v>2.0856405754544801E-13</v>
      </c>
      <c r="CF363" s="5">
        <v>1.31600676789296E-12</v>
      </c>
      <c r="CG363" t="s">
        <v>93</v>
      </c>
      <c r="CH363">
        <v>1</v>
      </c>
      <c r="CI363">
        <v>1</v>
      </c>
      <c r="CJ363">
        <v>97.065391975583594</v>
      </c>
      <c r="CK363">
        <v>100</v>
      </c>
      <c r="CL363">
        <v>7</v>
      </c>
    </row>
    <row r="364" spans="1:90" x14ac:dyDescent="0.2">
      <c r="A364">
        <v>20</v>
      </c>
      <c r="B364">
        <v>20</v>
      </c>
      <c r="C364" s="3">
        <f t="shared" si="384"/>
        <v>400</v>
      </c>
      <c r="D364" s="3" t="str">
        <f t="shared" si="385"/>
        <v>square</v>
      </c>
      <c r="E364" s="3">
        <f t="shared" si="386"/>
        <v>1</v>
      </c>
      <c r="F364" s="4">
        <v>99</v>
      </c>
      <c r="G364" s="4">
        <v>99</v>
      </c>
      <c r="H364" s="4">
        <f t="shared" si="391"/>
        <v>100</v>
      </c>
      <c r="I364" s="3">
        <v>1</v>
      </c>
      <c r="J364" s="3">
        <v>1</v>
      </c>
      <c r="K364" s="3">
        <f t="shared" si="402"/>
        <v>100</v>
      </c>
      <c r="L364" s="3">
        <f t="shared" si="387"/>
        <v>4</v>
      </c>
      <c r="M364">
        <v>125</v>
      </c>
      <c r="N364">
        <v>7</v>
      </c>
      <c r="O364" s="2">
        <v>1</v>
      </c>
      <c r="P364" s="2">
        <f t="shared" si="314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88"/>
        <v>396</v>
      </c>
      <c r="AA364">
        <f t="shared" si="389"/>
        <v>4</v>
      </c>
      <c r="AB364">
        <v>0</v>
      </c>
      <c r="AC364">
        <v>0</v>
      </c>
      <c r="AD364">
        <v>0</v>
      </c>
      <c r="AE364">
        <f t="shared" si="403"/>
        <v>39600</v>
      </c>
      <c r="AF364">
        <f t="shared" si="390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404"/>
        <v>1.8749999999999999E-2</v>
      </c>
      <c r="BO364">
        <f t="shared" si="405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0.01</v>
      </c>
      <c r="BW364">
        <f t="shared" si="318"/>
        <v>1E-3</v>
      </c>
      <c r="BX364">
        <v>1</v>
      </c>
      <c r="BY364">
        <v>0</v>
      </c>
      <c r="BZ364">
        <v>0</v>
      </c>
      <c r="CA364">
        <v>0</v>
      </c>
      <c r="CB364" t="s">
        <v>80</v>
      </c>
      <c r="CC364">
        <v>0</v>
      </c>
      <c r="CD364">
        <v>0</v>
      </c>
      <c r="CE364" s="5">
        <v>2.3448906580584999E-13</v>
      </c>
      <c r="CF364" s="5">
        <v>1.47958953823621E-12</v>
      </c>
      <c r="CG364" t="s">
        <v>93</v>
      </c>
      <c r="CH364">
        <v>1</v>
      </c>
      <c r="CI364">
        <v>1</v>
      </c>
      <c r="CJ364">
        <v>96.945598650244904</v>
      </c>
      <c r="CK364">
        <v>100</v>
      </c>
      <c r="CL364">
        <v>7</v>
      </c>
    </row>
    <row r="365" spans="1:90" x14ac:dyDescent="0.2">
      <c r="A365">
        <v>20</v>
      </c>
      <c r="B365">
        <v>20</v>
      </c>
      <c r="C365" s="3">
        <f t="shared" si="384"/>
        <v>400</v>
      </c>
      <c r="D365" s="3" t="str">
        <f t="shared" si="385"/>
        <v>square</v>
      </c>
      <c r="E365" s="3">
        <f t="shared" si="386"/>
        <v>1</v>
      </c>
      <c r="F365" s="4">
        <v>99</v>
      </c>
      <c r="G365" s="4">
        <v>99</v>
      </c>
      <c r="H365" s="4">
        <f t="shared" si="391"/>
        <v>100</v>
      </c>
      <c r="I365" s="3">
        <v>1</v>
      </c>
      <c r="J365" s="3">
        <v>1</v>
      </c>
      <c r="K365" s="3">
        <f t="shared" si="402"/>
        <v>100</v>
      </c>
      <c r="L365" s="3">
        <f t="shared" si="387"/>
        <v>4</v>
      </c>
      <c r="M365">
        <v>125</v>
      </c>
      <c r="N365">
        <v>7</v>
      </c>
      <c r="O365" s="2">
        <v>2</v>
      </c>
      <c r="P365" s="2">
        <f t="shared" si="314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88"/>
        <v>396</v>
      </c>
      <c r="AA365">
        <f t="shared" si="389"/>
        <v>4</v>
      </c>
      <c r="AB365">
        <v>0</v>
      </c>
      <c r="AC365">
        <v>0</v>
      </c>
      <c r="AD365">
        <v>0</v>
      </c>
      <c r="AE365">
        <f t="shared" si="403"/>
        <v>39600</v>
      </c>
      <c r="AF365">
        <f t="shared" si="390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404"/>
        <v>1.8749999999999999E-2</v>
      </c>
      <c r="BO365">
        <f t="shared" si="405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0.01</v>
      </c>
      <c r="BW365">
        <f t="shared" si="318"/>
        <v>1E-3</v>
      </c>
      <c r="BX365">
        <v>1</v>
      </c>
      <c r="BY365">
        <v>0</v>
      </c>
      <c r="BZ365">
        <v>0</v>
      </c>
      <c r="CA365">
        <v>0</v>
      </c>
      <c r="CB365" t="s">
        <v>80</v>
      </c>
      <c r="CC365">
        <v>0</v>
      </c>
      <c r="CD365">
        <v>0</v>
      </c>
      <c r="CE365" s="5">
        <v>3.3228513412549499E-13</v>
      </c>
      <c r="CF365" s="5">
        <v>2.0966675203983902E-12</v>
      </c>
      <c r="CG365" t="s">
        <v>93</v>
      </c>
      <c r="CH365">
        <v>1</v>
      </c>
      <c r="CI365">
        <v>1</v>
      </c>
      <c r="CJ365">
        <v>97.0566348812157</v>
      </c>
      <c r="CK365">
        <v>100</v>
      </c>
      <c r="CL365">
        <v>7</v>
      </c>
    </row>
    <row r="366" spans="1:90" x14ac:dyDescent="0.2">
      <c r="A366">
        <v>20</v>
      </c>
      <c r="B366">
        <v>20</v>
      </c>
      <c r="C366" s="3">
        <f t="shared" si="384"/>
        <v>400</v>
      </c>
      <c r="D366" s="3" t="str">
        <f t="shared" si="385"/>
        <v>square</v>
      </c>
      <c r="E366" s="3">
        <f t="shared" si="386"/>
        <v>1</v>
      </c>
      <c r="F366" s="4">
        <v>99</v>
      </c>
      <c r="G366" s="4">
        <v>99</v>
      </c>
      <c r="H366" s="4">
        <f t="shared" si="391"/>
        <v>100</v>
      </c>
      <c r="I366" s="3">
        <v>1</v>
      </c>
      <c r="J366" s="3">
        <v>1</v>
      </c>
      <c r="K366" s="3">
        <f t="shared" si="402"/>
        <v>100</v>
      </c>
      <c r="L366" s="3">
        <f t="shared" si="387"/>
        <v>4</v>
      </c>
      <c r="M366">
        <v>125</v>
      </c>
      <c r="N366">
        <v>7</v>
      </c>
      <c r="O366" s="2">
        <v>3</v>
      </c>
      <c r="P366" s="2">
        <f t="shared" ref="P366:P420" si="406">O366/4</f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88"/>
        <v>396</v>
      </c>
      <c r="AA366">
        <f t="shared" si="389"/>
        <v>4</v>
      </c>
      <c r="AB366">
        <v>0</v>
      </c>
      <c r="AC366">
        <v>0</v>
      </c>
      <c r="AD366">
        <v>0</v>
      </c>
      <c r="AE366">
        <f t="shared" si="403"/>
        <v>39600</v>
      </c>
      <c r="AF366">
        <f t="shared" si="390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404"/>
        <v>1.8749999999999999E-2</v>
      </c>
      <c r="BO366">
        <f t="shared" si="405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0.01</v>
      </c>
      <c r="BW366">
        <f t="shared" ref="BW366:BW429" si="407">BV366*0.1</f>
        <v>1E-3</v>
      </c>
      <c r="BX366">
        <v>1</v>
      </c>
      <c r="BY366">
        <v>0</v>
      </c>
      <c r="BZ366">
        <v>0</v>
      </c>
      <c r="CA366">
        <v>0</v>
      </c>
      <c r="CB366" t="s">
        <v>80</v>
      </c>
      <c r="CC366">
        <v>0</v>
      </c>
      <c r="CD366">
        <v>0</v>
      </c>
      <c r="CE366" s="5">
        <v>4.7916826450705205E-13</v>
      </c>
      <c r="CF366" s="5">
        <v>3.0234772302984698E-12</v>
      </c>
      <c r="CG366" t="s">
        <v>93</v>
      </c>
      <c r="CH366">
        <v>1</v>
      </c>
      <c r="CI366">
        <v>1</v>
      </c>
      <c r="CJ366">
        <v>97.026097833395994</v>
      </c>
      <c r="CK366">
        <v>100</v>
      </c>
      <c r="CL366">
        <v>7</v>
      </c>
    </row>
    <row r="367" spans="1:90" x14ac:dyDescent="0.2">
      <c r="A367">
        <v>20</v>
      </c>
      <c r="B367">
        <v>20</v>
      </c>
      <c r="C367" s="3">
        <f t="shared" si="384"/>
        <v>400</v>
      </c>
      <c r="D367" s="3" t="str">
        <f t="shared" si="385"/>
        <v>square</v>
      </c>
      <c r="E367" s="3">
        <f t="shared" si="386"/>
        <v>1</v>
      </c>
      <c r="F367" s="4">
        <v>99</v>
      </c>
      <c r="G367" s="4">
        <v>99</v>
      </c>
      <c r="H367" s="4">
        <f t="shared" si="391"/>
        <v>100</v>
      </c>
      <c r="I367" s="3">
        <v>1</v>
      </c>
      <c r="J367" s="3">
        <v>1</v>
      </c>
      <c r="K367" s="3">
        <f t="shared" si="402"/>
        <v>100</v>
      </c>
      <c r="L367" s="3">
        <f t="shared" si="387"/>
        <v>4</v>
      </c>
      <c r="M367">
        <v>125</v>
      </c>
      <c r="N367">
        <v>7</v>
      </c>
      <c r="O367" s="2">
        <v>4</v>
      </c>
      <c r="P367" s="2">
        <f t="shared" si="406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88"/>
        <v>396</v>
      </c>
      <c r="AA367">
        <f t="shared" si="389"/>
        <v>4</v>
      </c>
      <c r="AB367">
        <v>0</v>
      </c>
      <c r="AC367">
        <v>0</v>
      </c>
      <c r="AD367">
        <v>0</v>
      </c>
      <c r="AE367">
        <f t="shared" si="403"/>
        <v>39600</v>
      </c>
      <c r="AF367">
        <f t="shared" si="390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404"/>
        <v>1.8749999999999999E-2</v>
      </c>
      <c r="BO367">
        <f t="shared" si="405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0.01</v>
      </c>
      <c r="BW367">
        <f t="shared" si="407"/>
        <v>1E-3</v>
      </c>
      <c r="BX367">
        <v>1</v>
      </c>
      <c r="BY367">
        <v>0</v>
      </c>
      <c r="BZ367">
        <v>0</v>
      </c>
      <c r="CA367">
        <v>0</v>
      </c>
      <c r="CB367" t="s">
        <v>80</v>
      </c>
      <c r="CC367">
        <v>0</v>
      </c>
      <c r="CD367">
        <v>0</v>
      </c>
      <c r="CE367" s="5">
        <v>7.0208769024212197E-13</v>
      </c>
      <c r="CF367" s="5">
        <v>4.4300641389136401E-12</v>
      </c>
      <c r="CG367" t="s">
        <v>93</v>
      </c>
      <c r="CH367">
        <v>1</v>
      </c>
      <c r="CI367">
        <v>1</v>
      </c>
      <c r="CJ367">
        <v>96.927436340142904</v>
      </c>
      <c r="CK367">
        <v>100</v>
      </c>
      <c r="CL367">
        <v>7</v>
      </c>
    </row>
    <row r="368" spans="1:90" x14ac:dyDescent="0.2">
      <c r="A368">
        <v>20</v>
      </c>
      <c r="B368">
        <v>20</v>
      </c>
      <c r="C368" s="3">
        <f t="shared" si="384"/>
        <v>400</v>
      </c>
      <c r="D368" s="3" t="str">
        <f t="shared" si="385"/>
        <v>square</v>
      </c>
      <c r="E368" s="3">
        <f t="shared" si="386"/>
        <v>1</v>
      </c>
      <c r="F368" s="4">
        <v>99</v>
      </c>
      <c r="G368" s="4">
        <v>99</v>
      </c>
      <c r="H368" s="4">
        <f t="shared" si="391"/>
        <v>100</v>
      </c>
      <c r="I368" s="3">
        <v>1</v>
      </c>
      <c r="J368" s="3">
        <v>1</v>
      </c>
      <c r="K368" s="3">
        <f t="shared" si="402"/>
        <v>100</v>
      </c>
      <c r="L368" s="3">
        <f t="shared" si="387"/>
        <v>4</v>
      </c>
      <c r="M368">
        <v>125</v>
      </c>
      <c r="N368">
        <v>7</v>
      </c>
      <c r="O368" s="2">
        <v>5</v>
      </c>
      <c r="P368" s="2">
        <f t="shared" si="406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88"/>
        <v>396</v>
      </c>
      <c r="AA368">
        <f t="shared" si="389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90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0.01</v>
      </c>
      <c r="BW368">
        <f t="shared" si="407"/>
        <v>1E-3</v>
      </c>
      <c r="BX368">
        <v>1</v>
      </c>
      <c r="BY368">
        <v>0</v>
      </c>
      <c r="BZ368">
        <v>0</v>
      </c>
      <c r="CA368">
        <v>0</v>
      </c>
      <c r="CB368" t="s">
        <v>80</v>
      </c>
      <c r="CC368">
        <v>0</v>
      </c>
      <c r="CD368">
        <v>0</v>
      </c>
      <c r="CE368" s="5">
        <v>1.08361134136406E-12</v>
      </c>
      <c r="CF368" s="5">
        <v>6.8374190440158196E-12</v>
      </c>
      <c r="CG368" t="s">
        <v>93</v>
      </c>
      <c r="CH368">
        <v>1</v>
      </c>
      <c r="CI368">
        <v>1</v>
      </c>
      <c r="CJ368">
        <v>97.067403744813802</v>
      </c>
      <c r="CK368">
        <v>100</v>
      </c>
      <c r="CL368">
        <v>7</v>
      </c>
    </row>
    <row r="369" spans="1:90" x14ac:dyDescent="0.2">
      <c r="A369">
        <v>20</v>
      </c>
      <c r="B369">
        <v>20</v>
      </c>
      <c r="C369" s="3">
        <f t="shared" si="384"/>
        <v>400</v>
      </c>
      <c r="D369" s="3" t="str">
        <f t="shared" si="385"/>
        <v>square</v>
      </c>
      <c r="E369" s="3">
        <f t="shared" si="386"/>
        <v>1</v>
      </c>
      <c r="F369" s="4">
        <v>99</v>
      </c>
      <c r="G369" s="4">
        <v>99</v>
      </c>
      <c r="H369" s="4">
        <f t="shared" si="391"/>
        <v>100</v>
      </c>
      <c r="I369" s="3">
        <v>1</v>
      </c>
      <c r="J369" s="3">
        <v>1</v>
      </c>
      <c r="K369" s="3">
        <f t="shared" si="402"/>
        <v>100</v>
      </c>
      <c r="L369" s="3">
        <f t="shared" si="387"/>
        <v>4</v>
      </c>
      <c r="M369">
        <v>125</v>
      </c>
      <c r="N369">
        <v>7</v>
      </c>
      <c r="O369" s="2">
        <v>6</v>
      </c>
      <c r="P369" s="2">
        <f t="shared" si="406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88"/>
        <v>396</v>
      </c>
      <c r="AA369">
        <f t="shared" si="389"/>
        <v>4</v>
      </c>
      <c r="AB369">
        <v>0</v>
      </c>
      <c r="AC369">
        <v>0</v>
      </c>
      <c r="AD369">
        <v>0</v>
      </c>
      <c r="AE369">
        <f t="shared" ref="AE369:AE371" si="408">(A369*B369)*F369</f>
        <v>39600</v>
      </c>
      <c r="AF369">
        <f t="shared" si="390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409">BI369/4</f>
        <v>1.8749999999999999E-2</v>
      </c>
      <c r="BO369">
        <f t="shared" ref="BO369:BO371" si="410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0.01</v>
      </c>
      <c r="BW369">
        <f t="shared" si="407"/>
        <v>1E-3</v>
      </c>
      <c r="BX369">
        <v>1</v>
      </c>
      <c r="BY369">
        <v>0</v>
      </c>
      <c r="BZ369">
        <v>0</v>
      </c>
      <c r="CA369">
        <v>0</v>
      </c>
      <c r="CB369" t="s">
        <v>80</v>
      </c>
      <c r="CC369">
        <v>0</v>
      </c>
      <c r="CD369">
        <v>0</v>
      </c>
      <c r="CE369" s="5">
        <v>1.8603244260095598E-12</v>
      </c>
      <c r="CF369" s="5">
        <v>1.1738357815733701E-11</v>
      </c>
      <c r="CG369" t="s">
        <v>93</v>
      </c>
      <c r="CH369">
        <v>1</v>
      </c>
      <c r="CI369">
        <v>1</v>
      </c>
      <c r="CJ369">
        <v>97.081689040885394</v>
      </c>
      <c r="CK369">
        <v>100</v>
      </c>
      <c r="CL369">
        <v>6.75</v>
      </c>
    </row>
    <row r="370" spans="1:90" x14ac:dyDescent="0.2">
      <c r="A370">
        <v>20</v>
      </c>
      <c r="B370">
        <v>20</v>
      </c>
      <c r="C370" s="3">
        <f t="shared" si="384"/>
        <v>400</v>
      </c>
      <c r="D370" s="3" t="str">
        <f t="shared" si="385"/>
        <v>square</v>
      </c>
      <c r="E370" s="3">
        <f t="shared" si="386"/>
        <v>1</v>
      </c>
      <c r="F370" s="4">
        <v>99</v>
      </c>
      <c r="G370" s="4">
        <v>99</v>
      </c>
      <c r="H370" s="4">
        <f t="shared" si="391"/>
        <v>100</v>
      </c>
      <c r="I370" s="3">
        <v>1</v>
      </c>
      <c r="J370" s="3">
        <v>1</v>
      </c>
      <c r="K370" s="3">
        <f t="shared" si="402"/>
        <v>100</v>
      </c>
      <c r="L370" s="3">
        <f t="shared" si="387"/>
        <v>4</v>
      </c>
      <c r="M370">
        <v>125</v>
      </c>
      <c r="N370">
        <v>7</v>
      </c>
      <c r="O370" s="2">
        <v>7</v>
      </c>
      <c r="P370" s="2">
        <f t="shared" si="406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88"/>
        <v>396</v>
      </c>
      <c r="AA370">
        <f t="shared" si="389"/>
        <v>4</v>
      </c>
      <c r="AB370">
        <v>0</v>
      </c>
      <c r="AC370">
        <v>0</v>
      </c>
      <c r="AD370">
        <v>0</v>
      </c>
      <c r="AE370">
        <f t="shared" si="408"/>
        <v>39600</v>
      </c>
      <c r="AF370">
        <f t="shared" si="390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409"/>
        <v>1.8749999999999999E-2</v>
      </c>
      <c r="BO370">
        <f t="shared" si="410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0.01</v>
      </c>
      <c r="BW370">
        <f t="shared" si="407"/>
        <v>1E-3</v>
      </c>
      <c r="BX370">
        <v>1</v>
      </c>
      <c r="BY370">
        <v>0</v>
      </c>
      <c r="BZ370">
        <v>0</v>
      </c>
      <c r="CA370">
        <v>0</v>
      </c>
      <c r="CB370" t="s">
        <v>80</v>
      </c>
      <c r="CC370">
        <v>0</v>
      </c>
      <c r="CD370">
        <v>0</v>
      </c>
      <c r="CE370" s="5">
        <v>3.10300479909814E-12</v>
      </c>
      <c r="CF370" s="5">
        <v>1.9579477709475901E-11</v>
      </c>
      <c r="CG370" t="s">
        <v>93</v>
      </c>
      <c r="CH370">
        <v>1</v>
      </c>
      <c r="CI370">
        <v>1</v>
      </c>
      <c r="CJ370">
        <v>97.059088063717795</v>
      </c>
      <c r="CK370">
        <v>100</v>
      </c>
      <c r="CL370">
        <v>7</v>
      </c>
    </row>
    <row r="371" spans="1:90" x14ac:dyDescent="0.2">
      <c r="A371">
        <v>20</v>
      </c>
      <c r="B371">
        <v>20</v>
      </c>
      <c r="C371" s="3">
        <f t="shared" si="384"/>
        <v>400</v>
      </c>
      <c r="D371" s="3" t="str">
        <f t="shared" si="385"/>
        <v>square</v>
      </c>
      <c r="E371" s="3">
        <f t="shared" si="386"/>
        <v>1</v>
      </c>
      <c r="F371" s="4">
        <v>99</v>
      </c>
      <c r="G371" s="4">
        <v>99</v>
      </c>
      <c r="H371" s="4">
        <f t="shared" si="391"/>
        <v>100</v>
      </c>
      <c r="I371" s="3">
        <v>1</v>
      </c>
      <c r="J371" s="3">
        <v>1</v>
      </c>
      <c r="K371" s="3">
        <f t="shared" si="402"/>
        <v>100</v>
      </c>
      <c r="L371" s="3">
        <f t="shared" si="387"/>
        <v>4</v>
      </c>
      <c r="M371">
        <v>125</v>
      </c>
      <c r="N371">
        <v>7</v>
      </c>
      <c r="O371" s="2">
        <v>8</v>
      </c>
      <c r="P371" s="2">
        <f t="shared" si="406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88"/>
        <v>396</v>
      </c>
      <c r="AA371">
        <f t="shared" si="389"/>
        <v>4</v>
      </c>
      <c r="AB371">
        <v>0</v>
      </c>
      <c r="AC371">
        <v>0</v>
      </c>
      <c r="AD371">
        <v>0</v>
      </c>
      <c r="AE371">
        <f t="shared" si="408"/>
        <v>39600</v>
      </c>
      <c r="AF371">
        <f t="shared" si="390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409"/>
        <v>1.8749999999999999E-2</v>
      </c>
      <c r="BO371">
        <f t="shared" si="410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0.01</v>
      </c>
      <c r="BW371">
        <f t="shared" si="407"/>
        <v>1E-3</v>
      </c>
      <c r="BX371">
        <v>1</v>
      </c>
      <c r="BY371">
        <v>0</v>
      </c>
      <c r="BZ371">
        <v>0</v>
      </c>
      <c r="CA371">
        <v>0</v>
      </c>
      <c r="CB371" t="s">
        <v>80</v>
      </c>
      <c r="CC371">
        <v>0</v>
      </c>
      <c r="CD371">
        <v>0</v>
      </c>
      <c r="CE371" s="5">
        <v>5.92274315041977E-12</v>
      </c>
      <c r="CF371" s="5">
        <v>3.7371588183875098E-11</v>
      </c>
      <c r="CG371" t="s">
        <v>93</v>
      </c>
      <c r="CH371">
        <v>1</v>
      </c>
      <c r="CI371">
        <v>1</v>
      </c>
      <c r="CJ371">
        <v>96.994543654607895</v>
      </c>
      <c r="CK371">
        <v>100</v>
      </c>
      <c r="CL371">
        <v>7</v>
      </c>
    </row>
    <row r="372" spans="1:90" x14ac:dyDescent="0.2">
      <c r="A372">
        <v>20</v>
      </c>
      <c r="B372">
        <v>20</v>
      </c>
      <c r="C372" s="3">
        <f t="shared" si="384"/>
        <v>400</v>
      </c>
      <c r="D372" s="3" t="str">
        <f t="shared" si="385"/>
        <v>square</v>
      </c>
      <c r="E372" s="3">
        <f t="shared" si="386"/>
        <v>1</v>
      </c>
      <c r="F372" s="4">
        <v>99</v>
      </c>
      <c r="G372" s="4">
        <v>99</v>
      </c>
      <c r="H372" s="4">
        <f t="shared" si="391"/>
        <v>100</v>
      </c>
      <c r="I372" s="3">
        <v>1</v>
      </c>
      <c r="J372" s="3">
        <v>1</v>
      </c>
      <c r="K372" s="3">
        <f t="shared" si="402"/>
        <v>100</v>
      </c>
      <c r="L372" s="3">
        <f t="shared" si="387"/>
        <v>4</v>
      </c>
      <c r="M372">
        <v>125</v>
      </c>
      <c r="N372">
        <v>7</v>
      </c>
      <c r="O372" s="2">
        <v>9</v>
      </c>
      <c r="P372" s="2">
        <f t="shared" si="406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88"/>
        <v>396</v>
      </c>
      <c r="AA372">
        <f t="shared" si="389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90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0.01</v>
      </c>
      <c r="BW372">
        <f t="shared" si="407"/>
        <v>1E-3</v>
      </c>
      <c r="BX372">
        <v>1</v>
      </c>
      <c r="BY372">
        <v>0</v>
      </c>
      <c r="BZ372">
        <v>0</v>
      </c>
      <c r="CA372">
        <v>0</v>
      </c>
      <c r="CB372" t="s">
        <v>80</v>
      </c>
      <c r="CC372">
        <v>0</v>
      </c>
      <c r="CD372">
        <v>0</v>
      </c>
      <c r="CE372" s="5">
        <v>1.14343154958897E-11</v>
      </c>
      <c r="CF372" s="5">
        <v>7.2148752469733001E-11</v>
      </c>
      <c r="CG372" t="s">
        <v>93</v>
      </c>
      <c r="CH372">
        <v>1</v>
      </c>
      <c r="CI372">
        <v>1</v>
      </c>
      <c r="CJ372">
        <v>96.892843847243697</v>
      </c>
      <c r="CK372">
        <v>100</v>
      </c>
      <c r="CL372">
        <v>7</v>
      </c>
    </row>
    <row r="373" spans="1:90" x14ac:dyDescent="0.2">
      <c r="A373">
        <v>20</v>
      </c>
      <c r="B373">
        <v>20</v>
      </c>
      <c r="C373" s="3">
        <f t="shared" si="384"/>
        <v>400</v>
      </c>
      <c r="D373" s="3" t="str">
        <f t="shared" si="385"/>
        <v>square</v>
      </c>
      <c r="E373" s="3">
        <f t="shared" si="386"/>
        <v>1</v>
      </c>
      <c r="F373" s="4">
        <v>99</v>
      </c>
      <c r="G373" s="4">
        <v>99</v>
      </c>
      <c r="H373" s="4">
        <f t="shared" si="391"/>
        <v>100</v>
      </c>
      <c r="I373" s="3">
        <v>1</v>
      </c>
      <c r="J373" s="3">
        <v>1</v>
      </c>
      <c r="K373" s="3">
        <f t="shared" si="402"/>
        <v>100</v>
      </c>
      <c r="L373" s="3">
        <f t="shared" si="387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88"/>
        <v>396</v>
      </c>
      <c r="AA373">
        <f t="shared" si="389"/>
        <v>4</v>
      </c>
      <c r="AB373">
        <v>0</v>
      </c>
      <c r="AC373">
        <v>0</v>
      </c>
      <c r="AD373">
        <v>0</v>
      </c>
      <c r="AE373">
        <f t="shared" ref="AE373" si="411">(A373*B373)*F373</f>
        <v>39600</v>
      </c>
      <c r="AF373">
        <f t="shared" si="390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412">BI373/4</f>
        <v>1.8749999999999999E-2</v>
      </c>
      <c r="BO373">
        <f t="shared" ref="BO373" si="413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0.01</v>
      </c>
      <c r="BW373">
        <f t="shared" si="407"/>
        <v>1E-3</v>
      </c>
      <c r="BX373">
        <v>1</v>
      </c>
      <c r="BY373">
        <v>0</v>
      </c>
      <c r="BZ373">
        <v>0</v>
      </c>
      <c r="CA373">
        <v>0</v>
      </c>
      <c r="CB373" t="s">
        <v>80</v>
      </c>
      <c r="CC373">
        <v>0</v>
      </c>
      <c r="CD373">
        <v>0</v>
      </c>
      <c r="CE373" s="5">
        <v>2.33326349553422E-11</v>
      </c>
      <c r="CF373" s="5">
        <v>1.4722529778330001E-10</v>
      </c>
      <c r="CG373" t="s">
        <v>93</v>
      </c>
      <c r="CH373">
        <v>1</v>
      </c>
      <c r="CI373">
        <v>1</v>
      </c>
      <c r="CJ373">
        <v>97.038701500128397</v>
      </c>
      <c r="CK373">
        <v>100</v>
      </c>
      <c r="CL373">
        <v>7</v>
      </c>
    </row>
    <row r="374" spans="1:90" x14ac:dyDescent="0.2">
      <c r="A374">
        <v>20</v>
      </c>
      <c r="B374">
        <v>20</v>
      </c>
      <c r="C374" s="3">
        <f t="shared" si="384"/>
        <v>400</v>
      </c>
      <c r="D374" s="3" t="str">
        <f t="shared" si="385"/>
        <v>square</v>
      </c>
      <c r="E374" s="3">
        <f t="shared" si="386"/>
        <v>1</v>
      </c>
      <c r="F374" s="4">
        <v>80</v>
      </c>
      <c r="G374" s="4">
        <v>80</v>
      </c>
      <c r="H374" s="4">
        <f t="shared" si="391"/>
        <v>100</v>
      </c>
      <c r="I374" s="3">
        <v>20</v>
      </c>
      <c r="J374" s="3">
        <v>20</v>
      </c>
      <c r="K374" s="3">
        <f>AF374/AA374</f>
        <v>100</v>
      </c>
      <c r="L374" s="3">
        <f t="shared" si="387"/>
        <v>4</v>
      </c>
      <c r="M374">
        <v>125</v>
      </c>
      <c r="N374">
        <v>7</v>
      </c>
      <c r="O374" s="2">
        <v>0.1</v>
      </c>
      <c r="P374" s="2">
        <f t="shared" si="406"/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88"/>
        <v>320</v>
      </c>
      <c r="AA374">
        <f t="shared" si="389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90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0.01</v>
      </c>
      <c r="BW374">
        <f t="shared" si="407"/>
        <v>1E-3</v>
      </c>
      <c r="BX374">
        <v>1</v>
      </c>
      <c r="BY374">
        <v>0</v>
      </c>
      <c r="BZ374">
        <v>0</v>
      </c>
      <c r="CA374">
        <v>0</v>
      </c>
      <c r="CB374" t="s">
        <v>80</v>
      </c>
      <c r="CC374">
        <v>0</v>
      </c>
      <c r="CD374">
        <v>0</v>
      </c>
      <c r="CE374" s="5">
        <v>3.6536278094629999E-12</v>
      </c>
      <c r="CF374" s="5">
        <v>2.3053823277171299E-11</v>
      </c>
      <c r="CG374" t="s">
        <v>93</v>
      </c>
      <c r="CH374">
        <v>1</v>
      </c>
      <c r="CI374">
        <v>1</v>
      </c>
      <c r="CJ374">
        <v>96.997321842071997</v>
      </c>
      <c r="CK374">
        <v>100</v>
      </c>
      <c r="CL374">
        <v>7</v>
      </c>
    </row>
    <row r="375" spans="1:90" x14ac:dyDescent="0.2">
      <c r="A375">
        <v>20</v>
      </c>
      <c r="B375">
        <v>20</v>
      </c>
      <c r="C375" s="3">
        <f t="shared" si="384"/>
        <v>400</v>
      </c>
      <c r="D375" s="3" t="str">
        <f t="shared" si="385"/>
        <v>square</v>
      </c>
      <c r="E375" s="3">
        <f t="shared" si="386"/>
        <v>1</v>
      </c>
      <c r="F375" s="4">
        <v>80</v>
      </c>
      <c r="G375" s="4">
        <v>80</v>
      </c>
      <c r="H375" s="4">
        <f t="shared" si="391"/>
        <v>100</v>
      </c>
      <c r="I375" s="3">
        <v>20</v>
      </c>
      <c r="J375" s="3">
        <v>20</v>
      </c>
      <c r="K375" s="3">
        <f t="shared" ref="K375:K385" si="414">AF375/AA375</f>
        <v>100</v>
      </c>
      <c r="L375" s="3">
        <f t="shared" si="387"/>
        <v>4</v>
      </c>
      <c r="M375">
        <v>125</v>
      </c>
      <c r="N375">
        <v>7</v>
      </c>
      <c r="O375" s="2">
        <v>0.5</v>
      </c>
      <c r="P375" s="2">
        <f t="shared" si="406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88"/>
        <v>320</v>
      </c>
      <c r="AA375">
        <f t="shared" si="389"/>
        <v>80</v>
      </c>
      <c r="AB375">
        <v>0</v>
      </c>
      <c r="AC375">
        <v>0</v>
      </c>
      <c r="AD375">
        <v>0</v>
      </c>
      <c r="AE375">
        <f t="shared" ref="AE375:AE379" si="415">(A375*B375)*F375</f>
        <v>32000</v>
      </c>
      <c r="AF375">
        <f t="shared" si="390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16">BI375/4</f>
        <v>1.8749999999999999E-2</v>
      </c>
      <c r="BO375">
        <f t="shared" ref="BO375:BO379" si="417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0.01</v>
      </c>
      <c r="BW375">
        <f t="shared" si="407"/>
        <v>1E-3</v>
      </c>
      <c r="BX375">
        <v>1</v>
      </c>
      <c r="BY375">
        <v>0</v>
      </c>
      <c r="BZ375">
        <v>0</v>
      </c>
      <c r="CA375">
        <v>0</v>
      </c>
      <c r="CB375" t="s">
        <v>80</v>
      </c>
      <c r="CC375">
        <v>0</v>
      </c>
      <c r="CD375">
        <v>0</v>
      </c>
      <c r="CE375" s="5">
        <v>4.1695925830936401E-12</v>
      </c>
      <c r="CF375" s="5">
        <v>2.6309480757525301E-11</v>
      </c>
      <c r="CG375" t="s">
        <v>93</v>
      </c>
      <c r="CH375">
        <v>1</v>
      </c>
      <c r="CI375">
        <v>1</v>
      </c>
      <c r="CJ375">
        <v>96.984671780410594</v>
      </c>
      <c r="CK375">
        <v>100</v>
      </c>
      <c r="CL375">
        <v>7</v>
      </c>
    </row>
    <row r="376" spans="1:90" x14ac:dyDescent="0.2">
      <c r="A376">
        <v>20</v>
      </c>
      <c r="B376">
        <v>20</v>
      </c>
      <c r="C376" s="3">
        <f t="shared" si="384"/>
        <v>400</v>
      </c>
      <c r="D376" s="3" t="str">
        <f t="shared" si="385"/>
        <v>square</v>
      </c>
      <c r="E376" s="3">
        <f t="shared" si="386"/>
        <v>1</v>
      </c>
      <c r="F376" s="4">
        <v>80</v>
      </c>
      <c r="G376" s="4">
        <v>80</v>
      </c>
      <c r="H376" s="4">
        <f t="shared" si="391"/>
        <v>100</v>
      </c>
      <c r="I376" s="3">
        <v>20</v>
      </c>
      <c r="J376" s="3">
        <v>20</v>
      </c>
      <c r="K376" s="3">
        <f t="shared" si="414"/>
        <v>100</v>
      </c>
      <c r="L376" s="3">
        <f t="shared" si="387"/>
        <v>4</v>
      </c>
      <c r="M376">
        <v>125</v>
      </c>
      <c r="N376">
        <v>7</v>
      </c>
      <c r="O376" s="2">
        <v>1</v>
      </c>
      <c r="P376" s="2">
        <f t="shared" si="406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88"/>
        <v>320</v>
      </c>
      <c r="AA376">
        <f t="shared" si="389"/>
        <v>80</v>
      </c>
      <c r="AB376">
        <v>0</v>
      </c>
      <c r="AC376">
        <v>0</v>
      </c>
      <c r="AD376">
        <v>0</v>
      </c>
      <c r="AE376">
        <f t="shared" si="415"/>
        <v>32000</v>
      </c>
      <c r="AF376">
        <f t="shared" si="390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16"/>
        <v>1.8749999999999999E-2</v>
      </c>
      <c r="BO376">
        <f t="shared" si="417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0.01</v>
      </c>
      <c r="BW376">
        <f t="shared" si="407"/>
        <v>1E-3</v>
      </c>
      <c r="BX376">
        <v>1</v>
      </c>
      <c r="BY376">
        <v>0</v>
      </c>
      <c r="BZ376">
        <v>0</v>
      </c>
      <c r="CA376">
        <v>0</v>
      </c>
      <c r="CB376" t="s">
        <v>80</v>
      </c>
      <c r="CC376">
        <v>0</v>
      </c>
      <c r="CD376">
        <v>0</v>
      </c>
      <c r="CE376" s="5">
        <v>5.1639241607486297E-12</v>
      </c>
      <c r="CF376" s="5">
        <v>3.2583558377138102E-11</v>
      </c>
      <c r="CG376" t="s">
        <v>93</v>
      </c>
      <c r="CH376">
        <v>1</v>
      </c>
      <c r="CI376">
        <v>1</v>
      </c>
      <c r="CJ376">
        <v>96.941754403062802</v>
      </c>
      <c r="CK376">
        <v>100</v>
      </c>
      <c r="CL376">
        <v>7</v>
      </c>
    </row>
    <row r="377" spans="1:90" x14ac:dyDescent="0.2">
      <c r="A377">
        <v>20</v>
      </c>
      <c r="B377">
        <v>20</v>
      </c>
      <c r="C377" s="3">
        <f t="shared" si="384"/>
        <v>400</v>
      </c>
      <c r="D377" s="3" t="str">
        <f t="shared" si="385"/>
        <v>square</v>
      </c>
      <c r="E377" s="3">
        <f t="shared" si="386"/>
        <v>1</v>
      </c>
      <c r="F377" s="4">
        <v>80</v>
      </c>
      <c r="G377" s="4">
        <v>80</v>
      </c>
      <c r="H377" s="4">
        <f t="shared" si="391"/>
        <v>100</v>
      </c>
      <c r="I377" s="3">
        <v>20</v>
      </c>
      <c r="J377" s="3">
        <v>20</v>
      </c>
      <c r="K377" s="3">
        <f t="shared" si="414"/>
        <v>100</v>
      </c>
      <c r="L377" s="3">
        <f t="shared" si="387"/>
        <v>4</v>
      </c>
      <c r="M377">
        <v>125</v>
      </c>
      <c r="N377">
        <v>7</v>
      </c>
      <c r="O377" s="2">
        <v>2</v>
      </c>
      <c r="P377" s="2">
        <f t="shared" si="406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88"/>
        <v>320</v>
      </c>
      <c r="AA377">
        <f t="shared" si="389"/>
        <v>80</v>
      </c>
      <c r="AB377">
        <v>0</v>
      </c>
      <c r="AC377">
        <v>0</v>
      </c>
      <c r="AD377">
        <v>0</v>
      </c>
      <c r="AE377">
        <f t="shared" si="415"/>
        <v>32000</v>
      </c>
      <c r="AF377">
        <f t="shared" si="390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16"/>
        <v>1.8749999999999999E-2</v>
      </c>
      <c r="BO377">
        <f t="shared" si="417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0.01</v>
      </c>
      <c r="BW377">
        <f t="shared" si="407"/>
        <v>1E-3</v>
      </c>
      <c r="BX377">
        <v>1</v>
      </c>
      <c r="BY377">
        <v>0</v>
      </c>
      <c r="BZ377">
        <v>0</v>
      </c>
      <c r="CA377">
        <v>0</v>
      </c>
      <c r="CB377" t="s">
        <v>80</v>
      </c>
      <c r="CC377">
        <v>0</v>
      </c>
      <c r="CD377">
        <v>0</v>
      </c>
      <c r="CE377" s="5">
        <v>7.6895101270460107E-12</v>
      </c>
      <c r="CF377" s="5">
        <v>4.8519613052563703E-11</v>
      </c>
      <c r="CG377" t="s">
        <v>93</v>
      </c>
      <c r="CH377">
        <v>1</v>
      </c>
      <c r="CI377">
        <v>1</v>
      </c>
      <c r="CJ377">
        <v>97.028806810961399</v>
      </c>
      <c r="CK377">
        <v>100</v>
      </c>
      <c r="CL377">
        <v>7</v>
      </c>
    </row>
    <row r="378" spans="1:90" x14ac:dyDescent="0.2">
      <c r="A378">
        <v>20</v>
      </c>
      <c r="B378">
        <v>20</v>
      </c>
      <c r="C378" s="3">
        <f t="shared" si="384"/>
        <v>400</v>
      </c>
      <c r="D378" s="3" t="str">
        <f t="shared" si="385"/>
        <v>square</v>
      </c>
      <c r="E378" s="3">
        <f t="shared" si="386"/>
        <v>1</v>
      </c>
      <c r="F378" s="4">
        <v>80</v>
      </c>
      <c r="G378" s="4">
        <v>80</v>
      </c>
      <c r="H378" s="4">
        <f t="shared" si="391"/>
        <v>100</v>
      </c>
      <c r="I378" s="3">
        <v>20</v>
      </c>
      <c r="J378" s="3">
        <v>20</v>
      </c>
      <c r="K378" s="3">
        <f t="shared" si="414"/>
        <v>100</v>
      </c>
      <c r="L378" s="3">
        <f t="shared" si="387"/>
        <v>4</v>
      </c>
      <c r="M378">
        <v>125</v>
      </c>
      <c r="N378">
        <v>7</v>
      </c>
      <c r="O378" s="2">
        <v>3</v>
      </c>
      <c r="P378" s="2">
        <f t="shared" si="406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88"/>
        <v>320</v>
      </c>
      <c r="AA378">
        <f t="shared" si="389"/>
        <v>80</v>
      </c>
      <c r="AB378">
        <v>0</v>
      </c>
      <c r="AC378">
        <v>0</v>
      </c>
      <c r="AD378">
        <v>0</v>
      </c>
      <c r="AE378">
        <f t="shared" si="415"/>
        <v>32000</v>
      </c>
      <c r="AF378">
        <f t="shared" si="390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16"/>
        <v>1.8749999999999999E-2</v>
      </c>
      <c r="BO378">
        <f t="shared" si="417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0.01</v>
      </c>
      <c r="BW378">
        <f t="shared" si="407"/>
        <v>1E-3</v>
      </c>
      <c r="BX378">
        <v>1</v>
      </c>
      <c r="BY378">
        <v>0</v>
      </c>
      <c r="BZ378">
        <v>0</v>
      </c>
      <c r="CA378">
        <v>0</v>
      </c>
      <c r="CB378" t="s">
        <v>80</v>
      </c>
      <c r="CC378">
        <v>0</v>
      </c>
      <c r="CD378">
        <v>0</v>
      </c>
      <c r="CE378" s="5">
        <v>1.28691365517557E-11</v>
      </c>
      <c r="CF378" s="5">
        <v>8.1202250270359803E-11</v>
      </c>
      <c r="CG378" t="s">
        <v>93</v>
      </c>
      <c r="CH378">
        <v>1</v>
      </c>
      <c r="CI378">
        <v>1</v>
      </c>
      <c r="CJ378">
        <v>96.958023864364606</v>
      </c>
      <c r="CK378">
        <v>100</v>
      </c>
      <c r="CL378">
        <v>7</v>
      </c>
    </row>
    <row r="379" spans="1:90" x14ac:dyDescent="0.2">
      <c r="A379">
        <v>20</v>
      </c>
      <c r="B379">
        <v>20</v>
      </c>
      <c r="C379" s="3">
        <f t="shared" si="384"/>
        <v>400</v>
      </c>
      <c r="D379" s="3" t="str">
        <f t="shared" si="385"/>
        <v>square</v>
      </c>
      <c r="E379" s="3">
        <f t="shared" si="386"/>
        <v>1</v>
      </c>
      <c r="F379" s="4">
        <v>80</v>
      </c>
      <c r="G379" s="4">
        <v>80</v>
      </c>
      <c r="H379" s="4">
        <f t="shared" si="391"/>
        <v>100</v>
      </c>
      <c r="I379" s="3">
        <v>20</v>
      </c>
      <c r="J379" s="3">
        <v>20</v>
      </c>
      <c r="K379" s="3">
        <f t="shared" si="414"/>
        <v>100</v>
      </c>
      <c r="L379" s="3">
        <f t="shared" si="387"/>
        <v>4</v>
      </c>
      <c r="M379">
        <v>125</v>
      </c>
      <c r="N379">
        <v>7</v>
      </c>
      <c r="O379" s="2">
        <v>4</v>
      </c>
      <c r="P379" s="2">
        <f t="shared" si="406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88"/>
        <v>320</v>
      </c>
      <c r="AA379">
        <f t="shared" si="389"/>
        <v>80</v>
      </c>
      <c r="AB379">
        <v>0</v>
      </c>
      <c r="AC379">
        <v>0</v>
      </c>
      <c r="AD379">
        <v>0</v>
      </c>
      <c r="AE379">
        <f t="shared" si="415"/>
        <v>32000</v>
      </c>
      <c r="AF379">
        <f t="shared" si="390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16"/>
        <v>1.8749999999999999E-2</v>
      </c>
      <c r="BO379">
        <f t="shared" si="417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0.01</v>
      </c>
      <c r="BW379">
        <f t="shared" si="407"/>
        <v>1E-3</v>
      </c>
      <c r="BX379">
        <v>1</v>
      </c>
      <c r="BY379">
        <v>0</v>
      </c>
      <c r="BZ379">
        <v>0</v>
      </c>
      <c r="CA379">
        <v>0</v>
      </c>
      <c r="CB379" t="s">
        <v>80</v>
      </c>
      <c r="CC379">
        <v>0</v>
      </c>
      <c r="CD379">
        <v>0</v>
      </c>
      <c r="CE379" s="5">
        <v>1.9766230930485501E-11</v>
      </c>
      <c r="CF379" s="5">
        <v>1.2472184318065901E-10</v>
      </c>
      <c r="CG379" t="s">
        <v>93</v>
      </c>
      <c r="CH379">
        <v>1</v>
      </c>
      <c r="CI379">
        <v>1</v>
      </c>
      <c r="CJ379">
        <v>97.001082086959499</v>
      </c>
      <c r="CK379">
        <v>100</v>
      </c>
      <c r="CL379">
        <v>7</v>
      </c>
    </row>
    <row r="380" spans="1:90" x14ac:dyDescent="0.2">
      <c r="A380">
        <v>20</v>
      </c>
      <c r="B380">
        <v>20</v>
      </c>
      <c r="C380" s="3">
        <f t="shared" si="384"/>
        <v>400</v>
      </c>
      <c r="D380" s="3" t="str">
        <f t="shared" si="385"/>
        <v>square</v>
      </c>
      <c r="E380" s="3">
        <f t="shared" si="386"/>
        <v>1</v>
      </c>
      <c r="F380" s="4">
        <v>80</v>
      </c>
      <c r="G380" s="4">
        <v>80</v>
      </c>
      <c r="H380" s="4">
        <f t="shared" si="391"/>
        <v>100</v>
      </c>
      <c r="I380" s="3">
        <v>20</v>
      </c>
      <c r="J380" s="3">
        <v>20</v>
      </c>
      <c r="K380" s="3">
        <f t="shared" si="414"/>
        <v>100</v>
      </c>
      <c r="L380" s="3">
        <f t="shared" si="387"/>
        <v>4</v>
      </c>
      <c r="M380">
        <v>125</v>
      </c>
      <c r="N380">
        <v>7</v>
      </c>
      <c r="O380" s="2">
        <v>5</v>
      </c>
      <c r="P380" s="2">
        <f t="shared" si="406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88"/>
        <v>320</v>
      </c>
      <c r="AA380">
        <f t="shared" si="389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90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0.01</v>
      </c>
      <c r="BW380">
        <f t="shared" si="407"/>
        <v>1E-3</v>
      </c>
      <c r="BX380">
        <v>1</v>
      </c>
      <c r="BY380">
        <v>0</v>
      </c>
      <c r="BZ380">
        <v>0</v>
      </c>
      <c r="CA380">
        <v>0</v>
      </c>
      <c r="CB380" t="s">
        <v>80</v>
      </c>
      <c r="CC380">
        <v>0</v>
      </c>
      <c r="CD380">
        <v>0</v>
      </c>
      <c r="CE380" s="5">
        <v>3.5265125958212298E-11</v>
      </c>
      <c r="CF380" s="5">
        <v>2.2251746043317399E-10</v>
      </c>
      <c r="CG380" t="s">
        <v>93</v>
      </c>
      <c r="CH380">
        <v>1</v>
      </c>
      <c r="CI380">
        <v>1</v>
      </c>
      <c r="CJ380">
        <v>96.992464394757803</v>
      </c>
      <c r="CK380">
        <v>100</v>
      </c>
      <c r="CL380">
        <v>7</v>
      </c>
    </row>
    <row r="381" spans="1:90" x14ac:dyDescent="0.2">
      <c r="A381">
        <v>20</v>
      </c>
      <c r="B381">
        <v>20</v>
      </c>
      <c r="C381" s="3">
        <f t="shared" si="384"/>
        <v>400</v>
      </c>
      <c r="D381" s="3" t="str">
        <f t="shared" si="385"/>
        <v>square</v>
      </c>
      <c r="E381" s="3">
        <f t="shared" si="386"/>
        <v>1</v>
      </c>
      <c r="F381" s="4">
        <v>80</v>
      </c>
      <c r="G381" s="4">
        <v>80</v>
      </c>
      <c r="H381" s="4">
        <f t="shared" si="391"/>
        <v>100</v>
      </c>
      <c r="I381" s="3">
        <v>20</v>
      </c>
      <c r="J381" s="3">
        <v>20</v>
      </c>
      <c r="K381" s="3">
        <f t="shared" si="414"/>
        <v>100</v>
      </c>
      <c r="L381" s="3">
        <f t="shared" si="387"/>
        <v>4</v>
      </c>
      <c r="M381">
        <v>125</v>
      </c>
      <c r="N381">
        <v>7</v>
      </c>
      <c r="O381" s="2">
        <v>6</v>
      </c>
      <c r="P381" s="2">
        <f t="shared" si="406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88"/>
        <v>320</v>
      </c>
      <c r="AA381">
        <f t="shared" si="389"/>
        <v>80</v>
      </c>
      <c r="AB381">
        <v>0</v>
      </c>
      <c r="AC381">
        <v>0</v>
      </c>
      <c r="AD381">
        <v>0</v>
      </c>
      <c r="AE381">
        <f t="shared" ref="AE381:AE383" si="418">(A381*B381)*F381</f>
        <v>32000</v>
      </c>
      <c r="AF381">
        <f t="shared" si="390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19">BI381/4</f>
        <v>1.8749999999999999E-2</v>
      </c>
      <c r="BO381">
        <f t="shared" ref="BO381:BO383" si="420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0.01</v>
      </c>
      <c r="BW381">
        <f t="shared" si="407"/>
        <v>1E-3</v>
      </c>
      <c r="BX381">
        <v>1</v>
      </c>
      <c r="BY381">
        <v>0</v>
      </c>
      <c r="BZ381">
        <v>0</v>
      </c>
      <c r="CA381">
        <v>0</v>
      </c>
      <c r="CB381" t="s">
        <v>80</v>
      </c>
      <c r="CC381">
        <v>0</v>
      </c>
      <c r="CD381">
        <v>0</v>
      </c>
      <c r="CE381" s="5">
        <v>5.7675895133359199E-11</v>
      </c>
      <c r="CF381" s="5">
        <v>3.6392592860750898E-10</v>
      </c>
      <c r="CG381" t="s">
        <v>93</v>
      </c>
      <c r="CH381">
        <v>1</v>
      </c>
      <c r="CI381">
        <v>1</v>
      </c>
      <c r="CJ381">
        <v>97.003786819636701</v>
      </c>
      <c r="CK381">
        <v>100</v>
      </c>
      <c r="CL381">
        <v>7</v>
      </c>
    </row>
    <row r="382" spans="1:90" x14ac:dyDescent="0.2">
      <c r="A382">
        <v>20</v>
      </c>
      <c r="B382">
        <v>20</v>
      </c>
      <c r="C382" s="3">
        <f t="shared" si="384"/>
        <v>400</v>
      </c>
      <c r="D382" s="3" t="str">
        <f t="shared" si="385"/>
        <v>square</v>
      </c>
      <c r="E382" s="3">
        <f t="shared" si="386"/>
        <v>1</v>
      </c>
      <c r="F382" s="4">
        <v>80</v>
      </c>
      <c r="G382" s="4">
        <v>80</v>
      </c>
      <c r="H382" s="4">
        <f t="shared" si="391"/>
        <v>100</v>
      </c>
      <c r="I382" s="3">
        <v>20</v>
      </c>
      <c r="J382" s="3">
        <v>20</v>
      </c>
      <c r="K382" s="3">
        <f t="shared" si="414"/>
        <v>100</v>
      </c>
      <c r="L382" s="3">
        <f t="shared" si="387"/>
        <v>4</v>
      </c>
      <c r="M382">
        <v>125</v>
      </c>
      <c r="N382">
        <v>7</v>
      </c>
      <c r="O382" s="2">
        <v>7</v>
      </c>
      <c r="P382" s="2">
        <f t="shared" si="406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88"/>
        <v>320</v>
      </c>
      <c r="AA382">
        <f t="shared" si="389"/>
        <v>80</v>
      </c>
      <c r="AB382">
        <v>0</v>
      </c>
      <c r="AC382">
        <v>0</v>
      </c>
      <c r="AD382">
        <v>0</v>
      </c>
      <c r="AE382">
        <f t="shared" si="418"/>
        <v>32000</v>
      </c>
      <c r="AF382">
        <f t="shared" si="390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19"/>
        <v>1.8749999999999999E-2</v>
      </c>
      <c r="BO382">
        <f t="shared" si="420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0.01</v>
      </c>
      <c r="BW382">
        <f t="shared" si="407"/>
        <v>1E-3</v>
      </c>
      <c r="BX382">
        <v>1</v>
      </c>
      <c r="BY382">
        <v>0</v>
      </c>
      <c r="BZ382">
        <v>0</v>
      </c>
      <c r="CA382">
        <v>0</v>
      </c>
      <c r="CB382" t="s">
        <v>80</v>
      </c>
      <c r="CC382">
        <v>0</v>
      </c>
      <c r="CD382">
        <v>0</v>
      </c>
      <c r="CE382" s="5">
        <v>9.1541953162016297E-11</v>
      </c>
      <c r="CF382" s="5">
        <v>5.7761548779296796E-10</v>
      </c>
      <c r="CG382" t="s">
        <v>93</v>
      </c>
      <c r="CH382">
        <v>1</v>
      </c>
      <c r="CI382">
        <v>1</v>
      </c>
      <c r="CJ382">
        <v>97.0373136325708</v>
      </c>
      <c r="CK382">
        <v>100</v>
      </c>
      <c r="CL382">
        <v>7</v>
      </c>
    </row>
    <row r="383" spans="1:90" x14ac:dyDescent="0.2">
      <c r="A383">
        <v>20</v>
      </c>
      <c r="B383">
        <v>20</v>
      </c>
      <c r="C383" s="3">
        <f t="shared" si="384"/>
        <v>400</v>
      </c>
      <c r="D383" s="3" t="str">
        <f t="shared" si="385"/>
        <v>square</v>
      </c>
      <c r="E383" s="3">
        <f t="shared" si="386"/>
        <v>1</v>
      </c>
      <c r="F383" s="4">
        <v>80</v>
      </c>
      <c r="G383" s="4">
        <v>80</v>
      </c>
      <c r="H383" s="4">
        <f t="shared" si="391"/>
        <v>100</v>
      </c>
      <c r="I383" s="3">
        <v>20</v>
      </c>
      <c r="J383" s="3">
        <v>20</v>
      </c>
      <c r="K383" s="3">
        <f t="shared" si="414"/>
        <v>100</v>
      </c>
      <c r="L383" s="3">
        <f t="shared" si="387"/>
        <v>4</v>
      </c>
      <c r="M383">
        <v>125</v>
      </c>
      <c r="N383">
        <v>7</v>
      </c>
      <c r="O383" s="2">
        <v>8</v>
      </c>
      <c r="P383" s="2">
        <f t="shared" si="406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88"/>
        <v>320</v>
      </c>
      <c r="AA383">
        <f t="shared" si="389"/>
        <v>80</v>
      </c>
      <c r="AB383">
        <v>0</v>
      </c>
      <c r="AC383">
        <v>0</v>
      </c>
      <c r="AD383">
        <v>0</v>
      </c>
      <c r="AE383">
        <f t="shared" si="418"/>
        <v>32000</v>
      </c>
      <c r="AF383">
        <f t="shared" si="390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19"/>
        <v>1.8749999999999999E-2</v>
      </c>
      <c r="BO383">
        <f t="shared" si="420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0.01</v>
      </c>
      <c r="BW383">
        <f t="shared" si="407"/>
        <v>1E-3</v>
      </c>
      <c r="BX383">
        <v>1</v>
      </c>
      <c r="BY383">
        <v>0</v>
      </c>
      <c r="BZ383">
        <v>0</v>
      </c>
      <c r="CA383">
        <v>0</v>
      </c>
      <c r="CB383" t="s">
        <v>80</v>
      </c>
      <c r="CC383">
        <v>0</v>
      </c>
      <c r="CD383">
        <v>0</v>
      </c>
      <c r="CE383" s="5">
        <v>1.3999667203903E-10</v>
      </c>
      <c r="CF383" s="5">
        <v>8.8335722782318199E-10</v>
      </c>
      <c r="CG383" t="s">
        <v>93</v>
      </c>
      <c r="CH383">
        <v>1</v>
      </c>
      <c r="CI383">
        <v>1</v>
      </c>
      <c r="CJ383">
        <v>96.9937066341095</v>
      </c>
      <c r="CK383">
        <v>100</v>
      </c>
      <c r="CL383">
        <v>7</v>
      </c>
    </row>
    <row r="384" spans="1:90" x14ac:dyDescent="0.2">
      <c r="A384">
        <v>20</v>
      </c>
      <c r="B384">
        <v>20</v>
      </c>
      <c r="C384" s="3">
        <f t="shared" si="384"/>
        <v>400</v>
      </c>
      <c r="D384" s="3" t="str">
        <f t="shared" si="385"/>
        <v>square</v>
      </c>
      <c r="E384" s="3">
        <f t="shared" si="386"/>
        <v>1</v>
      </c>
      <c r="F384" s="4">
        <v>80</v>
      </c>
      <c r="G384" s="4">
        <v>80</v>
      </c>
      <c r="H384" s="4">
        <f t="shared" si="391"/>
        <v>100</v>
      </c>
      <c r="I384" s="3">
        <v>20</v>
      </c>
      <c r="J384" s="3">
        <v>20</v>
      </c>
      <c r="K384" s="3">
        <f t="shared" si="414"/>
        <v>100</v>
      </c>
      <c r="L384" s="3">
        <f t="shared" si="387"/>
        <v>4</v>
      </c>
      <c r="M384">
        <v>125</v>
      </c>
      <c r="N384">
        <v>7</v>
      </c>
      <c r="O384" s="2">
        <v>9</v>
      </c>
      <c r="P384" s="2">
        <f t="shared" si="406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88"/>
        <v>320</v>
      </c>
      <c r="AA384">
        <f t="shared" si="389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90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0.01</v>
      </c>
      <c r="BW384">
        <f t="shared" si="407"/>
        <v>1E-3</v>
      </c>
      <c r="BX384">
        <v>1</v>
      </c>
      <c r="BY384">
        <v>0</v>
      </c>
      <c r="BZ384">
        <v>0</v>
      </c>
      <c r="CA384">
        <v>0</v>
      </c>
      <c r="CB384" t="s">
        <v>80</v>
      </c>
      <c r="CC384">
        <v>0</v>
      </c>
      <c r="CD384">
        <v>0</v>
      </c>
      <c r="CE384" s="5">
        <v>2.1053563141154799E-10</v>
      </c>
      <c r="CF384" s="5">
        <v>1.3284470903818001E-9</v>
      </c>
      <c r="CG384" t="s">
        <v>93</v>
      </c>
      <c r="CH384">
        <v>1</v>
      </c>
      <c r="CI384">
        <v>1</v>
      </c>
      <c r="CJ384">
        <v>97.043389822500103</v>
      </c>
      <c r="CK384">
        <v>100</v>
      </c>
      <c r="CL384">
        <v>7</v>
      </c>
    </row>
    <row r="385" spans="1:90" x14ac:dyDescent="0.2">
      <c r="A385">
        <v>20</v>
      </c>
      <c r="B385">
        <v>20</v>
      </c>
      <c r="C385" s="3">
        <f t="shared" si="384"/>
        <v>400</v>
      </c>
      <c r="D385" s="3" t="str">
        <f t="shared" si="385"/>
        <v>square</v>
      </c>
      <c r="E385" s="3">
        <f t="shared" si="386"/>
        <v>1</v>
      </c>
      <c r="F385" s="4">
        <v>80</v>
      </c>
      <c r="G385" s="4">
        <v>80</v>
      </c>
      <c r="H385" s="4">
        <f t="shared" si="391"/>
        <v>100</v>
      </c>
      <c r="I385" s="3">
        <v>20</v>
      </c>
      <c r="J385" s="3">
        <v>20</v>
      </c>
      <c r="K385" s="3">
        <f t="shared" si="414"/>
        <v>100</v>
      </c>
      <c r="L385" s="3">
        <f t="shared" si="387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88"/>
        <v>320</v>
      </c>
      <c r="AA385">
        <f t="shared" si="389"/>
        <v>80</v>
      </c>
      <c r="AB385">
        <v>0</v>
      </c>
      <c r="AC385">
        <v>0</v>
      </c>
      <c r="AD385">
        <v>0</v>
      </c>
      <c r="AE385">
        <f t="shared" ref="AE385" si="421">(A385*B385)*F385</f>
        <v>32000</v>
      </c>
      <c r="AF385">
        <f t="shared" si="390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22">BI385/4</f>
        <v>1.8749999999999999E-2</v>
      </c>
      <c r="BO385">
        <f t="shared" ref="BO385" si="423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0.01</v>
      </c>
      <c r="BW385">
        <f t="shared" si="407"/>
        <v>1E-3</v>
      </c>
      <c r="BX385">
        <v>1</v>
      </c>
      <c r="BY385">
        <v>0</v>
      </c>
      <c r="BZ385">
        <v>0</v>
      </c>
      <c r="CA385">
        <v>0</v>
      </c>
      <c r="CB385" t="s">
        <v>80</v>
      </c>
      <c r="CC385">
        <v>0</v>
      </c>
      <c r="CD385">
        <v>0</v>
      </c>
      <c r="CE385" s="5">
        <v>2.7801892413439101E-10</v>
      </c>
      <c r="CF385" s="5">
        <v>1.7542561717818099E-9</v>
      </c>
      <c r="CG385" t="s">
        <v>93</v>
      </c>
      <c r="CH385">
        <v>1</v>
      </c>
      <c r="CI385">
        <v>1</v>
      </c>
      <c r="CJ385">
        <v>97.005351558669901</v>
      </c>
      <c r="CK385">
        <v>100</v>
      </c>
      <c r="CL385">
        <v>7</v>
      </c>
    </row>
    <row r="386" spans="1:90" x14ac:dyDescent="0.2">
      <c r="A386">
        <v>20</v>
      </c>
      <c r="B386">
        <v>20</v>
      </c>
      <c r="C386" s="3">
        <f t="shared" si="384"/>
        <v>400</v>
      </c>
      <c r="D386" s="3" t="str">
        <f t="shared" si="385"/>
        <v>square</v>
      </c>
      <c r="E386" s="3">
        <f t="shared" si="386"/>
        <v>1</v>
      </c>
      <c r="F386" s="4">
        <v>50</v>
      </c>
      <c r="G386" s="4">
        <v>50</v>
      </c>
      <c r="H386" s="4">
        <f t="shared" si="391"/>
        <v>100</v>
      </c>
      <c r="I386" s="3">
        <v>50</v>
      </c>
      <c r="J386" s="3">
        <v>50</v>
      </c>
      <c r="K386" s="3">
        <f>AF386/AA386</f>
        <v>100</v>
      </c>
      <c r="L386" s="3">
        <f t="shared" si="387"/>
        <v>4</v>
      </c>
      <c r="M386">
        <v>125</v>
      </c>
      <c r="N386">
        <v>7</v>
      </c>
      <c r="O386" s="2">
        <v>0.1</v>
      </c>
      <c r="P386" s="2">
        <f t="shared" si="406"/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88"/>
        <v>200</v>
      </c>
      <c r="AA386">
        <f t="shared" si="389"/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si="390"/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0.01</v>
      </c>
      <c r="BW386">
        <f t="shared" si="407"/>
        <v>1E-3</v>
      </c>
      <c r="BX386">
        <v>1</v>
      </c>
      <c r="BY386">
        <v>0</v>
      </c>
      <c r="BZ386">
        <v>0</v>
      </c>
      <c r="CA386">
        <v>0</v>
      </c>
      <c r="CB386" t="s">
        <v>80</v>
      </c>
      <c r="CC386">
        <v>0</v>
      </c>
      <c r="CD386">
        <v>0</v>
      </c>
      <c r="CE386" s="5">
        <v>9.1352892222414697E-12</v>
      </c>
      <c r="CF386" s="5">
        <v>5.76422543012932E-11</v>
      </c>
      <c r="CG386" t="s">
        <v>93</v>
      </c>
      <c r="CH386">
        <v>1</v>
      </c>
      <c r="CI386">
        <v>1</v>
      </c>
      <c r="CJ386">
        <v>96.983103757122706</v>
      </c>
      <c r="CK386">
        <v>100</v>
      </c>
      <c r="CL386">
        <v>7</v>
      </c>
    </row>
    <row r="387" spans="1:90" x14ac:dyDescent="0.2">
      <c r="A387">
        <v>20</v>
      </c>
      <c r="B387">
        <v>20</v>
      </c>
      <c r="C387" s="3">
        <f t="shared" si="384"/>
        <v>400</v>
      </c>
      <c r="D387" s="3" t="str">
        <f t="shared" si="385"/>
        <v>square</v>
      </c>
      <c r="E387" s="3">
        <f t="shared" si="386"/>
        <v>1</v>
      </c>
      <c r="F387" s="4">
        <v>50</v>
      </c>
      <c r="G387" s="4">
        <v>50</v>
      </c>
      <c r="H387" s="4">
        <f t="shared" si="391"/>
        <v>100</v>
      </c>
      <c r="I387" s="3">
        <v>50</v>
      </c>
      <c r="J387" s="3">
        <v>50</v>
      </c>
      <c r="K387" s="3">
        <f t="shared" ref="K387:K397" si="424">AF387/AA387</f>
        <v>100</v>
      </c>
      <c r="L387" s="3">
        <f t="shared" si="387"/>
        <v>4</v>
      </c>
      <c r="M387">
        <v>125</v>
      </c>
      <c r="N387">
        <v>7</v>
      </c>
      <c r="O387" s="2">
        <v>0.5</v>
      </c>
      <c r="P387" s="2">
        <f t="shared" si="406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88"/>
        <v>200</v>
      </c>
      <c r="AA387">
        <f t="shared" si="389"/>
        <v>200</v>
      </c>
      <c r="AB387">
        <v>0</v>
      </c>
      <c r="AC387">
        <v>0</v>
      </c>
      <c r="AD387">
        <v>0</v>
      </c>
      <c r="AE387">
        <f t="shared" ref="AE387:AE391" si="425">(A387*B387)*F387</f>
        <v>20000</v>
      </c>
      <c r="AF387">
        <f t="shared" si="390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26">BI387/4</f>
        <v>1.8749999999999999E-2</v>
      </c>
      <c r="BO387">
        <f t="shared" ref="BO387:BO391" si="427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0.01</v>
      </c>
      <c r="BW387">
        <f t="shared" si="407"/>
        <v>1E-3</v>
      </c>
      <c r="BX387">
        <v>1</v>
      </c>
      <c r="BY387">
        <v>0</v>
      </c>
      <c r="BZ387">
        <v>0</v>
      </c>
      <c r="CA387">
        <v>0</v>
      </c>
      <c r="CB387" t="s">
        <v>80</v>
      </c>
      <c r="CC387">
        <v>0</v>
      </c>
      <c r="CD387">
        <v>0</v>
      </c>
      <c r="CE387" s="5">
        <v>1.1487095268822E-11</v>
      </c>
      <c r="CF387" s="5">
        <v>7.2481784709520194E-11</v>
      </c>
      <c r="CG387" t="s">
        <v>93</v>
      </c>
      <c r="CH387">
        <v>1</v>
      </c>
      <c r="CI387">
        <v>1</v>
      </c>
      <c r="CJ387">
        <v>96.997282014494104</v>
      </c>
      <c r="CK387">
        <v>100</v>
      </c>
      <c r="CL387">
        <v>7</v>
      </c>
    </row>
    <row r="388" spans="1:90" x14ac:dyDescent="0.2">
      <c r="A388">
        <v>20</v>
      </c>
      <c r="B388">
        <v>20</v>
      </c>
      <c r="C388" s="3">
        <f t="shared" si="384"/>
        <v>400</v>
      </c>
      <c r="D388" s="3" t="str">
        <f t="shared" si="385"/>
        <v>square</v>
      </c>
      <c r="E388" s="3">
        <f t="shared" si="386"/>
        <v>1</v>
      </c>
      <c r="F388" s="4">
        <v>50</v>
      </c>
      <c r="G388" s="4">
        <v>50</v>
      </c>
      <c r="H388" s="4">
        <f t="shared" si="391"/>
        <v>100</v>
      </c>
      <c r="I388" s="3">
        <v>50</v>
      </c>
      <c r="J388" s="3">
        <v>50</v>
      </c>
      <c r="K388" s="3">
        <f t="shared" si="424"/>
        <v>100</v>
      </c>
      <c r="L388" s="3">
        <f t="shared" si="387"/>
        <v>4</v>
      </c>
      <c r="M388">
        <v>125</v>
      </c>
      <c r="N388">
        <v>7</v>
      </c>
      <c r="O388" s="2">
        <v>1</v>
      </c>
      <c r="P388" s="2">
        <f t="shared" si="406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88"/>
        <v>200</v>
      </c>
      <c r="AA388">
        <f t="shared" si="389"/>
        <v>200</v>
      </c>
      <c r="AB388">
        <v>0</v>
      </c>
      <c r="AC388">
        <v>0</v>
      </c>
      <c r="AD388">
        <v>0</v>
      </c>
      <c r="AE388">
        <f t="shared" si="425"/>
        <v>20000</v>
      </c>
      <c r="AF388">
        <f t="shared" si="390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26"/>
        <v>1.8749999999999999E-2</v>
      </c>
      <c r="BO388">
        <f t="shared" si="427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0.01</v>
      </c>
      <c r="BW388">
        <f t="shared" si="407"/>
        <v>1E-3</v>
      </c>
      <c r="BX388">
        <v>1</v>
      </c>
      <c r="BY388">
        <v>0</v>
      </c>
      <c r="BZ388">
        <v>0</v>
      </c>
      <c r="CA388">
        <v>0</v>
      </c>
      <c r="CB388" t="s">
        <v>80</v>
      </c>
      <c r="CC388">
        <v>0</v>
      </c>
      <c r="CD388">
        <v>0</v>
      </c>
      <c r="CE388" s="5">
        <v>1.5856135307385801E-11</v>
      </c>
      <c r="CF388" s="5">
        <v>1.00049747892569E-10</v>
      </c>
      <c r="CG388" t="s">
        <v>93</v>
      </c>
      <c r="CH388">
        <v>1</v>
      </c>
      <c r="CI388">
        <v>1</v>
      </c>
      <c r="CJ388">
        <v>97.042565006278807</v>
      </c>
      <c r="CK388">
        <v>100</v>
      </c>
      <c r="CL388">
        <v>7</v>
      </c>
    </row>
    <row r="389" spans="1:90" x14ac:dyDescent="0.2">
      <c r="A389">
        <v>20</v>
      </c>
      <c r="B389">
        <v>20</v>
      </c>
      <c r="C389" s="3">
        <f t="shared" si="384"/>
        <v>400</v>
      </c>
      <c r="D389" s="3" t="str">
        <f t="shared" si="385"/>
        <v>square</v>
      </c>
      <c r="E389" s="3">
        <f t="shared" si="386"/>
        <v>1</v>
      </c>
      <c r="F389" s="4">
        <v>50</v>
      </c>
      <c r="G389" s="4">
        <v>50</v>
      </c>
      <c r="H389" s="4">
        <f t="shared" si="391"/>
        <v>100</v>
      </c>
      <c r="I389" s="3">
        <v>50</v>
      </c>
      <c r="J389" s="3">
        <v>50</v>
      </c>
      <c r="K389" s="3">
        <f t="shared" si="424"/>
        <v>100</v>
      </c>
      <c r="L389" s="3">
        <f t="shared" si="387"/>
        <v>4</v>
      </c>
      <c r="M389">
        <v>125</v>
      </c>
      <c r="N389">
        <v>7</v>
      </c>
      <c r="O389" s="2">
        <v>2</v>
      </c>
      <c r="P389" s="2">
        <f t="shared" si="406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88"/>
        <v>200</v>
      </c>
      <c r="AA389">
        <f t="shared" si="389"/>
        <v>200</v>
      </c>
      <c r="AB389">
        <v>0</v>
      </c>
      <c r="AC389">
        <v>0</v>
      </c>
      <c r="AD389">
        <v>0</v>
      </c>
      <c r="AE389">
        <f t="shared" si="425"/>
        <v>20000</v>
      </c>
      <c r="AF389">
        <f t="shared" si="390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26"/>
        <v>1.8749999999999999E-2</v>
      </c>
      <c r="BO389">
        <f t="shared" si="427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0.01</v>
      </c>
      <c r="BW389">
        <f t="shared" si="407"/>
        <v>1E-3</v>
      </c>
      <c r="BX389">
        <v>1</v>
      </c>
      <c r="BY389">
        <v>0</v>
      </c>
      <c r="BZ389">
        <v>0</v>
      </c>
      <c r="CA389">
        <v>0</v>
      </c>
      <c r="CB389" t="s">
        <v>80</v>
      </c>
      <c r="CC389">
        <v>0</v>
      </c>
      <c r="CD389">
        <v>0</v>
      </c>
      <c r="CE389" s="5">
        <v>3.5611908688210602E-11</v>
      </c>
      <c r="CF389" s="5">
        <v>2.24705605560167E-10</v>
      </c>
      <c r="CG389" t="s">
        <v>93</v>
      </c>
      <c r="CH389">
        <v>1</v>
      </c>
      <c r="CI389">
        <v>1</v>
      </c>
      <c r="CJ389">
        <v>96.981735070629796</v>
      </c>
      <c r="CK389">
        <v>100</v>
      </c>
      <c r="CL389">
        <v>7</v>
      </c>
    </row>
    <row r="390" spans="1:90" x14ac:dyDescent="0.2">
      <c r="A390">
        <v>20</v>
      </c>
      <c r="B390">
        <v>20</v>
      </c>
      <c r="C390" s="3">
        <f t="shared" si="384"/>
        <v>400</v>
      </c>
      <c r="D390" s="3" t="str">
        <f t="shared" si="385"/>
        <v>square</v>
      </c>
      <c r="E390" s="3">
        <f t="shared" si="386"/>
        <v>1</v>
      </c>
      <c r="F390" s="4">
        <v>50</v>
      </c>
      <c r="G390" s="4">
        <v>50</v>
      </c>
      <c r="H390" s="4">
        <f t="shared" si="391"/>
        <v>100</v>
      </c>
      <c r="I390" s="3">
        <v>50</v>
      </c>
      <c r="J390" s="3">
        <v>50</v>
      </c>
      <c r="K390" s="3">
        <f t="shared" si="424"/>
        <v>100</v>
      </c>
      <c r="L390" s="3">
        <f t="shared" si="387"/>
        <v>4</v>
      </c>
      <c r="M390">
        <v>125</v>
      </c>
      <c r="N390">
        <v>7</v>
      </c>
      <c r="O390" s="2">
        <v>3</v>
      </c>
      <c r="P390" s="2">
        <f t="shared" si="406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88"/>
        <v>200</v>
      </c>
      <c r="AA390">
        <f t="shared" si="389"/>
        <v>200</v>
      </c>
      <c r="AB390">
        <v>0</v>
      </c>
      <c r="AC390">
        <v>0</v>
      </c>
      <c r="AD390">
        <v>0</v>
      </c>
      <c r="AE390">
        <f t="shared" si="425"/>
        <v>20000</v>
      </c>
      <c r="AF390">
        <f t="shared" si="390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26"/>
        <v>1.8749999999999999E-2</v>
      </c>
      <c r="BO390">
        <f t="shared" si="427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0.01</v>
      </c>
      <c r="BW390">
        <f t="shared" si="407"/>
        <v>1E-3</v>
      </c>
      <c r="BX390">
        <v>1</v>
      </c>
      <c r="BY390">
        <v>0</v>
      </c>
      <c r="BZ390">
        <v>0</v>
      </c>
      <c r="CA390">
        <v>0</v>
      </c>
      <c r="CB390" t="s">
        <v>80</v>
      </c>
      <c r="CC390">
        <v>0</v>
      </c>
      <c r="CD390">
        <v>0</v>
      </c>
      <c r="CE390" s="5">
        <v>6.7532978657349898E-11</v>
      </c>
      <c r="CF390" s="5">
        <v>4.2612259274673499E-10</v>
      </c>
      <c r="CG390" t="s">
        <v>93</v>
      </c>
      <c r="CH390">
        <v>1</v>
      </c>
      <c r="CI390">
        <v>1</v>
      </c>
      <c r="CJ390">
        <v>96.968930740127405</v>
      </c>
      <c r="CK390">
        <v>100</v>
      </c>
      <c r="CL390">
        <v>7</v>
      </c>
    </row>
    <row r="391" spans="1:90" x14ac:dyDescent="0.2">
      <c r="A391">
        <v>20</v>
      </c>
      <c r="B391">
        <v>20</v>
      </c>
      <c r="C391" s="3">
        <f t="shared" si="384"/>
        <v>400</v>
      </c>
      <c r="D391" s="3" t="str">
        <f t="shared" si="385"/>
        <v>square</v>
      </c>
      <c r="E391" s="3">
        <f t="shared" si="386"/>
        <v>1</v>
      </c>
      <c r="F391" s="4">
        <v>50</v>
      </c>
      <c r="G391" s="4">
        <v>50</v>
      </c>
      <c r="H391" s="4">
        <f t="shared" si="391"/>
        <v>100</v>
      </c>
      <c r="I391" s="3">
        <v>50</v>
      </c>
      <c r="J391" s="3">
        <v>50</v>
      </c>
      <c r="K391" s="3">
        <f t="shared" si="424"/>
        <v>100</v>
      </c>
      <c r="L391" s="3">
        <f t="shared" si="387"/>
        <v>4</v>
      </c>
      <c r="M391">
        <v>125</v>
      </c>
      <c r="N391">
        <v>7</v>
      </c>
      <c r="O391" s="2">
        <v>4</v>
      </c>
      <c r="P391" s="2">
        <f t="shared" si="406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88"/>
        <v>200</v>
      </c>
      <c r="AA391">
        <f t="shared" si="389"/>
        <v>200</v>
      </c>
      <c r="AB391">
        <v>0</v>
      </c>
      <c r="AC391">
        <v>0</v>
      </c>
      <c r="AD391">
        <v>0</v>
      </c>
      <c r="AE391">
        <f t="shared" si="425"/>
        <v>20000</v>
      </c>
      <c r="AF391">
        <f t="shared" si="390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26"/>
        <v>1.8749999999999999E-2</v>
      </c>
      <c r="BO391">
        <f t="shared" si="427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0.01</v>
      </c>
      <c r="BW391">
        <f t="shared" si="407"/>
        <v>1E-3</v>
      </c>
      <c r="BX391">
        <v>1</v>
      </c>
      <c r="BY391">
        <v>0</v>
      </c>
      <c r="BZ391">
        <v>0</v>
      </c>
      <c r="CA391">
        <v>0</v>
      </c>
      <c r="CB391" t="s">
        <v>80</v>
      </c>
      <c r="CC391">
        <v>0</v>
      </c>
      <c r="CD391">
        <v>0</v>
      </c>
      <c r="CE391" s="5">
        <v>1.16200456668919E-10</v>
      </c>
      <c r="CF391" s="5">
        <v>7.3320681021657196E-10</v>
      </c>
      <c r="CG391" t="s">
        <v>93</v>
      </c>
      <c r="CH391">
        <v>1</v>
      </c>
      <c r="CI391">
        <v>1</v>
      </c>
      <c r="CJ391">
        <v>97.026864824532694</v>
      </c>
      <c r="CK391">
        <v>100</v>
      </c>
      <c r="CL391">
        <v>7</v>
      </c>
    </row>
    <row r="392" spans="1:90" x14ac:dyDescent="0.2">
      <c r="A392">
        <v>20</v>
      </c>
      <c r="B392">
        <v>20</v>
      </c>
      <c r="C392" s="3">
        <f t="shared" si="384"/>
        <v>400</v>
      </c>
      <c r="D392" s="3" t="str">
        <f t="shared" si="385"/>
        <v>square</v>
      </c>
      <c r="E392" s="3">
        <f t="shared" si="386"/>
        <v>1</v>
      </c>
      <c r="F392" s="4">
        <v>50</v>
      </c>
      <c r="G392" s="4">
        <v>50</v>
      </c>
      <c r="H392" s="4">
        <f t="shared" si="391"/>
        <v>100</v>
      </c>
      <c r="I392" s="3">
        <v>50</v>
      </c>
      <c r="J392" s="3">
        <v>50</v>
      </c>
      <c r="K392" s="3">
        <f t="shared" si="424"/>
        <v>100</v>
      </c>
      <c r="L392" s="3">
        <f t="shared" si="387"/>
        <v>4</v>
      </c>
      <c r="M392">
        <v>125</v>
      </c>
      <c r="N392">
        <v>7</v>
      </c>
      <c r="O392" s="2">
        <v>5</v>
      </c>
      <c r="P392" s="2">
        <f t="shared" si="406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88"/>
        <v>200</v>
      </c>
      <c r="AA392">
        <f t="shared" si="389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390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0.01</v>
      </c>
      <c r="BW392">
        <f t="shared" si="407"/>
        <v>1E-3</v>
      </c>
      <c r="BX392">
        <v>1</v>
      </c>
      <c r="BY392">
        <v>0</v>
      </c>
      <c r="BZ392">
        <v>0</v>
      </c>
      <c r="CA392">
        <v>0</v>
      </c>
      <c r="CB392" t="s">
        <v>80</v>
      </c>
      <c r="CC392">
        <v>0</v>
      </c>
      <c r="CD392">
        <v>0</v>
      </c>
      <c r="CE392" s="5">
        <v>1.77229180744835E-10</v>
      </c>
      <c r="CF392" s="5">
        <v>1.11828856777879E-9</v>
      </c>
      <c r="CG392" t="s">
        <v>93</v>
      </c>
      <c r="CH392">
        <v>1</v>
      </c>
      <c r="CI392">
        <v>1</v>
      </c>
      <c r="CJ392">
        <v>97.035811094355196</v>
      </c>
      <c r="CK392">
        <v>100</v>
      </c>
      <c r="CL392">
        <v>7</v>
      </c>
    </row>
    <row r="393" spans="1:90" x14ac:dyDescent="0.2">
      <c r="A393">
        <v>20</v>
      </c>
      <c r="B393">
        <v>20</v>
      </c>
      <c r="C393" s="3">
        <f t="shared" si="384"/>
        <v>400</v>
      </c>
      <c r="D393" s="3" t="str">
        <f t="shared" si="385"/>
        <v>square</v>
      </c>
      <c r="E393" s="3">
        <f t="shared" si="386"/>
        <v>1</v>
      </c>
      <c r="F393" s="4">
        <v>50</v>
      </c>
      <c r="G393" s="4">
        <v>50</v>
      </c>
      <c r="H393" s="4">
        <f t="shared" si="391"/>
        <v>100</v>
      </c>
      <c r="I393" s="3">
        <v>50</v>
      </c>
      <c r="J393" s="3">
        <v>50</v>
      </c>
      <c r="K393" s="3">
        <f t="shared" si="424"/>
        <v>100</v>
      </c>
      <c r="L393" s="3">
        <f t="shared" si="387"/>
        <v>4</v>
      </c>
      <c r="M393">
        <v>125</v>
      </c>
      <c r="N393">
        <v>7</v>
      </c>
      <c r="O393" s="2">
        <v>6</v>
      </c>
      <c r="P393" s="2">
        <f t="shared" si="406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88"/>
        <v>200</v>
      </c>
      <c r="AA393">
        <f t="shared" si="389"/>
        <v>200</v>
      </c>
      <c r="AB393">
        <v>0</v>
      </c>
      <c r="AC393">
        <v>0</v>
      </c>
      <c r="AD393">
        <v>0</v>
      </c>
      <c r="AE393">
        <f t="shared" ref="AE393:AE395" si="428">(A393*B393)*F393</f>
        <v>20000</v>
      </c>
      <c r="AF393">
        <f t="shared" si="390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9">BI393/4</f>
        <v>1.8749999999999999E-2</v>
      </c>
      <c r="BO393">
        <f t="shared" ref="BO393:BO395" si="430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0.01</v>
      </c>
      <c r="BW393">
        <f t="shared" si="407"/>
        <v>1E-3</v>
      </c>
      <c r="BX393">
        <v>1</v>
      </c>
      <c r="BY393">
        <v>0</v>
      </c>
      <c r="BZ393">
        <v>0</v>
      </c>
      <c r="CA393">
        <v>0</v>
      </c>
      <c r="CB393" t="s">
        <v>80</v>
      </c>
      <c r="CC393">
        <v>0</v>
      </c>
      <c r="CD393">
        <v>0</v>
      </c>
      <c r="CE393" s="5">
        <v>2.4283913862942299E-10</v>
      </c>
      <c r="CF393" s="5">
        <v>1.53227719802368E-9</v>
      </c>
      <c r="CG393" t="s">
        <v>93</v>
      </c>
      <c r="CH393">
        <v>1</v>
      </c>
      <c r="CI393">
        <v>1</v>
      </c>
      <c r="CJ393">
        <v>96.942517844117305</v>
      </c>
      <c r="CK393">
        <v>100</v>
      </c>
      <c r="CL393">
        <v>7</v>
      </c>
    </row>
    <row r="394" spans="1:90" x14ac:dyDescent="0.2">
      <c r="A394">
        <v>20</v>
      </c>
      <c r="B394">
        <v>20</v>
      </c>
      <c r="C394" s="3">
        <f t="shared" si="384"/>
        <v>400</v>
      </c>
      <c r="D394" s="3" t="str">
        <f t="shared" si="385"/>
        <v>square</v>
      </c>
      <c r="E394" s="3">
        <f t="shared" si="386"/>
        <v>1</v>
      </c>
      <c r="F394" s="4">
        <v>50</v>
      </c>
      <c r="G394" s="4">
        <v>50</v>
      </c>
      <c r="H394" s="4">
        <f t="shared" si="391"/>
        <v>100</v>
      </c>
      <c r="I394" s="3">
        <v>50</v>
      </c>
      <c r="J394" s="3">
        <v>50</v>
      </c>
      <c r="K394" s="3">
        <f t="shared" si="424"/>
        <v>100</v>
      </c>
      <c r="L394" s="3">
        <f t="shared" si="387"/>
        <v>4</v>
      </c>
      <c r="M394">
        <v>125</v>
      </c>
      <c r="N394">
        <v>7</v>
      </c>
      <c r="O394" s="2">
        <v>7</v>
      </c>
      <c r="P394" s="2">
        <f t="shared" si="406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88"/>
        <v>200</v>
      </c>
      <c r="AA394">
        <f t="shared" si="389"/>
        <v>200</v>
      </c>
      <c r="AB394">
        <v>0</v>
      </c>
      <c r="AC394">
        <v>0</v>
      </c>
      <c r="AD394">
        <v>0</v>
      </c>
      <c r="AE394">
        <f t="shared" si="428"/>
        <v>20000</v>
      </c>
      <c r="AF394">
        <f t="shared" si="390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9"/>
        <v>1.8749999999999999E-2</v>
      </c>
      <c r="BO394">
        <f t="shared" si="430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0.01</v>
      </c>
      <c r="BW394">
        <f t="shared" si="407"/>
        <v>1E-3</v>
      </c>
      <c r="BX394">
        <v>1</v>
      </c>
      <c r="BY394">
        <v>0</v>
      </c>
      <c r="BZ394">
        <v>0</v>
      </c>
      <c r="CA394">
        <v>0</v>
      </c>
      <c r="CB394" t="s">
        <v>80</v>
      </c>
      <c r="CC394">
        <v>0</v>
      </c>
      <c r="CD394">
        <v>0</v>
      </c>
      <c r="CE394" s="5">
        <v>3.1732603444078098E-10</v>
      </c>
      <c r="CF394" s="5">
        <v>2.00227792530233E-9</v>
      </c>
      <c r="CG394" t="s">
        <v>93</v>
      </c>
      <c r="CH394">
        <v>1</v>
      </c>
      <c r="CI394">
        <v>1</v>
      </c>
      <c r="CJ394">
        <v>97.002143215935007</v>
      </c>
      <c r="CK394">
        <v>100</v>
      </c>
      <c r="CL394">
        <v>7</v>
      </c>
    </row>
    <row r="395" spans="1:90" x14ac:dyDescent="0.2">
      <c r="A395">
        <v>20</v>
      </c>
      <c r="B395">
        <v>20</v>
      </c>
      <c r="C395" s="3">
        <f t="shared" si="384"/>
        <v>400</v>
      </c>
      <c r="D395" s="3" t="str">
        <f t="shared" si="385"/>
        <v>square</v>
      </c>
      <c r="E395" s="3">
        <f t="shared" si="386"/>
        <v>1</v>
      </c>
      <c r="F395" s="4">
        <v>50</v>
      </c>
      <c r="G395" s="4">
        <v>50</v>
      </c>
      <c r="H395" s="4">
        <f t="shared" si="391"/>
        <v>100</v>
      </c>
      <c r="I395" s="3">
        <v>50</v>
      </c>
      <c r="J395" s="3">
        <v>50</v>
      </c>
      <c r="K395" s="3">
        <f t="shared" si="424"/>
        <v>100</v>
      </c>
      <c r="L395" s="3">
        <f t="shared" si="387"/>
        <v>4</v>
      </c>
      <c r="M395">
        <v>125</v>
      </c>
      <c r="N395">
        <v>7</v>
      </c>
      <c r="O395" s="2">
        <v>8</v>
      </c>
      <c r="P395" s="2">
        <f t="shared" si="406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88"/>
        <v>200</v>
      </c>
      <c r="AA395">
        <f t="shared" si="389"/>
        <v>200</v>
      </c>
      <c r="AB395">
        <v>0</v>
      </c>
      <c r="AC395">
        <v>0</v>
      </c>
      <c r="AD395">
        <v>0</v>
      </c>
      <c r="AE395">
        <f t="shared" si="428"/>
        <v>20000</v>
      </c>
      <c r="AF395">
        <f t="shared" si="390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9"/>
        <v>1.8749999999999999E-2</v>
      </c>
      <c r="BO395">
        <f t="shared" si="430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0.01</v>
      </c>
      <c r="BW395">
        <f t="shared" si="407"/>
        <v>1E-3</v>
      </c>
      <c r="BX395">
        <v>1</v>
      </c>
      <c r="BY395">
        <v>0</v>
      </c>
      <c r="BZ395">
        <v>0</v>
      </c>
      <c r="CA395">
        <v>0</v>
      </c>
      <c r="CB395" t="s">
        <v>80</v>
      </c>
      <c r="CC395">
        <v>0</v>
      </c>
      <c r="CD395">
        <v>0</v>
      </c>
      <c r="CE395" s="5">
        <v>4.06196608809611E-10</v>
      </c>
      <c r="CF395" s="5">
        <v>2.5630374265771802E-9</v>
      </c>
      <c r="CG395" t="s">
        <v>93</v>
      </c>
      <c r="CH395">
        <v>1</v>
      </c>
      <c r="CI395">
        <v>1</v>
      </c>
      <c r="CJ395">
        <v>96.954971828531498</v>
      </c>
      <c r="CK395">
        <v>100</v>
      </c>
      <c r="CL395">
        <v>7</v>
      </c>
    </row>
    <row r="396" spans="1:90" x14ac:dyDescent="0.2">
      <c r="A396">
        <v>20</v>
      </c>
      <c r="B396">
        <v>20</v>
      </c>
      <c r="C396" s="3">
        <f t="shared" si="384"/>
        <v>400</v>
      </c>
      <c r="D396" s="3" t="str">
        <f t="shared" si="385"/>
        <v>square</v>
      </c>
      <c r="E396" s="3">
        <f t="shared" si="386"/>
        <v>1</v>
      </c>
      <c r="F396" s="4">
        <v>50</v>
      </c>
      <c r="G396" s="4">
        <v>50</v>
      </c>
      <c r="H396" s="4">
        <f t="shared" si="391"/>
        <v>100</v>
      </c>
      <c r="I396" s="3">
        <v>50</v>
      </c>
      <c r="J396" s="3">
        <v>50</v>
      </c>
      <c r="K396" s="3">
        <f t="shared" si="424"/>
        <v>100</v>
      </c>
      <c r="L396" s="3">
        <f t="shared" si="387"/>
        <v>4</v>
      </c>
      <c r="M396">
        <v>125</v>
      </c>
      <c r="N396">
        <v>7</v>
      </c>
      <c r="O396" s="2">
        <v>9</v>
      </c>
      <c r="P396" s="2">
        <f t="shared" si="406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88"/>
        <v>200</v>
      </c>
      <c r="AA396">
        <f t="shared" si="389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390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0.01</v>
      </c>
      <c r="BW396">
        <f t="shared" si="407"/>
        <v>1E-3</v>
      </c>
      <c r="BX396">
        <v>1</v>
      </c>
      <c r="BY396">
        <v>0</v>
      </c>
      <c r="BZ396">
        <v>0</v>
      </c>
      <c r="CA396">
        <v>0</v>
      </c>
      <c r="CB396" t="s">
        <v>80</v>
      </c>
      <c r="CC396">
        <v>0</v>
      </c>
      <c r="CD396">
        <v>0</v>
      </c>
      <c r="CE396" s="5">
        <v>4.5303305488772502E-10</v>
      </c>
      <c r="CF396" s="5">
        <v>2.85856811606735E-9</v>
      </c>
      <c r="CG396" t="s">
        <v>93</v>
      </c>
      <c r="CH396">
        <v>1</v>
      </c>
      <c r="CI396">
        <v>1</v>
      </c>
      <c r="CJ396">
        <v>97.015662790739796</v>
      </c>
      <c r="CK396">
        <v>100</v>
      </c>
      <c r="CL396">
        <v>7</v>
      </c>
    </row>
    <row r="397" spans="1:90" x14ac:dyDescent="0.2">
      <c r="A397">
        <v>20</v>
      </c>
      <c r="B397">
        <v>20</v>
      </c>
      <c r="C397" s="3">
        <f t="shared" si="384"/>
        <v>400</v>
      </c>
      <c r="D397" s="3" t="str">
        <f t="shared" si="385"/>
        <v>square</v>
      </c>
      <c r="E397" s="3">
        <f t="shared" si="386"/>
        <v>1</v>
      </c>
      <c r="F397" s="4">
        <v>50</v>
      </c>
      <c r="G397" s="4">
        <v>50</v>
      </c>
      <c r="H397" s="4">
        <f t="shared" si="391"/>
        <v>100</v>
      </c>
      <c r="I397" s="3">
        <v>50</v>
      </c>
      <c r="J397" s="3">
        <v>50</v>
      </c>
      <c r="K397" s="3">
        <f t="shared" si="424"/>
        <v>100</v>
      </c>
      <c r="L397" s="3">
        <f t="shared" si="387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88"/>
        <v>200</v>
      </c>
      <c r="AA397">
        <f t="shared" si="389"/>
        <v>200</v>
      </c>
      <c r="AB397">
        <v>0</v>
      </c>
      <c r="AC397">
        <v>0</v>
      </c>
      <c r="AD397">
        <v>0</v>
      </c>
      <c r="AE397">
        <f t="shared" ref="AE397" si="431">(A397*B397)*F397</f>
        <v>20000</v>
      </c>
      <c r="AF397">
        <f t="shared" si="390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32">BI397/4</f>
        <v>1.8749999999999999E-2</v>
      </c>
      <c r="BO397">
        <f t="shared" ref="BO397" si="433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0.01</v>
      </c>
      <c r="BW397">
        <f t="shared" si="407"/>
        <v>1E-3</v>
      </c>
      <c r="BX397">
        <v>1</v>
      </c>
      <c r="BY397">
        <v>0</v>
      </c>
      <c r="BZ397">
        <v>0</v>
      </c>
      <c r="CA397">
        <v>0</v>
      </c>
      <c r="CB397" t="s">
        <v>80</v>
      </c>
      <c r="CC397">
        <v>0</v>
      </c>
      <c r="CD397">
        <v>0</v>
      </c>
      <c r="CE397" s="5">
        <v>6.3644302995991605E-10</v>
      </c>
      <c r="CF397" s="5">
        <v>4.0158565282620103E-9</v>
      </c>
      <c r="CG397" t="s">
        <v>93</v>
      </c>
      <c r="CH397">
        <v>1</v>
      </c>
      <c r="CI397">
        <v>1</v>
      </c>
      <c r="CJ397">
        <v>97.016569732293505</v>
      </c>
      <c r="CK397">
        <v>100</v>
      </c>
      <c r="CL397">
        <v>7</v>
      </c>
    </row>
    <row r="398" spans="1:90" x14ac:dyDescent="0.2">
      <c r="A398">
        <v>20</v>
      </c>
      <c r="B398">
        <v>20</v>
      </c>
      <c r="C398" s="3">
        <f t="shared" si="384"/>
        <v>400</v>
      </c>
      <c r="D398" s="3" t="str">
        <f t="shared" si="385"/>
        <v>square</v>
      </c>
      <c r="E398" s="3">
        <f t="shared" si="386"/>
        <v>1</v>
      </c>
      <c r="F398" s="4">
        <v>20</v>
      </c>
      <c r="G398" s="4">
        <v>20</v>
      </c>
      <c r="H398" s="4">
        <f t="shared" si="391"/>
        <v>100</v>
      </c>
      <c r="I398" s="3">
        <v>80</v>
      </c>
      <c r="J398" s="3">
        <v>80</v>
      </c>
      <c r="K398" s="3">
        <f>AF398/AA398</f>
        <v>100</v>
      </c>
      <c r="L398" s="3">
        <f t="shared" si="387"/>
        <v>4</v>
      </c>
      <c r="M398">
        <v>125</v>
      </c>
      <c r="N398">
        <v>7</v>
      </c>
      <c r="O398" s="2">
        <v>0.1</v>
      </c>
      <c r="P398" s="2">
        <f t="shared" si="406"/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88"/>
        <v>80</v>
      </c>
      <c r="AA398">
        <f t="shared" si="389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390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0.01</v>
      </c>
      <c r="BW398">
        <f t="shared" si="407"/>
        <v>1E-3</v>
      </c>
      <c r="BX398">
        <v>1</v>
      </c>
      <c r="BY398">
        <v>0</v>
      </c>
      <c r="BZ398">
        <v>0</v>
      </c>
      <c r="CA398">
        <v>0</v>
      </c>
      <c r="CB398" t="s">
        <v>80</v>
      </c>
      <c r="CC398">
        <v>0</v>
      </c>
      <c r="CD398">
        <v>0</v>
      </c>
      <c r="CE398" s="5">
        <v>1.4777256634444201E-11</v>
      </c>
      <c r="CF398" s="5">
        <v>9.3242191251484501E-11</v>
      </c>
      <c r="CG398" t="s">
        <v>93</v>
      </c>
      <c r="CH398">
        <v>1</v>
      </c>
      <c r="CI398">
        <v>1</v>
      </c>
      <c r="CJ398">
        <v>96.968158953800696</v>
      </c>
      <c r="CK398">
        <v>100</v>
      </c>
      <c r="CL398">
        <v>7</v>
      </c>
    </row>
    <row r="399" spans="1:90" x14ac:dyDescent="0.2">
      <c r="A399">
        <v>20</v>
      </c>
      <c r="B399">
        <v>20</v>
      </c>
      <c r="C399" s="3">
        <f t="shared" si="384"/>
        <v>400</v>
      </c>
      <c r="D399" s="3" t="str">
        <f t="shared" si="385"/>
        <v>square</v>
      </c>
      <c r="E399" s="3">
        <f t="shared" si="386"/>
        <v>1</v>
      </c>
      <c r="F399" s="4">
        <v>20</v>
      </c>
      <c r="G399" s="4">
        <v>20</v>
      </c>
      <c r="H399" s="4">
        <f t="shared" si="391"/>
        <v>100</v>
      </c>
      <c r="I399" s="3">
        <v>80</v>
      </c>
      <c r="J399" s="3">
        <v>80</v>
      </c>
      <c r="K399" s="3">
        <f t="shared" ref="K399:K409" si="434">AF399/AA399</f>
        <v>100</v>
      </c>
      <c r="L399" s="3">
        <f t="shared" si="387"/>
        <v>4</v>
      </c>
      <c r="M399">
        <v>125</v>
      </c>
      <c r="N399">
        <v>7</v>
      </c>
      <c r="O399" s="2">
        <v>0.5</v>
      </c>
      <c r="P399" s="2">
        <f t="shared" si="406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88"/>
        <v>80</v>
      </c>
      <c r="AA399">
        <f t="shared" si="389"/>
        <v>320</v>
      </c>
      <c r="AB399">
        <v>0</v>
      </c>
      <c r="AC399">
        <v>0</v>
      </c>
      <c r="AD399">
        <v>0</v>
      </c>
      <c r="AE399">
        <f t="shared" ref="AE399:AE403" si="435">(A399*B399)*F399</f>
        <v>8000</v>
      </c>
      <c r="AF399">
        <f t="shared" si="390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36">BI399/4</f>
        <v>1.8749999999999999E-2</v>
      </c>
      <c r="BO399">
        <f t="shared" ref="BO399:BO403" si="437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0.01</v>
      </c>
      <c r="BW399">
        <f t="shared" si="407"/>
        <v>1E-3</v>
      </c>
      <c r="BX399">
        <v>1</v>
      </c>
      <c r="BY399">
        <v>0</v>
      </c>
      <c r="BZ399">
        <v>0</v>
      </c>
      <c r="CA399">
        <v>0</v>
      </c>
      <c r="CB399" t="s">
        <v>80</v>
      </c>
      <c r="CC399">
        <v>0</v>
      </c>
      <c r="CD399">
        <v>0</v>
      </c>
      <c r="CE399" s="5">
        <v>2.5611614665488601E-11</v>
      </c>
      <c r="CF399" s="5">
        <v>1.6160530550113499E-10</v>
      </c>
      <c r="CG399" t="s">
        <v>93</v>
      </c>
      <c r="CH399">
        <v>1</v>
      </c>
      <c r="CI399">
        <v>1</v>
      </c>
      <c r="CJ399">
        <v>96.979428860192996</v>
      </c>
      <c r="CK399">
        <v>100</v>
      </c>
      <c r="CL399">
        <v>7</v>
      </c>
    </row>
    <row r="400" spans="1:90" x14ac:dyDescent="0.2">
      <c r="A400">
        <v>20</v>
      </c>
      <c r="B400">
        <v>20</v>
      </c>
      <c r="C400" s="3">
        <f t="shared" si="384"/>
        <v>400</v>
      </c>
      <c r="D400" s="3" t="str">
        <f t="shared" si="385"/>
        <v>square</v>
      </c>
      <c r="E400" s="3">
        <f t="shared" si="386"/>
        <v>1</v>
      </c>
      <c r="F400" s="4">
        <v>20</v>
      </c>
      <c r="G400" s="4">
        <v>20</v>
      </c>
      <c r="H400" s="4">
        <f t="shared" si="391"/>
        <v>100</v>
      </c>
      <c r="I400" s="3">
        <v>80</v>
      </c>
      <c r="J400" s="3">
        <v>80</v>
      </c>
      <c r="K400" s="3">
        <f t="shared" si="434"/>
        <v>100</v>
      </c>
      <c r="L400" s="3">
        <f t="shared" si="387"/>
        <v>4</v>
      </c>
      <c r="M400">
        <v>125</v>
      </c>
      <c r="N400">
        <v>7</v>
      </c>
      <c r="O400" s="2">
        <v>1</v>
      </c>
      <c r="P400" s="2">
        <f t="shared" si="406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88"/>
        <v>80</v>
      </c>
      <c r="AA400">
        <f t="shared" si="389"/>
        <v>320</v>
      </c>
      <c r="AB400">
        <v>0</v>
      </c>
      <c r="AC400">
        <v>0</v>
      </c>
      <c r="AD400">
        <v>0</v>
      </c>
      <c r="AE400">
        <f t="shared" si="435"/>
        <v>8000</v>
      </c>
      <c r="AF400">
        <f t="shared" si="390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36"/>
        <v>1.8749999999999999E-2</v>
      </c>
      <c r="BO400">
        <f t="shared" si="437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0.01</v>
      </c>
      <c r="BW400">
        <f t="shared" si="407"/>
        <v>1E-3</v>
      </c>
      <c r="BX400">
        <v>1</v>
      </c>
      <c r="BY400">
        <v>0</v>
      </c>
      <c r="BZ400">
        <v>0</v>
      </c>
      <c r="CA400">
        <v>0</v>
      </c>
      <c r="CB400" t="s">
        <v>80</v>
      </c>
      <c r="CC400">
        <v>0</v>
      </c>
      <c r="CD400">
        <v>0</v>
      </c>
      <c r="CE400" s="5">
        <v>5.0890423889257897E-11</v>
      </c>
      <c r="CF400" s="5">
        <v>3.2111066041234802E-10</v>
      </c>
      <c r="CG400" t="s">
        <v>93</v>
      </c>
      <c r="CH400">
        <v>1</v>
      </c>
      <c r="CI400">
        <v>1</v>
      </c>
      <c r="CJ400">
        <v>97.029590181048903</v>
      </c>
      <c r="CK400">
        <v>100</v>
      </c>
      <c r="CL400">
        <v>7</v>
      </c>
    </row>
    <row r="401" spans="1:90" x14ac:dyDescent="0.2">
      <c r="A401">
        <v>20</v>
      </c>
      <c r="B401">
        <v>20</v>
      </c>
      <c r="C401" s="3">
        <f t="shared" si="384"/>
        <v>400</v>
      </c>
      <c r="D401" s="3" t="str">
        <f t="shared" si="385"/>
        <v>square</v>
      </c>
      <c r="E401" s="3">
        <f t="shared" si="386"/>
        <v>1</v>
      </c>
      <c r="F401" s="4">
        <v>20</v>
      </c>
      <c r="G401" s="4">
        <v>20</v>
      </c>
      <c r="H401" s="4">
        <f t="shared" si="391"/>
        <v>100</v>
      </c>
      <c r="I401" s="3">
        <v>80</v>
      </c>
      <c r="J401" s="3">
        <v>80</v>
      </c>
      <c r="K401" s="3">
        <f t="shared" si="434"/>
        <v>100</v>
      </c>
      <c r="L401" s="3">
        <f t="shared" si="387"/>
        <v>4</v>
      </c>
      <c r="M401">
        <v>125</v>
      </c>
      <c r="N401">
        <v>7</v>
      </c>
      <c r="O401" s="2">
        <v>2</v>
      </c>
      <c r="P401" s="2">
        <f t="shared" si="406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88"/>
        <v>80</v>
      </c>
      <c r="AA401">
        <f t="shared" si="389"/>
        <v>320</v>
      </c>
      <c r="AB401">
        <v>0</v>
      </c>
      <c r="AC401">
        <v>0</v>
      </c>
      <c r="AD401">
        <v>0</v>
      </c>
      <c r="AE401">
        <f t="shared" si="435"/>
        <v>8000</v>
      </c>
      <c r="AF401">
        <f t="shared" si="390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36"/>
        <v>1.8749999999999999E-2</v>
      </c>
      <c r="BO401">
        <f t="shared" si="437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0.01</v>
      </c>
      <c r="BW401">
        <f t="shared" si="407"/>
        <v>1E-3</v>
      </c>
      <c r="BX401">
        <v>1</v>
      </c>
      <c r="BY401">
        <v>0</v>
      </c>
      <c r="BZ401">
        <v>0</v>
      </c>
      <c r="CA401">
        <v>0</v>
      </c>
      <c r="CB401" t="s">
        <v>80</v>
      </c>
      <c r="CC401">
        <v>0</v>
      </c>
      <c r="CD401">
        <v>0</v>
      </c>
      <c r="CE401" s="5">
        <v>1.1934164653369001E-10</v>
      </c>
      <c r="CF401" s="5">
        <v>7.5302722985997704E-10</v>
      </c>
      <c r="CG401" t="s">
        <v>93</v>
      </c>
      <c r="CH401">
        <v>1</v>
      </c>
      <c r="CI401">
        <v>1</v>
      </c>
      <c r="CJ401">
        <v>97.034223688482697</v>
      </c>
      <c r="CK401">
        <v>100</v>
      </c>
      <c r="CL401">
        <v>7</v>
      </c>
    </row>
    <row r="402" spans="1:90" x14ac:dyDescent="0.2">
      <c r="A402">
        <v>20</v>
      </c>
      <c r="B402">
        <v>20</v>
      </c>
      <c r="C402" s="3">
        <f t="shared" si="384"/>
        <v>400</v>
      </c>
      <c r="D402" s="3" t="str">
        <f t="shared" si="385"/>
        <v>square</v>
      </c>
      <c r="E402" s="3">
        <f t="shared" si="386"/>
        <v>1</v>
      </c>
      <c r="F402" s="4">
        <v>20</v>
      </c>
      <c r="G402" s="4">
        <v>20</v>
      </c>
      <c r="H402" s="4">
        <f t="shared" si="391"/>
        <v>100</v>
      </c>
      <c r="I402" s="3">
        <v>80</v>
      </c>
      <c r="J402" s="3">
        <v>80</v>
      </c>
      <c r="K402" s="3">
        <f t="shared" si="434"/>
        <v>100</v>
      </c>
      <c r="L402" s="3">
        <f t="shared" si="387"/>
        <v>4</v>
      </c>
      <c r="M402">
        <v>125</v>
      </c>
      <c r="N402">
        <v>7</v>
      </c>
      <c r="O402" s="2">
        <v>3</v>
      </c>
      <c r="P402" s="2">
        <f t="shared" si="406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88"/>
        <v>80</v>
      </c>
      <c r="AA402">
        <f t="shared" si="389"/>
        <v>320</v>
      </c>
      <c r="AB402">
        <v>0</v>
      </c>
      <c r="AC402">
        <v>0</v>
      </c>
      <c r="AD402">
        <v>0</v>
      </c>
      <c r="AE402">
        <f t="shared" si="435"/>
        <v>8000</v>
      </c>
      <c r="AF402">
        <f t="shared" si="390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36"/>
        <v>1.8749999999999999E-2</v>
      </c>
      <c r="BO402">
        <f t="shared" si="437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0.01</v>
      </c>
      <c r="BW402">
        <f t="shared" si="407"/>
        <v>1E-3</v>
      </c>
      <c r="BX402">
        <v>1</v>
      </c>
      <c r="BY402">
        <v>0</v>
      </c>
      <c r="BZ402">
        <v>0</v>
      </c>
      <c r="CA402">
        <v>0</v>
      </c>
      <c r="CB402" t="s">
        <v>80</v>
      </c>
      <c r="CC402">
        <v>0</v>
      </c>
      <c r="CD402">
        <v>0</v>
      </c>
      <c r="CE402" s="5">
        <v>1.7436146110580001E-10</v>
      </c>
      <c r="CF402" s="5">
        <v>1.10019370305146E-9</v>
      </c>
      <c r="CG402" t="s">
        <v>93</v>
      </c>
      <c r="CH402">
        <v>1</v>
      </c>
      <c r="CI402">
        <v>1</v>
      </c>
      <c r="CJ402">
        <v>97.042275237090095</v>
      </c>
      <c r="CK402">
        <v>100</v>
      </c>
      <c r="CL402">
        <v>7</v>
      </c>
    </row>
    <row r="403" spans="1:90" x14ac:dyDescent="0.2">
      <c r="A403">
        <v>20</v>
      </c>
      <c r="B403">
        <v>20</v>
      </c>
      <c r="C403" s="3">
        <f t="shared" si="384"/>
        <v>400</v>
      </c>
      <c r="D403" s="3" t="str">
        <f t="shared" si="385"/>
        <v>square</v>
      </c>
      <c r="E403" s="3">
        <f t="shared" si="386"/>
        <v>1</v>
      </c>
      <c r="F403" s="4">
        <v>20</v>
      </c>
      <c r="G403" s="4">
        <v>20</v>
      </c>
      <c r="H403" s="4">
        <f t="shared" si="391"/>
        <v>100</v>
      </c>
      <c r="I403" s="3">
        <v>80</v>
      </c>
      <c r="J403" s="3">
        <v>80</v>
      </c>
      <c r="K403" s="3">
        <f t="shared" si="434"/>
        <v>100</v>
      </c>
      <c r="L403" s="3">
        <f t="shared" si="387"/>
        <v>4</v>
      </c>
      <c r="M403">
        <v>125</v>
      </c>
      <c r="N403">
        <v>7</v>
      </c>
      <c r="O403" s="2">
        <v>4</v>
      </c>
      <c r="P403" s="2">
        <f t="shared" si="406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88"/>
        <v>80</v>
      </c>
      <c r="AA403">
        <f t="shared" si="389"/>
        <v>320</v>
      </c>
      <c r="AB403">
        <v>0</v>
      </c>
      <c r="AC403">
        <v>0</v>
      </c>
      <c r="AD403">
        <v>0</v>
      </c>
      <c r="AE403">
        <f t="shared" si="435"/>
        <v>8000</v>
      </c>
      <c r="AF403">
        <f t="shared" si="390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36"/>
        <v>1.8749999999999999E-2</v>
      </c>
      <c r="BO403">
        <f t="shared" si="437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0.01</v>
      </c>
      <c r="BW403">
        <f t="shared" si="407"/>
        <v>1E-3</v>
      </c>
      <c r="BX403">
        <v>1</v>
      </c>
      <c r="BY403">
        <v>0</v>
      </c>
      <c r="BZ403">
        <v>0</v>
      </c>
      <c r="CA403">
        <v>0</v>
      </c>
      <c r="CB403" t="s">
        <v>80</v>
      </c>
      <c r="CC403">
        <v>0</v>
      </c>
      <c r="CD403">
        <v>0</v>
      </c>
      <c r="CE403" s="5">
        <v>2.39713819308457E-10</v>
      </c>
      <c r="CF403" s="5">
        <v>1.5125569193981001E-9</v>
      </c>
      <c r="CG403" t="s">
        <v>93</v>
      </c>
      <c r="CH403">
        <v>0.85714285714285698</v>
      </c>
      <c r="CI403">
        <v>1</v>
      </c>
      <c r="CJ403">
        <v>97.029127061224301</v>
      </c>
      <c r="CK403">
        <v>100</v>
      </c>
      <c r="CL403">
        <v>7</v>
      </c>
    </row>
    <row r="404" spans="1:90" x14ac:dyDescent="0.2">
      <c r="A404">
        <v>20</v>
      </c>
      <c r="B404">
        <v>20</v>
      </c>
      <c r="C404" s="3">
        <f t="shared" si="384"/>
        <v>400</v>
      </c>
      <c r="D404" s="3" t="str">
        <f t="shared" si="385"/>
        <v>square</v>
      </c>
      <c r="E404" s="3">
        <f t="shared" si="386"/>
        <v>1</v>
      </c>
      <c r="F404" s="4">
        <v>20</v>
      </c>
      <c r="G404" s="4">
        <v>20</v>
      </c>
      <c r="H404" s="4">
        <f t="shared" si="391"/>
        <v>100</v>
      </c>
      <c r="I404" s="3">
        <v>80</v>
      </c>
      <c r="J404" s="3">
        <v>80</v>
      </c>
      <c r="K404" s="3">
        <f t="shared" si="434"/>
        <v>100</v>
      </c>
      <c r="L404" s="3">
        <f t="shared" si="387"/>
        <v>4</v>
      </c>
      <c r="M404">
        <v>125</v>
      </c>
      <c r="N404">
        <v>7</v>
      </c>
      <c r="O404" s="2">
        <v>5</v>
      </c>
      <c r="P404" s="2">
        <f t="shared" si="406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88"/>
        <v>80</v>
      </c>
      <c r="AA404">
        <f t="shared" si="389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390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0.01</v>
      </c>
      <c r="BW404">
        <f t="shared" si="407"/>
        <v>1E-3</v>
      </c>
      <c r="BX404">
        <v>1</v>
      </c>
      <c r="BY404">
        <v>0</v>
      </c>
      <c r="BZ404">
        <v>0</v>
      </c>
      <c r="CA404">
        <v>0</v>
      </c>
      <c r="CB404" t="s">
        <v>80</v>
      </c>
      <c r="CC404">
        <v>0.14285714285714299</v>
      </c>
      <c r="CD404">
        <v>0.14285714285714299</v>
      </c>
      <c r="CE404" s="5">
        <v>8.6453934473491801E-7</v>
      </c>
      <c r="CF404" s="5">
        <v>5.4550506838340297E-6</v>
      </c>
      <c r="CG404" t="s">
        <v>93</v>
      </c>
      <c r="CH404">
        <v>0.85714285714285698</v>
      </c>
      <c r="CI404">
        <v>0.85714285714285698</v>
      </c>
      <c r="CJ404">
        <v>97.044134014246595</v>
      </c>
      <c r="CK404">
        <v>100</v>
      </c>
      <c r="CL404">
        <v>7</v>
      </c>
    </row>
    <row r="405" spans="1:90" x14ac:dyDescent="0.2">
      <c r="A405">
        <v>20</v>
      </c>
      <c r="B405">
        <v>20</v>
      </c>
      <c r="C405" s="3">
        <f t="shared" si="384"/>
        <v>400</v>
      </c>
      <c r="D405" s="3" t="str">
        <f t="shared" si="385"/>
        <v>square</v>
      </c>
      <c r="E405" s="3">
        <f t="shared" si="386"/>
        <v>1</v>
      </c>
      <c r="F405" s="4">
        <v>20</v>
      </c>
      <c r="G405" s="4">
        <v>20</v>
      </c>
      <c r="H405" s="4">
        <f t="shared" si="391"/>
        <v>100</v>
      </c>
      <c r="I405" s="3">
        <v>80</v>
      </c>
      <c r="J405" s="3">
        <v>80</v>
      </c>
      <c r="K405" s="3">
        <f t="shared" si="434"/>
        <v>100</v>
      </c>
      <c r="L405" s="3">
        <f t="shared" si="387"/>
        <v>4</v>
      </c>
      <c r="M405">
        <v>125</v>
      </c>
      <c r="N405">
        <v>7</v>
      </c>
      <c r="O405" s="2">
        <v>6</v>
      </c>
      <c r="P405" s="2">
        <f t="shared" si="406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88"/>
        <v>80</v>
      </c>
      <c r="AA405">
        <f t="shared" si="389"/>
        <v>320</v>
      </c>
      <c r="AB405">
        <v>0</v>
      </c>
      <c r="AC405">
        <v>0</v>
      </c>
      <c r="AD405">
        <v>0</v>
      </c>
      <c r="AE405">
        <f t="shared" ref="AE405:AE407" si="438">(A405*B405)*F405</f>
        <v>8000</v>
      </c>
      <c r="AF405">
        <f t="shared" si="390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9">BI405/4</f>
        <v>1.8749999999999999E-2</v>
      </c>
      <c r="BO405">
        <f t="shared" ref="BO405:BO407" si="440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0.01</v>
      </c>
      <c r="BW405">
        <f t="shared" si="407"/>
        <v>1E-3</v>
      </c>
      <c r="BX405">
        <v>1</v>
      </c>
      <c r="BY405">
        <v>0</v>
      </c>
      <c r="BZ405">
        <v>0</v>
      </c>
      <c r="CA405">
        <v>0</v>
      </c>
      <c r="CB405" t="s">
        <v>80</v>
      </c>
      <c r="CC405">
        <v>0</v>
      </c>
      <c r="CD405">
        <v>0.14285714285714299</v>
      </c>
      <c r="CE405" s="5">
        <v>4.0639175337224999E-10</v>
      </c>
      <c r="CF405" s="5">
        <v>2.56426875987056E-9</v>
      </c>
      <c r="CG405" t="s">
        <v>93</v>
      </c>
      <c r="CH405">
        <v>0.85714285714285698</v>
      </c>
      <c r="CI405">
        <v>0.85714285714285698</v>
      </c>
      <c r="CJ405">
        <v>97.0331925419339</v>
      </c>
      <c r="CK405">
        <v>100</v>
      </c>
      <c r="CL405">
        <v>6.75</v>
      </c>
    </row>
    <row r="406" spans="1:90" x14ac:dyDescent="0.2">
      <c r="A406">
        <v>20</v>
      </c>
      <c r="B406">
        <v>20</v>
      </c>
      <c r="C406" s="3">
        <f t="shared" si="384"/>
        <v>400</v>
      </c>
      <c r="D406" s="3" t="str">
        <f t="shared" si="385"/>
        <v>square</v>
      </c>
      <c r="E406" s="3">
        <f t="shared" si="386"/>
        <v>1</v>
      </c>
      <c r="F406" s="4">
        <v>20</v>
      </c>
      <c r="G406" s="4">
        <v>20</v>
      </c>
      <c r="H406" s="4">
        <f t="shared" si="391"/>
        <v>100</v>
      </c>
      <c r="I406" s="3">
        <v>80</v>
      </c>
      <c r="J406" s="3">
        <v>80</v>
      </c>
      <c r="K406" s="3">
        <f t="shared" si="434"/>
        <v>100</v>
      </c>
      <c r="L406" s="3">
        <f t="shared" si="387"/>
        <v>4</v>
      </c>
      <c r="M406">
        <v>125</v>
      </c>
      <c r="N406">
        <v>7</v>
      </c>
      <c r="O406" s="2">
        <v>7</v>
      </c>
      <c r="P406" s="2">
        <f t="shared" si="406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88"/>
        <v>80</v>
      </c>
      <c r="AA406">
        <f t="shared" si="389"/>
        <v>320</v>
      </c>
      <c r="AB406">
        <v>0</v>
      </c>
      <c r="AC406">
        <v>0</v>
      </c>
      <c r="AD406">
        <v>0</v>
      </c>
      <c r="AE406">
        <f t="shared" si="438"/>
        <v>8000</v>
      </c>
      <c r="AF406">
        <f t="shared" si="390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9"/>
        <v>1.8749999999999999E-2</v>
      </c>
      <c r="BO406">
        <f t="shared" si="440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0.01</v>
      </c>
      <c r="BW406">
        <f t="shared" si="407"/>
        <v>1E-3</v>
      </c>
      <c r="BX406">
        <v>1</v>
      </c>
      <c r="BY406">
        <v>0</v>
      </c>
      <c r="BZ406">
        <v>0</v>
      </c>
      <c r="CA406">
        <v>0</v>
      </c>
      <c r="CB406" t="s">
        <v>80</v>
      </c>
      <c r="CC406">
        <v>0</v>
      </c>
      <c r="CD406">
        <v>0.14285714285714299</v>
      </c>
      <c r="CE406" s="5">
        <v>4.6961266295498399E-10</v>
      </c>
      <c r="CF406" s="5">
        <v>2.9631828661444498E-9</v>
      </c>
      <c r="CG406" t="s">
        <v>93</v>
      </c>
      <c r="CH406">
        <v>0.85714285714285698</v>
      </c>
      <c r="CI406">
        <v>0.85714285714285698</v>
      </c>
      <c r="CJ406">
        <v>96.978849302691401</v>
      </c>
      <c r="CK406">
        <v>100</v>
      </c>
      <c r="CL406">
        <v>7</v>
      </c>
    </row>
    <row r="407" spans="1:90" x14ac:dyDescent="0.2">
      <c r="A407">
        <v>20</v>
      </c>
      <c r="B407">
        <v>20</v>
      </c>
      <c r="C407" s="3">
        <f t="shared" si="384"/>
        <v>400</v>
      </c>
      <c r="D407" s="3" t="str">
        <f t="shared" si="385"/>
        <v>square</v>
      </c>
      <c r="E407" s="3">
        <f t="shared" si="386"/>
        <v>1</v>
      </c>
      <c r="F407" s="4">
        <v>20</v>
      </c>
      <c r="G407" s="4">
        <v>20</v>
      </c>
      <c r="H407" s="4">
        <f t="shared" si="391"/>
        <v>100</v>
      </c>
      <c r="I407" s="3">
        <v>80</v>
      </c>
      <c r="J407" s="3">
        <v>80</v>
      </c>
      <c r="K407" s="3">
        <f t="shared" si="434"/>
        <v>100</v>
      </c>
      <c r="L407" s="3">
        <f t="shared" si="387"/>
        <v>4</v>
      </c>
      <c r="M407">
        <v>125</v>
      </c>
      <c r="N407">
        <v>7</v>
      </c>
      <c r="O407" s="2">
        <v>8</v>
      </c>
      <c r="P407" s="2">
        <f t="shared" si="406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88"/>
        <v>80</v>
      </c>
      <c r="AA407">
        <f t="shared" si="389"/>
        <v>320</v>
      </c>
      <c r="AB407">
        <v>0</v>
      </c>
      <c r="AC407">
        <v>0</v>
      </c>
      <c r="AD407">
        <v>0</v>
      </c>
      <c r="AE407">
        <f t="shared" si="438"/>
        <v>8000</v>
      </c>
      <c r="AF407">
        <f t="shared" si="390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9"/>
        <v>1.8749999999999999E-2</v>
      </c>
      <c r="BO407">
        <f t="shared" si="440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0.01</v>
      </c>
      <c r="BW407">
        <f t="shared" si="407"/>
        <v>1E-3</v>
      </c>
      <c r="BX407">
        <v>1</v>
      </c>
      <c r="BY407">
        <v>0</v>
      </c>
      <c r="BZ407">
        <v>0</v>
      </c>
      <c r="CA407">
        <v>0</v>
      </c>
      <c r="CB407" t="s">
        <v>80</v>
      </c>
      <c r="CC407">
        <v>0</v>
      </c>
      <c r="CD407">
        <v>0.14285714285714299</v>
      </c>
      <c r="CE407" s="5">
        <v>5.9560722017338998E-10</v>
      </c>
      <c r="CF407" s="5">
        <v>3.7581889240437502E-9</v>
      </c>
      <c r="CG407" t="s">
        <v>93</v>
      </c>
      <c r="CH407">
        <v>0.85714285714285698</v>
      </c>
      <c r="CI407">
        <v>0.85714285714285698</v>
      </c>
      <c r="CJ407">
        <v>97.053956232162506</v>
      </c>
      <c r="CK407">
        <v>100</v>
      </c>
      <c r="CL407">
        <v>7</v>
      </c>
    </row>
    <row r="408" spans="1:90" x14ac:dyDescent="0.2">
      <c r="A408">
        <v>20</v>
      </c>
      <c r="B408">
        <v>20</v>
      </c>
      <c r="C408" s="3">
        <f t="shared" si="384"/>
        <v>400</v>
      </c>
      <c r="D408" s="3" t="str">
        <f t="shared" si="385"/>
        <v>square</v>
      </c>
      <c r="E408" s="3">
        <f t="shared" si="386"/>
        <v>1</v>
      </c>
      <c r="F408" s="4">
        <v>20</v>
      </c>
      <c r="G408" s="4">
        <v>20</v>
      </c>
      <c r="H408" s="4">
        <f t="shared" si="391"/>
        <v>100</v>
      </c>
      <c r="I408" s="3">
        <v>80</v>
      </c>
      <c r="J408" s="3">
        <v>80</v>
      </c>
      <c r="K408" s="3">
        <f t="shared" si="434"/>
        <v>100</v>
      </c>
      <c r="L408" s="3">
        <f t="shared" si="387"/>
        <v>4</v>
      </c>
      <c r="M408">
        <v>125</v>
      </c>
      <c r="N408">
        <v>7</v>
      </c>
      <c r="O408" s="2">
        <v>9</v>
      </c>
      <c r="P408" s="2">
        <f t="shared" si="406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88"/>
        <v>80</v>
      </c>
      <c r="AA408">
        <f t="shared" si="389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390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0.01</v>
      </c>
      <c r="BW408">
        <f t="shared" si="407"/>
        <v>1E-3</v>
      </c>
      <c r="BX408">
        <v>1</v>
      </c>
      <c r="BY408">
        <v>0</v>
      </c>
      <c r="BZ408">
        <v>0</v>
      </c>
      <c r="CA408">
        <v>0</v>
      </c>
      <c r="CB408" t="s">
        <v>80</v>
      </c>
      <c r="CC408">
        <v>0</v>
      </c>
      <c r="CD408">
        <v>0.14285714285714299</v>
      </c>
      <c r="CE408" s="5">
        <v>7.0987111284825296E-10</v>
      </c>
      <c r="CF408" s="5">
        <v>4.4791763123783301E-9</v>
      </c>
      <c r="CG408" t="s">
        <v>93</v>
      </c>
      <c r="CH408">
        <v>0.85714285714285698</v>
      </c>
      <c r="CI408">
        <v>0.85714285714285698</v>
      </c>
      <c r="CJ408">
        <v>97.082949918865793</v>
      </c>
      <c r="CK408">
        <v>100</v>
      </c>
      <c r="CL408">
        <v>7</v>
      </c>
    </row>
    <row r="409" spans="1:90" x14ac:dyDescent="0.2">
      <c r="A409">
        <v>20</v>
      </c>
      <c r="B409">
        <v>20</v>
      </c>
      <c r="C409" s="3">
        <f t="shared" si="384"/>
        <v>400</v>
      </c>
      <c r="D409" s="3" t="str">
        <f t="shared" si="385"/>
        <v>square</v>
      </c>
      <c r="E409" s="3">
        <f t="shared" si="386"/>
        <v>1</v>
      </c>
      <c r="F409" s="4">
        <v>20</v>
      </c>
      <c r="G409" s="4">
        <v>20</v>
      </c>
      <c r="H409" s="4">
        <f t="shared" si="391"/>
        <v>100</v>
      </c>
      <c r="I409" s="3">
        <v>80</v>
      </c>
      <c r="J409" s="3">
        <v>80</v>
      </c>
      <c r="K409" s="3">
        <f t="shared" si="434"/>
        <v>100</v>
      </c>
      <c r="L409" s="3">
        <f t="shared" si="387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88"/>
        <v>80</v>
      </c>
      <c r="AA409">
        <f t="shared" si="389"/>
        <v>320</v>
      </c>
      <c r="AB409">
        <v>0</v>
      </c>
      <c r="AC409">
        <v>0</v>
      </c>
      <c r="AD409">
        <v>0</v>
      </c>
      <c r="AE409">
        <f t="shared" ref="AE409" si="441">(A409*B409)*F409</f>
        <v>8000</v>
      </c>
      <c r="AF409">
        <f t="shared" si="390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42">BI409/4</f>
        <v>1.8749999999999999E-2</v>
      </c>
      <c r="BO409">
        <f t="shared" ref="BO409" si="443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0.01</v>
      </c>
      <c r="BW409">
        <f t="shared" si="407"/>
        <v>1E-3</v>
      </c>
      <c r="BX409">
        <v>1</v>
      </c>
      <c r="BY409">
        <v>0</v>
      </c>
      <c r="BZ409">
        <v>0</v>
      </c>
      <c r="CA409">
        <v>0</v>
      </c>
      <c r="CB409" t="s">
        <v>80</v>
      </c>
      <c r="CC409">
        <v>0</v>
      </c>
      <c r="CD409">
        <v>0.14285714285714299</v>
      </c>
      <c r="CE409" s="5">
        <v>7.8429406082035501E-10</v>
      </c>
      <c r="CF409" s="5">
        <v>4.9487735373670602E-9</v>
      </c>
      <c r="CG409" t="s">
        <v>93</v>
      </c>
      <c r="CH409">
        <v>0.85714285714285698</v>
      </c>
      <c r="CI409">
        <v>0.85714285714285698</v>
      </c>
      <c r="CJ409">
        <v>97.071092937477701</v>
      </c>
      <c r="CK409">
        <v>100</v>
      </c>
      <c r="CL409">
        <v>7</v>
      </c>
    </row>
    <row r="410" spans="1:90" x14ac:dyDescent="0.2">
      <c r="A410">
        <v>20</v>
      </c>
      <c r="B410">
        <v>20</v>
      </c>
      <c r="C410" s="3">
        <f t="shared" ref="C410:C469" si="444">A410*B410</f>
        <v>400</v>
      </c>
      <c r="D410" s="3" t="str">
        <f t="shared" ref="D410:D469" si="445">IF(A410=B410,"square","rect")</f>
        <v>square</v>
      </c>
      <c r="E410" s="3">
        <f t="shared" ref="E410:E469" si="446">A410/B410</f>
        <v>1</v>
      </c>
      <c r="F410" s="4">
        <v>1</v>
      </c>
      <c r="G410" s="4">
        <v>1</v>
      </c>
      <c r="H410" s="4">
        <f t="shared" si="391"/>
        <v>100</v>
      </c>
      <c r="I410" s="3">
        <v>99</v>
      </c>
      <c r="J410" s="3">
        <v>99</v>
      </c>
      <c r="K410" s="3">
        <f>AF410/AA410</f>
        <v>100</v>
      </c>
      <c r="L410" s="3">
        <f t="shared" ref="L410:L469" si="447">O410/P410</f>
        <v>4</v>
      </c>
      <c r="M410">
        <v>125</v>
      </c>
      <c r="N410">
        <v>7</v>
      </c>
      <c r="O410" s="2">
        <v>0.1</v>
      </c>
      <c r="P410" s="2">
        <f t="shared" si="406"/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ref="Z410:Z469" si="448">(G410/100)*(A410*B410)</f>
        <v>4</v>
      </c>
      <c r="AA410">
        <f t="shared" ref="AA410:AA469" si="449">(J410/100)*(A410*B410)</f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ref="AF410:AF469" si="450">(A410*B410)*I410</f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0.01</v>
      </c>
      <c r="BW410">
        <f t="shared" si="407"/>
        <v>1E-3</v>
      </c>
      <c r="BX410">
        <v>1</v>
      </c>
      <c r="BY410">
        <v>0</v>
      </c>
      <c r="BZ410">
        <v>0</v>
      </c>
      <c r="CA410">
        <v>0</v>
      </c>
      <c r="CB410" t="s">
        <v>80</v>
      </c>
      <c r="CC410">
        <v>0</v>
      </c>
      <c r="CD410">
        <v>0</v>
      </c>
      <c r="CE410" s="5">
        <v>2.9272072568857303E-11</v>
      </c>
      <c r="CF410" s="5">
        <v>1.84702225609882E-10</v>
      </c>
      <c r="CG410" t="s">
        <v>93</v>
      </c>
      <c r="CH410">
        <v>0.85714285714285698</v>
      </c>
      <c r="CI410">
        <v>0.85714285714285698</v>
      </c>
      <c r="CJ410">
        <v>97.055381264493306</v>
      </c>
      <c r="CK410">
        <v>100</v>
      </c>
      <c r="CL410">
        <v>7</v>
      </c>
    </row>
    <row r="411" spans="1:90" x14ac:dyDescent="0.2">
      <c r="A411">
        <v>20</v>
      </c>
      <c r="B411">
        <v>20</v>
      </c>
      <c r="C411" s="3">
        <f t="shared" si="444"/>
        <v>400</v>
      </c>
      <c r="D411" s="3" t="str">
        <f t="shared" si="445"/>
        <v>square</v>
      </c>
      <c r="E411" s="3">
        <f t="shared" si="446"/>
        <v>1</v>
      </c>
      <c r="F411" s="4">
        <v>1</v>
      </c>
      <c r="G411" s="4">
        <v>1</v>
      </c>
      <c r="H411" s="4">
        <f t="shared" ref="H411:H470" si="451">AE411/Z411</f>
        <v>100</v>
      </c>
      <c r="I411" s="3">
        <v>99</v>
      </c>
      <c r="J411" s="3">
        <v>99</v>
      </c>
      <c r="K411" s="3">
        <f t="shared" ref="K411:K421" si="452">AF411/AA411</f>
        <v>100</v>
      </c>
      <c r="L411" s="3">
        <f t="shared" si="447"/>
        <v>4</v>
      </c>
      <c r="M411">
        <v>125</v>
      </c>
      <c r="N411">
        <v>7</v>
      </c>
      <c r="O411" s="2">
        <v>0.5</v>
      </c>
      <c r="P411" s="2">
        <f t="shared" si="406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448"/>
        <v>4</v>
      </c>
      <c r="AA411">
        <f t="shared" si="449"/>
        <v>396</v>
      </c>
      <c r="AB411">
        <v>0</v>
      </c>
      <c r="AC411">
        <v>0</v>
      </c>
      <c r="AD411">
        <v>0</v>
      </c>
      <c r="AE411">
        <f t="shared" ref="AE411:AE415" si="453">(A411*B411)*F411</f>
        <v>400</v>
      </c>
      <c r="AF411">
        <f t="shared" si="450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54">BI411/4</f>
        <v>1.8749999999999999E-2</v>
      </c>
      <c r="BO411">
        <f t="shared" ref="BO411:BO415" si="455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0.01</v>
      </c>
      <c r="BW411">
        <f t="shared" si="407"/>
        <v>1E-3</v>
      </c>
      <c r="BX411">
        <v>1</v>
      </c>
      <c r="BY411">
        <v>0</v>
      </c>
      <c r="BZ411">
        <v>0</v>
      </c>
      <c r="CA411">
        <v>0</v>
      </c>
      <c r="CB411" t="s">
        <v>80</v>
      </c>
      <c r="CC411">
        <v>0</v>
      </c>
      <c r="CD411">
        <v>0</v>
      </c>
      <c r="CE411" s="5">
        <v>1.2235675746594501E-10</v>
      </c>
      <c r="CF411" s="5">
        <v>7.7205211104334796E-10</v>
      </c>
      <c r="CG411" t="s">
        <v>93</v>
      </c>
      <c r="CH411">
        <v>0.85714285714285698</v>
      </c>
      <c r="CI411">
        <v>0.85714285714285698</v>
      </c>
      <c r="CJ411">
        <v>97.015644936686499</v>
      </c>
      <c r="CK411">
        <v>100</v>
      </c>
      <c r="CL411">
        <v>7</v>
      </c>
    </row>
    <row r="412" spans="1:90" x14ac:dyDescent="0.2">
      <c r="A412">
        <v>20</v>
      </c>
      <c r="B412">
        <v>20</v>
      </c>
      <c r="C412" s="3">
        <f t="shared" si="444"/>
        <v>400</v>
      </c>
      <c r="D412" s="3" t="str">
        <f t="shared" si="445"/>
        <v>square</v>
      </c>
      <c r="E412" s="3">
        <f t="shared" si="446"/>
        <v>1</v>
      </c>
      <c r="F412" s="4">
        <v>1</v>
      </c>
      <c r="G412" s="4">
        <v>1</v>
      </c>
      <c r="H412" s="4">
        <f t="shared" si="451"/>
        <v>100</v>
      </c>
      <c r="I412" s="3">
        <v>99</v>
      </c>
      <c r="J412" s="3">
        <v>99</v>
      </c>
      <c r="K412" s="3">
        <f t="shared" si="452"/>
        <v>100</v>
      </c>
      <c r="L412" s="3">
        <f t="shared" si="447"/>
        <v>4</v>
      </c>
      <c r="M412">
        <v>125</v>
      </c>
      <c r="N412">
        <v>7</v>
      </c>
      <c r="O412" s="2">
        <v>1</v>
      </c>
      <c r="P412" s="2">
        <f t="shared" si="406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448"/>
        <v>4</v>
      </c>
      <c r="AA412">
        <f t="shared" si="449"/>
        <v>396</v>
      </c>
      <c r="AB412">
        <v>0</v>
      </c>
      <c r="AC412">
        <v>0</v>
      </c>
      <c r="AD412">
        <v>0</v>
      </c>
      <c r="AE412">
        <f t="shared" si="453"/>
        <v>400</v>
      </c>
      <c r="AF412">
        <f t="shared" si="450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54"/>
        <v>1.8749999999999999E-2</v>
      </c>
      <c r="BO412">
        <f t="shared" si="455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0.01</v>
      </c>
      <c r="BW412">
        <f t="shared" si="407"/>
        <v>1E-3</v>
      </c>
      <c r="BX412">
        <v>1</v>
      </c>
      <c r="BY412">
        <v>0</v>
      </c>
      <c r="BZ412">
        <v>0</v>
      </c>
      <c r="CA412">
        <v>0</v>
      </c>
      <c r="CB412" t="s">
        <v>80</v>
      </c>
      <c r="CC412">
        <v>0.14285714285714299</v>
      </c>
      <c r="CD412">
        <v>0.14285714285714299</v>
      </c>
      <c r="CE412" s="5">
        <v>3.2910404514146701E-7</v>
      </c>
      <c r="CF412" s="5">
        <v>2.0765920776062902E-6</v>
      </c>
      <c r="CG412" t="s">
        <v>93</v>
      </c>
      <c r="CH412">
        <v>0.71428571428571397</v>
      </c>
      <c r="CI412">
        <v>0.71428571428571397</v>
      </c>
      <c r="CJ412">
        <v>97.015863667676697</v>
      </c>
      <c r="CK412">
        <v>100</v>
      </c>
      <c r="CL412">
        <v>7</v>
      </c>
    </row>
    <row r="413" spans="1:90" x14ac:dyDescent="0.2">
      <c r="A413">
        <v>20</v>
      </c>
      <c r="B413">
        <v>20</v>
      </c>
      <c r="C413" s="3">
        <f t="shared" si="444"/>
        <v>400</v>
      </c>
      <c r="D413" s="3" t="str">
        <f t="shared" si="445"/>
        <v>square</v>
      </c>
      <c r="E413" s="3">
        <f t="shared" si="446"/>
        <v>1</v>
      </c>
      <c r="F413" s="4">
        <v>1</v>
      </c>
      <c r="G413" s="4">
        <v>1</v>
      </c>
      <c r="H413" s="4">
        <f t="shared" si="451"/>
        <v>100</v>
      </c>
      <c r="I413" s="3">
        <v>99</v>
      </c>
      <c r="J413" s="3">
        <v>99</v>
      </c>
      <c r="K413" s="3">
        <f t="shared" si="452"/>
        <v>100</v>
      </c>
      <c r="L413" s="3">
        <f t="shared" si="447"/>
        <v>4</v>
      </c>
      <c r="M413">
        <v>125</v>
      </c>
      <c r="N413">
        <v>7</v>
      </c>
      <c r="O413" s="2">
        <v>2</v>
      </c>
      <c r="P413" s="2">
        <f t="shared" si="406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448"/>
        <v>4</v>
      </c>
      <c r="AA413">
        <f t="shared" si="449"/>
        <v>396</v>
      </c>
      <c r="AB413">
        <v>0</v>
      </c>
      <c r="AC413">
        <v>0</v>
      </c>
      <c r="AD413">
        <v>0</v>
      </c>
      <c r="AE413">
        <f t="shared" si="453"/>
        <v>400</v>
      </c>
      <c r="AF413">
        <f t="shared" si="450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54"/>
        <v>1.8749999999999999E-2</v>
      </c>
      <c r="BO413">
        <f t="shared" si="455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0.01</v>
      </c>
      <c r="BW413">
        <f t="shared" si="407"/>
        <v>1E-3</v>
      </c>
      <c r="BX413">
        <v>1</v>
      </c>
      <c r="BY413">
        <v>0</v>
      </c>
      <c r="BZ413">
        <v>0</v>
      </c>
      <c r="CA413">
        <v>0</v>
      </c>
      <c r="CB413" t="s">
        <v>80</v>
      </c>
      <c r="CC413">
        <v>0</v>
      </c>
      <c r="CD413">
        <v>0.14285714285714299</v>
      </c>
      <c r="CE413" s="5">
        <v>6.3964848663305805E-10</v>
      </c>
      <c r="CF413" s="5">
        <v>4.0360824707841697E-9</v>
      </c>
      <c r="CG413" t="s">
        <v>93</v>
      </c>
      <c r="CH413">
        <v>0.85714285714285698</v>
      </c>
      <c r="CI413">
        <v>0.85714285714285698</v>
      </c>
      <c r="CJ413">
        <v>97.029421060277201</v>
      </c>
      <c r="CK413">
        <v>100</v>
      </c>
      <c r="CL413">
        <v>6.75</v>
      </c>
    </row>
    <row r="414" spans="1:90" x14ac:dyDescent="0.2">
      <c r="A414">
        <v>20</v>
      </c>
      <c r="B414">
        <v>20</v>
      </c>
      <c r="C414" s="3">
        <f t="shared" si="444"/>
        <v>400</v>
      </c>
      <c r="D414" s="3" t="str">
        <f t="shared" si="445"/>
        <v>square</v>
      </c>
      <c r="E414" s="3">
        <f t="shared" si="446"/>
        <v>1</v>
      </c>
      <c r="F414" s="4">
        <v>1</v>
      </c>
      <c r="G414" s="4">
        <v>1</v>
      </c>
      <c r="H414" s="4">
        <f t="shared" si="451"/>
        <v>100</v>
      </c>
      <c r="I414" s="3">
        <v>99</v>
      </c>
      <c r="J414" s="3">
        <v>99</v>
      </c>
      <c r="K414" s="3">
        <f t="shared" si="452"/>
        <v>100</v>
      </c>
      <c r="L414" s="3">
        <f t="shared" si="447"/>
        <v>4</v>
      </c>
      <c r="M414">
        <v>125</v>
      </c>
      <c r="N414">
        <v>7</v>
      </c>
      <c r="O414" s="2">
        <v>3</v>
      </c>
      <c r="P414" s="2">
        <f t="shared" si="406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448"/>
        <v>4</v>
      </c>
      <c r="AA414">
        <f t="shared" si="449"/>
        <v>396</v>
      </c>
      <c r="AB414">
        <v>0</v>
      </c>
      <c r="AC414">
        <v>0</v>
      </c>
      <c r="AD414">
        <v>0</v>
      </c>
      <c r="AE414">
        <f t="shared" si="453"/>
        <v>400</v>
      </c>
      <c r="AF414">
        <f t="shared" si="450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54"/>
        <v>1.8749999999999999E-2</v>
      </c>
      <c r="BO414">
        <f t="shared" si="455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0.01</v>
      </c>
      <c r="BW414">
        <f t="shared" si="407"/>
        <v>1E-3</v>
      </c>
      <c r="BX414">
        <v>1</v>
      </c>
      <c r="BY414">
        <v>0</v>
      </c>
      <c r="BZ414">
        <v>0</v>
      </c>
      <c r="CA414">
        <v>0</v>
      </c>
      <c r="CB414" t="s">
        <v>80</v>
      </c>
      <c r="CC414">
        <v>0</v>
      </c>
      <c r="CD414">
        <v>0</v>
      </c>
      <c r="CE414" s="5">
        <v>1.89544474987597E-10</v>
      </c>
      <c r="CF414" s="5">
        <v>1.19599615937614E-9</v>
      </c>
      <c r="CG414" t="s">
        <v>93</v>
      </c>
      <c r="CH414">
        <v>0.85714285714285698</v>
      </c>
      <c r="CI414">
        <v>0.85714285714285698</v>
      </c>
      <c r="CJ414">
        <v>96.970082053095595</v>
      </c>
      <c r="CK414">
        <v>100</v>
      </c>
      <c r="CL414">
        <v>7</v>
      </c>
    </row>
    <row r="415" spans="1:90" x14ac:dyDescent="0.2">
      <c r="A415">
        <v>20</v>
      </c>
      <c r="B415">
        <v>20</v>
      </c>
      <c r="C415" s="3">
        <f t="shared" si="444"/>
        <v>400</v>
      </c>
      <c r="D415" s="3" t="str">
        <f t="shared" si="445"/>
        <v>square</v>
      </c>
      <c r="E415" s="3">
        <f t="shared" si="446"/>
        <v>1</v>
      </c>
      <c r="F415" s="4">
        <v>1</v>
      </c>
      <c r="G415" s="4">
        <v>1</v>
      </c>
      <c r="H415" s="4">
        <f t="shared" si="451"/>
        <v>100</v>
      </c>
      <c r="I415" s="3">
        <v>99</v>
      </c>
      <c r="J415" s="3">
        <v>99</v>
      </c>
      <c r="K415" s="3">
        <f t="shared" si="452"/>
        <v>100</v>
      </c>
      <c r="L415" s="3">
        <f t="shared" si="447"/>
        <v>4</v>
      </c>
      <c r="M415">
        <v>125</v>
      </c>
      <c r="N415">
        <v>7</v>
      </c>
      <c r="O415" s="2">
        <v>4</v>
      </c>
      <c r="P415" s="2">
        <f t="shared" si="406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448"/>
        <v>4</v>
      </c>
      <c r="AA415">
        <f t="shared" si="449"/>
        <v>396</v>
      </c>
      <c r="AB415">
        <v>0</v>
      </c>
      <c r="AC415">
        <v>0</v>
      </c>
      <c r="AD415">
        <v>0</v>
      </c>
      <c r="AE415">
        <f t="shared" si="453"/>
        <v>400</v>
      </c>
      <c r="AF415">
        <f t="shared" si="450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54"/>
        <v>1.8749999999999999E-2</v>
      </c>
      <c r="BO415">
        <f t="shared" si="455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0.01</v>
      </c>
      <c r="BW415">
        <f t="shared" si="407"/>
        <v>1E-3</v>
      </c>
      <c r="BX415">
        <v>1</v>
      </c>
      <c r="BY415">
        <v>0</v>
      </c>
      <c r="BZ415">
        <v>0</v>
      </c>
      <c r="CA415">
        <v>0</v>
      </c>
      <c r="CB415" t="s">
        <v>80</v>
      </c>
      <c r="CC415">
        <v>0</v>
      </c>
      <c r="CD415">
        <v>0</v>
      </c>
      <c r="CE415" s="5">
        <v>2.5801907990530999E-10</v>
      </c>
      <c r="CF415" s="5">
        <v>1.6280602668902801E-9</v>
      </c>
      <c r="CG415" t="s">
        <v>93</v>
      </c>
      <c r="CH415">
        <v>0.85714285714285698</v>
      </c>
      <c r="CI415">
        <v>0.85714285714285698</v>
      </c>
      <c r="CJ415">
        <v>96.990948172110095</v>
      </c>
      <c r="CK415">
        <v>100</v>
      </c>
      <c r="CL415">
        <v>7</v>
      </c>
    </row>
    <row r="416" spans="1:90" x14ac:dyDescent="0.2">
      <c r="A416">
        <v>20</v>
      </c>
      <c r="B416">
        <v>20</v>
      </c>
      <c r="C416" s="3">
        <f t="shared" si="444"/>
        <v>400</v>
      </c>
      <c r="D416" s="3" t="str">
        <f t="shared" si="445"/>
        <v>square</v>
      </c>
      <c r="E416" s="3">
        <f t="shared" si="446"/>
        <v>1</v>
      </c>
      <c r="F416" s="4">
        <v>1</v>
      </c>
      <c r="G416" s="4">
        <v>1</v>
      </c>
      <c r="H416" s="4">
        <f t="shared" si="451"/>
        <v>100</v>
      </c>
      <c r="I416" s="3">
        <v>99</v>
      </c>
      <c r="J416" s="3">
        <v>99</v>
      </c>
      <c r="K416" s="3">
        <f t="shared" si="452"/>
        <v>100</v>
      </c>
      <c r="L416" s="3">
        <f t="shared" si="447"/>
        <v>4</v>
      </c>
      <c r="M416">
        <v>125</v>
      </c>
      <c r="N416">
        <v>7</v>
      </c>
      <c r="O416" s="2">
        <v>5</v>
      </c>
      <c r="P416" s="2">
        <f t="shared" si="406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448"/>
        <v>4</v>
      </c>
      <c r="AA416">
        <f t="shared" si="449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450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0.01</v>
      </c>
      <c r="BW416">
        <f t="shared" si="407"/>
        <v>1E-3</v>
      </c>
      <c r="BX416">
        <v>1</v>
      </c>
      <c r="BY416">
        <v>0</v>
      </c>
      <c r="BZ416">
        <v>0</v>
      </c>
      <c r="CA416">
        <v>0</v>
      </c>
      <c r="CB416" t="s">
        <v>80</v>
      </c>
      <c r="CC416">
        <v>0</v>
      </c>
      <c r="CD416">
        <v>0.14285714285714299</v>
      </c>
      <c r="CE416" s="5">
        <v>3.4068071733608098E-10</v>
      </c>
      <c r="CF416" s="5">
        <v>2.1496423427948701E-9</v>
      </c>
      <c r="CG416" t="s">
        <v>93</v>
      </c>
      <c r="CH416">
        <v>0.85714285714285698</v>
      </c>
      <c r="CI416">
        <v>0.85714285714285698</v>
      </c>
      <c r="CJ416">
        <v>97.068537636424495</v>
      </c>
      <c r="CK416">
        <v>100</v>
      </c>
      <c r="CL416">
        <v>7</v>
      </c>
    </row>
    <row r="417" spans="1:90" x14ac:dyDescent="0.2">
      <c r="A417">
        <v>20</v>
      </c>
      <c r="B417">
        <v>20</v>
      </c>
      <c r="C417" s="3">
        <f t="shared" si="444"/>
        <v>400</v>
      </c>
      <c r="D417" s="3" t="str">
        <f t="shared" si="445"/>
        <v>square</v>
      </c>
      <c r="E417" s="3">
        <f t="shared" si="446"/>
        <v>1</v>
      </c>
      <c r="F417" s="4">
        <v>1</v>
      </c>
      <c r="G417" s="4">
        <v>1</v>
      </c>
      <c r="H417" s="4">
        <f t="shared" si="451"/>
        <v>100</v>
      </c>
      <c r="I417" s="3">
        <v>99</v>
      </c>
      <c r="J417" s="3">
        <v>99</v>
      </c>
      <c r="K417" s="3">
        <f t="shared" si="452"/>
        <v>100</v>
      </c>
      <c r="L417" s="3">
        <f t="shared" si="447"/>
        <v>4</v>
      </c>
      <c r="M417">
        <v>125</v>
      </c>
      <c r="N417">
        <v>7</v>
      </c>
      <c r="O417" s="2">
        <v>6</v>
      </c>
      <c r="P417" s="2">
        <f t="shared" si="406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448"/>
        <v>4</v>
      </c>
      <c r="AA417">
        <f t="shared" si="449"/>
        <v>396</v>
      </c>
      <c r="AB417">
        <v>0</v>
      </c>
      <c r="AC417">
        <v>0</v>
      </c>
      <c r="AD417">
        <v>0</v>
      </c>
      <c r="AE417">
        <f t="shared" ref="AE417:AE419" si="456">(A417*B417)*F417</f>
        <v>400</v>
      </c>
      <c r="AF417">
        <f t="shared" si="450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57">BI417/4</f>
        <v>1.8749999999999999E-2</v>
      </c>
      <c r="BO417">
        <f t="shared" ref="BO417:BO419" si="458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0.01</v>
      </c>
      <c r="BW417">
        <f t="shared" si="407"/>
        <v>1E-3</v>
      </c>
      <c r="BX417">
        <v>1</v>
      </c>
      <c r="BY417">
        <v>0</v>
      </c>
      <c r="BZ417">
        <v>0</v>
      </c>
      <c r="CA417">
        <v>0</v>
      </c>
      <c r="CB417" t="s">
        <v>80</v>
      </c>
      <c r="CC417">
        <v>0</v>
      </c>
      <c r="CD417">
        <v>0.14285714285714299</v>
      </c>
      <c r="CE417" s="5">
        <v>3.8531552725213998E-10</v>
      </c>
      <c r="CF417" s="5">
        <v>2.4312810510750401E-9</v>
      </c>
      <c r="CG417" t="s">
        <v>93</v>
      </c>
      <c r="CH417">
        <v>0.85714285714285698</v>
      </c>
      <c r="CI417">
        <v>0.85714285714285698</v>
      </c>
      <c r="CJ417">
        <v>97.045929048140593</v>
      </c>
      <c r="CK417">
        <v>100</v>
      </c>
      <c r="CL417">
        <v>7</v>
      </c>
    </row>
    <row r="418" spans="1:90" x14ac:dyDescent="0.2">
      <c r="A418">
        <v>20</v>
      </c>
      <c r="B418">
        <v>20</v>
      </c>
      <c r="C418" s="3">
        <f t="shared" si="444"/>
        <v>400</v>
      </c>
      <c r="D418" s="3" t="str">
        <f t="shared" si="445"/>
        <v>square</v>
      </c>
      <c r="E418" s="3">
        <f t="shared" si="446"/>
        <v>1</v>
      </c>
      <c r="F418" s="4">
        <v>1</v>
      </c>
      <c r="G418" s="4">
        <v>1</v>
      </c>
      <c r="H418" s="4">
        <f t="shared" si="451"/>
        <v>100</v>
      </c>
      <c r="I418" s="3">
        <v>99</v>
      </c>
      <c r="J418" s="3">
        <v>99</v>
      </c>
      <c r="K418" s="3">
        <f t="shared" si="452"/>
        <v>100</v>
      </c>
      <c r="L418" s="3">
        <f t="shared" si="447"/>
        <v>4</v>
      </c>
      <c r="M418">
        <v>125</v>
      </c>
      <c r="N418">
        <v>7</v>
      </c>
      <c r="O418" s="2">
        <v>7</v>
      </c>
      <c r="P418" s="2">
        <f t="shared" si="406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448"/>
        <v>4</v>
      </c>
      <c r="AA418">
        <f t="shared" si="449"/>
        <v>396</v>
      </c>
      <c r="AB418">
        <v>0</v>
      </c>
      <c r="AC418">
        <v>0</v>
      </c>
      <c r="AD418">
        <v>0</v>
      </c>
      <c r="AE418">
        <f t="shared" si="456"/>
        <v>400</v>
      </c>
      <c r="AF418">
        <f t="shared" si="450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57"/>
        <v>1.8749999999999999E-2</v>
      </c>
      <c r="BO418">
        <f t="shared" si="458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0.01</v>
      </c>
      <c r="BW418">
        <f t="shared" si="407"/>
        <v>1E-3</v>
      </c>
      <c r="BX418">
        <v>1</v>
      </c>
      <c r="BY418">
        <v>0</v>
      </c>
      <c r="BZ418">
        <v>0</v>
      </c>
      <c r="CA418">
        <v>0</v>
      </c>
      <c r="CB418" t="s">
        <v>80</v>
      </c>
      <c r="CC418">
        <v>0</v>
      </c>
      <c r="CD418">
        <v>0.14285714285714299</v>
      </c>
      <c r="CE418" s="5">
        <v>5.1868575676882504E-10</v>
      </c>
      <c r="CF418" s="5">
        <v>3.27282645540598E-9</v>
      </c>
      <c r="CG418" t="s">
        <v>93</v>
      </c>
      <c r="CH418">
        <v>0.85714285714285698</v>
      </c>
      <c r="CI418">
        <v>0.85714285714285698</v>
      </c>
      <c r="CJ418">
        <v>97.107337105987099</v>
      </c>
      <c r="CK418">
        <v>100</v>
      </c>
      <c r="CL418">
        <v>6.75</v>
      </c>
    </row>
    <row r="419" spans="1:90" x14ac:dyDescent="0.2">
      <c r="A419">
        <v>20</v>
      </c>
      <c r="B419">
        <v>20</v>
      </c>
      <c r="C419" s="3">
        <f t="shared" si="444"/>
        <v>400</v>
      </c>
      <c r="D419" s="3" t="str">
        <f t="shared" si="445"/>
        <v>square</v>
      </c>
      <c r="E419" s="3">
        <f t="shared" si="446"/>
        <v>1</v>
      </c>
      <c r="F419" s="4">
        <v>1</v>
      </c>
      <c r="G419" s="4">
        <v>1</v>
      </c>
      <c r="H419" s="4">
        <f t="shared" si="451"/>
        <v>100</v>
      </c>
      <c r="I419" s="3">
        <v>99</v>
      </c>
      <c r="J419" s="3">
        <v>99</v>
      </c>
      <c r="K419" s="3">
        <f t="shared" si="452"/>
        <v>100</v>
      </c>
      <c r="L419" s="3">
        <f t="shared" si="447"/>
        <v>4</v>
      </c>
      <c r="M419">
        <v>125</v>
      </c>
      <c r="N419">
        <v>7</v>
      </c>
      <c r="O419" s="2">
        <v>8</v>
      </c>
      <c r="P419" s="2">
        <f t="shared" si="406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48"/>
        <v>4</v>
      </c>
      <c r="AA419">
        <f t="shared" si="449"/>
        <v>396</v>
      </c>
      <c r="AB419">
        <v>0</v>
      </c>
      <c r="AC419">
        <v>0</v>
      </c>
      <c r="AD419">
        <v>0</v>
      </c>
      <c r="AE419">
        <f t="shared" si="456"/>
        <v>400</v>
      </c>
      <c r="AF419">
        <f t="shared" si="450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57"/>
        <v>1.8749999999999999E-2</v>
      </c>
      <c r="BO419">
        <f t="shared" si="458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0.01</v>
      </c>
      <c r="BW419">
        <f t="shared" si="407"/>
        <v>1E-3</v>
      </c>
      <c r="BX419">
        <v>1</v>
      </c>
      <c r="BY419">
        <v>0</v>
      </c>
      <c r="BZ419">
        <v>0</v>
      </c>
      <c r="CA419">
        <v>0</v>
      </c>
      <c r="CB419" t="s">
        <v>80</v>
      </c>
      <c r="CC419">
        <v>0</v>
      </c>
      <c r="CD419">
        <v>0.14285714285714299</v>
      </c>
      <c r="CE419" s="5">
        <v>6.1066641717067297E-10</v>
      </c>
      <c r="CF419" s="5">
        <v>3.85321011498258E-9</v>
      </c>
      <c r="CG419" t="s">
        <v>93</v>
      </c>
      <c r="CH419">
        <v>0.85714285714285698</v>
      </c>
      <c r="CI419">
        <v>0.85714285714285698</v>
      </c>
      <c r="CJ419">
        <v>97.048433173682895</v>
      </c>
      <c r="CK419">
        <v>100</v>
      </c>
      <c r="CL419">
        <v>6.75</v>
      </c>
    </row>
    <row r="420" spans="1:90" x14ac:dyDescent="0.2">
      <c r="A420">
        <v>20</v>
      </c>
      <c r="B420">
        <v>20</v>
      </c>
      <c r="C420" s="3">
        <f t="shared" si="444"/>
        <v>400</v>
      </c>
      <c r="D420" s="3" t="str">
        <f t="shared" si="445"/>
        <v>square</v>
      </c>
      <c r="E420" s="3">
        <f t="shared" si="446"/>
        <v>1</v>
      </c>
      <c r="F420" s="4">
        <v>1</v>
      </c>
      <c r="G420" s="4">
        <v>1</v>
      </c>
      <c r="H420" s="4">
        <f t="shared" si="451"/>
        <v>100</v>
      </c>
      <c r="I420" s="3">
        <v>99</v>
      </c>
      <c r="J420" s="3">
        <v>99</v>
      </c>
      <c r="K420" s="3">
        <f t="shared" si="452"/>
        <v>100</v>
      </c>
      <c r="L420" s="3">
        <f t="shared" si="447"/>
        <v>4</v>
      </c>
      <c r="M420">
        <v>125</v>
      </c>
      <c r="N420">
        <v>7</v>
      </c>
      <c r="O420" s="2">
        <v>9</v>
      </c>
      <c r="P420" s="2">
        <f t="shared" si="406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48"/>
        <v>4</v>
      </c>
      <c r="AA420">
        <f t="shared" si="449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50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0.01</v>
      </c>
      <c r="BW420">
        <f t="shared" si="407"/>
        <v>1E-3</v>
      </c>
      <c r="BX420">
        <v>1</v>
      </c>
      <c r="BY420">
        <v>0</v>
      </c>
      <c r="BZ420">
        <v>0</v>
      </c>
      <c r="CA420">
        <v>0</v>
      </c>
      <c r="CB420" t="s">
        <v>80</v>
      </c>
      <c r="CC420">
        <v>0</v>
      </c>
      <c r="CD420">
        <v>0.14285714285714299</v>
      </c>
      <c r="CE420" s="5">
        <v>6.7029812267448105E-10</v>
      </c>
      <c r="CF420" s="5">
        <v>4.2294769003807901E-9</v>
      </c>
      <c r="CG420" t="s">
        <v>93</v>
      </c>
      <c r="CH420">
        <v>0.85714285714285698</v>
      </c>
      <c r="CI420">
        <v>0.85714285714285698</v>
      </c>
      <c r="CJ420">
        <v>97.049186110190604</v>
      </c>
      <c r="CK420">
        <v>100</v>
      </c>
      <c r="CL420">
        <v>6.75</v>
      </c>
    </row>
    <row r="421" spans="1:90" x14ac:dyDescent="0.2">
      <c r="A421">
        <v>20</v>
      </c>
      <c r="B421">
        <v>20</v>
      </c>
      <c r="C421" s="3">
        <f t="shared" si="444"/>
        <v>400</v>
      </c>
      <c r="D421" s="3" t="str">
        <f t="shared" si="445"/>
        <v>square</v>
      </c>
      <c r="E421" s="3">
        <f t="shared" si="446"/>
        <v>1</v>
      </c>
      <c r="F421" s="4">
        <v>1</v>
      </c>
      <c r="G421" s="4">
        <v>1</v>
      </c>
      <c r="H421" s="4">
        <f t="shared" si="451"/>
        <v>100</v>
      </c>
      <c r="I421" s="3">
        <v>99</v>
      </c>
      <c r="J421" s="3">
        <v>99</v>
      </c>
      <c r="K421" s="3">
        <f t="shared" si="452"/>
        <v>100</v>
      </c>
      <c r="L421" s="3">
        <f t="shared" si="447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48"/>
        <v>4</v>
      </c>
      <c r="AA421">
        <f t="shared" si="449"/>
        <v>396</v>
      </c>
      <c r="AB421">
        <v>0</v>
      </c>
      <c r="AC421">
        <v>0</v>
      </c>
      <c r="AD421">
        <v>0</v>
      </c>
      <c r="AE421">
        <f t="shared" ref="AE421" si="459">(A421*B421)*F421</f>
        <v>400</v>
      </c>
      <c r="AF421">
        <f t="shared" si="450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60">BI421/4</f>
        <v>1.8749999999999999E-2</v>
      </c>
      <c r="BO421">
        <f t="shared" ref="BO421" si="461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0.01</v>
      </c>
      <c r="BW421">
        <f t="shared" si="407"/>
        <v>1E-3</v>
      </c>
      <c r="BX421">
        <v>1</v>
      </c>
      <c r="BY421">
        <v>0</v>
      </c>
      <c r="BZ421">
        <v>0</v>
      </c>
      <c r="CA421">
        <v>0</v>
      </c>
      <c r="CB421" t="s">
        <v>80</v>
      </c>
      <c r="CC421">
        <v>0.14285714285714299</v>
      </c>
      <c r="CD421">
        <v>0.14285714285714299</v>
      </c>
      <c r="CE421" s="5">
        <v>7.0768469411582096E-10</v>
      </c>
      <c r="CF421" s="5">
        <v>4.4653803501847601E-9</v>
      </c>
      <c r="CG421" t="s">
        <v>93</v>
      </c>
      <c r="CH421">
        <v>0.85714285714285698</v>
      </c>
      <c r="CI421">
        <v>0.85714285714285698</v>
      </c>
      <c r="CJ421">
        <v>97.144135017166803</v>
      </c>
      <c r="CK421">
        <v>100</v>
      </c>
      <c r="CL421">
        <v>6.75</v>
      </c>
    </row>
    <row r="422" spans="1:90" x14ac:dyDescent="0.2">
      <c r="A422">
        <v>20</v>
      </c>
      <c r="B422">
        <v>20</v>
      </c>
      <c r="C422" s="3">
        <f t="shared" si="444"/>
        <v>400</v>
      </c>
      <c r="D422" s="3" t="str">
        <f t="shared" si="445"/>
        <v>square</v>
      </c>
      <c r="E422" s="3">
        <f t="shared" si="446"/>
        <v>1</v>
      </c>
      <c r="F422" s="4">
        <v>99</v>
      </c>
      <c r="G422" s="4">
        <v>99</v>
      </c>
      <c r="H422" s="4">
        <f t="shared" si="451"/>
        <v>100</v>
      </c>
      <c r="I422" s="3">
        <v>1</v>
      </c>
      <c r="J422" s="3">
        <v>1</v>
      </c>
      <c r="K422" s="3">
        <f>AF422/AA422</f>
        <v>100</v>
      </c>
      <c r="L422" s="3">
        <f t="shared" si="447"/>
        <v>4</v>
      </c>
      <c r="M422">
        <v>125</v>
      </c>
      <c r="N422">
        <v>7</v>
      </c>
      <c r="O422" s="2">
        <v>0.1</v>
      </c>
      <c r="P422" s="2">
        <f t="shared" ref="P422:P485" si="462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48"/>
        <v>396</v>
      </c>
      <c r="AA422">
        <f t="shared" si="449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50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407"/>
        <v>1.0000000000000002E-2</v>
      </c>
      <c r="BX422">
        <v>1</v>
      </c>
      <c r="BY422">
        <v>0</v>
      </c>
      <c r="BZ422">
        <v>0</v>
      </c>
      <c r="CA422">
        <v>0</v>
      </c>
      <c r="CB422" t="s">
        <v>80</v>
      </c>
      <c r="CC422">
        <v>0</v>
      </c>
      <c r="CD422">
        <v>0</v>
      </c>
      <c r="CE422" s="5">
        <v>1.82064996782391E-13</v>
      </c>
      <c r="CF422" s="5">
        <v>1.14880181552916E-12</v>
      </c>
      <c r="CG422" t="s">
        <v>93</v>
      </c>
      <c r="CH422">
        <v>1</v>
      </c>
      <c r="CI422">
        <v>1</v>
      </c>
      <c r="CJ422">
        <v>96.908265688060297</v>
      </c>
      <c r="CK422">
        <v>100</v>
      </c>
      <c r="CL422">
        <v>7</v>
      </c>
    </row>
    <row r="423" spans="1:90" x14ac:dyDescent="0.2">
      <c r="A423">
        <v>20</v>
      </c>
      <c r="B423">
        <v>20</v>
      </c>
      <c r="C423" s="3">
        <f t="shared" si="444"/>
        <v>400</v>
      </c>
      <c r="D423" s="3" t="str">
        <f t="shared" si="445"/>
        <v>square</v>
      </c>
      <c r="E423" s="3">
        <f t="shared" si="446"/>
        <v>1</v>
      </c>
      <c r="F423" s="4">
        <v>99</v>
      </c>
      <c r="G423" s="4">
        <v>99</v>
      </c>
      <c r="H423" s="4">
        <f t="shared" si="451"/>
        <v>100</v>
      </c>
      <c r="I423" s="3">
        <v>1</v>
      </c>
      <c r="J423" s="3">
        <v>1</v>
      </c>
      <c r="K423" s="3">
        <f t="shared" ref="K423:K433" si="463">AF423/AA423</f>
        <v>100</v>
      </c>
      <c r="L423" s="3">
        <f t="shared" si="447"/>
        <v>4</v>
      </c>
      <c r="M423">
        <v>125</v>
      </c>
      <c r="N423">
        <v>7</v>
      </c>
      <c r="O423" s="2">
        <v>0.5</v>
      </c>
      <c r="P423" s="2">
        <f t="shared" si="462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48"/>
        <v>396</v>
      </c>
      <c r="AA423">
        <f t="shared" si="449"/>
        <v>4</v>
      </c>
      <c r="AB423">
        <v>0</v>
      </c>
      <c r="AC423">
        <v>0</v>
      </c>
      <c r="AD423">
        <v>0</v>
      </c>
      <c r="AE423">
        <f t="shared" ref="AE423:AE427" si="464">(A423*B423)*F423</f>
        <v>39600</v>
      </c>
      <c r="AF423">
        <f t="shared" si="450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65">BI423/4</f>
        <v>1.8749999999999999E-2</v>
      </c>
      <c r="BO423">
        <f t="shared" ref="BO423:BO427" si="466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407"/>
        <v>1.0000000000000002E-2</v>
      </c>
      <c r="BX423">
        <v>1</v>
      </c>
      <c r="BY423">
        <v>0</v>
      </c>
      <c r="BZ423">
        <v>0</v>
      </c>
      <c r="CA423">
        <v>0</v>
      </c>
      <c r="CB423" t="s">
        <v>80</v>
      </c>
      <c r="CC423">
        <v>0</v>
      </c>
      <c r="CD423">
        <v>0</v>
      </c>
      <c r="CE423" s="5">
        <v>2.0514848900570101E-13</v>
      </c>
      <c r="CF423" s="5">
        <v>1.29445506158315E-12</v>
      </c>
      <c r="CG423" t="s">
        <v>93</v>
      </c>
      <c r="CH423">
        <v>1</v>
      </c>
      <c r="CI423">
        <v>1</v>
      </c>
      <c r="CJ423">
        <v>97.036046550090205</v>
      </c>
      <c r="CK423">
        <v>100</v>
      </c>
      <c r="CL423">
        <v>7</v>
      </c>
    </row>
    <row r="424" spans="1:90" x14ac:dyDescent="0.2">
      <c r="A424">
        <v>20</v>
      </c>
      <c r="B424">
        <v>20</v>
      </c>
      <c r="C424" s="3">
        <f t="shared" si="444"/>
        <v>400</v>
      </c>
      <c r="D424" s="3" t="str">
        <f t="shared" si="445"/>
        <v>square</v>
      </c>
      <c r="E424" s="3">
        <f t="shared" si="446"/>
        <v>1</v>
      </c>
      <c r="F424" s="4">
        <v>99</v>
      </c>
      <c r="G424" s="4">
        <v>99</v>
      </c>
      <c r="H424" s="4">
        <f t="shared" si="451"/>
        <v>100</v>
      </c>
      <c r="I424" s="3">
        <v>1</v>
      </c>
      <c r="J424" s="3">
        <v>1</v>
      </c>
      <c r="K424" s="3">
        <f t="shared" si="463"/>
        <v>100</v>
      </c>
      <c r="L424" s="3">
        <f t="shared" si="447"/>
        <v>4</v>
      </c>
      <c r="M424">
        <v>125</v>
      </c>
      <c r="N424">
        <v>7</v>
      </c>
      <c r="O424" s="2">
        <v>1</v>
      </c>
      <c r="P424" s="2">
        <f t="shared" si="462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48"/>
        <v>396</v>
      </c>
      <c r="AA424">
        <f t="shared" si="449"/>
        <v>4</v>
      </c>
      <c r="AB424">
        <v>0</v>
      </c>
      <c r="AC424">
        <v>0</v>
      </c>
      <c r="AD424">
        <v>0</v>
      </c>
      <c r="AE424">
        <f t="shared" si="464"/>
        <v>39600</v>
      </c>
      <c r="AF424">
        <f t="shared" si="450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65"/>
        <v>1.8749999999999999E-2</v>
      </c>
      <c r="BO424">
        <f t="shared" si="466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407"/>
        <v>1.0000000000000002E-2</v>
      </c>
      <c r="BX424">
        <v>1</v>
      </c>
      <c r="BY424">
        <v>0</v>
      </c>
      <c r="BZ424">
        <v>0</v>
      </c>
      <c r="CA424">
        <v>0</v>
      </c>
      <c r="CB424" t="s">
        <v>80</v>
      </c>
      <c r="CC424">
        <v>0</v>
      </c>
      <c r="CD424">
        <v>0</v>
      </c>
      <c r="CE424" s="5">
        <v>2.2842120989609899E-13</v>
      </c>
      <c r="CF424" s="5">
        <v>1.44130231109354E-12</v>
      </c>
      <c r="CG424" t="s">
        <v>93</v>
      </c>
      <c r="CH424">
        <v>1</v>
      </c>
      <c r="CI424">
        <v>1</v>
      </c>
      <c r="CJ424">
        <v>97.039528728338794</v>
      </c>
      <c r="CK424">
        <v>100</v>
      </c>
      <c r="CL424">
        <v>7</v>
      </c>
    </row>
    <row r="425" spans="1:90" x14ac:dyDescent="0.2">
      <c r="A425">
        <v>20</v>
      </c>
      <c r="B425">
        <v>20</v>
      </c>
      <c r="C425" s="3">
        <f t="shared" si="444"/>
        <v>400</v>
      </c>
      <c r="D425" s="3" t="str">
        <f t="shared" si="445"/>
        <v>square</v>
      </c>
      <c r="E425" s="3">
        <f t="shared" si="446"/>
        <v>1</v>
      </c>
      <c r="F425" s="4">
        <v>99</v>
      </c>
      <c r="G425" s="4">
        <v>99</v>
      </c>
      <c r="H425" s="4">
        <f t="shared" si="451"/>
        <v>100</v>
      </c>
      <c r="I425" s="3">
        <v>1</v>
      </c>
      <c r="J425" s="3">
        <v>1</v>
      </c>
      <c r="K425" s="3">
        <f t="shared" si="463"/>
        <v>100</v>
      </c>
      <c r="L425" s="3">
        <f t="shared" si="447"/>
        <v>4</v>
      </c>
      <c r="M425">
        <v>125</v>
      </c>
      <c r="N425">
        <v>7</v>
      </c>
      <c r="O425" s="2">
        <v>2</v>
      </c>
      <c r="P425" s="2">
        <f t="shared" si="462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48"/>
        <v>396</v>
      </c>
      <c r="AA425">
        <f t="shared" si="449"/>
        <v>4</v>
      </c>
      <c r="AB425">
        <v>0</v>
      </c>
      <c r="AC425">
        <v>0</v>
      </c>
      <c r="AD425">
        <v>0</v>
      </c>
      <c r="AE425">
        <f t="shared" si="464"/>
        <v>39600</v>
      </c>
      <c r="AF425">
        <f t="shared" si="450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65"/>
        <v>1.8749999999999999E-2</v>
      </c>
      <c r="BO425">
        <f t="shared" si="466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407"/>
        <v>1.0000000000000002E-2</v>
      </c>
      <c r="BX425">
        <v>1</v>
      </c>
      <c r="BY425">
        <v>0</v>
      </c>
      <c r="BZ425">
        <v>0</v>
      </c>
      <c r="CA425">
        <v>0</v>
      </c>
      <c r="CB425" t="s">
        <v>80</v>
      </c>
      <c r="CC425">
        <v>0</v>
      </c>
      <c r="CD425">
        <v>0</v>
      </c>
      <c r="CE425" s="5">
        <v>3.2305719269204002E-13</v>
      </c>
      <c r="CF425" s="5">
        <v>2.0384406450140698E-12</v>
      </c>
      <c r="CG425" t="s">
        <v>93</v>
      </c>
      <c r="CH425">
        <v>1</v>
      </c>
      <c r="CI425">
        <v>1</v>
      </c>
      <c r="CJ425">
        <v>97.079471808359003</v>
      </c>
      <c r="CK425">
        <v>100</v>
      </c>
      <c r="CL425">
        <v>6.75</v>
      </c>
    </row>
    <row r="426" spans="1:90" x14ac:dyDescent="0.2">
      <c r="A426">
        <v>20</v>
      </c>
      <c r="B426">
        <v>20</v>
      </c>
      <c r="C426" s="3">
        <f t="shared" si="444"/>
        <v>400</v>
      </c>
      <c r="D426" s="3" t="str">
        <f t="shared" si="445"/>
        <v>square</v>
      </c>
      <c r="E426" s="3">
        <f t="shared" si="446"/>
        <v>1</v>
      </c>
      <c r="F426" s="4">
        <v>99</v>
      </c>
      <c r="G426" s="4">
        <v>99</v>
      </c>
      <c r="H426" s="4">
        <f t="shared" si="451"/>
        <v>100</v>
      </c>
      <c r="I426" s="3">
        <v>1</v>
      </c>
      <c r="J426" s="3">
        <v>1</v>
      </c>
      <c r="K426" s="3">
        <f t="shared" si="463"/>
        <v>100</v>
      </c>
      <c r="L426" s="3">
        <f t="shared" si="447"/>
        <v>4</v>
      </c>
      <c r="M426">
        <v>125</v>
      </c>
      <c r="N426">
        <v>7</v>
      </c>
      <c r="O426" s="2">
        <v>3</v>
      </c>
      <c r="P426" s="2">
        <f t="shared" si="462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48"/>
        <v>396</v>
      </c>
      <c r="AA426">
        <f t="shared" si="449"/>
        <v>4</v>
      </c>
      <c r="AB426">
        <v>0</v>
      </c>
      <c r="AC426">
        <v>0</v>
      </c>
      <c r="AD426">
        <v>0</v>
      </c>
      <c r="AE426">
        <f t="shared" si="464"/>
        <v>39600</v>
      </c>
      <c r="AF426">
        <f t="shared" si="450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65"/>
        <v>1.8749999999999999E-2</v>
      </c>
      <c r="BO426">
        <f t="shared" si="466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407"/>
        <v>1.0000000000000002E-2</v>
      </c>
      <c r="BX426">
        <v>1</v>
      </c>
      <c r="BY426">
        <v>0</v>
      </c>
      <c r="BZ426">
        <v>0</v>
      </c>
      <c r="CA426">
        <v>0</v>
      </c>
      <c r="CB426" t="s">
        <v>80</v>
      </c>
      <c r="CC426">
        <v>0</v>
      </c>
      <c r="CD426">
        <v>0</v>
      </c>
      <c r="CE426" s="5">
        <v>4.2493100614203401E-13</v>
      </c>
      <c r="CF426" s="5">
        <v>2.68124856472574E-12</v>
      </c>
      <c r="CG426" t="s">
        <v>93</v>
      </c>
      <c r="CH426">
        <v>1</v>
      </c>
      <c r="CI426">
        <v>1</v>
      </c>
      <c r="CJ426">
        <v>96.971517094038603</v>
      </c>
      <c r="CK426">
        <v>100</v>
      </c>
      <c r="CL426">
        <v>7</v>
      </c>
    </row>
    <row r="427" spans="1:90" x14ac:dyDescent="0.2">
      <c r="A427">
        <v>20</v>
      </c>
      <c r="B427">
        <v>20</v>
      </c>
      <c r="C427" s="3">
        <f t="shared" si="444"/>
        <v>400</v>
      </c>
      <c r="D427" s="3" t="str">
        <f t="shared" si="445"/>
        <v>square</v>
      </c>
      <c r="E427" s="3">
        <f t="shared" si="446"/>
        <v>1</v>
      </c>
      <c r="F427" s="4">
        <v>99</v>
      </c>
      <c r="G427" s="4">
        <v>99</v>
      </c>
      <c r="H427" s="4">
        <f t="shared" si="451"/>
        <v>100</v>
      </c>
      <c r="I427" s="3">
        <v>1</v>
      </c>
      <c r="J427" s="3">
        <v>1</v>
      </c>
      <c r="K427" s="3">
        <f t="shared" si="463"/>
        <v>100</v>
      </c>
      <c r="L427" s="3">
        <f t="shared" si="447"/>
        <v>4</v>
      </c>
      <c r="M427">
        <v>125</v>
      </c>
      <c r="N427">
        <v>7</v>
      </c>
      <c r="O427" s="2">
        <v>4</v>
      </c>
      <c r="P427" s="2">
        <f t="shared" si="462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48"/>
        <v>396</v>
      </c>
      <c r="AA427">
        <f t="shared" si="449"/>
        <v>4</v>
      </c>
      <c r="AB427">
        <v>0</v>
      </c>
      <c r="AC427">
        <v>0</v>
      </c>
      <c r="AD427">
        <v>0</v>
      </c>
      <c r="AE427">
        <f t="shared" si="464"/>
        <v>39600</v>
      </c>
      <c r="AF427">
        <f t="shared" si="450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65"/>
        <v>1.8749999999999999E-2</v>
      </c>
      <c r="BO427">
        <f t="shared" si="466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si="407"/>
        <v>1.0000000000000002E-2</v>
      </c>
      <c r="BX427">
        <v>1</v>
      </c>
      <c r="BY427">
        <v>0</v>
      </c>
      <c r="BZ427">
        <v>0</v>
      </c>
      <c r="CA427">
        <v>0</v>
      </c>
      <c r="CB427" t="s">
        <v>80</v>
      </c>
      <c r="CC427">
        <v>0</v>
      </c>
      <c r="CD427">
        <v>0</v>
      </c>
      <c r="CE427" s="5">
        <v>6.2978847497042598E-13</v>
      </c>
      <c r="CF427" s="5">
        <v>3.9738673339078296E-12</v>
      </c>
      <c r="CG427" t="s">
        <v>93</v>
      </c>
      <c r="CH427">
        <v>1</v>
      </c>
      <c r="CI427">
        <v>1</v>
      </c>
      <c r="CJ427">
        <v>97.048002003159993</v>
      </c>
      <c r="CK427">
        <v>100</v>
      </c>
      <c r="CL427">
        <v>7</v>
      </c>
    </row>
    <row r="428" spans="1:90" x14ac:dyDescent="0.2">
      <c r="A428">
        <v>20</v>
      </c>
      <c r="B428">
        <v>20</v>
      </c>
      <c r="C428" s="3">
        <f t="shared" si="444"/>
        <v>400</v>
      </c>
      <c r="D428" s="3" t="str">
        <f t="shared" si="445"/>
        <v>square</v>
      </c>
      <c r="E428" s="3">
        <f t="shared" si="446"/>
        <v>1</v>
      </c>
      <c r="F428" s="4">
        <v>99</v>
      </c>
      <c r="G428" s="4">
        <v>99</v>
      </c>
      <c r="H428" s="4">
        <f t="shared" si="451"/>
        <v>100</v>
      </c>
      <c r="I428" s="3">
        <v>1</v>
      </c>
      <c r="J428" s="3">
        <v>1</v>
      </c>
      <c r="K428" s="3">
        <f t="shared" si="463"/>
        <v>100</v>
      </c>
      <c r="L428" s="3">
        <f t="shared" si="447"/>
        <v>4</v>
      </c>
      <c r="M428">
        <v>125</v>
      </c>
      <c r="N428">
        <v>7</v>
      </c>
      <c r="O428" s="2">
        <v>5</v>
      </c>
      <c r="P428" s="2">
        <f t="shared" si="462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48"/>
        <v>396</v>
      </c>
      <c r="AA428">
        <f t="shared" si="449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50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407"/>
        <v>1.0000000000000002E-2</v>
      </c>
      <c r="BX428">
        <v>1</v>
      </c>
      <c r="BY428">
        <v>0</v>
      </c>
      <c r="BZ428">
        <v>0</v>
      </c>
      <c r="CA428">
        <v>0</v>
      </c>
      <c r="CB428" t="s">
        <v>80</v>
      </c>
      <c r="CC428">
        <v>0</v>
      </c>
      <c r="CD428">
        <v>0</v>
      </c>
      <c r="CE428" s="5">
        <v>8.8069405770626205E-13</v>
      </c>
      <c r="CF428" s="5">
        <v>5.5570425406734798E-12</v>
      </c>
      <c r="CG428" t="s">
        <v>93</v>
      </c>
      <c r="CH428">
        <v>1</v>
      </c>
      <c r="CI428">
        <v>1</v>
      </c>
      <c r="CJ428">
        <v>97.046547458404604</v>
      </c>
      <c r="CK428">
        <v>100</v>
      </c>
      <c r="CL428">
        <v>7</v>
      </c>
    </row>
    <row r="429" spans="1:90" x14ac:dyDescent="0.2">
      <c r="A429">
        <v>20</v>
      </c>
      <c r="B429">
        <v>20</v>
      </c>
      <c r="C429" s="3">
        <f t="shared" si="444"/>
        <v>400</v>
      </c>
      <c r="D429" s="3" t="str">
        <f t="shared" si="445"/>
        <v>square</v>
      </c>
      <c r="E429" s="3">
        <f t="shared" si="446"/>
        <v>1</v>
      </c>
      <c r="F429" s="4">
        <v>99</v>
      </c>
      <c r="G429" s="4">
        <v>99</v>
      </c>
      <c r="H429" s="4">
        <f t="shared" si="451"/>
        <v>100</v>
      </c>
      <c r="I429" s="3">
        <v>1</v>
      </c>
      <c r="J429" s="3">
        <v>1</v>
      </c>
      <c r="K429" s="3">
        <f t="shared" si="463"/>
        <v>100</v>
      </c>
      <c r="L429" s="3">
        <f t="shared" si="447"/>
        <v>4</v>
      </c>
      <c r="M429">
        <v>125</v>
      </c>
      <c r="N429">
        <v>7</v>
      </c>
      <c r="O429" s="2">
        <v>6</v>
      </c>
      <c r="P429" s="2">
        <f t="shared" si="462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48"/>
        <v>396</v>
      </c>
      <c r="AA429">
        <f t="shared" si="449"/>
        <v>4</v>
      </c>
      <c r="AB429">
        <v>0</v>
      </c>
      <c r="AC429">
        <v>0</v>
      </c>
      <c r="AD429">
        <v>0</v>
      </c>
      <c r="AE429">
        <f t="shared" ref="AE429:AE431" si="467">(A429*B429)*F429</f>
        <v>39600</v>
      </c>
      <c r="AF429">
        <f t="shared" si="450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68">BI429/4</f>
        <v>1.8749999999999999E-2</v>
      </c>
      <c r="BO429">
        <f t="shared" ref="BO429:BO431" si="469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407"/>
        <v>1.0000000000000002E-2</v>
      </c>
      <c r="BX429">
        <v>1</v>
      </c>
      <c r="BY429">
        <v>0</v>
      </c>
      <c r="BZ429">
        <v>0</v>
      </c>
      <c r="CA429">
        <v>0</v>
      </c>
      <c r="CB429" t="s">
        <v>80</v>
      </c>
      <c r="CC429">
        <v>0</v>
      </c>
      <c r="CD429">
        <v>0</v>
      </c>
      <c r="CE429" s="5">
        <v>1.7268407881430899E-12</v>
      </c>
      <c r="CF429" s="5">
        <v>1.0896096817241799E-11</v>
      </c>
      <c r="CG429" t="s">
        <v>93</v>
      </c>
      <c r="CH429">
        <v>1</v>
      </c>
      <c r="CI429">
        <v>1</v>
      </c>
      <c r="CJ429">
        <v>96.972183992522901</v>
      </c>
      <c r="CK429">
        <v>100</v>
      </c>
      <c r="CL429">
        <v>7</v>
      </c>
    </row>
    <row r="430" spans="1:90" x14ac:dyDescent="0.2">
      <c r="A430">
        <v>20</v>
      </c>
      <c r="B430">
        <v>20</v>
      </c>
      <c r="C430" s="3">
        <f t="shared" si="444"/>
        <v>400</v>
      </c>
      <c r="D430" s="3" t="str">
        <f t="shared" si="445"/>
        <v>square</v>
      </c>
      <c r="E430" s="3">
        <f t="shared" si="446"/>
        <v>1</v>
      </c>
      <c r="F430" s="4">
        <v>99</v>
      </c>
      <c r="G430" s="4">
        <v>99</v>
      </c>
      <c r="H430" s="4">
        <f t="shared" si="451"/>
        <v>100</v>
      </c>
      <c r="I430" s="3">
        <v>1</v>
      </c>
      <c r="J430" s="3">
        <v>1</v>
      </c>
      <c r="K430" s="3">
        <f t="shared" si="463"/>
        <v>100</v>
      </c>
      <c r="L430" s="3">
        <f t="shared" si="447"/>
        <v>4</v>
      </c>
      <c r="M430">
        <v>125</v>
      </c>
      <c r="N430">
        <v>7</v>
      </c>
      <c r="O430" s="2">
        <v>7</v>
      </c>
      <c r="P430" s="2">
        <f t="shared" si="462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48"/>
        <v>396</v>
      </c>
      <c r="AA430">
        <f t="shared" si="449"/>
        <v>4</v>
      </c>
      <c r="AB430">
        <v>0</v>
      </c>
      <c r="AC430">
        <v>0</v>
      </c>
      <c r="AD430">
        <v>0</v>
      </c>
      <c r="AE430">
        <f t="shared" si="467"/>
        <v>39600</v>
      </c>
      <c r="AF430">
        <f t="shared" si="450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68"/>
        <v>1.8749999999999999E-2</v>
      </c>
      <c r="BO430">
        <f t="shared" si="469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ref="BW430:BW493" si="470">BV430*0.1</f>
        <v>1.0000000000000002E-2</v>
      </c>
      <c r="BX430">
        <v>1</v>
      </c>
      <c r="BY430">
        <v>0</v>
      </c>
      <c r="BZ430">
        <v>0</v>
      </c>
      <c r="CA430">
        <v>0</v>
      </c>
      <c r="CB430" t="s">
        <v>80</v>
      </c>
      <c r="CC430">
        <v>0</v>
      </c>
      <c r="CD430">
        <v>0</v>
      </c>
      <c r="CE430" s="5">
        <v>2.6253206352310702E-12</v>
      </c>
      <c r="CF430" s="5">
        <v>1.65653649187417E-11</v>
      </c>
      <c r="CG430" t="s">
        <v>93</v>
      </c>
      <c r="CH430">
        <v>1</v>
      </c>
      <c r="CI430">
        <v>1</v>
      </c>
      <c r="CJ430">
        <v>96.961162546394107</v>
      </c>
      <c r="CK430">
        <v>100</v>
      </c>
      <c r="CL430">
        <v>7</v>
      </c>
    </row>
    <row r="431" spans="1:90" x14ac:dyDescent="0.2">
      <c r="A431">
        <v>20</v>
      </c>
      <c r="B431">
        <v>20</v>
      </c>
      <c r="C431" s="3">
        <f t="shared" si="444"/>
        <v>400</v>
      </c>
      <c r="D431" s="3" t="str">
        <f t="shared" si="445"/>
        <v>square</v>
      </c>
      <c r="E431" s="3">
        <f t="shared" si="446"/>
        <v>1</v>
      </c>
      <c r="F431" s="4">
        <v>99</v>
      </c>
      <c r="G431" s="4">
        <v>99</v>
      </c>
      <c r="H431" s="4">
        <f t="shared" si="451"/>
        <v>100</v>
      </c>
      <c r="I431" s="3">
        <v>1</v>
      </c>
      <c r="J431" s="3">
        <v>1</v>
      </c>
      <c r="K431" s="3">
        <f t="shared" si="463"/>
        <v>100</v>
      </c>
      <c r="L431" s="3">
        <f t="shared" si="447"/>
        <v>4</v>
      </c>
      <c r="M431">
        <v>125</v>
      </c>
      <c r="N431">
        <v>7</v>
      </c>
      <c r="O431" s="2">
        <v>8</v>
      </c>
      <c r="P431" s="2">
        <f t="shared" si="462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48"/>
        <v>396</v>
      </c>
      <c r="AA431">
        <f t="shared" si="449"/>
        <v>4</v>
      </c>
      <c r="AB431">
        <v>0</v>
      </c>
      <c r="AC431">
        <v>0</v>
      </c>
      <c r="AD431">
        <v>0</v>
      </c>
      <c r="AE431">
        <f t="shared" si="467"/>
        <v>39600</v>
      </c>
      <c r="AF431">
        <f t="shared" si="450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68"/>
        <v>1.8749999999999999E-2</v>
      </c>
      <c r="BO431">
        <f t="shared" si="469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70"/>
        <v>1.0000000000000002E-2</v>
      </c>
      <c r="BX431">
        <v>1</v>
      </c>
      <c r="BY431">
        <v>0</v>
      </c>
      <c r="BZ431">
        <v>0</v>
      </c>
      <c r="CA431">
        <v>0</v>
      </c>
      <c r="CB431" t="s">
        <v>80</v>
      </c>
      <c r="CC431">
        <v>0</v>
      </c>
      <c r="CD431">
        <v>0</v>
      </c>
      <c r="CE431" s="5">
        <v>4.2652739357404199E-12</v>
      </c>
      <c r="CF431" s="5">
        <v>2.6913215178882E-11</v>
      </c>
      <c r="CG431" t="s">
        <v>93</v>
      </c>
      <c r="CH431">
        <v>1</v>
      </c>
      <c r="CI431">
        <v>1</v>
      </c>
      <c r="CJ431">
        <v>97.0996112164366</v>
      </c>
      <c r="CK431">
        <v>100</v>
      </c>
      <c r="CL431">
        <v>6.75</v>
      </c>
    </row>
    <row r="432" spans="1:90" x14ac:dyDescent="0.2">
      <c r="A432">
        <v>20</v>
      </c>
      <c r="B432">
        <v>20</v>
      </c>
      <c r="C432" s="3">
        <f t="shared" si="444"/>
        <v>400</v>
      </c>
      <c r="D432" s="3" t="str">
        <f t="shared" si="445"/>
        <v>square</v>
      </c>
      <c r="E432" s="3">
        <f t="shared" si="446"/>
        <v>1</v>
      </c>
      <c r="F432" s="4">
        <v>99</v>
      </c>
      <c r="G432" s="4">
        <v>99</v>
      </c>
      <c r="H432" s="4">
        <f t="shared" si="451"/>
        <v>100</v>
      </c>
      <c r="I432" s="3">
        <v>1</v>
      </c>
      <c r="J432" s="3">
        <v>1</v>
      </c>
      <c r="K432" s="3">
        <f t="shared" si="463"/>
        <v>100</v>
      </c>
      <c r="L432" s="3">
        <f t="shared" si="447"/>
        <v>4</v>
      </c>
      <c r="M432">
        <v>125</v>
      </c>
      <c r="N432">
        <v>7</v>
      </c>
      <c r="O432" s="2">
        <v>9</v>
      </c>
      <c r="P432" s="2">
        <f t="shared" si="462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48"/>
        <v>396</v>
      </c>
      <c r="AA432">
        <f t="shared" si="449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50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70"/>
        <v>1.0000000000000002E-2</v>
      </c>
      <c r="BX432">
        <v>1</v>
      </c>
      <c r="BY432">
        <v>0</v>
      </c>
      <c r="BZ432">
        <v>0</v>
      </c>
      <c r="CA432">
        <v>0</v>
      </c>
      <c r="CB432" t="s">
        <v>80</v>
      </c>
      <c r="CC432">
        <v>0</v>
      </c>
      <c r="CD432">
        <v>0</v>
      </c>
      <c r="CE432" s="5">
        <v>8.5232698819607699E-12</v>
      </c>
      <c r="CF432" s="5">
        <v>5.3780507294419303E-11</v>
      </c>
      <c r="CG432" t="s">
        <v>93</v>
      </c>
      <c r="CH432">
        <v>1</v>
      </c>
      <c r="CI432">
        <v>1</v>
      </c>
      <c r="CJ432">
        <v>96.974158088094796</v>
      </c>
      <c r="CK432">
        <v>100</v>
      </c>
      <c r="CL432">
        <v>7</v>
      </c>
    </row>
    <row r="433" spans="1:90" x14ac:dyDescent="0.2">
      <c r="A433">
        <v>20</v>
      </c>
      <c r="B433">
        <v>20</v>
      </c>
      <c r="C433" s="3">
        <f t="shared" si="444"/>
        <v>400</v>
      </c>
      <c r="D433" s="3" t="str">
        <f t="shared" si="445"/>
        <v>square</v>
      </c>
      <c r="E433" s="3">
        <f t="shared" si="446"/>
        <v>1</v>
      </c>
      <c r="F433" s="4">
        <v>99</v>
      </c>
      <c r="G433" s="4">
        <v>99</v>
      </c>
      <c r="H433" s="4">
        <f t="shared" si="451"/>
        <v>100</v>
      </c>
      <c r="I433" s="3">
        <v>1</v>
      </c>
      <c r="J433" s="3">
        <v>1</v>
      </c>
      <c r="K433" s="3">
        <f t="shared" si="463"/>
        <v>100</v>
      </c>
      <c r="L433" s="3">
        <f t="shared" si="447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48"/>
        <v>396</v>
      </c>
      <c r="AA433">
        <f t="shared" si="449"/>
        <v>4</v>
      </c>
      <c r="AB433">
        <v>0</v>
      </c>
      <c r="AC433">
        <v>0</v>
      </c>
      <c r="AD433">
        <v>0</v>
      </c>
      <c r="AE433">
        <f t="shared" ref="AE433" si="471">(A433*B433)*F433</f>
        <v>39600</v>
      </c>
      <c r="AF433">
        <f t="shared" si="450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72">BI433/4</f>
        <v>1.8749999999999999E-2</v>
      </c>
      <c r="BO433">
        <f t="shared" ref="BO433" si="473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70"/>
        <v>1.0000000000000002E-2</v>
      </c>
      <c r="BX433">
        <v>1</v>
      </c>
      <c r="BY433">
        <v>0</v>
      </c>
      <c r="BZ433">
        <v>0</v>
      </c>
      <c r="CA433">
        <v>0</v>
      </c>
      <c r="CB433" t="s">
        <v>80</v>
      </c>
      <c r="CC433">
        <v>0</v>
      </c>
      <c r="CD433">
        <v>0</v>
      </c>
      <c r="CE433" s="5">
        <v>1.9397844771953901E-11</v>
      </c>
      <c r="CF433" s="5">
        <v>1.2239738330583E-10</v>
      </c>
      <c r="CG433" t="s">
        <v>93</v>
      </c>
      <c r="CH433">
        <v>1</v>
      </c>
      <c r="CI433">
        <v>1</v>
      </c>
      <c r="CJ433">
        <v>96.972624404607402</v>
      </c>
      <c r="CK433">
        <v>100</v>
      </c>
      <c r="CL433">
        <v>7</v>
      </c>
    </row>
    <row r="434" spans="1:90" x14ac:dyDescent="0.2">
      <c r="A434">
        <v>20</v>
      </c>
      <c r="B434">
        <v>20</v>
      </c>
      <c r="C434" s="3">
        <f t="shared" si="444"/>
        <v>400</v>
      </c>
      <c r="D434" s="3" t="str">
        <f t="shared" si="445"/>
        <v>square</v>
      </c>
      <c r="E434" s="3">
        <f t="shared" si="446"/>
        <v>1</v>
      </c>
      <c r="F434" s="4">
        <v>80</v>
      </c>
      <c r="G434" s="4">
        <v>80</v>
      </c>
      <c r="H434" s="4">
        <f t="shared" si="451"/>
        <v>100</v>
      </c>
      <c r="I434" s="3">
        <v>20</v>
      </c>
      <c r="J434" s="3">
        <v>20</v>
      </c>
      <c r="K434" s="3">
        <f>AF434/AA434</f>
        <v>100</v>
      </c>
      <c r="L434" s="3">
        <f t="shared" si="447"/>
        <v>4</v>
      </c>
      <c r="M434">
        <v>125</v>
      </c>
      <c r="N434">
        <v>7</v>
      </c>
      <c r="O434" s="2">
        <v>0.1</v>
      </c>
      <c r="P434" s="2">
        <f t="shared" si="462"/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48"/>
        <v>320</v>
      </c>
      <c r="AA434">
        <f t="shared" si="449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50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70"/>
        <v>1.0000000000000002E-2</v>
      </c>
      <c r="BX434">
        <v>1</v>
      </c>
      <c r="BY434">
        <v>0</v>
      </c>
      <c r="BZ434">
        <v>0</v>
      </c>
      <c r="CA434">
        <v>0</v>
      </c>
      <c r="CB434" t="s">
        <v>80</v>
      </c>
      <c r="CC434">
        <v>0</v>
      </c>
      <c r="CD434">
        <v>0</v>
      </c>
      <c r="CE434" s="5">
        <v>3.6453095696931001E-12</v>
      </c>
      <c r="CF434" s="5">
        <v>2.30013364777877E-11</v>
      </c>
      <c r="CG434" t="s">
        <v>93</v>
      </c>
      <c r="CH434">
        <v>1</v>
      </c>
      <c r="CI434">
        <v>1</v>
      </c>
      <c r="CJ434">
        <v>97.049399209716398</v>
      </c>
      <c r="CK434">
        <v>100</v>
      </c>
      <c r="CL434">
        <v>6.75</v>
      </c>
    </row>
    <row r="435" spans="1:90" x14ac:dyDescent="0.2">
      <c r="A435">
        <v>20</v>
      </c>
      <c r="B435">
        <v>20</v>
      </c>
      <c r="C435" s="3">
        <f t="shared" si="444"/>
        <v>400</v>
      </c>
      <c r="D435" s="3" t="str">
        <f t="shared" si="445"/>
        <v>square</v>
      </c>
      <c r="E435" s="3">
        <f t="shared" si="446"/>
        <v>1</v>
      </c>
      <c r="F435" s="4">
        <v>80</v>
      </c>
      <c r="G435" s="4">
        <v>80</v>
      </c>
      <c r="H435" s="4">
        <f t="shared" si="451"/>
        <v>100</v>
      </c>
      <c r="I435" s="3">
        <v>20</v>
      </c>
      <c r="J435" s="3">
        <v>20</v>
      </c>
      <c r="K435" s="3">
        <f t="shared" ref="K435:K445" si="474">AF435/AA435</f>
        <v>100</v>
      </c>
      <c r="L435" s="3">
        <f t="shared" si="447"/>
        <v>4</v>
      </c>
      <c r="M435">
        <v>125</v>
      </c>
      <c r="N435">
        <v>7</v>
      </c>
      <c r="O435" s="2">
        <v>0.5</v>
      </c>
      <c r="P435" s="2">
        <f t="shared" si="462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48"/>
        <v>320</v>
      </c>
      <c r="AA435">
        <f t="shared" si="449"/>
        <v>80</v>
      </c>
      <c r="AB435">
        <v>0</v>
      </c>
      <c r="AC435">
        <v>0</v>
      </c>
      <c r="AD435">
        <v>0</v>
      </c>
      <c r="AE435">
        <f t="shared" ref="AE435:AE439" si="475">(A435*B435)*F435</f>
        <v>32000</v>
      </c>
      <c r="AF435">
        <f t="shared" si="450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76">BI435/4</f>
        <v>1.8749999999999999E-2</v>
      </c>
      <c r="BO435">
        <f t="shared" ref="BO435:BO439" si="477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70"/>
        <v>1.0000000000000002E-2</v>
      </c>
      <c r="BX435">
        <v>1</v>
      </c>
      <c r="BY435">
        <v>0</v>
      </c>
      <c r="BZ435">
        <v>0</v>
      </c>
      <c r="CA435">
        <v>0</v>
      </c>
      <c r="CB435" t="s">
        <v>80</v>
      </c>
      <c r="CC435">
        <v>0</v>
      </c>
      <c r="CD435">
        <v>0</v>
      </c>
      <c r="CE435" s="5">
        <v>4.1207448359661099E-12</v>
      </c>
      <c r="CF435" s="5">
        <v>2.6001259069297299E-11</v>
      </c>
      <c r="CG435" t="s">
        <v>93</v>
      </c>
      <c r="CH435">
        <v>1</v>
      </c>
      <c r="CI435">
        <v>1</v>
      </c>
      <c r="CJ435">
        <v>96.9893228787883</v>
      </c>
      <c r="CK435">
        <v>100</v>
      </c>
      <c r="CL435">
        <v>7</v>
      </c>
    </row>
    <row r="436" spans="1:90" x14ac:dyDescent="0.2">
      <c r="A436">
        <v>20</v>
      </c>
      <c r="B436">
        <v>20</v>
      </c>
      <c r="C436" s="3">
        <f t="shared" si="444"/>
        <v>400</v>
      </c>
      <c r="D436" s="3" t="str">
        <f t="shared" si="445"/>
        <v>square</v>
      </c>
      <c r="E436" s="3">
        <f t="shared" si="446"/>
        <v>1</v>
      </c>
      <c r="F436" s="4">
        <v>80</v>
      </c>
      <c r="G436" s="4">
        <v>80</v>
      </c>
      <c r="H436" s="4">
        <f t="shared" si="451"/>
        <v>100</v>
      </c>
      <c r="I436" s="3">
        <v>20</v>
      </c>
      <c r="J436" s="3">
        <v>20</v>
      </c>
      <c r="K436" s="3">
        <f t="shared" si="474"/>
        <v>100</v>
      </c>
      <c r="L436" s="3">
        <f t="shared" si="447"/>
        <v>4</v>
      </c>
      <c r="M436">
        <v>125</v>
      </c>
      <c r="N436">
        <v>7</v>
      </c>
      <c r="O436" s="2">
        <v>1</v>
      </c>
      <c r="P436" s="2">
        <f t="shared" si="462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48"/>
        <v>320</v>
      </c>
      <c r="AA436">
        <f t="shared" si="449"/>
        <v>80</v>
      </c>
      <c r="AB436">
        <v>0</v>
      </c>
      <c r="AC436">
        <v>0</v>
      </c>
      <c r="AD436">
        <v>0</v>
      </c>
      <c r="AE436">
        <f t="shared" si="475"/>
        <v>32000</v>
      </c>
      <c r="AF436">
        <f t="shared" si="450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76"/>
        <v>1.8749999999999999E-2</v>
      </c>
      <c r="BO436">
        <f t="shared" si="477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70"/>
        <v>1.0000000000000002E-2</v>
      </c>
      <c r="BX436">
        <v>1</v>
      </c>
      <c r="BY436">
        <v>0</v>
      </c>
      <c r="BZ436">
        <v>0</v>
      </c>
      <c r="CA436">
        <v>0</v>
      </c>
      <c r="CB436" t="s">
        <v>80</v>
      </c>
      <c r="CC436">
        <v>0</v>
      </c>
      <c r="CD436">
        <v>0</v>
      </c>
      <c r="CE436" s="5">
        <v>5.0375373975642702E-12</v>
      </c>
      <c r="CF436" s="5">
        <v>3.1786077555170603E-11</v>
      </c>
      <c r="CG436" t="s">
        <v>93</v>
      </c>
      <c r="CH436">
        <v>1</v>
      </c>
      <c r="CI436">
        <v>1</v>
      </c>
      <c r="CJ436">
        <v>97.007448589341806</v>
      </c>
      <c r="CK436">
        <v>100</v>
      </c>
      <c r="CL436">
        <v>7</v>
      </c>
    </row>
    <row r="437" spans="1:90" x14ac:dyDescent="0.2">
      <c r="A437">
        <v>20</v>
      </c>
      <c r="B437">
        <v>20</v>
      </c>
      <c r="C437" s="3">
        <f t="shared" si="444"/>
        <v>400</v>
      </c>
      <c r="D437" s="3" t="str">
        <f t="shared" si="445"/>
        <v>square</v>
      </c>
      <c r="E437" s="3">
        <f t="shared" si="446"/>
        <v>1</v>
      </c>
      <c r="F437" s="4">
        <v>80</v>
      </c>
      <c r="G437" s="4">
        <v>80</v>
      </c>
      <c r="H437" s="4">
        <f t="shared" si="451"/>
        <v>100</v>
      </c>
      <c r="I437" s="3">
        <v>20</v>
      </c>
      <c r="J437" s="3">
        <v>20</v>
      </c>
      <c r="K437" s="3">
        <f t="shared" si="474"/>
        <v>100</v>
      </c>
      <c r="L437" s="3">
        <f t="shared" si="447"/>
        <v>4</v>
      </c>
      <c r="M437">
        <v>125</v>
      </c>
      <c r="N437">
        <v>7</v>
      </c>
      <c r="O437" s="2">
        <v>2</v>
      </c>
      <c r="P437" s="2">
        <f t="shared" si="462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48"/>
        <v>320</v>
      </c>
      <c r="AA437">
        <f t="shared" si="449"/>
        <v>80</v>
      </c>
      <c r="AB437">
        <v>0</v>
      </c>
      <c r="AC437">
        <v>0</v>
      </c>
      <c r="AD437">
        <v>0</v>
      </c>
      <c r="AE437">
        <f t="shared" si="475"/>
        <v>32000</v>
      </c>
      <c r="AF437">
        <f t="shared" si="450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76"/>
        <v>1.8749999999999999E-2</v>
      </c>
      <c r="BO437">
        <f t="shared" si="477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70"/>
        <v>1.0000000000000002E-2</v>
      </c>
      <c r="BX437">
        <v>1</v>
      </c>
      <c r="BY437">
        <v>0</v>
      </c>
      <c r="BZ437">
        <v>0</v>
      </c>
      <c r="CA437">
        <v>0</v>
      </c>
      <c r="CB437" t="s">
        <v>80</v>
      </c>
      <c r="CC437">
        <v>0</v>
      </c>
      <c r="CD437">
        <v>0</v>
      </c>
      <c r="CE437" s="5">
        <v>7.6640649086571996E-12</v>
      </c>
      <c r="CF437" s="5">
        <v>4.8359057675514301E-11</v>
      </c>
      <c r="CG437" t="s">
        <v>93</v>
      </c>
      <c r="CH437">
        <v>1</v>
      </c>
      <c r="CI437">
        <v>1</v>
      </c>
      <c r="CJ437">
        <v>97.015948550762204</v>
      </c>
      <c r="CK437">
        <v>100</v>
      </c>
      <c r="CL437">
        <v>7</v>
      </c>
    </row>
    <row r="438" spans="1:90" x14ac:dyDescent="0.2">
      <c r="A438">
        <v>20</v>
      </c>
      <c r="B438">
        <v>20</v>
      </c>
      <c r="C438" s="3">
        <f t="shared" si="444"/>
        <v>400</v>
      </c>
      <c r="D438" s="3" t="str">
        <f t="shared" si="445"/>
        <v>square</v>
      </c>
      <c r="E438" s="3">
        <f t="shared" si="446"/>
        <v>1</v>
      </c>
      <c r="F438" s="4">
        <v>80</v>
      </c>
      <c r="G438" s="4">
        <v>80</v>
      </c>
      <c r="H438" s="4">
        <f t="shared" si="451"/>
        <v>100</v>
      </c>
      <c r="I438" s="3">
        <v>20</v>
      </c>
      <c r="J438" s="3">
        <v>20</v>
      </c>
      <c r="K438" s="3">
        <f t="shared" si="474"/>
        <v>100</v>
      </c>
      <c r="L438" s="3">
        <f t="shared" si="447"/>
        <v>4</v>
      </c>
      <c r="M438">
        <v>125</v>
      </c>
      <c r="N438">
        <v>7</v>
      </c>
      <c r="O438" s="2">
        <v>3</v>
      </c>
      <c r="P438" s="2">
        <f t="shared" si="462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48"/>
        <v>320</v>
      </c>
      <c r="AA438">
        <f t="shared" si="449"/>
        <v>80</v>
      </c>
      <c r="AB438">
        <v>0</v>
      </c>
      <c r="AC438">
        <v>0</v>
      </c>
      <c r="AD438">
        <v>0</v>
      </c>
      <c r="AE438">
        <f t="shared" si="475"/>
        <v>32000</v>
      </c>
      <c r="AF438">
        <f t="shared" si="450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76"/>
        <v>1.8749999999999999E-2</v>
      </c>
      <c r="BO438">
        <f t="shared" si="477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70"/>
        <v>1.0000000000000002E-2</v>
      </c>
      <c r="BX438">
        <v>1</v>
      </c>
      <c r="BY438">
        <v>0</v>
      </c>
      <c r="BZ438">
        <v>0</v>
      </c>
      <c r="CA438">
        <v>0</v>
      </c>
      <c r="CB438" t="s">
        <v>80</v>
      </c>
      <c r="CC438">
        <v>0</v>
      </c>
      <c r="CD438">
        <v>0</v>
      </c>
      <c r="CE438" s="5">
        <v>1.18504521364739E-11</v>
      </c>
      <c r="CF438" s="5">
        <v>7.4774510014138995E-11</v>
      </c>
      <c r="CG438" t="s">
        <v>93</v>
      </c>
      <c r="CH438">
        <v>1</v>
      </c>
      <c r="CI438">
        <v>1</v>
      </c>
      <c r="CJ438">
        <v>96.895466908929095</v>
      </c>
      <c r="CK438">
        <v>100</v>
      </c>
      <c r="CL438">
        <v>7</v>
      </c>
    </row>
    <row r="439" spans="1:90" x14ac:dyDescent="0.2">
      <c r="A439">
        <v>20</v>
      </c>
      <c r="B439">
        <v>20</v>
      </c>
      <c r="C439" s="3">
        <f t="shared" si="444"/>
        <v>400</v>
      </c>
      <c r="D439" s="3" t="str">
        <f t="shared" si="445"/>
        <v>square</v>
      </c>
      <c r="E439" s="3">
        <f t="shared" si="446"/>
        <v>1</v>
      </c>
      <c r="F439" s="4">
        <v>80</v>
      </c>
      <c r="G439" s="4">
        <v>80</v>
      </c>
      <c r="H439" s="4">
        <f t="shared" si="451"/>
        <v>100</v>
      </c>
      <c r="I439" s="3">
        <v>20</v>
      </c>
      <c r="J439" s="3">
        <v>20</v>
      </c>
      <c r="K439" s="3">
        <f t="shared" si="474"/>
        <v>100</v>
      </c>
      <c r="L439" s="3">
        <f t="shared" si="447"/>
        <v>4</v>
      </c>
      <c r="M439">
        <v>125</v>
      </c>
      <c r="N439">
        <v>7</v>
      </c>
      <c r="O439" s="2">
        <v>4</v>
      </c>
      <c r="P439" s="2">
        <f t="shared" si="462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48"/>
        <v>320</v>
      </c>
      <c r="AA439">
        <f t="shared" si="449"/>
        <v>80</v>
      </c>
      <c r="AB439">
        <v>0</v>
      </c>
      <c r="AC439">
        <v>0</v>
      </c>
      <c r="AD439">
        <v>0</v>
      </c>
      <c r="AE439">
        <f t="shared" si="475"/>
        <v>32000</v>
      </c>
      <c r="AF439">
        <f t="shared" si="450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76"/>
        <v>1.8749999999999999E-2</v>
      </c>
      <c r="BO439">
        <f t="shared" si="477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70"/>
        <v>1.0000000000000002E-2</v>
      </c>
      <c r="BX439">
        <v>1</v>
      </c>
      <c r="BY439">
        <v>0</v>
      </c>
      <c r="BZ439">
        <v>0</v>
      </c>
      <c r="CA439">
        <v>0</v>
      </c>
      <c r="CB439" t="s">
        <v>80</v>
      </c>
      <c r="CC439">
        <v>0</v>
      </c>
      <c r="CD439">
        <v>0</v>
      </c>
      <c r="CE439" s="5">
        <v>2.1063360128688799E-11</v>
      </c>
      <c r="CF439" s="5">
        <v>1.32906526622945E-10</v>
      </c>
      <c r="CG439" t="s">
        <v>93</v>
      </c>
      <c r="CH439">
        <v>1</v>
      </c>
      <c r="CI439">
        <v>1</v>
      </c>
      <c r="CJ439">
        <v>97.054887428480995</v>
      </c>
      <c r="CK439">
        <v>100</v>
      </c>
      <c r="CL439">
        <v>6.75</v>
      </c>
    </row>
    <row r="440" spans="1:90" x14ac:dyDescent="0.2">
      <c r="A440">
        <v>20</v>
      </c>
      <c r="B440">
        <v>20</v>
      </c>
      <c r="C440" s="3">
        <f t="shared" si="444"/>
        <v>400</v>
      </c>
      <c r="D440" s="3" t="str">
        <f t="shared" si="445"/>
        <v>square</v>
      </c>
      <c r="E440" s="3">
        <f t="shared" si="446"/>
        <v>1</v>
      </c>
      <c r="F440" s="4">
        <v>80</v>
      </c>
      <c r="G440" s="4">
        <v>80</v>
      </c>
      <c r="H440" s="4">
        <f t="shared" si="451"/>
        <v>100</v>
      </c>
      <c r="I440" s="3">
        <v>20</v>
      </c>
      <c r="J440" s="3">
        <v>20</v>
      </c>
      <c r="K440" s="3">
        <f t="shared" si="474"/>
        <v>100</v>
      </c>
      <c r="L440" s="3">
        <f t="shared" si="447"/>
        <v>4</v>
      </c>
      <c r="M440">
        <v>125</v>
      </c>
      <c r="N440">
        <v>7</v>
      </c>
      <c r="O440" s="2">
        <v>5</v>
      </c>
      <c r="P440" s="2">
        <f t="shared" si="462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48"/>
        <v>320</v>
      </c>
      <c r="AA440">
        <f t="shared" si="449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50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70"/>
        <v>1.0000000000000002E-2</v>
      </c>
      <c r="BX440">
        <v>1</v>
      </c>
      <c r="BY440">
        <v>0</v>
      </c>
      <c r="BZ440">
        <v>0</v>
      </c>
      <c r="CA440">
        <v>0</v>
      </c>
      <c r="CB440" t="s">
        <v>80</v>
      </c>
      <c r="CC440">
        <v>0</v>
      </c>
      <c r="CD440">
        <v>0</v>
      </c>
      <c r="CE440" s="5">
        <v>3.9157715738319601E-11</v>
      </c>
      <c r="CF440" s="5">
        <v>2.4707909630332598E-10</v>
      </c>
      <c r="CG440" t="s">
        <v>93</v>
      </c>
      <c r="CH440">
        <v>1</v>
      </c>
      <c r="CI440">
        <v>1</v>
      </c>
      <c r="CJ440">
        <v>97.023358640931704</v>
      </c>
      <c r="CK440">
        <v>100</v>
      </c>
      <c r="CL440">
        <v>6.75</v>
      </c>
    </row>
    <row r="441" spans="1:90" x14ac:dyDescent="0.2">
      <c r="A441">
        <v>20</v>
      </c>
      <c r="B441">
        <v>20</v>
      </c>
      <c r="C441" s="3">
        <f t="shared" si="444"/>
        <v>400</v>
      </c>
      <c r="D441" s="3" t="str">
        <f t="shared" si="445"/>
        <v>square</v>
      </c>
      <c r="E441" s="3">
        <f t="shared" si="446"/>
        <v>1</v>
      </c>
      <c r="F441" s="4">
        <v>80</v>
      </c>
      <c r="G441" s="4">
        <v>80</v>
      </c>
      <c r="H441" s="4">
        <f t="shared" si="451"/>
        <v>100</v>
      </c>
      <c r="I441" s="3">
        <v>20</v>
      </c>
      <c r="J441" s="3">
        <v>20</v>
      </c>
      <c r="K441" s="3">
        <f t="shared" si="474"/>
        <v>100</v>
      </c>
      <c r="L441" s="3">
        <f t="shared" si="447"/>
        <v>4</v>
      </c>
      <c r="M441">
        <v>125</v>
      </c>
      <c r="N441">
        <v>7</v>
      </c>
      <c r="O441" s="2">
        <v>6</v>
      </c>
      <c r="P441" s="2">
        <f t="shared" si="462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48"/>
        <v>320</v>
      </c>
      <c r="AA441">
        <f t="shared" si="449"/>
        <v>80</v>
      </c>
      <c r="AB441">
        <v>0</v>
      </c>
      <c r="AC441">
        <v>0</v>
      </c>
      <c r="AD441">
        <v>0</v>
      </c>
      <c r="AE441">
        <f t="shared" ref="AE441:AE443" si="478">(A441*B441)*F441</f>
        <v>32000</v>
      </c>
      <c r="AF441">
        <f t="shared" si="450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9">BI441/4</f>
        <v>1.8749999999999999E-2</v>
      </c>
      <c r="BO441">
        <f t="shared" ref="BO441:BO443" si="480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70"/>
        <v>1.0000000000000002E-2</v>
      </c>
      <c r="BX441">
        <v>1</v>
      </c>
      <c r="BY441">
        <v>0</v>
      </c>
      <c r="BZ441">
        <v>0</v>
      </c>
      <c r="CA441">
        <v>0</v>
      </c>
      <c r="CB441" t="s">
        <v>80</v>
      </c>
      <c r="CC441">
        <v>0</v>
      </c>
      <c r="CD441">
        <v>0</v>
      </c>
      <c r="CE441" s="5">
        <v>7.8017423028598204E-11</v>
      </c>
      <c r="CF441" s="5">
        <v>4.9227780474826704E-10</v>
      </c>
      <c r="CG441" t="s">
        <v>93</v>
      </c>
      <c r="CH441">
        <v>1</v>
      </c>
      <c r="CI441">
        <v>1</v>
      </c>
      <c r="CJ441">
        <v>96.980384111387195</v>
      </c>
      <c r="CK441">
        <v>100</v>
      </c>
      <c r="CL441">
        <v>7</v>
      </c>
    </row>
    <row r="442" spans="1:90" x14ac:dyDescent="0.2">
      <c r="A442">
        <v>20</v>
      </c>
      <c r="B442">
        <v>20</v>
      </c>
      <c r="C442" s="3">
        <f t="shared" si="444"/>
        <v>400</v>
      </c>
      <c r="D442" s="3" t="str">
        <f t="shared" si="445"/>
        <v>square</v>
      </c>
      <c r="E442" s="3">
        <f t="shared" si="446"/>
        <v>1</v>
      </c>
      <c r="F442" s="4">
        <v>80</v>
      </c>
      <c r="G442" s="4">
        <v>80</v>
      </c>
      <c r="H442" s="4">
        <f t="shared" si="451"/>
        <v>100</v>
      </c>
      <c r="I442" s="3">
        <v>20</v>
      </c>
      <c r="J442" s="3">
        <v>20</v>
      </c>
      <c r="K442" s="3">
        <f t="shared" si="474"/>
        <v>100</v>
      </c>
      <c r="L442" s="3">
        <f t="shared" si="447"/>
        <v>4</v>
      </c>
      <c r="M442">
        <v>125</v>
      </c>
      <c r="N442">
        <v>7</v>
      </c>
      <c r="O442" s="2">
        <v>7</v>
      </c>
      <c r="P442" s="2">
        <f t="shared" si="462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48"/>
        <v>320</v>
      </c>
      <c r="AA442">
        <f t="shared" si="449"/>
        <v>80</v>
      </c>
      <c r="AB442">
        <v>0</v>
      </c>
      <c r="AC442">
        <v>0</v>
      </c>
      <c r="AD442">
        <v>0</v>
      </c>
      <c r="AE442">
        <f t="shared" si="478"/>
        <v>32000</v>
      </c>
      <c r="AF442">
        <f t="shared" si="450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9"/>
        <v>1.8749999999999999E-2</v>
      </c>
      <c r="BO442">
        <f t="shared" si="480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70"/>
        <v>1.0000000000000002E-2</v>
      </c>
      <c r="BX442">
        <v>1</v>
      </c>
      <c r="BY442">
        <v>0</v>
      </c>
      <c r="BZ442">
        <v>0</v>
      </c>
      <c r="CA442">
        <v>0</v>
      </c>
      <c r="CB442" t="s">
        <v>80</v>
      </c>
      <c r="CC442">
        <v>0</v>
      </c>
      <c r="CD442">
        <v>0</v>
      </c>
      <c r="CE442" s="5">
        <v>1.4638722197811201E-10</v>
      </c>
      <c r="CF442" s="5">
        <v>9.2368059875316796E-10</v>
      </c>
      <c r="CG442" t="s">
        <v>93</v>
      </c>
      <c r="CH442">
        <v>1</v>
      </c>
      <c r="CI442">
        <v>1</v>
      </c>
      <c r="CJ442">
        <v>97.039939687389605</v>
      </c>
      <c r="CK442">
        <v>100</v>
      </c>
      <c r="CL442">
        <v>7</v>
      </c>
    </row>
    <row r="443" spans="1:90" x14ac:dyDescent="0.2">
      <c r="A443">
        <v>20</v>
      </c>
      <c r="B443">
        <v>20</v>
      </c>
      <c r="C443" s="3">
        <f t="shared" si="444"/>
        <v>400</v>
      </c>
      <c r="D443" s="3" t="str">
        <f t="shared" si="445"/>
        <v>square</v>
      </c>
      <c r="E443" s="3">
        <f t="shared" si="446"/>
        <v>1</v>
      </c>
      <c r="F443" s="4">
        <v>80</v>
      </c>
      <c r="G443" s="4">
        <v>80</v>
      </c>
      <c r="H443" s="4">
        <f t="shared" si="451"/>
        <v>100</v>
      </c>
      <c r="I443" s="3">
        <v>20</v>
      </c>
      <c r="J443" s="3">
        <v>20</v>
      </c>
      <c r="K443" s="3">
        <f t="shared" si="474"/>
        <v>100</v>
      </c>
      <c r="L443" s="3">
        <f t="shared" si="447"/>
        <v>4</v>
      </c>
      <c r="M443">
        <v>125</v>
      </c>
      <c r="N443">
        <v>7</v>
      </c>
      <c r="O443" s="2">
        <v>8</v>
      </c>
      <c r="P443" s="2">
        <f t="shared" si="462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48"/>
        <v>320</v>
      </c>
      <c r="AA443">
        <f t="shared" si="449"/>
        <v>80</v>
      </c>
      <c r="AB443">
        <v>0</v>
      </c>
      <c r="AC443">
        <v>0</v>
      </c>
      <c r="AD443">
        <v>0</v>
      </c>
      <c r="AE443">
        <f t="shared" si="478"/>
        <v>32000</v>
      </c>
      <c r="AF443">
        <f t="shared" si="450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9"/>
        <v>1.8749999999999999E-2</v>
      </c>
      <c r="BO443">
        <f t="shared" si="480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si="470"/>
        <v>1.0000000000000002E-2</v>
      </c>
      <c r="BX443">
        <v>1</v>
      </c>
      <c r="BY443">
        <v>0</v>
      </c>
      <c r="BZ443">
        <v>0</v>
      </c>
      <c r="CA443">
        <v>0</v>
      </c>
      <c r="CB443" t="s">
        <v>80</v>
      </c>
      <c r="CC443">
        <v>0</v>
      </c>
      <c r="CD443">
        <v>0</v>
      </c>
      <c r="CE443" s="5">
        <v>2.5191272567328501E-10</v>
      </c>
      <c r="CF443" s="5">
        <v>1.5895301017205299E-9</v>
      </c>
      <c r="CG443" t="s">
        <v>93</v>
      </c>
      <c r="CH443">
        <v>1</v>
      </c>
      <c r="CI443">
        <v>1</v>
      </c>
      <c r="CJ443">
        <v>97.004035466850794</v>
      </c>
      <c r="CK443">
        <v>100</v>
      </c>
      <c r="CL443">
        <v>7</v>
      </c>
    </row>
    <row r="444" spans="1:90" x14ac:dyDescent="0.2">
      <c r="A444">
        <v>20</v>
      </c>
      <c r="B444">
        <v>20</v>
      </c>
      <c r="C444" s="3">
        <f t="shared" si="444"/>
        <v>400</v>
      </c>
      <c r="D444" s="3" t="str">
        <f t="shared" si="445"/>
        <v>square</v>
      </c>
      <c r="E444" s="3">
        <f t="shared" si="446"/>
        <v>1</v>
      </c>
      <c r="F444" s="4">
        <v>80</v>
      </c>
      <c r="G444" s="4">
        <v>80</v>
      </c>
      <c r="H444" s="4">
        <f t="shared" si="451"/>
        <v>100</v>
      </c>
      <c r="I444" s="3">
        <v>20</v>
      </c>
      <c r="J444" s="3">
        <v>20</v>
      </c>
      <c r="K444" s="3">
        <f t="shared" si="474"/>
        <v>100</v>
      </c>
      <c r="L444" s="3">
        <f t="shared" si="447"/>
        <v>4</v>
      </c>
      <c r="M444">
        <v>125</v>
      </c>
      <c r="N444">
        <v>7</v>
      </c>
      <c r="O444" s="2">
        <v>9</v>
      </c>
      <c r="P444" s="2">
        <f t="shared" si="462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48"/>
        <v>320</v>
      </c>
      <c r="AA444">
        <f t="shared" si="449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50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70"/>
        <v>1.0000000000000002E-2</v>
      </c>
      <c r="BX444">
        <v>1</v>
      </c>
      <c r="BY444">
        <v>0</v>
      </c>
      <c r="BZ444">
        <v>0</v>
      </c>
      <c r="CA444">
        <v>0</v>
      </c>
      <c r="CB444" t="s">
        <v>80</v>
      </c>
      <c r="CC444">
        <v>0</v>
      </c>
      <c r="CD444">
        <v>0</v>
      </c>
      <c r="CE444" s="5">
        <v>4.6450570670326102E-10</v>
      </c>
      <c r="CF444" s="5">
        <v>2.93095869390812E-9</v>
      </c>
      <c r="CG444" t="s">
        <v>93</v>
      </c>
      <c r="CH444">
        <v>1</v>
      </c>
      <c r="CI444">
        <v>1</v>
      </c>
      <c r="CJ444">
        <v>97.007558071323501</v>
      </c>
      <c r="CK444">
        <v>100</v>
      </c>
      <c r="CL444">
        <v>7</v>
      </c>
    </row>
    <row r="445" spans="1:90" x14ac:dyDescent="0.2">
      <c r="A445">
        <v>20</v>
      </c>
      <c r="B445">
        <v>20</v>
      </c>
      <c r="C445" s="3">
        <f t="shared" si="444"/>
        <v>400</v>
      </c>
      <c r="D445" s="3" t="str">
        <f t="shared" si="445"/>
        <v>square</v>
      </c>
      <c r="E445" s="3">
        <f t="shared" si="446"/>
        <v>1</v>
      </c>
      <c r="F445" s="4">
        <v>80</v>
      </c>
      <c r="G445" s="4">
        <v>80</v>
      </c>
      <c r="H445" s="4">
        <f t="shared" si="451"/>
        <v>100</v>
      </c>
      <c r="I445" s="3">
        <v>20</v>
      </c>
      <c r="J445" s="3">
        <v>20</v>
      </c>
      <c r="K445" s="3">
        <f t="shared" si="474"/>
        <v>100</v>
      </c>
      <c r="L445" s="3">
        <f t="shared" si="447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48"/>
        <v>320</v>
      </c>
      <c r="AA445">
        <f t="shared" si="449"/>
        <v>80</v>
      </c>
      <c r="AB445">
        <v>0</v>
      </c>
      <c r="AC445">
        <v>0</v>
      </c>
      <c r="AD445">
        <v>0</v>
      </c>
      <c r="AE445">
        <f t="shared" ref="AE445" si="481">(A445*B445)*F445</f>
        <v>32000</v>
      </c>
      <c r="AF445">
        <f t="shared" si="450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82">BI445/4</f>
        <v>1.8749999999999999E-2</v>
      </c>
      <c r="BO445">
        <f t="shared" ref="BO445" si="483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70"/>
        <v>1.0000000000000002E-2</v>
      </c>
      <c r="BX445">
        <v>1</v>
      </c>
      <c r="BY445">
        <v>0</v>
      </c>
      <c r="BZ445">
        <v>0</v>
      </c>
      <c r="CA445">
        <v>0</v>
      </c>
      <c r="CB445" t="s">
        <v>80</v>
      </c>
      <c r="CC445">
        <v>0</v>
      </c>
      <c r="CD445">
        <v>0</v>
      </c>
      <c r="CE445" s="5">
        <v>7.4197503845757801E-10</v>
      </c>
      <c r="CF445" s="5">
        <v>4.6817468298709896E-9</v>
      </c>
      <c r="CG445" t="s">
        <v>93</v>
      </c>
      <c r="CH445">
        <v>1</v>
      </c>
      <c r="CI445">
        <v>1</v>
      </c>
      <c r="CJ445">
        <v>97.042981519189297</v>
      </c>
      <c r="CK445">
        <v>100</v>
      </c>
      <c r="CL445">
        <v>7</v>
      </c>
    </row>
    <row r="446" spans="1:90" x14ac:dyDescent="0.2">
      <c r="A446">
        <v>20</v>
      </c>
      <c r="B446">
        <v>20</v>
      </c>
      <c r="C446" s="3">
        <f t="shared" si="444"/>
        <v>400</v>
      </c>
      <c r="D446" s="3" t="str">
        <f t="shared" si="445"/>
        <v>square</v>
      </c>
      <c r="E446" s="3">
        <f t="shared" si="446"/>
        <v>1</v>
      </c>
      <c r="F446" s="4">
        <v>50</v>
      </c>
      <c r="G446" s="4">
        <v>50</v>
      </c>
      <c r="H446" s="4">
        <f t="shared" si="451"/>
        <v>100</v>
      </c>
      <c r="I446" s="3">
        <v>50</v>
      </c>
      <c r="J446" s="3">
        <v>50</v>
      </c>
      <c r="K446" s="3">
        <f>AF446/AA446</f>
        <v>100</v>
      </c>
      <c r="L446" s="3">
        <f t="shared" si="447"/>
        <v>4</v>
      </c>
      <c r="M446">
        <v>125</v>
      </c>
      <c r="N446">
        <v>7</v>
      </c>
      <c r="O446" s="2">
        <v>0.1</v>
      </c>
      <c r="P446" s="2">
        <f t="shared" si="462"/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48"/>
        <v>200</v>
      </c>
      <c r="AA446">
        <f t="shared" si="449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50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70"/>
        <v>1.0000000000000002E-2</v>
      </c>
      <c r="BX446">
        <v>1</v>
      </c>
      <c r="BY446">
        <v>0</v>
      </c>
      <c r="BZ446">
        <v>0</v>
      </c>
      <c r="CA446">
        <v>0</v>
      </c>
      <c r="CB446" t="s">
        <v>80</v>
      </c>
      <c r="CC446">
        <v>0</v>
      </c>
      <c r="CD446">
        <v>0</v>
      </c>
      <c r="CE446" s="5">
        <v>9.1204575649442302E-12</v>
      </c>
      <c r="CF446" s="5">
        <v>5.7548668849972099E-11</v>
      </c>
      <c r="CG446" t="s">
        <v>93</v>
      </c>
      <c r="CH446">
        <v>1</v>
      </c>
      <c r="CI446">
        <v>1</v>
      </c>
      <c r="CJ446">
        <v>97.034860715860205</v>
      </c>
      <c r="CK446">
        <v>100</v>
      </c>
      <c r="CL446">
        <v>7</v>
      </c>
    </row>
    <row r="447" spans="1:90" x14ac:dyDescent="0.2">
      <c r="A447">
        <v>20</v>
      </c>
      <c r="B447">
        <v>20</v>
      </c>
      <c r="C447" s="3">
        <f t="shared" si="444"/>
        <v>400</v>
      </c>
      <c r="D447" s="3" t="str">
        <f t="shared" si="445"/>
        <v>square</v>
      </c>
      <c r="E447" s="3">
        <f t="shared" si="446"/>
        <v>1</v>
      </c>
      <c r="F447" s="4">
        <v>50</v>
      </c>
      <c r="G447" s="4">
        <v>50</v>
      </c>
      <c r="H447" s="4">
        <f t="shared" si="451"/>
        <v>100</v>
      </c>
      <c r="I447" s="3">
        <v>50</v>
      </c>
      <c r="J447" s="3">
        <v>50</v>
      </c>
      <c r="K447" s="3">
        <f t="shared" ref="K447:K457" si="484">AF447/AA447</f>
        <v>100</v>
      </c>
      <c r="L447" s="3">
        <f t="shared" si="447"/>
        <v>4</v>
      </c>
      <c r="M447">
        <v>125</v>
      </c>
      <c r="N447">
        <v>7</v>
      </c>
      <c r="O447" s="2">
        <v>0.5</v>
      </c>
      <c r="P447" s="2">
        <f t="shared" si="462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48"/>
        <v>200</v>
      </c>
      <c r="AA447">
        <f t="shared" si="449"/>
        <v>200</v>
      </c>
      <c r="AB447">
        <v>0</v>
      </c>
      <c r="AC447">
        <v>0</v>
      </c>
      <c r="AD447">
        <v>0</v>
      </c>
      <c r="AE447">
        <f t="shared" ref="AE447:AE451" si="485">(A447*B447)*F447</f>
        <v>20000</v>
      </c>
      <c r="AF447">
        <f t="shared" si="450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86">BI447/4</f>
        <v>1.8749999999999999E-2</v>
      </c>
      <c r="BO447">
        <f t="shared" ref="BO447:BO451" si="487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70"/>
        <v>1.0000000000000002E-2</v>
      </c>
      <c r="BX447">
        <v>1</v>
      </c>
      <c r="BY447">
        <v>0</v>
      </c>
      <c r="BZ447">
        <v>0</v>
      </c>
      <c r="CA447">
        <v>0</v>
      </c>
      <c r="CB447" t="s">
        <v>80</v>
      </c>
      <c r="CC447">
        <v>0</v>
      </c>
      <c r="CD447">
        <v>0</v>
      </c>
      <c r="CE447" s="5">
        <v>1.13454969953002E-11</v>
      </c>
      <c r="CF447" s="5">
        <v>7.1588321621548606E-11</v>
      </c>
      <c r="CG447" t="s">
        <v>93</v>
      </c>
      <c r="CH447">
        <v>1</v>
      </c>
      <c r="CI447">
        <v>1</v>
      </c>
      <c r="CJ447">
        <v>96.999793710207399</v>
      </c>
      <c r="CK447">
        <v>100</v>
      </c>
      <c r="CL447">
        <v>6.75</v>
      </c>
    </row>
    <row r="448" spans="1:90" x14ac:dyDescent="0.2">
      <c r="A448">
        <v>20</v>
      </c>
      <c r="B448">
        <v>20</v>
      </c>
      <c r="C448" s="3">
        <f t="shared" si="444"/>
        <v>400</v>
      </c>
      <c r="D448" s="3" t="str">
        <f t="shared" si="445"/>
        <v>square</v>
      </c>
      <c r="E448" s="3">
        <f t="shared" si="446"/>
        <v>1</v>
      </c>
      <c r="F448" s="4">
        <v>50</v>
      </c>
      <c r="G448" s="4">
        <v>50</v>
      </c>
      <c r="H448" s="4">
        <f t="shared" si="451"/>
        <v>100</v>
      </c>
      <c r="I448" s="3">
        <v>50</v>
      </c>
      <c r="J448" s="3">
        <v>50</v>
      </c>
      <c r="K448" s="3">
        <f t="shared" si="484"/>
        <v>100</v>
      </c>
      <c r="L448" s="3">
        <f t="shared" si="447"/>
        <v>4</v>
      </c>
      <c r="M448">
        <v>125</v>
      </c>
      <c r="N448">
        <v>7</v>
      </c>
      <c r="O448" s="2">
        <v>1</v>
      </c>
      <c r="P448" s="2">
        <f t="shared" si="462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48"/>
        <v>200</v>
      </c>
      <c r="AA448">
        <f t="shared" si="449"/>
        <v>200</v>
      </c>
      <c r="AB448">
        <v>0</v>
      </c>
      <c r="AC448">
        <v>0</v>
      </c>
      <c r="AD448">
        <v>0</v>
      </c>
      <c r="AE448">
        <f t="shared" si="485"/>
        <v>20000</v>
      </c>
      <c r="AF448">
        <f t="shared" si="450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86"/>
        <v>1.8749999999999999E-2</v>
      </c>
      <c r="BO448">
        <f t="shared" si="487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70"/>
        <v>1.0000000000000002E-2</v>
      </c>
      <c r="BX448">
        <v>1</v>
      </c>
      <c r="BY448">
        <v>0</v>
      </c>
      <c r="BZ448">
        <v>0</v>
      </c>
      <c r="CA448">
        <v>0</v>
      </c>
      <c r="CB448" t="s">
        <v>80</v>
      </c>
      <c r="CC448">
        <v>0</v>
      </c>
      <c r="CD448">
        <v>0</v>
      </c>
      <c r="CE448" s="5">
        <v>1.65611301533341E-11</v>
      </c>
      <c r="CF448" s="5">
        <v>1.04498155718803E-10</v>
      </c>
      <c r="CG448" t="s">
        <v>93</v>
      </c>
      <c r="CH448">
        <v>1</v>
      </c>
      <c r="CI448">
        <v>1</v>
      </c>
      <c r="CJ448">
        <v>96.971827727608897</v>
      </c>
      <c r="CK448">
        <v>100</v>
      </c>
      <c r="CL448">
        <v>7</v>
      </c>
    </row>
    <row r="449" spans="1:90" x14ac:dyDescent="0.2">
      <c r="A449">
        <v>20</v>
      </c>
      <c r="B449">
        <v>20</v>
      </c>
      <c r="C449" s="3">
        <f t="shared" si="444"/>
        <v>400</v>
      </c>
      <c r="D449" s="3" t="str">
        <f t="shared" si="445"/>
        <v>square</v>
      </c>
      <c r="E449" s="3">
        <f t="shared" si="446"/>
        <v>1</v>
      </c>
      <c r="F449" s="4">
        <v>50</v>
      </c>
      <c r="G449" s="4">
        <v>50</v>
      </c>
      <c r="H449" s="4">
        <f t="shared" si="451"/>
        <v>100</v>
      </c>
      <c r="I449" s="3">
        <v>50</v>
      </c>
      <c r="J449" s="3">
        <v>50</v>
      </c>
      <c r="K449" s="3">
        <f t="shared" si="484"/>
        <v>100</v>
      </c>
      <c r="L449" s="3">
        <f t="shared" si="447"/>
        <v>4</v>
      </c>
      <c r="M449">
        <v>125</v>
      </c>
      <c r="N449">
        <v>7</v>
      </c>
      <c r="O449" s="2">
        <v>2</v>
      </c>
      <c r="P449" s="2">
        <f t="shared" si="462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48"/>
        <v>200</v>
      </c>
      <c r="AA449">
        <f t="shared" si="449"/>
        <v>200</v>
      </c>
      <c r="AB449">
        <v>0</v>
      </c>
      <c r="AC449">
        <v>0</v>
      </c>
      <c r="AD449">
        <v>0</v>
      </c>
      <c r="AE449">
        <f t="shared" si="485"/>
        <v>20000</v>
      </c>
      <c r="AF449">
        <f t="shared" si="450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86"/>
        <v>1.8749999999999999E-2</v>
      </c>
      <c r="BO449">
        <f t="shared" si="487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70"/>
        <v>1.0000000000000002E-2</v>
      </c>
      <c r="BX449">
        <v>1</v>
      </c>
      <c r="BY449">
        <v>0</v>
      </c>
      <c r="BZ449">
        <v>0</v>
      </c>
      <c r="CA449">
        <v>0</v>
      </c>
      <c r="CB449" t="s">
        <v>80</v>
      </c>
      <c r="CC449">
        <v>0</v>
      </c>
      <c r="CD449">
        <v>0</v>
      </c>
      <c r="CE449" s="5">
        <v>3.8787934450553E-11</v>
      </c>
      <c r="CF449" s="5">
        <v>2.4474583405373698E-10</v>
      </c>
      <c r="CG449" t="s">
        <v>93</v>
      </c>
      <c r="CH449">
        <v>1</v>
      </c>
      <c r="CI449">
        <v>1</v>
      </c>
      <c r="CJ449">
        <v>96.995678522703699</v>
      </c>
      <c r="CK449">
        <v>100</v>
      </c>
      <c r="CL449">
        <v>7</v>
      </c>
    </row>
    <row r="450" spans="1:90" x14ac:dyDescent="0.2">
      <c r="A450">
        <v>20</v>
      </c>
      <c r="B450">
        <v>20</v>
      </c>
      <c r="C450" s="3">
        <f t="shared" si="444"/>
        <v>400</v>
      </c>
      <c r="D450" s="3" t="str">
        <f t="shared" si="445"/>
        <v>square</v>
      </c>
      <c r="E450" s="3">
        <f t="shared" si="446"/>
        <v>1</v>
      </c>
      <c r="F450" s="4">
        <v>50</v>
      </c>
      <c r="G450" s="4">
        <v>50</v>
      </c>
      <c r="H450" s="4">
        <f t="shared" si="451"/>
        <v>100</v>
      </c>
      <c r="I450" s="3">
        <v>50</v>
      </c>
      <c r="J450" s="3">
        <v>50</v>
      </c>
      <c r="K450" s="3">
        <f t="shared" si="484"/>
        <v>100</v>
      </c>
      <c r="L450" s="3">
        <f t="shared" si="447"/>
        <v>4</v>
      </c>
      <c r="M450">
        <v>125</v>
      </c>
      <c r="N450">
        <v>7</v>
      </c>
      <c r="O450" s="2">
        <v>3</v>
      </c>
      <c r="P450" s="2">
        <f t="shared" si="462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48"/>
        <v>200</v>
      </c>
      <c r="AA450">
        <f t="shared" si="449"/>
        <v>200</v>
      </c>
      <c r="AB450">
        <v>0</v>
      </c>
      <c r="AC450">
        <v>0</v>
      </c>
      <c r="AD450">
        <v>0</v>
      </c>
      <c r="AE450">
        <f t="shared" si="485"/>
        <v>20000</v>
      </c>
      <c r="AF450">
        <f t="shared" si="450"/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86"/>
        <v>1.8749999999999999E-2</v>
      </c>
      <c r="BO450">
        <f t="shared" si="487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70"/>
        <v>1.0000000000000002E-2</v>
      </c>
      <c r="BX450">
        <v>1</v>
      </c>
      <c r="BY450">
        <v>0</v>
      </c>
      <c r="BZ450">
        <v>0</v>
      </c>
      <c r="CA450">
        <v>0</v>
      </c>
      <c r="CB450" t="s">
        <v>80</v>
      </c>
      <c r="CC450">
        <v>0</v>
      </c>
      <c r="CD450">
        <v>0</v>
      </c>
      <c r="CE450" s="5">
        <v>9.7654265550030898E-11</v>
      </c>
      <c r="CF450" s="5">
        <v>6.16183227407707E-10</v>
      </c>
      <c r="CG450" t="s">
        <v>93</v>
      </c>
      <c r="CH450">
        <v>1</v>
      </c>
      <c r="CI450">
        <v>1</v>
      </c>
      <c r="CJ450">
        <v>97.009925123564898</v>
      </c>
      <c r="CK450">
        <v>100</v>
      </c>
      <c r="CL450">
        <v>6.75</v>
      </c>
    </row>
    <row r="451" spans="1:90" x14ac:dyDescent="0.2">
      <c r="A451">
        <v>20</v>
      </c>
      <c r="B451">
        <v>20</v>
      </c>
      <c r="C451" s="3">
        <f t="shared" si="444"/>
        <v>400</v>
      </c>
      <c r="D451" s="3" t="str">
        <f t="shared" si="445"/>
        <v>square</v>
      </c>
      <c r="E451" s="3">
        <f t="shared" si="446"/>
        <v>1</v>
      </c>
      <c r="F451" s="4">
        <v>50</v>
      </c>
      <c r="G451" s="4">
        <v>50</v>
      </c>
      <c r="H451" s="4">
        <f t="shared" si="451"/>
        <v>100</v>
      </c>
      <c r="I451" s="3">
        <v>50</v>
      </c>
      <c r="J451" s="3">
        <v>50</v>
      </c>
      <c r="K451" s="3">
        <f t="shared" si="484"/>
        <v>100</v>
      </c>
      <c r="L451" s="3">
        <f t="shared" si="447"/>
        <v>4</v>
      </c>
      <c r="M451">
        <v>125</v>
      </c>
      <c r="N451">
        <v>7</v>
      </c>
      <c r="O451" s="2">
        <v>4</v>
      </c>
      <c r="P451" s="2">
        <f t="shared" si="462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48"/>
        <v>200</v>
      </c>
      <c r="AA451">
        <f t="shared" si="449"/>
        <v>200</v>
      </c>
      <c r="AB451">
        <v>0</v>
      </c>
      <c r="AC451">
        <v>0</v>
      </c>
      <c r="AD451">
        <v>0</v>
      </c>
      <c r="AE451">
        <f t="shared" si="485"/>
        <v>20000</v>
      </c>
      <c r="AF451">
        <f t="shared" si="450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86"/>
        <v>1.8749999999999999E-2</v>
      </c>
      <c r="BO451">
        <f t="shared" si="487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70"/>
        <v>1.0000000000000002E-2</v>
      </c>
      <c r="BX451">
        <v>1</v>
      </c>
      <c r="BY451">
        <v>0</v>
      </c>
      <c r="BZ451">
        <v>0</v>
      </c>
      <c r="CA451">
        <v>0</v>
      </c>
      <c r="CB451" t="s">
        <v>80</v>
      </c>
      <c r="CC451">
        <v>0</v>
      </c>
      <c r="CD451">
        <v>0</v>
      </c>
      <c r="CE451" s="5">
        <v>2.13673320165185E-10</v>
      </c>
      <c r="CF451" s="5">
        <v>1.34824541262825E-9</v>
      </c>
      <c r="CG451" t="s">
        <v>93</v>
      </c>
      <c r="CH451">
        <v>1</v>
      </c>
      <c r="CI451">
        <v>1</v>
      </c>
      <c r="CJ451">
        <v>97.055467752499396</v>
      </c>
      <c r="CK451">
        <v>100</v>
      </c>
      <c r="CL451">
        <v>7</v>
      </c>
    </row>
    <row r="452" spans="1:90" x14ac:dyDescent="0.2">
      <c r="A452">
        <v>20</v>
      </c>
      <c r="B452">
        <v>20</v>
      </c>
      <c r="C452" s="3">
        <f t="shared" si="444"/>
        <v>400</v>
      </c>
      <c r="D452" s="3" t="str">
        <f t="shared" si="445"/>
        <v>square</v>
      </c>
      <c r="E452" s="3">
        <f t="shared" si="446"/>
        <v>1</v>
      </c>
      <c r="F452" s="4">
        <v>50</v>
      </c>
      <c r="G452" s="4">
        <v>50</v>
      </c>
      <c r="H452" s="4">
        <f t="shared" si="451"/>
        <v>100</v>
      </c>
      <c r="I452" s="3">
        <v>50</v>
      </c>
      <c r="J452" s="3">
        <v>50</v>
      </c>
      <c r="K452" s="3">
        <f t="shared" si="484"/>
        <v>100</v>
      </c>
      <c r="L452" s="3">
        <f t="shared" si="447"/>
        <v>4</v>
      </c>
      <c r="M452">
        <v>125</v>
      </c>
      <c r="N452">
        <v>7</v>
      </c>
      <c r="O452" s="2">
        <v>5</v>
      </c>
      <c r="P452" s="2">
        <f t="shared" si="462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48"/>
        <v>200</v>
      </c>
      <c r="AA452">
        <f t="shared" si="449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50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70"/>
        <v>1.0000000000000002E-2</v>
      </c>
      <c r="BX452">
        <v>1</v>
      </c>
      <c r="BY452">
        <v>0</v>
      </c>
      <c r="BZ452">
        <v>0</v>
      </c>
      <c r="CA452">
        <v>0</v>
      </c>
      <c r="CB452" t="s">
        <v>80</v>
      </c>
      <c r="CC452">
        <v>0</v>
      </c>
      <c r="CD452">
        <v>0</v>
      </c>
      <c r="CE452" s="5">
        <v>2.9078000414702399E-10</v>
      </c>
      <c r="CF452" s="5">
        <v>1.8347765877217E-9</v>
      </c>
      <c r="CG452" t="s">
        <v>93</v>
      </c>
      <c r="CH452">
        <v>1</v>
      </c>
      <c r="CI452">
        <v>1</v>
      </c>
      <c r="CJ452">
        <v>96.923624346440107</v>
      </c>
      <c r="CK452">
        <v>100</v>
      </c>
      <c r="CL452">
        <v>7</v>
      </c>
    </row>
    <row r="453" spans="1:90" x14ac:dyDescent="0.2">
      <c r="A453">
        <v>20</v>
      </c>
      <c r="B453">
        <v>20</v>
      </c>
      <c r="C453" s="3">
        <f t="shared" si="444"/>
        <v>400</v>
      </c>
      <c r="D453" s="3" t="str">
        <f t="shared" si="445"/>
        <v>square</v>
      </c>
      <c r="E453" s="3">
        <f t="shared" si="446"/>
        <v>1</v>
      </c>
      <c r="F453" s="4">
        <v>50</v>
      </c>
      <c r="G453" s="4">
        <v>50</v>
      </c>
      <c r="H453" s="4">
        <f t="shared" si="451"/>
        <v>100</v>
      </c>
      <c r="I453" s="3">
        <v>50</v>
      </c>
      <c r="J453" s="3">
        <v>50</v>
      </c>
      <c r="K453" s="3">
        <f t="shared" si="484"/>
        <v>100</v>
      </c>
      <c r="L453" s="3">
        <f t="shared" si="447"/>
        <v>4</v>
      </c>
      <c r="M453">
        <v>125</v>
      </c>
      <c r="N453">
        <v>7</v>
      </c>
      <c r="O453" s="2">
        <v>6</v>
      </c>
      <c r="P453" s="2">
        <f t="shared" si="462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48"/>
        <v>200</v>
      </c>
      <c r="AA453">
        <f t="shared" si="449"/>
        <v>200</v>
      </c>
      <c r="AB453">
        <v>0</v>
      </c>
      <c r="AC453">
        <v>0</v>
      </c>
      <c r="AD453">
        <v>0</v>
      </c>
      <c r="AE453">
        <f t="shared" ref="AE453:AE455" si="488">(A453*B453)*F453</f>
        <v>20000</v>
      </c>
      <c r="AF453">
        <f t="shared" si="450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89">BI453/4</f>
        <v>1.8749999999999999E-2</v>
      </c>
      <c r="BO453">
        <f t="shared" ref="BO453:BO455" si="490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70"/>
        <v>1.0000000000000002E-2</v>
      </c>
      <c r="BX453">
        <v>1</v>
      </c>
      <c r="BY453">
        <v>0</v>
      </c>
      <c r="BZ453">
        <v>0</v>
      </c>
      <c r="CA453">
        <v>0</v>
      </c>
      <c r="CB453" t="s">
        <v>80</v>
      </c>
      <c r="CC453">
        <v>0</v>
      </c>
      <c r="CD453">
        <v>0</v>
      </c>
      <c r="CE453" s="5">
        <v>4.0216051257788499E-10</v>
      </c>
      <c r="CF453" s="5">
        <v>2.5375702529170099E-9</v>
      </c>
      <c r="CG453" t="s">
        <v>93</v>
      </c>
      <c r="CH453">
        <v>1</v>
      </c>
      <c r="CI453">
        <v>1</v>
      </c>
      <c r="CJ453">
        <v>96.952906344390399</v>
      </c>
      <c r="CK453">
        <v>100</v>
      </c>
      <c r="CL453">
        <v>7</v>
      </c>
    </row>
    <row r="454" spans="1:90" x14ac:dyDescent="0.2">
      <c r="A454">
        <v>20</v>
      </c>
      <c r="B454">
        <v>20</v>
      </c>
      <c r="C454" s="3">
        <f t="shared" si="444"/>
        <v>400</v>
      </c>
      <c r="D454" s="3" t="str">
        <f t="shared" si="445"/>
        <v>square</v>
      </c>
      <c r="E454" s="3">
        <f t="shared" si="446"/>
        <v>1</v>
      </c>
      <c r="F454" s="4">
        <v>50</v>
      </c>
      <c r="G454" s="4">
        <v>50</v>
      </c>
      <c r="H454" s="4">
        <f t="shared" si="451"/>
        <v>100</v>
      </c>
      <c r="I454" s="3">
        <v>50</v>
      </c>
      <c r="J454" s="3">
        <v>50</v>
      </c>
      <c r="K454" s="3">
        <f t="shared" si="484"/>
        <v>100</v>
      </c>
      <c r="L454" s="3">
        <f t="shared" si="447"/>
        <v>4</v>
      </c>
      <c r="M454">
        <v>125</v>
      </c>
      <c r="N454">
        <v>7</v>
      </c>
      <c r="O454" s="2">
        <v>7</v>
      </c>
      <c r="P454" s="2">
        <f t="shared" si="462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48"/>
        <v>200</v>
      </c>
      <c r="AA454">
        <f t="shared" si="449"/>
        <v>200</v>
      </c>
      <c r="AB454">
        <v>0</v>
      </c>
      <c r="AC454">
        <v>0</v>
      </c>
      <c r="AD454">
        <v>0</v>
      </c>
      <c r="AE454">
        <f t="shared" si="488"/>
        <v>20000</v>
      </c>
      <c r="AF454">
        <f t="shared" si="450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89"/>
        <v>1.8749999999999999E-2</v>
      </c>
      <c r="BO454">
        <f t="shared" si="490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70"/>
        <v>1.0000000000000002E-2</v>
      </c>
      <c r="BX454">
        <v>1</v>
      </c>
      <c r="BY454">
        <v>0</v>
      </c>
      <c r="BZ454">
        <v>0</v>
      </c>
      <c r="CA454">
        <v>0</v>
      </c>
      <c r="CB454" t="s">
        <v>80</v>
      </c>
      <c r="CC454">
        <v>0</v>
      </c>
      <c r="CD454">
        <v>0.14285714285714299</v>
      </c>
      <c r="CE454" s="5">
        <v>8.3282345608570695E-9</v>
      </c>
      <c r="CF454" s="5">
        <v>5.2549846483361503E-8</v>
      </c>
      <c r="CG454" t="s">
        <v>93</v>
      </c>
      <c r="CH454">
        <v>0.85714285714285698</v>
      </c>
      <c r="CI454">
        <v>0.85714285714285698</v>
      </c>
      <c r="CJ454">
        <v>97.096127082773705</v>
      </c>
      <c r="CK454">
        <v>100</v>
      </c>
      <c r="CL454">
        <v>6.75</v>
      </c>
    </row>
    <row r="455" spans="1:90" x14ac:dyDescent="0.2">
      <c r="A455">
        <v>20</v>
      </c>
      <c r="B455">
        <v>20</v>
      </c>
      <c r="C455" s="3">
        <f t="shared" si="444"/>
        <v>400</v>
      </c>
      <c r="D455" s="3" t="str">
        <f t="shared" si="445"/>
        <v>square</v>
      </c>
      <c r="E455" s="3">
        <f t="shared" si="446"/>
        <v>1</v>
      </c>
      <c r="F455" s="4">
        <v>50</v>
      </c>
      <c r="G455" s="4">
        <v>50</v>
      </c>
      <c r="H455" s="4">
        <f t="shared" si="451"/>
        <v>100</v>
      </c>
      <c r="I455" s="3">
        <v>50</v>
      </c>
      <c r="J455" s="3">
        <v>50</v>
      </c>
      <c r="K455" s="3">
        <f t="shared" si="484"/>
        <v>100</v>
      </c>
      <c r="L455" s="3">
        <f t="shared" si="447"/>
        <v>4</v>
      </c>
      <c r="M455">
        <v>125</v>
      </c>
      <c r="N455">
        <v>7</v>
      </c>
      <c r="O455" s="2">
        <v>8</v>
      </c>
      <c r="P455" s="2">
        <f t="shared" si="462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48"/>
        <v>200</v>
      </c>
      <c r="AA455">
        <f t="shared" si="449"/>
        <v>200</v>
      </c>
      <c r="AB455">
        <v>0</v>
      </c>
      <c r="AC455">
        <v>0</v>
      </c>
      <c r="AD455">
        <v>0</v>
      </c>
      <c r="AE455">
        <f t="shared" si="488"/>
        <v>20000</v>
      </c>
      <c r="AF455">
        <f t="shared" si="450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89"/>
        <v>1.8749999999999999E-2</v>
      </c>
      <c r="BO455">
        <f t="shared" si="490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70"/>
        <v>1.0000000000000002E-2</v>
      </c>
      <c r="BX455">
        <v>1</v>
      </c>
      <c r="BY455">
        <v>0</v>
      </c>
      <c r="BZ455">
        <v>0</v>
      </c>
      <c r="CA455">
        <v>0</v>
      </c>
      <c r="CB455" t="s">
        <v>80</v>
      </c>
      <c r="CC455">
        <v>0</v>
      </c>
      <c r="CD455">
        <v>0</v>
      </c>
      <c r="CE455" s="5">
        <v>8.9705838684760803E-10</v>
      </c>
      <c r="CF455" s="5">
        <v>5.6602986539350503E-9</v>
      </c>
      <c r="CG455" t="s">
        <v>93</v>
      </c>
      <c r="CH455">
        <v>1</v>
      </c>
      <c r="CI455">
        <v>0.85714285714285698</v>
      </c>
      <c r="CJ455">
        <v>97.022098934965598</v>
      </c>
      <c r="CK455">
        <v>100</v>
      </c>
      <c r="CL455">
        <v>7</v>
      </c>
    </row>
    <row r="456" spans="1:90" x14ac:dyDescent="0.2">
      <c r="A456">
        <v>20</v>
      </c>
      <c r="B456">
        <v>20</v>
      </c>
      <c r="C456" s="3">
        <f t="shared" si="444"/>
        <v>400</v>
      </c>
      <c r="D456" s="3" t="str">
        <f t="shared" si="445"/>
        <v>square</v>
      </c>
      <c r="E456" s="3">
        <f t="shared" si="446"/>
        <v>1</v>
      </c>
      <c r="F456" s="4">
        <v>50</v>
      </c>
      <c r="G456" s="4">
        <v>50</v>
      </c>
      <c r="H456" s="4">
        <f t="shared" si="451"/>
        <v>100</v>
      </c>
      <c r="I456" s="3">
        <v>50</v>
      </c>
      <c r="J456" s="3">
        <v>50</v>
      </c>
      <c r="K456" s="3">
        <f t="shared" si="484"/>
        <v>100</v>
      </c>
      <c r="L456" s="3">
        <f t="shared" si="447"/>
        <v>4</v>
      </c>
      <c r="M456">
        <v>125</v>
      </c>
      <c r="N456">
        <v>7</v>
      </c>
      <c r="O456" s="2">
        <v>9</v>
      </c>
      <c r="P456" s="2">
        <f t="shared" si="462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48"/>
        <v>200</v>
      </c>
      <c r="AA456">
        <f t="shared" si="449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50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70"/>
        <v>1.0000000000000002E-2</v>
      </c>
      <c r="BX456">
        <v>1</v>
      </c>
      <c r="BY456">
        <v>0</v>
      </c>
      <c r="BZ456">
        <v>0</v>
      </c>
      <c r="CA456">
        <v>0</v>
      </c>
      <c r="CB456" t="s">
        <v>80</v>
      </c>
      <c r="CC456">
        <v>0</v>
      </c>
      <c r="CD456">
        <v>0</v>
      </c>
      <c r="CE456" s="5">
        <v>1.07847780098208E-9</v>
      </c>
      <c r="CF456" s="5">
        <v>6.8050268297930197E-9</v>
      </c>
      <c r="CG456" t="s">
        <v>93</v>
      </c>
      <c r="CH456">
        <v>1</v>
      </c>
      <c r="CI456">
        <v>0.85714285714285698</v>
      </c>
      <c r="CJ456">
        <v>97.052883229576906</v>
      </c>
      <c r="CK456">
        <v>100</v>
      </c>
      <c r="CL456">
        <v>7</v>
      </c>
    </row>
    <row r="457" spans="1:90" x14ac:dyDescent="0.2">
      <c r="A457">
        <v>20</v>
      </c>
      <c r="B457">
        <v>20</v>
      </c>
      <c r="C457" s="3">
        <f t="shared" si="444"/>
        <v>400</v>
      </c>
      <c r="D457" s="3" t="str">
        <f t="shared" si="445"/>
        <v>square</v>
      </c>
      <c r="E457" s="3">
        <f t="shared" si="446"/>
        <v>1</v>
      </c>
      <c r="F457" s="4">
        <v>50</v>
      </c>
      <c r="G457" s="4">
        <v>50</v>
      </c>
      <c r="H457" s="4">
        <f t="shared" si="451"/>
        <v>100</v>
      </c>
      <c r="I457" s="3">
        <v>50</v>
      </c>
      <c r="J457" s="3">
        <v>50</v>
      </c>
      <c r="K457" s="3">
        <f t="shared" si="484"/>
        <v>100</v>
      </c>
      <c r="L457" s="3">
        <f t="shared" si="447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48"/>
        <v>200</v>
      </c>
      <c r="AA457">
        <f t="shared" si="449"/>
        <v>200</v>
      </c>
      <c r="AB457">
        <v>0</v>
      </c>
      <c r="AC457">
        <v>0</v>
      </c>
      <c r="AD457">
        <v>0</v>
      </c>
      <c r="AE457">
        <f t="shared" ref="AE457" si="491">(A457*B457)*F457</f>
        <v>20000</v>
      </c>
      <c r="AF457">
        <f t="shared" si="450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92">BI457/4</f>
        <v>1.8749999999999999E-2</v>
      </c>
      <c r="BO457">
        <f t="shared" ref="BO457" si="493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70"/>
        <v>1.0000000000000002E-2</v>
      </c>
      <c r="BX457">
        <v>1</v>
      </c>
      <c r="BY457">
        <v>0</v>
      </c>
      <c r="BZ457">
        <v>0</v>
      </c>
      <c r="CA457">
        <v>0</v>
      </c>
      <c r="CB457" t="s">
        <v>80</v>
      </c>
      <c r="CC457">
        <v>0</v>
      </c>
      <c r="CD457">
        <v>0.14285714285714299</v>
      </c>
      <c r="CE457" s="5">
        <v>1.1739116235906199E-9</v>
      </c>
      <c r="CF457" s="5">
        <v>7.4071993472438098E-9</v>
      </c>
      <c r="CG457" t="s">
        <v>93</v>
      </c>
      <c r="CH457">
        <v>1</v>
      </c>
      <c r="CI457">
        <v>0.85714285714285698</v>
      </c>
      <c r="CJ457">
        <v>96.953489262639593</v>
      </c>
      <c r="CK457">
        <v>100</v>
      </c>
      <c r="CL457">
        <v>7</v>
      </c>
    </row>
    <row r="458" spans="1:90" x14ac:dyDescent="0.2">
      <c r="A458">
        <v>20</v>
      </c>
      <c r="B458">
        <v>20</v>
      </c>
      <c r="C458" s="3">
        <f t="shared" si="444"/>
        <v>400</v>
      </c>
      <c r="D458" s="3" t="str">
        <f t="shared" si="445"/>
        <v>square</v>
      </c>
      <c r="E458" s="3">
        <f t="shared" si="446"/>
        <v>1</v>
      </c>
      <c r="F458" s="4">
        <v>20</v>
      </c>
      <c r="G458" s="4">
        <v>20</v>
      </c>
      <c r="H458" s="4">
        <f t="shared" si="451"/>
        <v>100</v>
      </c>
      <c r="I458" s="3">
        <v>80</v>
      </c>
      <c r="J458" s="3">
        <v>80</v>
      </c>
      <c r="K458" s="3">
        <f>AF458/AA458</f>
        <v>100</v>
      </c>
      <c r="L458" s="3">
        <f t="shared" si="447"/>
        <v>4</v>
      </c>
      <c r="M458">
        <v>125</v>
      </c>
      <c r="N458">
        <v>7</v>
      </c>
      <c r="O458" s="2">
        <v>0.1</v>
      </c>
      <c r="P458" s="2">
        <f t="shared" si="462"/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48"/>
        <v>80</v>
      </c>
      <c r="AA458">
        <f t="shared" si="449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50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70"/>
        <v>1.0000000000000002E-2</v>
      </c>
      <c r="BX458">
        <v>1</v>
      </c>
      <c r="BY458">
        <v>0</v>
      </c>
      <c r="BZ458">
        <v>0</v>
      </c>
      <c r="CA458">
        <v>0</v>
      </c>
      <c r="CB458" t="s">
        <v>80</v>
      </c>
      <c r="CC458">
        <v>0</v>
      </c>
      <c r="CD458">
        <v>0</v>
      </c>
      <c r="CE458" s="5">
        <v>1.4760355829006799E-11</v>
      </c>
      <c r="CF458" s="5">
        <v>9.3135549796684399E-11</v>
      </c>
      <c r="CG458" t="s">
        <v>93</v>
      </c>
      <c r="CH458">
        <v>1</v>
      </c>
      <c r="CI458">
        <v>1</v>
      </c>
      <c r="CJ458">
        <v>97.090520360837004</v>
      </c>
      <c r="CK458">
        <v>100</v>
      </c>
      <c r="CL458">
        <v>7</v>
      </c>
    </row>
    <row r="459" spans="1:90" x14ac:dyDescent="0.2">
      <c r="A459">
        <v>20</v>
      </c>
      <c r="B459">
        <v>20</v>
      </c>
      <c r="C459" s="3">
        <f t="shared" si="444"/>
        <v>400</v>
      </c>
      <c r="D459" s="3" t="str">
        <f t="shared" si="445"/>
        <v>square</v>
      </c>
      <c r="E459" s="3">
        <f t="shared" si="446"/>
        <v>1</v>
      </c>
      <c r="F459" s="4">
        <v>20</v>
      </c>
      <c r="G459" s="4">
        <v>20</v>
      </c>
      <c r="H459" s="4">
        <f t="shared" si="451"/>
        <v>100</v>
      </c>
      <c r="I459" s="3">
        <v>80</v>
      </c>
      <c r="J459" s="3">
        <v>80</v>
      </c>
      <c r="K459" s="3">
        <f t="shared" ref="K459:K469" si="494">AF459/AA459</f>
        <v>100</v>
      </c>
      <c r="L459" s="3">
        <f t="shared" si="447"/>
        <v>4</v>
      </c>
      <c r="M459">
        <v>125</v>
      </c>
      <c r="N459">
        <v>7</v>
      </c>
      <c r="O459" s="2">
        <v>0.5</v>
      </c>
      <c r="P459" s="2">
        <f t="shared" si="462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48"/>
        <v>80</v>
      </c>
      <c r="AA459">
        <f t="shared" si="449"/>
        <v>320</v>
      </c>
      <c r="AB459">
        <v>0</v>
      </c>
      <c r="AC459">
        <v>0</v>
      </c>
      <c r="AD459">
        <v>0</v>
      </c>
      <c r="AE459">
        <f t="shared" ref="AE459:AE463" si="495">(A459*B459)*F459</f>
        <v>8000</v>
      </c>
      <c r="AF459">
        <f t="shared" si="450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96">BI459/4</f>
        <v>1.8749999999999999E-2</v>
      </c>
      <c r="BO459">
        <f t="shared" ref="BO459:BO463" si="497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70"/>
        <v>1.0000000000000002E-2</v>
      </c>
      <c r="BX459">
        <v>1</v>
      </c>
      <c r="BY459">
        <v>0</v>
      </c>
      <c r="BZ459">
        <v>0</v>
      </c>
      <c r="CA459">
        <v>0</v>
      </c>
      <c r="CB459" t="s">
        <v>80</v>
      </c>
      <c r="CC459">
        <v>0</v>
      </c>
      <c r="CD459">
        <v>0</v>
      </c>
      <c r="CE459" s="5">
        <v>2.6401472501456501E-11</v>
      </c>
      <c r="CF459" s="5">
        <v>1.6658918559505001E-10</v>
      </c>
      <c r="CG459" t="s">
        <v>93</v>
      </c>
      <c r="CH459">
        <v>1</v>
      </c>
      <c r="CI459">
        <v>1</v>
      </c>
      <c r="CJ459">
        <v>97.008187618559404</v>
      </c>
      <c r="CK459">
        <v>100</v>
      </c>
      <c r="CL459">
        <v>6.75</v>
      </c>
    </row>
    <row r="460" spans="1:90" x14ac:dyDescent="0.2">
      <c r="A460">
        <v>20</v>
      </c>
      <c r="B460">
        <v>20</v>
      </c>
      <c r="C460" s="3">
        <f t="shared" si="444"/>
        <v>400</v>
      </c>
      <c r="D460" s="3" t="str">
        <f t="shared" si="445"/>
        <v>square</v>
      </c>
      <c r="E460" s="3">
        <f t="shared" si="446"/>
        <v>1</v>
      </c>
      <c r="F460" s="4">
        <v>20</v>
      </c>
      <c r="G460" s="4">
        <v>20</v>
      </c>
      <c r="H460" s="4">
        <f t="shared" si="451"/>
        <v>100</v>
      </c>
      <c r="I460" s="3">
        <v>80</v>
      </c>
      <c r="J460" s="3">
        <v>80</v>
      </c>
      <c r="K460" s="3">
        <f t="shared" si="494"/>
        <v>100</v>
      </c>
      <c r="L460" s="3">
        <f t="shared" si="447"/>
        <v>4</v>
      </c>
      <c r="M460">
        <v>125</v>
      </c>
      <c r="N460">
        <v>7</v>
      </c>
      <c r="O460" s="2">
        <v>1</v>
      </c>
      <c r="P460" s="2">
        <f t="shared" si="462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48"/>
        <v>80</v>
      </c>
      <c r="AA460">
        <f t="shared" si="449"/>
        <v>320</v>
      </c>
      <c r="AB460">
        <v>0</v>
      </c>
      <c r="AC460">
        <v>0</v>
      </c>
      <c r="AD460">
        <v>0</v>
      </c>
      <c r="AE460">
        <f t="shared" si="495"/>
        <v>8000</v>
      </c>
      <c r="AF460">
        <f t="shared" si="450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96"/>
        <v>1.8749999999999999E-2</v>
      </c>
      <c r="BO460">
        <f t="shared" si="497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70"/>
        <v>1.0000000000000002E-2</v>
      </c>
      <c r="BX460">
        <v>1</v>
      </c>
      <c r="BY460">
        <v>0</v>
      </c>
      <c r="BZ460">
        <v>0</v>
      </c>
      <c r="CA460">
        <v>0</v>
      </c>
      <c r="CB460" t="s">
        <v>80</v>
      </c>
      <c r="CC460">
        <v>0</v>
      </c>
      <c r="CD460">
        <v>0</v>
      </c>
      <c r="CE460" s="5">
        <v>6.2706208699530105E-11</v>
      </c>
      <c r="CF460" s="5">
        <v>3.95666424827468E-10</v>
      </c>
      <c r="CG460" t="s">
        <v>93</v>
      </c>
      <c r="CH460">
        <v>1</v>
      </c>
      <c r="CI460">
        <v>1</v>
      </c>
      <c r="CJ460">
        <v>96.9769204818151</v>
      </c>
      <c r="CK460">
        <v>100</v>
      </c>
      <c r="CL460">
        <v>7</v>
      </c>
    </row>
    <row r="461" spans="1:90" x14ac:dyDescent="0.2">
      <c r="A461">
        <v>20</v>
      </c>
      <c r="B461">
        <v>20</v>
      </c>
      <c r="C461" s="3">
        <f t="shared" si="444"/>
        <v>400</v>
      </c>
      <c r="D461" s="3" t="str">
        <f t="shared" si="445"/>
        <v>square</v>
      </c>
      <c r="E461" s="3">
        <f t="shared" si="446"/>
        <v>1</v>
      </c>
      <c r="F461" s="4">
        <v>20</v>
      </c>
      <c r="G461" s="4">
        <v>20</v>
      </c>
      <c r="H461" s="4">
        <f t="shared" si="451"/>
        <v>100</v>
      </c>
      <c r="I461" s="3">
        <v>80</v>
      </c>
      <c r="J461" s="3">
        <v>80</v>
      </c>
      <c r="K461" s="3">
        <f t="shared" si="494"/>
        <v>100</v>
      </c>
      <c r="L461" s="3">
        <f t="shared" si="447"/>
        <v>4</v>
      </c>
      <c r="M461">
        <v>125</v>
      </c>
      <c r="N461">
        <v>7</v>
      </c>
      <c r="O461" s="2">
        <v>2</v>
      </c>
      <c r="P461" s="2">
        <f t="shared" si="462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48"/>
        <v>80</v>
      </c>
      <c r="AA461">
        <f t="shared" si="449"/>
        <v>320</v>
      </c>
      <c r="AB461">
        <v>0</v>
      </c>
      <c r="AC461">
        <v>0</v>
      </c>
      <c r="AD461">
        <v>0</v>
      </c>
      <c r="AE461">
        <f t="shared" si="495"/>
        <v>8000</v>
      </c>
      <c r="AF461">
        <f t="shared" si="450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96"/>
        <v>1.8749999999999999E-2</v>
      </c>
      <c r="BO461">
        <f t="shared" si="497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70"/>
        <v>1.0000000000000002E-2</v>
      </c>
      <c r="BX461">
        <v>1</v>
      </c>
      <c r="BY461">
        <v>0</v>
      </c>
      <c r="BZ461">
        <v>0</v>
      </c>
      <c r="CA461">
        <v>0</v>
      </c>
      <c r="CB461" t="s">
        <v>80</v>
      </c>
      <c r="CC461">
        <v>0</v>
      </c>
      <c r="CD461">
        <v>0</v>
      </c>
      <c r="CE461" s="5">
        <v>3.80919801060336E-10</v>
      </c>
      <c r="CF461" s="5">
        <v>2.4035446908505598E-9</v>
      </c>
      <c r="CG461" t="s">
        <v>93</v>
      </c>
      <c r="CH461">
        <v>0.85714285714285698</v>
      </c>
      <c r="CI461">
        <v>0.85714285714285698</v>
      </c>
      <c r="CJ461">
        <v>97.027919503569294</v>
      </c>
      <c r="CK461">
        <v>100</v>
      </c>
      <c r="CL461">
        <v>7</v>
      </c>
    </row>
    <row r="462" spans="1:90" x14ac:dyDescent="0.2">
      <c r="A462">
        <v>20</v>
      </c>
      <c r="B462">
        <v>20</v>
      </c>
      <c r="C462" s="3">
        <f t="shared" si="444"/>
        <v>400</v>
      </c>
      <c r="D462" s="3" t="str">
        <f t="shared" si="445"/>
        <v>square</v>
      </c>
      <c r="E462" s="3">
        <f t="shared" si="446"/>
        <v>1</v>
      </c>
      <c r="F462" s="4">
        <v>20</v>
      </c>
      <c r="G462" s="4">
        <v>20</v>
      </c>
      <c r="H462" s="4">
        <f t="shared" si="451"/>
        <v>100</v>
      </c>
      <c r="I462" s="3">
        <v>80</v>
      </c>
      <c r="J462" s="3">
        <v>80</v>
      </c>
      <c r="K462" s="3">
        <f t="shared" si="494"/>
        <v>100</v>
      </c>
      <c r="L462" s="3">
        <f t="shared" si="447"/>
        <v>4</v>
      </c>
      <c r="M462">
        <v>125</v>
      </c>
      <c r="N462">
        <v>7</v>
      </c>
      <c r="O462" s="2">
        <v>3</v>
      </c>
      <c r="P462" s="2">
        <f t="shared" si="462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48"/>
        <v>80</v>
      </c>
      <c r="AA462">
        <f t="shared" si="449"/>
        <v>320</v>
      </c>
      <c r="AB462">
        <v>0</v>
      </c>
      <c r="AC462">
        <v>0</v>
      </c>
      <c r="AD462">
        <v>0</v>
      </c>
      <c r="AE462">
        <f t="shared" si="495"/>
        <v>8000</v>
      </c>
      <c r="AF462">
        <f t="shared" si="450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96"/>
        <v>1.8749999999999999E-2</v>
      </c>
      <c r="BO462">
        <f t="shared" si="497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70"/>
        <v>1.0000000000000002E-2</v>
      </c>
      <c r="BX462">
        <v>1</v>
      </c>
      <c r="BY462">
        <v>0</v>
      </c>
      <c r="BZ462">
        <v>0</v>
      </c>
      <c r="CA462">
        <v>0</v>
      </c>
      <c r="CB462" t="s">
        <v>80</v>
      </c>
      <c r="CC462">
        <v>0</v>
      </c>
      <c r="CD462">
        <v>0</v>
      </c>
      <c r="CE462" s="5">
        <v>1.9418094844827699E-10</v>
      </c>
      <c r="CF462" s="5">
        <v>1.22525158131135E-9</v>
      </c>
      <c r="CG462" t="s">
        <v>93</v>
      </c>
      <c r="CH462">
        <v>0.85714285714285698</v>
      </c>
      <c r="CI462">
        <v>1</v>
      </c>
      <c r="CJ462">
        <v>97.010352710508698</v>
      </c>
      <c r="CK462">
        <v>100</v>
      </c>
      <c r="CL462">
        <v>7</v>
      </c>
    </row>
    <row r="463" spans="1:90" x14ac:dyDescent="0.2">
      <c r="A463">
        <v>20</v>
      </c>
      <c r="B463">
        <v>20</v>
      </c>
      <c r="C463" s="3">
        <f t="shared" si="444"/>
        <v>400</v>
      </c>
      <c r="D463" s="3" t="str">
        <f t="shared" si="445"/>
        <v>square</v>
      </c>
      <c r="E463" s="3">
        <f t="shared" si="446"/>
        <v>1</v>
      </c>
      <c r="F463" s="4">
        <v>20</v>
      </c>
      <c r="G463" s="4">
        <v>20</v>
      </c>
      <c r="H463" s="4">
        <f t="shared" si="451"/>
        <v>100</v>
      </c>
      <c r="I463" s="3">
        <v>80</v>
      </c>
      <c r="J463" s="3">
        <v>80</v>
      </c>
      <c r="K463" s="3">
        <f t="shared" si="494"/>
        <v>100</v>
      </c>
      <c r="L463" s="3">
        <f t="shared" si="447"/>
        <v>4</v>
      </c>
      <c r="M463">
        <v>125</v>
      </c>
      <c r="N463">
        <v>7</v>
      </c>
      <c r="O463" s="2">
        <v>4</v>
      </c>
      <c r="P463" s="2">
        <f t="shared" si="462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48"/>
        <v>80</v>
      </c>
      <c r="AA463">
        <f t="shared" si="449"/>
        <v>320</v>
      </c>
      <c r="AB463">
        <v>0</v>
      </c>
      <c r="AC463">
        <v>0</v>
      </c>
      <c r="AD463">
        <v>0</v>
      </c>
      <c r="AE463">
        <f t="shared" si="495"/>
        <v>8000</v>
      </c>
      <c r="AF463">
        <f t="shared" si="450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96"/>
        <v>1.8749999999999999E-2</v>
      </c>
      <c r="BO463">
        <f t="shared" si="497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70"/>
        <v>1.0000000000000002E-2</v>
      </c>
      <c r="BX463">
        <v>1</v>
      </c>
      <c r="BY463">
        <v>0</v>
      </c>
      <c r="BZ463">
        <v>0</v>
      </c>
      <c r="CA463">
        <v>0</v>
      </c>
      <c r="CB463" t="s">
        <v>80</v>
      </c>
      <c r="CC463">
        <v>0</v>
      </c>
      <c r="CD463">
        <v>0</v>
      </c>
      <c r="CE463" s="5">
        <v>2.7472799775071101E-10</v>
      </c>
      <c r="CF463" s="5">
        <v>1.7334909284001901E-9</v>
      </c>
      <c r="CG463" t="s">
        <v>93</v>
      </c>
      <c r="CH463">
        <v>0.85714285714285698</v>
      </c>
      <c r="CI463">
        <v>0.85714285714285698</v>
      </c>
      <c r="CJ463">
        <v>97.001745663357696</v>
      </c>
      <c r="CK463">
        <v>100</v>
      </c>
      <c r="CL463">
        <v>7</v>
      </c>
    </row>
    <row r="464" spans="1:90" x14ac:dyDescent="0.2">
      <c r="A464">
        <v>20</v>
      </c>
      <c r="B464">
        <v>20</v>
      </c>
      <c r="C464" s="3">
        <f t="shared" si="444"/>
        <v>400</v>
      </c>
      <c r="D464" s="3" t="str">
        <f t="shared" si="445"/>
        <v>square</v>
      </c>
      <c r="E464" s="3">
        <f t="shared" si="446"/>
        <v>1</v>
      </c>
      <c r="F464" s="4">
        <v>20</v>
      </c>
      <c r="G464" s="4">
        <v>20</v>
      </c>
      <c r="H464" s="4">
        <f t="shared" si="451"/>
        <v>100</v>
      </c>
      <c r="I464" s="3">
        <v>80</v>
      </c>
      <c r="J464" s="3">
        <v>80</v>
      </c>
      <c r="K464" s="3">
        <f t="shared" si="494"/>
        <v>100</v>
      </c>
      <c r="L464" s="3">
        <f t="shared" si="447"/>
        <v>4</v>
      </c>
      <c r="M464">
        <v>125</v>
      </c>
      <c r="N464">
        <v>7</v>
      </c>
      <c r="O464" s="2">
        <v>5</v>
      </c>
      <c r="P464" s="2">
        <f t="shared" si="462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48"/>
        <v>80</v>
      </c>
      <c r="AA464">
        <f t="shared" si="449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50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70"/>
        <v>1.0000000000000002E-2</v>
      </c>
      <c r="BX464">
        <v>1</v>
      </c>
      <c r="BY464">
        <v>0</v>
      </c>
      <c r="BZ464">
        <v>0</v>
      </c>
      <c r="CA464">
        <v>0</v>
      </c>
      <c r="CB464" t="s">
        <v>80</v>
      </c>
      <c r="CC464">
        <v>0</v>
      </c>
      <c r="CD464">
        <v>0</v>
      </c>
      <c r="CE464" s="5">
        <v>3.99165966921723E-10</v>
      </c>
      <c r="CF464" s="5">
        <v>2.5186751439391698E-9</v>
      </c>
      <c r="CG464" t="s">
        <v>93</v>
      </c>
      <c r="CH464">
        <v>0.85714285714285698</v>
      </c>
      <c r="CI464">
        <v>0.85714285714285698</v>
      </c>
      <c r="CJ464">
        <v>96.987795994407904</v>
      </c>
      <c r="CK464">
        <v>100</v>
      </c>
      <c r="CL464">
        <v>7</v>
      </c>
    </row>
    <row r="465" spans="1:90" x14ac:dyDescent="0.2">
      <c r="A465">
        <v>20</v>
      </c>
      <c r="B465">
        <v>20</v>
      </c>
      <c r="C465" s="3">
        <f t="shared" si="444"/>
        <v>400</v>
      </c>
      <c r="D465" s="3" t="str">
        <f t="shared" si="445"/>
        <v>square</v>
      </c>
      <c r="E465" s="3">
        <f t="shared" si="446"/>
        <v>1</v>
      </c>
      <c r="F465" s="4">
        <v>20</v>
      </c>
      <c r="G465" s="4">
        <v>20</v>
      </c>
      <c r="H465" s="4">
        <f t="shared" si="451"/>
        <v>100</v>
      </c>
      <c r="I465" s="3">
        <v>80</v>
      </c>
      <c r="J465" s="3">
        <v>80</v>
      </c>
      <c r="K465" s="3">
        <f t="shared" si="494"/>
        <v>100</v>
      </c>
      <c r="L465" s="3">
        <f t="shared" si="447"/>
        <v>4</v>
      </c>
      <c r="M465">
        <v>125</v>
      </c>
      <c r="N465">
        <v>7</v>
      </c>
      <c r="O465" s="2">
        <v>6</v>
      </c>
      <c r="P465" s="2">
        <f t="shared" si="462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48"/>
        <v>80</v>
      </c>
      <c r="AA465">
        <f t="shared" si="449"/>
        <v>320</v>
      </c>
      <c r="AB465">
        <v>0</v>
      </c>
      <c r="AC465">
        <v>0</v>
      </c>
      <c r="AD465">
        <v>0</v>
      </c>
      <c r="AE465">
        <f t="shared" ref="AE465:AE467" si="498">(A465*B465)*F465</f>
        <v>8000</v>
      </c>
      <c r="AF465">
        <f t="shared" si="450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499">BI465/4</f>
        <v>1.8749999999999999E-2</v>
      </c>
      <c r="BO465">
        <f t="shared" ref="BO465:BO467" si="500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70"/>
        <v>1.0000000000000002E-2</v>
      </c>
      <c r="BX465">
        <v>1</v>
      </c>
      <c r="BY465">
        <v>0</v>
      </c>
      <c r="BZ465">
        <v>0</v>
      </c>
      <c r="CA465">
        <v>0</v>
      </c>
      <c r="CB465" t="s">
        <v>80</v>
      </c>
      <c r="CC465">
        <v>0</v>
      </c>
      <c r="CD465">
        <v>0</v>
      </c>
      <c r="CE465" s="5">
        <v>5.3231211449136696E-10</v>
      </c>
      <c r="CF465" s="5">
        <v>3.3588065977099799E-9</v>
      </c>
      <c r="CG465" t="s">
        <v>93</v>
      </c>
      <c r="CH465">
        <v>0.85714285714285698</v>
      </c>
      <c r="CI465">
        <v>0.85714285714285698</v>
      </c>
      <c r="CJ465">
        <v>96.983885897889095</v>
      </c>
      <c r="CK465">
        <v>100</v>
      </c>
      <c r="CL465">
        <v>7</v>
      </c>
    </row>
    <row r="466" spans="1:90" x14ac:dyDescent="0.2">
      <c r="A466">
        <v>20</v>
      </c>
      <c r="B466">
        <v>20</v>
      </c>
      <c r="C466" s="3">
        <f t="shared" si="444"/>
        <v>400</v>
      </c>
      <c r="D466" s="3" t="str">
        <f t="shared" si="445"/>
        <v>square</v>
      </c>
      <c r="E466" s="3">
        <f t="shared" si="446"/>
        <v>1</v>
      </c>
      <c r="F466" s="4">
        <v>20</v>
      </c>
      <c r="G466" s="4">
        <v>20</v>
      </c>
      <c r="H466" s="4">
        <f t="shared" si="451"/>
        <v>100</v>
      </c>
      <c r="I466" s="3">
        <v>80</v>
      </c>
      <c r="J466" s="3">
        <v>80</v>
      </c>
      <c r="K466" s="3">
        <f t="shared" si="494"/>
        <v>100</v>
      </c>
      <c r="L466" s="3">
        <f t="shared" si="447"/>
        <v>4</v>
      </c>
      <c r="M466">
        <v>125</v>
      </c>
      <c r="N466">
        <v>7</v>
      </c>
      <c r="O466" s="2">
        <v>7</v>
      </c>
      <c r="P466" s="2">
        <f t="shared" si="462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48"/>
        <v>80</v>
      </c>
      <c r="AA466">
        <f t="shared" si="449"/>
        <v>320</v>
      </c>
      <c r="AB466">
        <v>0</v>
      </c>
      <c r="AC466">
        <v>0</v>
      </c>
      <c r="AD466">
        <v>0</v>
      </c>
      <c r="AE466">
        <f t="shared" si="498"/>
        <v>8000</v>
      </c>
      <c r="AF466">
        <f t="shared" si="450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99"/>
        <v>1.8749999999999999E-2</v>
      </c>
      <c r="BO466">
        <f t="shared" si="500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70"/>
        <v>1.0000000000000002E-2</v>
      </c>
      <c r="BX466">
        <v>1</v>
      </c>
      <c r="BY466">
        <v>0</v>
      </c>
      <c r="BZ466">
        <v>0</v>
      </c>
      <c r="CA466">
        <v>0</v>
      </c>
      <c r="CB466" t="s">
        <v>80</v>
      </c>
      <c r="CC466">
        <v>0</v>
      </c>
      <c r="CD466">
        <v>0.14285714285714299</v>
      </c>
      <c r="CE466" s="5">
        <v>6.2078880340228404E-10</v>
      </c>
      <c r="CF466" s="5">
        <v>3.9170807177591299E-9</v>
      </c>
      <c r="CG466" t="s">
        <v>93</v>
      </c>
      <c r="CH466">
        <v>0.85714285714285698</v>
      </c>
      <c r="CI466">
        <v>0.85714285714285698</v>
      </c>
      <c r="CJ466">
        <v>97.021928066011498</v>
      </c>
      <c r="CK466">
        <v>100</v>
      </c>
      <c r="CL466">
        <v>6.75</v>
      </c>
    </row>
    <row r="467" spans="1:90" x14ac:dyDescent="0.2">
      <c r="A467">
        <v>20</v>
      </c>
      <c r="B467">
        <v>20</v>
      </c>
      <c r="C467" s="3">
        <f t="shared" si="444"/>
        <v>400</v>
      </c>
      <c r="D467" s="3" t="str">
        <f t="shared" si="445"/>
        <v>square</v>
      </c>
      <c r="E467" s="3">
        <f t="shared" si="446"/>
        <v>1</v>
      </c>
      <c r="F467" s="4">
        <v>20</v>
      </c>
      <c r="G467" s="4">
        <v>20</v>
      </c>
      <c r="H467" s="4">
        <f t="shared" si="451"/>
        <v>100</v>
      </c>
      <c r="I467" s="3">
        <v>80</v>
      </c>
      <c r="J467" s="3">
        <v>80</v>
      </c>
      <c r="K467" s="3">
        <f t="shared" si="494"/>
        <v>100</v>
      </c>
      <c r="L467" s="3">
        <f t="shared" si="447"/>
        <v>4</v>
      </c>
      <c r="M467">
        <v>125</v>
      </c>
      <c r="N467">
        <v>7</v>
      </c>
      <c r="O467" s="2">
        <v>8</v>
      </c>
      <c r="P467" s="2">
        <f t="shared" si="462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48"/>
        <v>80</v>
      </c>
      <c r="AA467">
        <f t="shared" si="449"/>
        <v>320</v>
      </c>
      <c r="AB467">
        <v>0</v>
      </c>
      <c r="AC467">
        <v>0</v>
      </c>
      <c r="AD467">
        <v>0</v>
      </c>
      <c r="AE467">
        <f t="shared" si="498"/>
        <v>8000</v>
      </c>
      <c r="AF467">
        <f t="shared" si="450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99"/>
        <v>1.8749999999999999E-2</v>
      </c>
      <c r="BO467">
        <f t="shared" si="500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70"/>
        <v>1.0000000000000002E-2</v>
      </c>
      <c r="BX467">
        <v>1</v>
      </c>
      <c r="BY467">
        <v>0</v>
      </c>
      <c r="BZ467">
        <v>0</v>
      </c>
      <c r="CA467">
        <v>0</v>
      </c>
      <c r="CB467" t="s">
        <v>80</v>
      </c>
      <c r="CC467">
        <v>0</v>
      </c>
      <c r="CD467">
        <v>0.14285714285714299</v>
      </c>
      <c r="CE467" s="5">
        <v>1.0006476335412E-9</v>
      </c>
      <c r="CF467" s="5">
        <v>6.3139306950347199E-9</v>
      </c>
      <c r="CG467" t="s">
        <v>93</v>
      </c>
      <c r="CH467">
        <v>0.85714285714285698</v>
      </c>
      <c r="CI467">
        <v>0.85714285714285698</v>
      </c>
      <c r="CJ467">
        <v>96.987557585317205</v>
      </c>
      <c r="CK467">
        <v>100</v>
      </c>
      <c r="CL467">
        <v>7</v>
      </c>
    </row>
    <row r="468" spans="1:90" x14ac:dyDescent="0.2">
      <c r="A468">
        <v>20</v>
      </c>
      <c r="B468">
        <v>20</v>
      </c>
      <c r="C468" s="3">
        <f t="shared" si="444"/>
        <v>400</v>
      </c>
      <c r="D468" s="3" t="str">
        <f t="shared" si="445"/>
        <v>square</v>
      </c>
      <c r="E468" s="3">
        <f t="shared" si="446"/>
        <v>1</v>
      </c>
      <c r="F468" s="4">
        <v>20</v>
      </c>
      <c r="G468" s="4">
        <v>20</v>
      </c>
      <c r="H468" s="4">
        <f t="shared" si="451"/>
        <v>100</v>
      </c>
      <c r="I468" s="3">
        <v>80</v>
      </c>
      <c r="J468" s="3">
        <v>80</v>
      </c>
      <c r="K468" s="3">
        <f t="shared" si="494"/>
        <v>100</v>
      </c>
      <c r="L468" s="3">
        <f t="shared" si="447"/>
        <v>4</v>
      </c>
      <c r="M468">
        <v>125</v>
      </c>
      <c r="N468">
        <v>7</v>
      </c>
      <c r="O468" s="2">
        <v>9</v>
      </c>
      <c r="P468" s="2">
        <f t="shared" si="462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48"/>
        <v>80</v>
      </c>
      <c r="AA468">
        <f t="shared" si="449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50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70"/>
        <v>1.0000000000000002E-2</v>
      </c>
      <c r="BX468">
        <v>1</v>
      </c>
      <c r="BY468">
        <v>0</v>
      </c>
      <c r="BZ468">
        <v>0</v>
      </c>
      <c r="CA468">
        <v>0</v>
      </c>
      <c r="CB468" t="s">
        <v>80</v>
      </c>
      <c r="CC468">
        <v>0</v>
      </c>
      <c r="CD468">
        <v>0.14285714285714299</v>
      </c>
      <c r="CE468" s="5">
        <v>1.3810293178242699E-9</v>
      </c>
      <c r="CF468" s="5">
        <v>8.7140797010475598E-9</v>
      </c>
      <c r="CG468" t="s">
        <v>93</v>
      </c>
      <c r="CH468">
        <v>0.85714285714285698</v>
      </c>
      <c r="CI468">
        <v>0.85714285714285698</v>
      </c>
      <c r="CJ468">
        <v>97.022618563917405</v>
      </c>
      <c r="CK468">
        <v>100</v>
      </c>
      <c r="CL468">
        <v>7</v>
      </c>
    </row>
    <row r="469" spans="1:90" x14ac:dyDescent="0.2">
      <c r="A469">
        <v>20</v>
      </c>
      <c r="B469">
        <v>20</v>
      </c>
      <c r="C469" s="3">
        <f t="shared" si="444"/>
        <v>400</v>
      </c>
      <c r="D469" s="3" t="str">
        <f t="shared" si="445"/>
        <v>square</v>
      </c>
      <c r="E469" s="3">
        <f t="shared" si="446"/>
        <v>1</v>
      </c>
      <c r="F469" s="4">
        <v>20</v>
      </c>
      <c r="G469" s="4">
        <v>20</v>
      </c>
      <c r="H469" s="4">
        <f t="shared" si="451"/>
        <v>100</v>
      </c>
      <c r="I469" s="3">
        <v>80</v>
      </c>
      <c r="J469" s="3">
        <v>80</v>
      </c>
      <c r="K469" s="3">
        <f t="shared" si="494"/>
        <v>100</v>
      </c>
      <c r="L469" s="3">
        <f t="shared" si="447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48"/>
        <v>80</v>
      </c>
      <c r="AA469">
        <f t="shared" si="449"/>
        <v>320</v>
      </c>
      <c r="AB469">
        <v>0</v>
      </c>
      <c r="AC469">
        <v>0</v>
      </c>
      <c r="AD469">
        <v>0</v>
      </c>
      <c r="AE469">
        <f t="shared" ref="AE469" si="501">(A469*B469)*F469</f>
        <v>8000</v>
      </c>
      <c r="AF469">
        <f t="shared" si="450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502">BI469/4</f>
        <v>1.8749999999999999E-2</v>
      </c>
      <c r="BO469">
        <f t="shared" ref="BO469" si="503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70"/>
        <v>1.0000000000000002E-2</v>
      </c>
      <c r="BX469">
        <v>1</v>
      </c>
      <c r="BY469">
        <v>0</v>
      </c>
      <c r="BZ469">
        <v>0</v>
      </c>
      <c r="CA469">
        <v>0</v>
      </c>
      <c r="CB469" t="s">
        <v>80</v>
      </c>
      <c r="CC469">
        <v>0</v>
      </c>
      <c r="CD469">
        <v>0.14285714285714299</v>
      </c>
      <c r="CE469" s="5">
        <v>1.79606230337431E-9</v>
      </c>
      <c r="CF469" s="5">
        <v>1.1332872868406901E-8</v>
      </c>
      <c r="CG469" t="s">
        <v>93</v>
      </c>
      <c r="CH469">
        <v>0.85714285714285698</v>
      </c>
      <c r="CI469">
        <v>0.85714285714285698</v>
      </c>
      <c r="CJ469">
        <v>97.000918610169904</v>
      </c>
      <c r="CK469">
        <v>100</v>
      </c>
      <c r="CL469">
        <v>7</v>
      </c>
    </row>
    <row r="470" spans="1:90" x14ac:dyDescent="0.2">
      <c r="A470">
        <v>20</v>
      </c>
      <c r="B470">
        <v>20</v>
      </c>
      <c r="C470" s="3">
        <f t="shared" ref="C470:C529" si="504">A470*B470</f>
        <v>400</v>
      </c>
      <c r="D470" s="3" t="str">
        <f t="shared" ref="D470:D529" si="505">IF(A470=B470,"square","rect")</f>
        <v>square</v>
      </c>
      <c r="E470" s="3">
        <f t="shared" ref="E470:E529" si="506">A470/B470</f>
        <v>1</v>
      </c>
      <c r="F470" s="4">
        <v>1</v>
      </c>
      <c r="G470" s="4">
        <v>1</v>
      </c>
      <c r="H470" s="4">
        <f t="shared" si="451"/>
        <v>100</v>
      </c>
      <c r="I470" s="3">
        <v>99</v>
      </c>
      <c r="J470" s="3">
        <v>99</v>
      </c>
      <c r="K470" s="3">
        <f>AF470/AA470</f>
        <v>100</v>
      </c>
      <c r="L470" s="3">
        <f t="shared" ref="L470:L529" si="507">O470/P470</f>
        <v>4</v>
      </c>
      <c r="M470">
        <v>125</v>
      </c>
      <c r="N470">
        <v>7</v>
      </c>
      <c r="O470" s="2">
        <v>0.1</v>
      </c>
      <c r="P470" s="2">
        <f t="shared" si="462"/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ref="Z470:Z529" si="508">(G470/100)*(A470*B470)</f>
        <v>4</v>
      </c>
      <c r="AA470">
        <f t="shared" ref="AA470:AA529" si="509">(J470/100)*(A470*B470)</f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ref="AF470:AF529" si="510">(A470*B470)*I470</f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70"/>
        <v>1.0000000000000002E-2</v>
      </c>
      <c r="BX470">
        <v>1</v>
      </c>
      <c r="BY470">
        <v>0</v>
      </c>
      <c r="BZ470">
        <v>0</v>
      </c>
      <c r="CA470">
        <v>0</v>
      </c>
      <c r="CB470" t="s">
        <v>80</v>
      </c>
      <c r="CC470">
        <v>0</v>
      </c>
      <c r="CD470">
        <v>0</v>
      </c>
      <c r="CE470" s="5">
        <v>3.0887021649749798E-11</v>
      </c>
      <c r="CF470" s="5">
        <v>1.9489230315490599E-10</v>
      </c>
      <c r="CG470" t="s">
        <v>93</v>
      </c>
      <c r="CH470">
        <v>0.85714285714285698</v>
      </c>
      <c r="CI470">
        <v>0.85714285714285698</v>
      </c>
      <c r="CJ470">
        <v>96.953481930262896</v>
      </c>
      <c r="CK470">
        <v>100</v>
      </c>
      <c r="CL470">
        <v>7</v>
      </c>
    </row>
    <row r="471" spans="1:90" x14ac:dyDescent="0.2">
      <c r="A471">
        <v>20</v>
      </c>
      <c r="B471">
        <v>20</v>
      </c>
      <c r="C471" s="3">
        <f t="shared" si="504"/>
        <v>400</v>
      </c>
      <c r="D471" s="3" t="str">
        <f t="shared" si="505"/>
        <v>square</v>
      </c>
      <c r="E471" s="3">
        <f t="shared" si="506"/>
        <v>1</v>
      </c>
      <c r="F471" s="4">
        <v>1</v>
      </c>
      <c r="G471" s="4">
        <v>1</v>
      </c>
      <c r="H471" s="4">
        <f t="shared" ref="H471:H530" si="511">AE471/Z471</f>
        <v>100</v>
      </c>
      <c r="I471" s="3">
        <v>99</v>
      </c>
      <c r="J471" s="3">
        <v>99</v>
      </c>
      <c r="K471" s="3">
        <f t="shared" ref="K471:K481" si="512">AF471/AA471</f>
        <v>100</v>
      </c>
      <c r="L471" s="3">
        <f t="shared" si="507"/>
        <v>4</v>
      </c>
      <c r="M471">
        <v>125</v>
      </c>
      <c r="N471">
        <v>7</v>
      </c>
      <c r="O471" s="2">
        <v>0.5</v>
      </c>
      <c r="P471" s="2">
        <f t="shared" si="462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508"/>
        <v>4</v>
      </c>
      <c r="AA471">
        <f t="shared" si="509"/>
        <v>396</v>
      </c>
      <c r="AB471">
        <v>0</v>
      </c>
      <c r="AC471">
        <v>0</v>
      </c>
      <c r="AD471">
        <v>0</v>
      </c>
      <c r="AE471">
        <f t="shared" ref="AE471:AE475" si="513">(A471*B471)*F471</f>
        <v>400</v>
      </c>
      <c r="AF471">
        <f t="shared" si="510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514">BI471/4</f>
        <v>1.8749999999999999E-2</v>
      </c>
      <c r="BO471">
        <f t="shared" ref="BO471:BO475" si="515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70"/>
        <v>1.0000000000000002E-2</v>
      </c>
      <c r="BX471">
        <v>1</v>
      </c>
      <c r="BY471">
        <v>0</v>
      </c>
      <c r="BZ471">
        <v>0</v>
      </c>
      <c r="CA471">
        <v>0</v>
      </c>
      <c r="CB471" t="s">
        <v>80</v>
      </c>
      <c r="CC471">
        <v>0</v>
      </c>
      <c r="CD471">
        <v>0</v>
      </c>
      <c r="CE471" s="5">
        <v>2.1541041197787099E-10</v>
      </c>
      <c r="CF471" s="5">
        <v>1.3592061985077299E-9</v>
      </c>
      <c r="CG471" t="s">
        <v>93</v>
      </c>
      <c r="CH471">
        <v>0.85714285714285698</v>
      </c>
      <c r="CI471">
        <v>0.85714285714285698</v>
      </c>
      <c r="CJ471">
        <v>96.967263898847506</v>
      </c>
      <c r="CK471">
        <v>100</v>
      </c>
      <c r="CL471">
        <v>7</v>
      </c>
    </row>
    <row r="472" spans="1:90" x14ac:dyDescent="0.2">
      <c r="A472">
        <v>20</v>
      </c>
      <c r="B472">
        <v>20</v>
      </c>
      <c r="C472" s="3">
        <f t="shared" si="504"/>
        <v>400</v>
      </c>
      <c r="D472" s="3" t="str">
        <f t="shared" si="505"/>
        <v>square</v>
      </c>
      <c r="E472" s="3">
        <f t="shared" si="506"/>
        <v>1</v>
      </c>
      <c r="F472" s="4">
        <v>1</v>
      </c>
      <c r="G472" s="4">
        <v>1</v>
      </c>
      <c r="H472" s="4">
        <f t="shared" si="511"/>
        <v>100</v>
      </c>
      <c r="I472" s="3">
        <v>99</v>
      </c>
      <c r="J472" s="3">
        <v>99</v>
      </c>
      <c r="K472" s="3">
        <f t="shared" si="512"/>
        <v>100</v>
      </c>
      <c r="L472" s="3">
        <f t="shared" si="507"/>
        <v>4</v>
      </c>
      <c r="M472">
        <v>125</v>
      </c>
      <c r="N472">
        <v>7</v>
      </c>
      <c r="O472" s="2">
        <v>1</v>
      </c>
      <c r="P472" s="2">
        <f t="shared" si="462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508"/>
        <v>4</v>
      </c>
      <c r="AA472">
        <f t="shared" si="509"/>
        <v>396</v>
      </c>
      <c r="AB472">
        <v>0</v>
      </c>
      <c r="AC472">
        <v>0</v>
      </c>
      <c r="AD472">
        <v>0</v>
      </c>
      <c r="AE472">
        <f t="shared" si="513"/>
        <v>400</v>
      </c>
      <c r="AF472">
        <f t="shared" si="510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514"/>
        <v>1.8749999999999999E-2</v>
      </c>
      <c r="BO472">
        <f t="shared" si="515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70"/>
        <v>1.0000000000000002E-2</v>
      </c>
      <c r="BX472">
        <v>1</v>
      </c>
      <c r="BY472">
        <v>0</v>
      </c>
      <c r="BZ472">
        <v>0</v>
      </c>
      <c r="CA472">
        <v>0</v>
      </c>
      <c r="CB472" t="s">
        <v>80</v>
      </c>
      <c r="CC472">
        <v>0</v>
      </c>
      <c r="CD472">
        <v>0</v>
      </c>
      <c r="CE472" s="5">
        <v>2.13160059027851E-10</v>
      </c>
      <c r="CF472" s="5">
        <v>1.34500682016811E-9</v>
      </c>
      <c r="CG472" t="s">
        <v>93</v>
      </c>
      <c r="CH472">
        <v>0.85714285714285698</v>
      </c>
      <c r="CI472">
        <v>0.85714285714285698</v>
      </c>
      <c r="CJ472">
        <v>97.057333687006206</v>
      </c>
      <c r="CK472">
        <v>100</v>
      </c>
      <c r="CL472">
        <v>7</v>
      </c>
    </row>
    <row r="473" spans="1:90" x14ac:dyDescent="0.2">
      <c r="A473">
        <v>20</v>
      </c>
      <c r="B473">
        <v>20</v>
      </c>
      <c r="C473" s="3">
        <f t="shared" si="504"/>
        <v>400</v>
      </c>
      <c r="D473" s="3" t="str">
        <f t="shared" si="505"/>
        <v>square</v>
      </c>
      <c r="E473" s="3">
        <f t="shared" si="506"/>
        <v>1</v>
      </c>
      <c r="F473" s="4">
        <v>1</v>
      </c>
      <c r="G473" s="4">
        <v>1</v>
      </c>
      <c r="H473" s="4">
        <f t="shared" si="511"/>
        <v>100</v>
      </c>
      <c r="I473" s="3">
        <v>99</v>
      </c>
      <c r="J473" s="3">
        <v>99</v>
      </c>
      <c r="K473" s="3">
        <f t="shared" si="512"/>
        <v>100</v>
      </c>
      <c r="L473" s="3">
        <f t="shared" si="507"/>
        <v>4</v>
      </c>
      <c r="M473">
        <v>125</v>
      </c>
      <c r="N473">
        <v>7</v>
      </c>
      <c r="O473" s="2">
        <v>2</v>
      </c>
      <c r="P473" s="2">
        <f t="shared" si="462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508"/>
        <v>4</v>
      </c>
      <c r="AA473">
        <f t="shared" si="509"/>
        <v>396</v>
      </c>
      <c r="AB473">
        <v>0</v>
      </c>
      <c r="AC473">
        <v>0</v>
      </c>
      <c r="AD473">
        <v>0</v>
      </c>
      <c r="AE473">
        <f t="shared" si="513"/>
        <v>400</v>
      </c>
      <c r="AF473">
        <f t="shared" si="510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514"/>
        <v>1.8749999999999999E-2</v>
      </c>
      <c r="BO473">
        <f t="shared" si="515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70"/>
        <v>1.0000000000000002E-2</v>
      </c>
      <c r="BX473">
        <v>1</v>
      </c>
      <c r="BY473">
        <v>0</v>
      </c>
      <c r="BZ473">
        <v>0</v>
      </c>
      <c r="CA473">
        <v>0</v>
      </c>
      <c r="CB473" t="s">
        <v>80</v>
      </c>
      <c r="CC473">
        <v>0</v>
      </c>
      <c r="CD473">
        <v>0</v>
      </c>
      <c r="CE473" s="5">
        <v>3.6330881593387901E-10</v>
      </c>
      <c r="CF473" s="5">
        <v>2.2924221151753001E-9</v>
      </c>
      <c r="CG473" t="s">
        <v>93</v>
      </c>
      <c r="CH473">
        <v>0.85714285714285698</v>
      </c>
      <c r="CI473">
        <v>0.85714285714285698</v>
      </c>
      <c r="CJ473">
        <v>97.032721899638403</v>
      </c>
      <c r="CK473">
        <v>100</v>
      </c>
      <c r="CL473">
        <v>6.75</v>
      </c>
    </row>
    <row r="474" spans="1:90" x14ac:dyDescent="0.2">
      <c r="A474">
        <v>20</v>
      </c>
      <c r="B474">
        <v>20</v>
      </c>
      <c r="C474" s="3">
        <f t="shared" si="504"/>
        <v>400</v>
      </c>
      <c r="D474" s="3" t="str">
        <f t="shared" si="505"/>
        <v>square</v>
      </c>
      <c r="E474" s="3">
        <f t="shared" si="506"/>
        <v>1</v>
      </c>
      <c r="F474" s="4">
        <v>1</v>
      </c>
      <c r="G474" s="4">
        <v>1</v>
      </c>
      <c r="H474" s="4">
        <f t="shared" si="511"/>
        <v>100</v>
      </c>
      <c r="I474" s="3">
        <v>99</v>
      </c>
      <c r="J474" s="3">
        <v>99</v>
      </c>
      <c r="K474" s="3">
        <f t="shared" si="512"/>
        <v>100</v>
      </c>
      <c r="L474" s="3">
        <f t="shared" si="507"/>
        <v>4</v>
      </c>
      <c r="M474">
        <v>125</v>
      </c>
      <c r="N474">
        <v>7</v>
      </c>
      <c r="O474" s="2">
        <v>3</v>
      </c>
      <c r="P474" s="2">
        <f t="shared" si="462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508"/>
        <v>4</v>
      </c>
      <c r="AA474">
        <f t="shared" si="509"/>
        <v>396</v>
      </c>
      <c r="AB474">
        <v>0</v>
      </c>
      <c r="AC474">
        <v>0</v>
      </c>
      <c r="AD474">
        <v>0</v>
      </c>
      <c r="AE474">
        <f t="shared" si="513"/>
        <v>400</v>
      </c>
      <c r="AF474">
        <f t="shared" si="510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514"/>
        <v>1.8749999999999999E-2</v>
      </c>
      <c r="BO474">
        <f t="shared" si="515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70"/>
        <v>1.0000000000000002E-2</v>
      </c>
      <c r="BX474">
        <v>1</v>
      </c>
      <c r="BY474">
        <v>0</v>
      </c>
      <c r="BZ474">
        <v>0</v>
      </c>
      <c r="CA474">
        <v>0</v>
      </c>
      <c r="CB474" t="s">
        <v>80</v>
      </c>
      <c r="CC474">
        <v>0</v>
      </c>
      <c r="CD474">
        <v>0</v>
      </c>
      <c r="CE474" s="5">
        <v>2.0412232365380399E-10</v>
      </c>
      <c r="CF474" s="5">
        <v>1.2879801120954199E-9</v>
      </c>
      <c r="CG474" t="s">
        <v>93</v>
      </c>
      <c r="CH474">
        <v>0.85714285714285698</v>
      </c>
      <c r="CI474">
        <v>0.85714285714285698</v>
      </c>
      <c r="CJ474">
        <v>96.9674414787995</v>
      </c>
      <c r="CK474">
        <v>100</v>
      </c>
      <c r="CL474">
        <v>7</v>
      </c>
    </row>
    <row r="475" spans="1:90" x14ac:dyDescent="0.2">
      <c r="A475">
        <v>20</v>
      </c>
      <c r="B475">
        <v>20</v>
      </c>
      <c r="C475" s="3">
        <f t="shared" si="504"/>
        <v>400</v>
      </c>
      <c r="D475" s="3" t="str">
        <f t="shared" si="505"/>
        <v>square</v>
      </c>
      <c r="E475" s="3">
        <f t="shared" si="506"/>
        <v>1</v>
      </c>
      <c r="F475" s="4">
        <v>1</v>
      </c>
      <c r="G475" s="4">
        <v>1</v>
      </c>
      <c r="H475" s="4">
        <f t="shared" si="511"/>
        <v>100</v>
      </c>
      <c r="I475" s="3">
        <v>99</v>
      </c>
      <c r="J475" s="3">
        <v>99</v>
      </c>
      <c r="K475" s="3">
        <f t="shared" si="512"/>
        <v>100</v>
      </c>
      <c r="L475" s="3">
        <f t="shared" si="507"/>
        <v>4</v>
      </c>
      <c r="M475">
        <v>125</v>
      </c>
      <c r="N475">
        <v>7</v>
      </c>
      <c r="O475" s="2">
        <v>4</v>
      </c>
      <c r="P475" s="2">
        <f t="shared" si="462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508"/>
        <v>4</v>
      </c>
      <c r="AA475">
        <f t="shared" si="509"/>
        <v>396</v>
      </c>
      <c r="AB475">
        <v>0</v>
      </c>
      <c r="AC475">
        <v>0</v>
      </c>
      <c r="AD475">
        <v>0</v>
      </c>
      <c r="AE475">
        <f t="shared" si="513"/>
        <v>400</v>
      </c>
      <c r="AF475">
        <f t="shared" si="510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514"/>
        <v>1.8749999999999999E-2</v>
      </c>
      <c r="BO475">
        <f t="shared" si="515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70"/>
        <v>1.0000000000000002E-2</v>
      </c>
      <c r="BX475">
        <v>1</v>
      </c>
      <c r="BY475">
        <v>0</v>
      </c>
      <c r="BZ475">
        <v>0</v>
      </c>
      <c r="CA475">
        <v>0</v>
      </c>
      <c r="CB475" t="s">
        <v>80</v>
      </c>
      <c r="CC475">
        <v>0</v>
      </c>
      <c r="CD475">
        <v>0</v>
      </c>
      <c r="CE475" s="5">
        <v>2.98439853870109E-10</v>
      </c>
      <c r="CF475" s="5">
        <v>1.88310905083884E-9</v>
      </c>
      <c r="CG475" t="s">
        <v>93</v>
      </c>
      <c r="CH475">
        <v>0.85714285714285698</v>
      </c>
      <c r="CI475">
        <v>0.85714285714285698</v>
      </c>
      <c r="CJ475">
        <v>97.007239609169304</v>
      </c>
      <c r="CK475">
        <v>100</v>
      </c>
      <c r="CL475">
        <v>7</v>
      </c>
    </row>
    <row r="476" spans="1:90" x14ac:dyDescent="0.2">
      <c r="A476">
        <v>20</v>
      </c>
      <c r="B476">
        <v>20</v>
      </c>
      <c r="C476" s="3">
        <f t="shared" si="504"/>
        <v>400</v>
      </c>
      <c r="D476" s="3" t="str">
        <f t="shared" si="505"/>
        <v>square</v>
      </c>
      <c r="E476" s="3">
        <f t="shared" si="506"/>
        <v>1</v>
      </c>
      <c r="F476" s="4">
        <v>1</v>
      </c>
      <c r="G476" s="4">
        <v>1</v>
      </c>
      <c r="H476" s="4">
        <f t="shared" si="511"/>
        <v>100</v>
      </c>
      <c r="I476" s="3">
        <v>99</v>
      </c>
      <c r="J476" s="3">
        <v>99</v>
      </c>
      <c r="K476" s="3">
        <f t="shared" si="512"/>
        <v>100</v>
      </c>
      <c r="L476" s="3">
        <f t="shared" si="507"/>
        <v>4</v>
      </c>
      <c r="M476">
        <v>125</v>
      </c>
      <c r="N476">
        <v>7</v>
      </c>
      <c r="O476" s="2">
        <v>5</v>
      </c>
      <c r="P476" s="2">
        <f t="shared" si="462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508"/>
        <v>4</v>
      </c>
      <c r="AA476">
        <f t="shared" si="509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510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70"/>
        <v>1.0000000000000002E-2</v>
      </c>
      <c r="BX476">
        <v>1</v>
      </c>
      <c r="BY476">
        <v>0</v>
      </c>
      <c r="BZ476">
        <v>0</v>
      </c>
      <c r="CA476">
        <v>0</v>
      </c>
      <c r="CB476" t="s">
        <v>80</v>
      </c>
      <c r="CC476">
        <v>0</v>
      </c>
      <c r="CD476">
        <v>0</v>
      </c>
      <c r="CE476" s="5">
        <v>4.1686045864506898E-10</v>
      </c>
      <c r="CF476" s="5">
        <v>2.6303246328128701E-9</v>
      </c>
      <c r="CG476" t="s">
        <v>93</v>
      </c>
      <c r="CH476">
        <v>0.85714285714285698</v>
      </c>
      <c r="CI476">
        <v>0.85714285714285698</v>
      </c>
      <c r="CJ476">
        <v>96.932665992172801</v>
      </c>
      <c r="CK476">
        <v>100</v>
      </c>
      <c r="CL476">
        <v>7</v>
      </c>
    </row>
    <row r="477" spans="1:90" x14ac:dyDescent="0.2">
      <c r="A477">
        <v>20</v>
      </c>
      <c r="B477">
        <v>20</v>
      </c>
      <c r="C477" s="3">
        <f t="shared" si="504"/>
        <v>400</v>
      </c>
      <c r="D477" s="3" t="str">
        <f t="shared" si="505"/>
        <v>square</v>
      </c>
      <c r="E477" s="3">
        <f t="shared" si="506"/>
        <v>1</v>
      </c>
      <c r="F477" s="4">
        <v>1</v>
      </c>
      <c r="G477" s="4">
        <v>1</v>
      </c>
      <c r="H477" s="4">
        <f t="shared" si="511"/>
        <v>100</v>
      </c>
      <c r="I477" s="3">
        <v>99</v>
      </c>
      <c r="J477" s="3">
        <v>99</v>
      </c>
      <c r="K477" s="3">
        <f t="shared" si="512"/>
        <v>100</v>
      </c>
      <c r="L477" s="3">
        <f t="shared" si="507"/>
        <v>4</v>
      </c>
      <c r="M477">
        <v>125</v>
      </c>
      <c r="N477">
        <v>7</v>
      </c>
      <c r="O477" s="2">
        <v>6</v>
      </c>
      <c r="P477" s="2">
        <f t="shared" si="462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508"/>
        <v>4</v>
      </c>
      <c r="AA477">
        <f t="shared" si="509"/>
        <v>396</v>
      </c>
      <c r="AB477">
        <v>0</v>
      </c>
      <c r="AC477">
        <v>0</v>
      </c>
      <c r="AD477">
        <v>0</v>
      </c>
      <c r="AE477">
        <f t="shared" ref="AE477:AE479" si="516">(A477*B477)*F477</f>
        <v>400</v>
      </c>
      <c r="AF477">
        <f t="shared" si="510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17">BI477/4</f>
        <v>1.8749999999999999E-2</v>
      </c>
      <c r="BO477">
        <f t="shared" ref="BO477:BO479" si="518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70"/>
        <v>1.0000000000000002E-2</v>
      </c>
      <c r="BX477">
        <v>1</v>
      </c>
      <c r="BY477">
        <v>0</v>
      </c>
      <c r="BZ477">
        <v>0</v>
      </c>
      <c r="CA477">
        <v>0</v>
      </c>
      <c r="CB477" t="s">
        <v>80</v>
      </c>
      <c r="CC477">
        <v>0</v>
      </c>
      <c r="CD477">
        <v>0</v>
      </c>
      <c r="CE477" s="5">
        <v>5.0706469532874704E-10</v>
      </c>
      <c r="CF477" s="5">
        <v>3.19949931715425E-9</v>
      </c>
      <c r="CG477" t="s">
        <v>93</v>
      </c>
      <c r="CH477">
        <v>0.85714285714285698</v>
      </c>
      <c r="CI477">
        <v>0.85714285714285698</v>
      </c>
      <c r="CJ477">
        <v>97.009578335710899</v>
      </c>
      <c r="CK477">
        <v>100</v>
      </c>
      <c r="CL477">
        <v>7</v>
      </c>
    </row>
    <row r="478" spans="1:90" x14ac:dyDescent="0.2">
      <c r="A478">
        <v>20</v>
      </c>
      <c r="B478">
        <v>20</v>
      </c>
      <c r="C478" s="3">
        <f t="shared" si="504"/>
        <v>400</v>
      </c>
      <c r="D478" s="3" t="str">
        <f t="shared" si="505"/>
        <v>square</v>
      </c>
      <c r="E478" s="3">
        <f t="shared" si="506"/>
        <v>1</v>
      </c>
      <c r="F478" s="4">
        <v>1</v>
      </c>
      <c r="G478" s="4">
        <v>1</v>
      </c>
      <c r="H478" s="4">
        <f t="shared" si="511"/>
        <v>100</v>
      </c>
      <c r="I478" s="3">
        <v>99</v>
      </c>
      <c r="J478" s="3">
        <v>99</v>
      </c>
      <c r="K478" s="3">
        <f t="shared" si="512"/>
        <v>100</v>
      </c>
      <c r="L478" s="3">
        <f t="shared" si="507"/>
        <v>4</v>
      </c>
      <c r="M478">
        <v>125</v>
      </c>
      <c r="N478">
        <v>7</v>
      </c>
      <c r="O478" s="2">
        <v>7</v>
      </c>
      <c r="P478" s="2">
        <f t="shared" si="462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508"/>
        <v>4</v>
      </c>
      <c r="AA478">
        <f t="shared" si="509"/>
        <v>396</v>
      </c>
      <c r="AB478">
        <v>0</v>
      </c>
      <c r="AC478">
        <v>0</v>
      </c>
      <c r="AD478">
        <v>0</v>
      </c>
      <c r="AE478">
        <f t="shared" si="516"/>
        <v>400</v>
      </c>
      <c r="AF478">
        <f t="shared" si="510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17"/>
        <v>1.8749999999999999E-2</v>
      </c>
      <c r="BO478">
        <f t="shared" si="518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70"/>
        <v>1.0000000000000002E-2</v>
      </c>
      <c r="BX478">
        <v>1</v>
      </c>
      <c r="BY478">
        <v>0</v>
      </c>
      <c r="BZ478">
        <v>0</v>
      </c>
      <c r="CA478">
        <v>0</v>
      </c>
      <c r="CB478" t="s">
        <v>80</v>
      </c>
      <c r="CC478">
        <v>0</v>
      </c>
      <c r="CD478">
        <v>0.14285714285714299</v>
      </c>
      <c r="CE478" s="5">
        <v>8.01359760922834E-10</v>
      </c>
      <c r="CF478" s="5">
        <v>5.0564553228903303E-9</v>
      </c>
      <c r="CG478" t="s">
        <v>93</v>
      </c>
      <c r="CH478">
        <v>0.85714285714285698</v>
      </c>
      <c r="CI478">
        <v>0.85714285714285698</v>
      </c>
      <c r="CJ478">
        <v>97.018658721481899</v>
      </c>
      <c r="CK478">
        <v>100</v>
      </c>
      <c r="CL478">
        <v>6.75</v>
      </c>
    </row>
    <row r="479" spans="1:90" x14ac:dyDescent="0.2">
      <c r="A479">
        <v>20</v>
      </c>
      <c r="B479">
        <v>20</v>
      </c>
      <c r="C479" s="3">
        <f t="shared" si="504"/>
        <v>400</v>
      </c>
      <c r="D479" s="3" t="str">
        <f t="shared" si="505"/>
        <v>square</v>
      </c>
      <c r="E479" s="3">
        <f t="shared" si="506"/>
        <v>1</v>
      </c>
      <c r="F479" s="4">
        <v>1</v>
      </c>
      <c r="G479" s="4">
        <v>1</v>
      </c>
      <c r="H479" s="4">
        <f t="shared" si="511"/>
        <v>100</v>
      </c>
      <c r="I479" s="3">
        <v>99</v>
      </c>
      <c r="J479" s="3">
        <v>99</v>
      </c>
      <c r="K479" s="3">
        <f t="shared" si="512"/>
        <v>100</v>
      </c>
      <c r="L479" s="3">
        <f t="shared" si="507"/>
        <v>4</v>
      </c>
      <c r="M479">
        <v>125</v>
      </c>
      <c r="N479">
        <v>7</v>
      </c>
      <c r="O479" s="2">
        <v>8</v>
      </c>
      <c r="P479" s="2">
        <f t="shared" si="462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508"/>
        <v>4</v>
      </c>
      <c r="AA479">
        <f t="shared" si="509"/>
        <v>396</v>
      </c>
      <c r="AB479">
        <v>0</v>
      </c>
      <c r="AC479">
        <v>0</v>
      </c>
      <c r="AD479">
        <v>0</v>
      </c>
      <c r="AE479">
        <f t="shared" si="516"/>
        <v>400</v>
      </c>
      <c r="AF479">
        <f t="shared" si="510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17"/>
        <v>1.8749999999999999E-2</v>
      </c>
      <c r="BO479">
        <f t="shared" si="518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70"/>
        <v>1.0000000000000002E-2</v>
      </c>
      <c r="BX479">
        <v>1</v>
      </c>
      <c r="BY479">
        <v>0</v>
      </c>
      <c r="BZ479">
        <v>0</v>
      </c>
      <c r="CA479">
        <v>0</v>
      </c>
      <c r="CB479" t="s">
        <v>80</v>
      </c>
      <c r="CC479">
        <v>0</v>
      </c>
      <c r="CD479">
        <v>0.14285714285714299</v>
      </c>
      <c r="CE479" s="5">
        <v>1.39460278439868E-9</v>
      </c>
      <c r="CF479" s="5">
        <v>8.7997262092726895E-9</v>
      </c>
      <c r="CG479" t="s">
        <v>93</v>
      </c>
      <c r="CH479">
        <v>0.85714285714285698</v>
      </c>
      <c r="CI479">
        <v>0.85714285714285698</v>
      </c>
      <c r="CJ479">
        <v>97.0104699465045</v>
      </c>
      <c r="CK479">
        <v>100</v>
      </c>
      <c r="CL479">
        <v>7</v>
      </c>
    </row>
    <row r="480" spans="1:90" x14ac:dyDescent="0.2">
      <c r="A480">
        <v>20</v>
      </c>
      <c r="B480">
        <v>20</v>
      </c>
      <c r="C480" s="3">
        <f t="shared" si="504"/>
        <v>400</v>
      </c>
      <c r="D480" s="3" t="str">
        <f t="shared" si="505"/>
        <v>square</v>
      </c>
      <c r="E480" s="3">
        <f t="shared" si="506"/>
        <v>1</v>
      </c>
      <c r="F480" s="4">
        <v>1</v>
      </c>
      <c r="G480" s="4">
        <v>1</v>
      </c>
      <c r="H480" s="4">
        <f t="shared" si="511"/>
        <v>100</v>
      </c>
      <c r="I480" s="3">
        <v>99</v>
      </c>
      <c r="J480" s="3">
        <v>99</v>
      </c>
      <c r="K480" s="3">
        <f t="shared" si="512"/>
        <v>100</v>
      </c>
      <c r="L480" s="3">
        <f t="shared" si="507"/>
        <v>4</v>
      </c>
      <c r="M480">
        <v>125</v>
      </c>
      <c r="N480">
        <v>7</v>
      </c>
      <c r="O480" s="2">
        <v>9</v>
      </c>
      <c r="P480" s="2">
        <f t="shared" si="462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508"/>
        <v>4</v>
      </c>
      <c r="AA480">
        <f t="shared" si="509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510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70"/>
        <v>1.0000000000000002E-2</v>
      </c>
      <c r="BX480">
        <v>1</v>
      </c>
      <c r="BY480">
        <v>0</v>
      </c>
      <c r="BZ480">
        <v>0</v>
      </c>
      <c r="CA480">
        <v>0</v>
      </c>
      <c r="CB480" t="s">
        <v>80</v>
      </c>
      <c r="CC480">
        <v>0</v>
      </c>
      <c r="CD480">
        <v>0.14285714285714299</v>
      </c>
      <c r="CE480" s="5">
        <v>2.0741676217824599E-9</v>
      </c>
      <c r="CF480" s="5">
        <v>1.3087673998399601E-8</v>
      </c>
      <c r="CG480" t="s">
        <v>93</v>
      </c>
      <c r="CH480">
        <v>0.85714285714285698</v>
      </c>
      <c r="CI480">
        <v>0.85714285714285698</v>
      </c>
      <c r="CJ480">
        <v>96.970859211360306</v>
      </c>
      <c r="CK480">
        <v>100</v>
      </c>
      <c r="CL480">
        <v>7</v>
      </c>
    </row>
    <row r="481" spans="1:90" x14ac:dyDescent="0.2">
      <c r="A481">
        <v>20</v>
      </c>
      <c r="B481">
        <v>20</v>
      </c>
      <c r="C481" s="3">
        <f t="shared" si="504"/>
        <v>400</v>
      </c>
      <c r="D481" s="3" t="str">
        <f t="shared" si="505"/>
        <v>square</v>
      </c>
      <c r="E481" s="3">
        <f t="shared" si="506"/>
        <v>1</v>
      </c>
      <c r="F481" s="4">
        <v>1</v>
      </c>
      <c r="G481" s="4">
        <v>1</v>
      </c>
      <c r="H481" s="4">
        <f t="shared" si="511"/>
        <v>100</v>
      </c>
      <c r="I481" s="3">
        <v>99</v>
      </c>
      <c r="J481" s="3">
        <v>99</v>
      </c>
      <c r="K481" s="3">
        <f t="shared" si="512"/>
        <v>100</v>
      </c>
      <c r="L481" s="3">
        <f t="shared" si="507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508"/>
        <v>4</v>
      </c>
      <c r="AA481">
        <f t="shared" si="509"/>
        <v>396</v>
      </c>
      <c r="AB481">
        <v>0</v>
      </c>
      <c r="AC481">
        <v>0</v>
      </c>
      <c r="AD481">
        <v>0</v>
      </c>
      <c r="AE481">
        <f t="shared" ref="AE481" si="519">(A481*B481)*F481</f>
        <v>400</v>
      </c>
      <c r="AF481">
        <f t="shared" si="510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20">BI481/4</f>
        <v>1.8749999999999999E-2</v>
      </c>
      <c r="BO481">
        <f t="shared" ref="BO481" si="521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70"/>
        <v>1.0000000000000002E-2</v>
      </c>
      <c r="BX481">
        <v>1</v>
      </c>
      <c r="BY481">
        <v>0</v>
      </c>
      <c r="BZ481">
        <v>0</v>
      </c>
      <c r="CA481">
        <v>0</v>
      </c>
      <c r="CB481" t="s">
        <v>80</v>
      </c>
      <c r="CC481">
        <v>0</v>
      </c>
      <c r="CD481">
        <v>0.14285714285714299</v>
      </c>
      <c r="CE481" s="5">
        <v>1.6500574393164301E-9</v>
      </c>
      <c r="CF481" s="5">
        <v>1.04116050882658E-8</v>
      </c>
      <c r="CG481" t="s">
        <v>93</v>
      </c>
      <c r="CH481">
        <v>0.85714285714285698</v>
      </c>
      <c r="CI481">
        <v>0.85714285714285698</v>
      </c>
      <c r="CJ481">
        <v>97.049962849425597</v>
      </c>
      <c r="CK481">
        <v>100</v>
      </c>
      <c r="CL481">
        <v>7</v>
      </c>
    </row>
    <row r="482" spans="1:90" x14ac:dyDescent="0.2">
      <c r="A482">
        <v>20</v>
      </c>
      <c r="B482">
        <v>20</v>
      </c>
      <c r="C482" s="3">
        <f t="shared" si="504"/>
        <v>400</v>
      </c>
      <c r="D482" s="3" t="str">
        <f t="shared" si="505"/>
        <v>square</v>
      </c>
      <c r="E482" s="3">
        <f t="shared" si="506"/>
        <v>1</v>
      </c>
      <c r="F482" s="4">
        <v>99</v>
      </c>
      <c r="G482" s="4">
        <v>99</v>
      </c>
      <c r="H482" s="4">
        <f t="shared" si="511"/>
        <v>100</v>
      </c>
      <c r="I482" s="3">
        <v>1</v>
      </c>
      <c r="J482" s="3">
        <v>1</v>
      </c>
      <c r="K482" s="3">
        <f>AF482/AA482</f>
        <v>100</v>
      </c>
      <c r="L482" s="3">
        <f t="shared" si="507"/>
        <v>4</v>
      </c>
      <c r="M482">
        <v>125</v>
      </c>
      <c r="N482">
        <v>7</v>
      </c>
      <c r="O482" s="2">
        <v>0.1</v>
      </c>
      <c r="P482" s="2">
        <f t="shared" si="462"/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508"/>
        <v>396</v>
      </c>
      <c r="AA482">
        <f t="shared" si="509"/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si="510"/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0.2</v>
      </c>
      <c r="BW482">
        <f t="shared" si="470"/>
        <v>2.0000000000000004E-2</v>
      </c>
      <c r="BX482">
        <v>1</v>
      </c>
      <c r="BY482">
        <v>0</v>
      </c>
      <c r="BZ482">
        <v>0</v>
      </c>
      <c r="CA482">
        <v>0</v>
      </c>
      <c r="CB482" t="s">
        <v>80</v>
      </c>
      <c r="CC482">
        <v>0</v>
      </c>
      <c r="CD482">
        <v>0</v>
      </c>
      <c r="CE482" s="5">
        <v>1.8186675375669301E-13</v>
      </c>
      <c r="CF482" s="5">
        <v>1.14755093286713E-12</v>
      </c>
      <c r="CG482" t="s">
        <v>93</v>
      </c>
      <c r="CH482">
        <v>1</v>
      </c>
      <c r="CI482">
        <v>1</v>
      </c>
      <c r="CJ482">
        <v>97.129386047647301</v>
      </c>
      <c r="CK482">
        <v>100</v>
      </c>
      <c r="CL482">
        <v>6.75</v>
      </c>
    </row>
    <row r="483" spans="1:90" x14ac:dyDescent="0.2">
      <c r="A483">
        <v>20</v>
      </c>
      <c r="B483">
        <v>20</v>
      </c>
      <c r="C483" s="3">
        <f t="shared" si="504"/>
        <v>400</v>
      </c>
      <c r="D483" s="3" t="str">
        <f t="shared" si="505"/>
        <v>square</v>
      </c>
      <c r="E483" s="3">
        <f t="shared" si="506"/>
        <v>1</v>
      </c>
      <c r="F483" s="4">
        <v>99</v>
      </c>
      <c r="G483" s="4">
        <v>99</v>
      </c>
      <c r="H483" s="4">
        <f t="shared" si="511"/>
        <v>100</v>
      </c>
      <c r="I483" s="3">
        <v>1</v>
      </c>
      <c r="J483" s="3">
        <v>1</v>
      </c>
      <c r="K483" s="3">
        <f t="shared" ref="K483:K493" si="522">AF483/AA483</f>
        <v>100</v>
      </c>
      <c r="L483" s="3">
        <f t="shared" si="507"/>
        <v>4</v>
      </c>
      <c r="M483">
        <v>125</v>
      </c>
      <c r="N483">
        <v>7</v>
      </c>
      <c r="O483" s="2">
        <v>0.5</v>
      </c>
      <c r="P483" s="2">
        <f t="shared" si="462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508"/>
        <v>396</v>
      </c>
      <c r="AA483">
        <f t="shared" si="509"/>
        <v>4</v>
      </c>
      <c r="AB483">
        <v>0</v>
      </c>
      <c r="AC483">
        <v>0</v>
      </c>
      <c r="AD483">
        <v>0</v>
      </c>
      <c r="AE483">
        <f t="shared" ref="AE483:AE487" si="523">(A483*B483)*F483</f>
        <v>39600</v>
      </c>
      <c r="AF483">
        <f t="shared" si="510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24">BI483/4</f>
        <v>1.8749999999999999E-2</v>
      </c>
      <c r="BO483">
        <f t="shared" ref="BO483:BO487" si="525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0.2</v>
      </c>
      <c r="BW483">
        <f t="shared" si="470"/>
        <v>2.0000000000000004E-2</v>
      </c>
      <c r="BX483">
        <v>1</v>
      </c>
      <c r="BY483">
        <v>0</v>
      </c>
      <c r="BZ483">
        <v>0</v>
      </c>
      <c r="CA483">
        <v>0</v>
      </c>
      <c r="CB483" t="s">
        <v>80</v>
      </c>
      <c r="CC483">
        <v>0</v>
      </c>
      <c r="CD483">
        <v>0</v>
      </c>
      <c r="CE483" s="5">
        <v>2.0353575156626599E-13</v>
      </c>
      <c r="CF483" s="5">
        <v>1.2842789391477901E-12</v>
      </c>
      <c r="CG483" t="s">
        <v>93</v>
      </c>
      <c r="CH483">
        <v>1</v>
      </c>
      <c r="CI483">
        <v>1</v>
      </c>
      <c r="CJ483">
        <v>97.024206549907305</v>
      </c>
      <c r="CK483">
        <v>100</v>
      </c>
      <c r="CL483">
        <v>7</v>
      </c>
    </row>
    <row r="484" spans="1:90" x14ac:dyDescent="0.2">
      <c r="A484">
        <v>20</v>
      </c>
      <c r="B484">
        <v>20</v>
      </c>
      <c r="C484" s="3">
        <f t="shared" si="504"/>
        <v>400</v>
      </c>
      <c r="D484" s="3" t="str">
        <f t="shared" si="505"/>
        <v>square</v>
      </c>
      <c r="E484" s="3">
        <f t="shared" si="506"/>
        <v>1</v>
      </c>
      <c r="F484" s="4">
        <v>99</v>
      </c>
      <c r="G484" s="4">
        <v>99</v>
      </c>
      <c r="H484" s="4">
        <f t="shared" si="511"/>
        <v>100</v>
      </c>
      <c r="I484" s="3">
        <v>1</v>
      </c>
      <c r="J484" s="3">
        <v>1</v>
      </c>
      <c r="K484" s="3">
        <f t="shared" si="522"/>
        <v>100</v>
      </c>
      <c r="L484" s="3">
        <f t="shared" si="507"/>
        <v>4</v>
      </c>
      <c r="M484">
        <v>125</v>
      </c>
      <c r="N484">
        <v>7</v>
      </c>
      <c r="O484" s="2">
        <v>1</v>
      </c>
      <c r="P484" s="2">
        <f t="shared" si="462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508"/>
        <v>396</v>
      </c>
      <c r="AA484">
        <f t="shared" si="509"/>
        <v>4</v>
      </c>
      <c r="AB484">
        <v>0</v>
      </c>
      <c r="AC484">
        <v>0</v>
      </c>
      <c r="AD484">
        <v>0</v>
      </c>
      <c r="AE484">
        <f t="shared" si="523"/>
        <v>39600</v>
      </c>
      <c r="AF484">
        <f t="shared" si="510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24"/>
        <v>1.8749999999999999E-2</v>
      </c>
      <c r="BO484">
        <f t="shared" si="525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0.2</v>
      </c>
      <c r="BW484">
        <f t="shared" si="470"/>
        <v>2.0000000000000004E-2</v>
      </c>
      <c r="BX484">
        <v>1</v>
      </c>
      <c r="BY484">
        <v>0</v>
      </c>
      <c r="BZ484">
        <v>0</v>
      </c>
      <c r="CA484">
        <v>0</v>
      </c>
      <c r="CB484" t="s">
        <v>80</v>
      </c>
      <c r="CC484">
        <v>0</v>
      </c>
      <c r="CD484">
        <v>0</v>
      </c>
      <c r="CE484" s="5">
        <v>2.2320480196629E-13</v>
      </c>
      <c r="CF484" s="5">
        <v>1.40838758828974E-12</v>
      </c>
      <c r="CG484" t="s">
        <v>93</v>
      </c>
      <c r="CH484">
        <v>1</v>
      </c>
      <c r="CI484">
        <v>1</v>
      </c>
      <c r="CJ484">
        <v>97.001090516919305</v>
      </c>
      <c r="CK484">
        <v>100</v>
      </c>
      <c r="CL484">
        <v>7</v>
      </c>
    </row>
    <row r="485" spans="1:90" x14ac:dyDescent="0.2">
      <c r="A485">
        <v>20</v>
      </c>
      <c r="B485">
        <v>20</v>
      </c>
      <c r="C485" s="3">
        <f t="shared" si="504"/>
        <v>400</v>
      </c>
      <c r="D485" s="3" t="str">
        <f t="shared" si="505"/>
        <v>square</v>
      </c>
      <c r="E485" s="3">
        <f t="shared" si="506"/>
        <v>1</v>
      </c>
      <c r="F485" s="4">
        <v>99</v>
      </c>
      <c r="G485" s="4">
        <v>99</v>
      </c>
      <c r="H485" s="4">
        <f t="shared" si="511"/>
        <v>100</v>
      </c>
      <c r="I485" s="3">
        <v>1</v>
      </c>
      <c r="J485" s="3">
        <v>1</v>
      </c>
      <c r="K485" s="3">
        <f t="shared" si="522"/>
        <v>100</v>
      </c>
      <c r="L485" s="3">
        <f t="shared" si="507"/>
        <v>4</v>
      </c>
      <c r="M485">
        <v>125</v>
      </c>
      <c r="N485">
        <v>7</v>
      </c>
      <c r="O485" s="2">
        <v>2</v>
      </c>
      <c r="P485" s="2">
        <f t="shared" si="462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508"/>
        <v>396</v>
      </c>
      <c r="AA485">
        <f t="shared" si="509"/>
        <v>4</v>
      </c>
      <c r="AB485">
        <v>0</v>
      </c>
      <c r="AC485">
        <v>0</v>
      </c>
      <c r="AD485">
        <v>0</v>
      </c>
      <c r="AE485">
        <f t="shared" si="523"/>
        <v>39600</v>
      </c>
      <c r="AF485">
        <f t="shared" si="510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24"/>
        <v>1.8749999999999999E-2</v>
      </c>
      <c r="BO485">
        <f t="shared" si="525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0.2</v>
      </c>
      <c r="BW485">
        <f t="shared" si="470"/>
        <v>2.0000000000000004E-2</v>
      </c>
      <c r="BX485">
        <v>1</v>
      </c>
      <c r="BY485">
        <v>0</v>
      </c>
      <c r="BZ485">
        <v>0</v>
      </c>
      <c r="CA485">
        <v>0</v>
      </c>
      <c r="CB485" t="s">
        <v>80</v>
      </c>
      <c r="CC485">
        <v>0</v>
      </c>
      <c r="CD485">
        <v>0</v>
      </c>
      <c r="CE485" s="5">
        <v>2.9921722827978398E-13</v>
      </c>
      <c r="CF485" s="5">
        <v>1.8880141770732601E-12</v>
      </c>
      <c r="CG485" t="s">
        <v>93</v>
      </c>
      <c r="CH485">
        <v>1</v>
      </c>
      <c r="CI485">
        <v>1</v>
      </c>
      <c r="CJ485">
        <v>96.996085152313</v>
      </c>
      <c r="CK485">
        <v>100</v>
      </c>
      <c r="CL485">
        <v>7</v>
      </c>
    </row>
    <row r="486" spans="1:90" x14ac:dyDescent="0.2">
      <c r="A486">
        <v>20</v>
      </c>
      <c r="B486">
        <v>20</v>
      </c>
      <c r="C486" s="3">
        <f t="shared" si="504"/>
        <v>400</v>
      </c>
      <c r="D486" s="3" t="str">
        <f t="shared" si="505"/>
        <v>square</v>
      </c>
      <c r="E486" s="3">
        <f t="shared" si="506"/>
        <v>1</v>
      </c>
      <c r="F486" s="4">
        <v>99</v>
      </c>
      <c r="G486" s="4">
        <v>99</v>
      </c>
      <c r="H486" s="4">
        <f t="shared" si="511"/>
        <v>100</v>
      </c>
      <c r="I486" s="3">
        <v>1</v>
      </c>
      <c r="J486" s="3">
        <v>1</v>
      </c>
      <c r="K486" s="3">
        <f t="shared" si="522"/>
        <v>100</v>
      </c>
      <c r="L486" s="3">
        <f t="shared" si="507"/>
        <v>4</v>
      </c>
      <c r="M486">
        <v>125</v>
      </c>
      <c r="N486">
        <v>7</v>
      </c>
      <c r="O486" s="2">
        <v>3</v>
      </c>
      <c r="P486" s="2">
        <f t="shared" ref="P486:P540" si="526">O486/4</f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508"/>
        <v>396</v>
      </c>
      <c r="AA486">
        <f t="shared" si="509"/>
        <v>4</v>
      </c>
      <c r="AB486">
        <v>0</v>
      </c>
      <c r="AC486">
        <v>0</v>
      </c>
      <c r="AD486">
        <v>0</v>
      </c>
      <c r="AE486">
        <f t="shared" si="523"/>
        <v>39600</v>
      </c>
      <c r="AF486">
        <f t="shared" si="510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24"/>
        <v>1.8749999999999999E-2</v>
      </c>
      <c r="BO486">
        <f t="shared" si="525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f t="shared" si="470"/>
        <v>2.0000000000000004E-2</v>
      </c>
      <c r="BX486">
        <v>1</v>
      </c>
      <c r="BY486">
        <v>0</v>
      </c>
      <c r="BZ486">
        <v>0</v>
      </c>
      <c r="CA486">
        <v>0</v>
      </c>
      <c r="CB486" t="s">
        <v>80</v>
      </c>
      <c r="CC486">
        <v>0</v>
      </c>
      <c r="CD486">
        <v>0</v>
      </c>
      <c r="CE486" s="5">
        <v>3.9838004903294599E-13</v>
      </c>
      <c r="CF486" s="5">
        <v>2.5137161544987798E-12</v>
      </c>
      <c r="CG486" t="s">
        <v>93</v>
      </c>
      <c r="CH486">
        <v>1</v>
      </c>
      <c r="CI486">
        <v>1</v>
      </c>
      <c r="CJ486">
        <v>96.992958224440798</v>
      </c>
      <c r="CK486">
        <v>100</v>
      </c>
      <c r="CL486">
        <v>7</v>
      </c>
    </row>
    <row r="487" spans="1:90" x14ac:dyDescent="0.2">
      <c r="A487">
        <v>20</v>
      </c>
      <c r="B487">
        <v>20</v>
      </c>
      <c r="C487" s="3">
        <f t="shared" si="504"/>
        <v>400</v>
      </c>
      <c r="D487" s="3" t="str">
        <f t="shared" si="505"/>
        <v>square</v>
      </c>
      <c r="E487" s="3">
        <f t="shared" si="506"/>
        <v>1</v>
      </c>
      <c r="F487" s="4">
        <v>99</v>
      </c>
      <c r="G487" s="4">
        <v>99</v>
      </c>
      <c r="H487" s="4">
        <f t="shared" si="511"/>
        <v>100</v>
      </c>
      <c r="I487" s="3">
        <v>1</v>
      </c>
      <c r="J487" s="3">
        <v>1</v>
      </c>
      <c r="K487" s="3">
        <f t="shared" si="522"/>
        <v>100</v>
      </c>
      <c r="L487" s="3">
        <f t="shared" si="507"/>
        <v>4</v>
      </c>
      <c r="M487">
        <v>125</v>
      </c>
      <c r="N487">
        <v>7</v>
      </c>
      <c r="O487" s="2">
        <v>4</v>
      </c>
      <c r="P487" s="2">
        <f t="shared" si="526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508"/>
        <v>396</v>
      </c>
      <c r="AA487">
        <f t="shared" si="509"/>
        <v>4</v>
      </c>
      <c r="AB487">
        <v>0</v>
      </c>
      <c r="AC487">
        <v>0</v>
      </c>
      <c r="AD487">
        <v>0</v>
      </c>
      <c r="AE487">
        <f t="shared" si="523"/>
        <v>39600</v>
      </c>
      <c r="AF487">
        <f t="shared" si="510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24"/>
        <v>1.8749999999999999E-2</v>
      </c>
      <c r="BO487">
        <f t="shared" si="525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f t="shared" si="470"/>
        <v>2.0000000000000004E-2</v>
      </c>
      <c r="BX487">
        <v>1</v>
      </c>
      <c r="BY487">
        <v>0</v>
      </c>
      <c r="BZ487">
        <v>0</v>
      </c>
      <c r="CA487">
        <v>0</v>
      </c>
      <c r="CB487" t="s">
        <v>80</v>
      </c>
      <c r="CC487">
        <v>0</v>
      </c>
      <c r="CD487">
        <v>0</v>
      </c>
      <c r="CE487" s="5">
        <v>5.2882269561613895E-13</v>
      </c>
      <c r="CF487" s="5">
        <v>3.3367889682908E-12</v>
      </c>
      <c r="CG487" t="s">
        <v>93</v>
      </c>
      <c r="CH487">
        <v>1</v>
      </c>
      <c r="CI487">
        <v>1</v>
      </c>
      <c r="CJ487">
        <v>96.903677693229</v>
      </c>
      <c r="CK487">
        <v>100</v>
      </c>
      <c r="CL487">
        <v>7</v>
      </c>
    </row>
    <row r="488" spans="1:90" x14ac:dyDescent="0.2">
      <c r="A488">
        <v>20</v>
      </c>
      <c r="B488">
        <v>20</v>
      </c>
      <c r="C488" s="3">
        <f t="shared" si="504"/>
        <v>400</v>
      </c>
      <c r="D488" s="3" t="str">
        <f t="shared" si="505"/>
        <v>square</v>
      </c>
      <c r="E488" s="3">
        <f t="shared" si="506"/>
        <v>1</v>
      </c>
      <c r="F488" s="4">
        <v>99</v>
      </c>
      <c r="G488" s="4">
        <v>99</v>
      </c>
      <c r="H488" s="4">
        <f t="shared" si="511"/>
        <v>100</v>
      </c>
      <c r="I488" s="3">
        <v>1</v>
      </c>
      <c r="J488" s="3">
        <v>1</v>
      </c>
      <c r="K488" s="3">
        <f t="shared" si="522"/>
        <v>100</v>
      </c>
      <c r="L488" s="3">
        <f t="shared" si="507"/>
        <v>4</v>
      </c>
      <c r="M488">
        <v>125</v>
      </c>
      <c r="N488">
        <v>7</v>
      </c>
      <c r="O488" s="2">
        <v>5</v>
      </c>
      <c r="P488" s="2">
        <f t="shared" si="526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508"/>
        <v>396</v>
      </c>
      <c r="AA488">
        <f t="shared" si="509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510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f t="shared" si="470"/>
        <v>2.0000000000000004E-2</v>
      </c>
      <c r="BX488">
        <v>1</v>
      </c>
      <c r="BY488">
        <v>0</v>
      </c>
      <c r="BZ488">
        <v>0</v>
      </c>
      <c r="CA488">
        <v>0</v>
      </c>
      <c r="CB488" t="s">
        <v>80</v>
      </c>
      <c r="CC488">
        <v>0</v>
      </c>
      <c r="CD488">
        <v>0</v>
      </c>
      <c r="CE488" s="5">
        <v>7.4594850823057403E-13</v>
      </c>
      <c r="CF488" s="5">
        <v>4.7068190788932102E-12</v>
      </c>
      <c r="CG488" t="s">
        <v>93</v>
      </c>
      <c r="CH488">
        <v>1</v>
      </c>
      <c r="CI488">
        <v>1</v>
      </c>
      <c r="CJ488">
        <v>97.0545978715394</v>
      </c>
      <c r="CK488">
        <v>100</v>
      </c>
      <c r="CL488">
        <v>6.75</v>
      </c>
    </row>
    <row r="489" spans="1:90" x14ac:dyDescent="0.2">
      <c r="A489">
        <v>20</v>
      </c>
      <c r="B489">
        <v>20</v>
      </c>
      <c r="C489" s="3">
        <f t="shared" si="504"/>
        <v>400</v>
      </c>
      <c r="D489" s="3" t="str">
        <f t="shared" si="505"/>
        <v>square</v>
      </c>
      <c r="E489" s="3">
        <f t="shared" si="506"/>
        <v>1</v>
      </c>
      <c r="F489" s="4">
        <v>99</v>
      </c>
      <c r="G489" s="4">
        <v>99</v>
      </c>
      <c r="H489" s="4">
        <f t="shared" si="511"/>
        <v>100</v>
      </c>
      <c r="I489" s="3">
        <v>1</v>
      </c>
      <c r="J489" s="3">
        <v>1</v>
      </c>
      <c r="K489" s="3">
        <f t="shared" si="522"/>
        <v>100</v>
      </c>
      <c r="L489" s="3">
        <f t="shared" si="507"/>
        <v>4</v>
      </c>
      <c r="M489">
        <v>125</v>
      </c>
      <c r="N489">
        <v>7</v>
      </c>
      <c r="O489" s="2">
        <v>6</v>
      </c>
      <c r="P489" s="2">
        <f t="shared" si="526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508"/>
        <v>396</v>
      </c>
      <c r="AA489">
        <f t="shared" si="509"/>
        <v>4</v>
      </c>
      <c r="AB489">
        <v>0</v>
      </c>
      <c r="AC489">
        <v>0</v>
      </c>
      <c r="AD489">
        <v>0</v>
      </c>
      <c r="AE489">
        <f t="shared" ref="AE489:AE491" si="527">(A489*B489)*F489</f>
        <v>39600</v>
      </c>
      <c r="AF489">
        <f t="shared" si="510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8">BI489/4</f>
        <v>1.8749999999999999E-2</v>
      </c>
      <c r="BO489">
        <f t="shared" ref="BO489:BO491" si="529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f t="shared" si="470"/>
        <v>2.0000000000000004E-2</v>
      </c>
      <c r="BX489">
        <v>1</v>
      </c>
      <c r="BY489">
        <v>0</v>
      </c>
      <c r="BZ489">
        <v>0</v>
      </c>
      <c r="CA489">
        <v>0</v>
      </c>
      <c r="CB489" t="s">
        <v>80</v>
      </c>
      <c r="CC489">
        <v>0</v>
      </c>
      <c r="CD489">
        <v>0</v>
      </c>
      <c r="CE489" s="5">
        <v>1.1828306918262E-12</v>
      </c>
      <c r="CF489" s="5">
        <v>7.4634777139266603E-12</v>
      </c>
      <c r="CG489" t="s">
        <v>93</v>
      </c>
      <c r="CH489">
        <v>1</v>
      </c>
      <c r="CI489">
        <v>1</v>
      </c>
      <c r="CJ489">
        <v>97.004048490381507</v>
      </c>
      <c r="CK489">
        <v>100</v>
      </c>
      <c r="CL489">
        <v>6.75</v>
      </c>
    </row>
    <row r="490" spans="1:90" x14ac:dyDescent="0.2">
      <c r="A490">
        <v>20</v>
      </c>
      <c r="B490">
        <v>20</v>
      </c>
      <c r="C490" s="3">
        <f t="shared" si="504"/>
        <v>400</v>
      </c>
      <c r="D490" s="3" t="str">
        <f t="shared" si="505"/>
        <v>square</v>
      </c>
      <c r="E490" s="3">
        <f t="shared" si="506"/>
        <v>1</v>
      </c>
      <c r="F490" s="4">
        <v>99</v>
      </c>
      <c r="G490" s="4">
        <v>99</v>
      </c>
      <c r="H490" s="4">
        <f t="shared" si="511"/>
        <v>100</v>
      </c>
      <c r="I490" s="3">
        <v>1</v>
      </c>
      <c r="J490" s="3">
        <v>1</v>
      </c>
      <c r="K490" s="3">
        <f t="shared" si="522"/>
        <v>100</v>
      </c>
      <c r="L490" s="3">
        <f t="shared" si="507"/>
        <v>4</v>
      </c>
      <c r="M490">
        <v>125</v>
      </c>
      <c r="N490">
        <v>7</v>
      </c>
      <c r="O490" s="2">
        <v>7</v>
      </c>
      <c r="P490" s="2">
        <f t="shared" si="526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508"/>
        <v>396</v>
      </c>
      <c r="AA490">
        <f t="shared" si="509"/>
        <v>4</v>
      </c>
      <c r="AB490">
        <v>0</v>
      </c>
      <c r="AC490">
        <v>0</v>
      </c>
      <c r="AD490">
        <v>0</v>
      </c>
      <c r="AE490">
        <f t="shared" si="527"/>
        <v>39600</v>
      </c>
      <c r="AF490">
        <f t="shared" si="510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8"/>
        <v>1.8749999999999999E-2</v>
      </c>
      <c r="BO490">
        <f t="shared" si="529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f t="shared" si="470"/>
        <v>2.0000000000000004E-2</v>
      </c>
      <c r="BX490">
        <v>1</v>
      </c>
      <c r="BY490">
        <v>0</v>
      </c>
      <c r="BZ490">
        <v>0</v>
      </c>
      <c r="CA490">
        <v>0</v>
      </c>
      <c r="CB490" t="s">
        <v>80</v>
      </c>
      <c r="CC490">
        <v>0</v>
      </c>
      <c r="CD490">
        <v>0</v>
      </c>
      <c r="CE490" s="5">
        <v>2.3953453542496699E-12</v>
      </c>
      <c r="CF490" s="5">
        <v>1.51142566618836E-11</v>
      </c>
      <c r="CG490" t="s">
        <v>93</v>
      </c>
      <c r="CH490">
        <v>1</v>
      </c>
      <c r="CI490">
        <v>1</v>
      </c>
      <c r="CJ490">
        <v>96.969239041624107</v>
      </c>
      <c r="CK490">
        <v>100</v>
      </c>
      <c r="CL490">
        <v>7</v>
      </c>
    </row>
    <row r="491" spans="1:90" x14ac:dyDescent="0.2">
      <c r="A491">
        <v>20</v>
      </c>
      <c r="B491">
        <v>20</v>
      </c>
      <c r="C491" s="3">
        <f t="shared" si="504"/>
        <v>400</v>
      </c>
      <c r="D491" s="3" t="str">
        <f t="shared" si="505"/>
        <v>square</v>
      </c>
      <c r="E491" s="3">
        <f t="shared" si="506"/>
        <v>1</v>
      </c>
      <c r="F491" s="4">
        <v>99</v>
      </c>
      <c r="G491" s="4">
        <v>99</v>
      </c>
      <c r="H491" s="4">
        <f t="shared" si="511"/>
        <v>100</v>
      </c>
      <c r="I491" s="3">
        <v>1</v>
      </c>
      <c r="J491" s="3">
        <v>1</v>
      </c>
      <c r="K491" s="3">
        <f t="shared" si="522"/>
        <v>100</v>
      </c>
      <c r="L491" s="3">
        <f t="shared" si="507"/>
        <v>4</v>
      </c>
      <c r="M491">
        <v>125</v>
      </c>
      <c r="N491">
        <v>7</v>
      </c>
      <c r="O491" s="2">
        <v>8</v>
      </c>
      <c r="P491" s="2">
        <f t="shared" si="526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508"/>
        <v>396</v>
      </c>
      <c r="AA491">
        <f t="shared" si="509"/>
        <v>4</v>
      </c>
      <c r="AB491">
        <v>0</v>
      </c>
      <c r="AC491">
        <v>0</v>
      </c>
      <c r="AD491">
        <v>0</v>
      </c>
      <c r="AE491">
        <f t="shared" si="527"/>
        <v>39600</v>
      </c>
      <c r="AF491">
        <f t="shared" si="510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8"/>
        <v>1.8749999999999999E-2</v>
      </c>
      <c r="BO491">
        <f t="shared" si="529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f t="shared" si="470"/>
        <v>2.0000000000000004E-2</v>
      </c>
      <c r="BX491">
        <v>1</v>
      </c>
      <c r="BY491">
        <v>0</v>
      </c>
      <c r="BZ491">
        <v>0</v>
      </c>
      <c r="CA491">
        <v>0</v>
      </c>
      <c r="CB491" t="s">
        <v>80</v>
      </c>
      <c r="CC491">
        <v>0</v>
      </c>
      <c r="CD491">
        <v>0</v>
      </c>
      <c r="CE491" s="5">
        <v>4.93073098566653E-12</v>
      </c>
      <c r="CF491" s="5">
        <v>3.1112145674202599E-11</v>
      </c>
      <c r="CG491" t="s">
        <v>93</v>
      </c>
      <c r="CH491">
        <v>1</v>
      </c>
      <c r="CI491">
        <v>1</v>
      </c>
      <c r="CJ491">
        <v>97.109232282980102</v>
      </c>
      <c r="CK491">
        <v>100</v>
      </c>
      <c r="CL491">
        <v>6.75</v>
      </c>
    </row>
    <row r="492" spans="1:90" x14ac:dyDescent="0.2">
      <c r="A492">
        <v>20</v>
      </c>
      <c r="B492">
        <v>20</v>
      </c>
      <c r="C492" s="3">
        <f t="shared" si="504"/>
        <v>400</v>
      </c>
      <c r="D492" s="3" t="str">
        <f t="shared" si="505"/>
        <v>square</v>
      </c>
      <c r="E492" s="3">
        <f t="shared" si="506"/>
        <v>1</v>
      </c>
      <c r="F492" s="4">
        <v>99</v>
      </c>
      <c r="G492" s="4">
        <v>99</v>
      </c>
      <c r="H492" s="4">
        <f t="shared" si="511"/>
        <v>100</v>
      </c>
      <c r="I492" s="3">
        <v>1</v>
      </c>
      <c r="J492" s="3">
        <v>1</v>
      </c>
      <c r="K492" s="3">
        <f t="shared" si="522"/>
        <v>100</v>
      </c>
      <c r="L492" s="3">
        <f t="shared" si="507"/>
        <v>4</v>
      </c>
      <c r="M492">
        <v>125</v>
      </c>
      <c r="N492">
        <v>7</v>
      </c>
      <c r="O492" s="2">
        <v>9</v>
      </c>
      <c r="P492" s="2">
        <f t="shared" si="526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508"/>
        <v>396</v>
      </c>
      <c r="AA492">
        <f t="shared" si="509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510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f t="shared" si="470"/>
        <v>2.0000000000000004E-2</v>
      </c>
      <c r="BX492">
        <v>1</v>
      </c>
      <c r="BY492">
        <v>0</v>
      </c>
      <c r="BZ492">
        <v>0</v>
      </c>
      <c r="CA492">
        <v>0</v>
      </c>
      <c r="CB492" t="s">
        <v>80</v>
      </c>
      <c r="CC492">
        <v>0</v>
      </c>
      <c r="CD492">
        <v>0</v>
      </c>
      <c r="CE492" s="5">
        <v>1.0725884096775999E-11</v>
      </c>
      <c r="CF492" s="5">
        <v>6.7678660350878598E-11</v>
      </c>
      <c r="CG492" t="s">
        <v>93</v>
      </c>
      <c r="CH492">
        <v>1</v>
      </c>
      <c r="CI492">
        <v>1</v>
      </c>
      <c r="CJ492">
        <v>96.956708637290802</v>
      </c>
      <c r="CK492">
        <v>100</v>
      </c>
      <c r="CL492">
        <v>7</v>
      </c>
    </row>
    <row r="493" spans="1:90" x14ac:dyDescent="0.2">
      <c r="A493">
        <v>20</v>
      </c>
      <c r="B493">
        <v>20</v>
      </c>
      <c r="C493" s="3">
        <f t="shared" si="504"/>
        <v>400</v>
      </c>
      <c r="D493" s="3" t="str">
        <f t="shared" si="505"/>
        <v>square</v>
      </c>
      <c r="E493" s="3">
        <f t="shared" si="506"/>
        <v>1</v>
      </c>
      <c r="F493" s="4">
        <v>99</v>
      </c>
      <c r="G493" s="4">
        <v>99</v>
      </c>
      <c r="H493" s="4">
        <f t="shared" si="511"/>
        <v>100</v>
      </c>
      <c r="I493" s="3">
        <v>1</v>
      </c>
      <c r="J493" s="3">
        <v>1</v>
      </c>
      <c r="K493" s="3">
        <f t="shared" si="522"/>
        <v>100</v>
      </c>
      <c r="L493" s="3">
        <f t="shared" si="507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508"/>
        <v>396</v>
      </c>
      <c r="AA493">
        <f t="shared" si="509"/>
        <v>4</v>
      </c>
      <c r="AB493">
        <v>0</v>
      </c>
      <c r="AC493">
        <v>0</v>
      </c>
      <c r="AD493">
        <v>0</v>
      </c>
      <c r="AE493">
        <f t="shared" ref="AE493" si="530">(A493*B493)*F493</f>
        <v>39600</v>
      </c>
      <c r="AF493">
        <f t="shared" si="510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31">BI493/4</f>
        <v>1.8749999999999999E-2</v>
      </c>
      <c r="BO493">
        <f t="shared" ref="BO493" si="532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f t="shared" si="470"/>
        <v>2.0000000000000004E-2</v>
      </c>
      <c r="BX493">
        <v>1</v>
      </c>
      <c r="BY493">
        <v>0</v>
      </c>
      <c r="BZ493">
        <v>0</v>
      </c>
      <c r="CA493">
        <v>0</v>
      </c>
      <c r="CB493" t="s">
        <v>80</v>
      </c>
      <c r="CC493">
        <v>0</v>
      </c>
      <c r="CD493">
        <v>0</v>
      </c>
      <c r="CE493" s="5">
        <v>2.2233231885933301E-11</v>
      </c>
      <c r="CF493" s="5">
        <v>1.4028823408551899E-10</v>
      </c>
      <c r="CG493" t="s">
        <v>93</v>
      </c>
      <c r="CH493">
        <v>1</v>
      </c>
      <c r="CI493">
        <v>1</v>
      </c>
      <c r="CJ493">
        <v>96.9946401442092</v>
      </c>
      <c r="CK493">
        <v>100</v>
      </c>
      <c r="CL493">
        <v>7</v>
      </c>
    </row>
    <row r="494" spans="1:90" x14ac:dyDescent="0.2">
      <c r="A494">
        <v>20</v>
      </c>
      <c r="B494">
        <v>20</v>
      </c>
      <c r="C494" s="3">
        <f t="shared" si="504"/>
        <v>400</v>
      </c>
      <c r="D494" s="3" t="str">
        <f t="shared" si="505"/>
        <v>square</v>
      </c>
      <c r="E494" s="3">
        <f t="shared" si="506"/>
        <v>1</v>
      </c>
      <c r="F494" s="4">
        <v>80</v>
      </c>
      <c r="G494" s="4">
        <v>80</v>
      </c>
      <c r="H494" s="4">
        <f t="shared" si="511"/>
        <v>100</v>
      </c>
      <c r="I494" s="3">
        <v>20</v>
      </c>
      <c r="J494" s="3">
        <v>20</v>
      </c>
      <c r="K494" s="3">
        <f>AF494/AA494</f>
        <v>100</v>
      </c>
      <c r="L494" s="3">
        <f t="shared" si="507"/>
        <v>4</v>
      </c>
      <c r="M494">
        <v>125</v>
      </c>
      <c r="N494">
        <v>7</v>
      </c>
      <c r="O494" s="2">
        <v>0.1</v>
      </c>
      <c r="P494" s="2">
        <f t="shared" si="526"/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508"/>
        <v>320</v>
      </c>
      <c r="AA494">
        <f t="shared" si="509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510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f t="shared" ref="BW494:BW557" si="533">BV494*0.1</f>
        <v>2.0000000000000004E-2</v>
      </c>
      <c r="BX494">
        <v>1</v>
      </c>
      <c r="BY494">
        <v>0</v>
      </c>
      <c r="BZ494">
        <v>0</v>
      </c>
      <c r="CA494">
        <v>0</v>
      </c>
      <c r="CB494" t="s">
        <v>80</v>
      </c>
      <c r="CC494">
        <v>0</v>
      </c>
      <c r="CD494">
        <v>0</v>
      </c>
      <c r="CE494" s="5">
        <v>3.6372464577540101E-12</v>
      </c>
      <c r="CF494" s="5">
        <v>2.29504594954004E-11</v>
      </c>
      <c r="CG494" t="s">
        <v>93</v>
      </c>
      <c r="CH494">
        <v>1</v>
      </c>
      <c r="CI494">
        <v>1</v>
      </c>
      <c r="CJ494">
        <v>97.061255417257101</v>
      </c>
      <c r="CK494">
        <v>100</v>
      </c>
      <c r="CL494">
        <v>7</v>
      </c>
    </row>
    <row r="495" spans="1:90" x14ac:dyDescent="0.2">
      <c r="A495">
        <v>20</v>
      </c>
      <c r="B495">
        <v>20</v>
      </c>
      <c r="C495" s="3">
        <f t="shared" si="504"/>
        <v>400</v>
      </c>
      <c r="D495" s="3" t="str">
        <f t="shared" si="505"/>
        <v>square</v>
      </c>
      <c r="E495" s="3">
        <f t="shared" si="506"/>
        <v>1</v>
      </c>
      <c r="F495" s="4">
        <v>80</v>
      </c>
      <c r="G495" s="4">
        <v>80</v>
      </c>
      <c r="H495" s="4">
        <f t="shared" si="511"/>
        <v>100</v>
      </c>
      <c r="I495" s="3">
        <v>20</v>
      </c>
      <c r="J495" s="3">
        <v>20</v>
      </c>
      <c r="K495" s="3">
        <f t="shared" ref="K495:K505" si="534">AF495/AA495</f>
        <v>100</v>
      </c>
      <c r="L495" s="3">
        <f t="shared" si="507"/>
        <v>4</v>
      </c>
      <c r="M495">
        <v>125</v>
      </c>
      <c r="N495">
        <v>7</v>
      </c>
      <c r="O495" s="2">
        <v>0.5</v>
      </c>
      <c r="P495" s="2">
        <f t="shared" si="526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508"/>
        <v>320</v>
      </c>
      <c r="AA495">
        <f t="shared" si="509"/>
        <v>80</v>
      </c>
      <c r="AB495">
        <v>0</v>
      </c>
      <c r="AC495">
        <v>0</v>
      </c>
      <c r="AD495">
        <v>0</v>
      </c>
      <c r="AE495">
        <f t="shared" ref="AE495:AE499" si="535">(A495*B495)*F495</f>
        <v>32000</v>
      </c>
      <c r="AF495">
        <f t="shared" si="510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36">BI495/4</f>
        <v>1.8749999999999999E-2</v>
      </c>
      <c r="BO495">
        <f t="shared" ref="BO495:BO499" si="537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f t="shared" si="533"/>
        <v>2.0000000000000004E-2</v>
      </c>
      <c r="BX495">
        <v>1</v>
      </c>
      <c r="BY495">
        <v>0</v>
      </c>
      <c r="BZ495">
        <v>0</v>
      </c>
      <c r="CA495">
        <v>0</v>
      </c>
      <c r="CB495" t="s">
        <v>80</v>
      </c>
      <c r="CC495">
        <v>0</v>
      </c>
      <c r="CD495">
        <v>0</v>
      </c>
      <c r="CE495" s="5">
        <v>4.09538978864309E-12</v>
      </c>
      <c r="CF495" s="5">
        <v>2.58412726639378E-11</v>
      </c>
      <c r="CG495" t="s">
        <v>93</v>
      </c>
      <c r="CH495">
        <v>1</v>
      </c>
      <c r="CI495">
        <v>1</v>
      </c>
      <c r="CJ495">
        <v>97.088853950983605</v>
      </c>
      <c r="CK495">
        <v>100</v>
      </c>
      <c r="CL495">
        <v>6.5</v>
      </c>
    </row>
    <row r="496" spans="1:90" x14ac:dyDescent="0.2">
      <c r="A496">
        <v>20</v>
      </c>
      <c r="B496">
        <v>20</v>
      </c>
      <c r="C496" s="3">
        <f t="shared" si="504"/>
        <v>400</v>
      </c>
      <c r="D496" s="3" t="str">
        <f t="shared" si="505"/>
        <v>square</v>
      </c>
      <c r="E496" s="3">
        <f t="shared" si="506"/>
        <v>1</v>
      </c>
      <c r="F496" s="4">
        <v>80</v>
      </c>
      <c r="G496" s="4">
        <v>80</v>
      </c>
      <c r="H496" s="4">
        <f t="shared" si="511"/>
        <v>100</v>
      </c>
      <c r="I496" s="3">
        <v>20</v>
      </c>
      <c r="J496" s="3">
        <v>20</v>
      </c>
      <c r="K496" s="3">
        <f t="shared" si="534"/>
        <v>100</v>
      </c>
      <c r="L496" s="3">
        <f t="shared" si="507"/>
        <v>4</v>
      </c>
      <c r="M496">
        <v>125</v>
      </c>
      <c r="N496">
        <v>7</v>
      </c>
      <c r="O496" s="2">
        <v>1</v>
      </c>
      <c r="P496" s="2">
        <f t="shared" si="526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508"/>
        <v>320</v>
      </c>
      <c r="AA496">
        <f t="shared" si="509"/>
        <v>80</v>
      </c>
      <c r="AB496">
        <v>0</v>
      </c>
      <c r="AC496">
        <v>0</v>
      </c>
      <c r="AD496">
        <v>0</v>
      </c>
      <c r="AE496">
        <f t="shared" si="535"/>
        <v>32000</v>
      </c>
      <c r="AF496">
        <f t="shared" si="510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36"/>
        <v>1.8749999999999999E-2</v>
      </c>
      <c r="BO496">
        <f t="shared" si="537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f t="shared" si="533"/>
        <v>2.0000000000000004E-2</v>
      </c>
      <c r="BX496">
        <v>1</v>
      </c>
      <c r="BY496">
        <v>0</v>
      </c>
      <c r="BZ496">
        <v>0</v>
      </c>
      <c r="CA496">
        <v>0</v>
      </c>
      <c r="CB496" t="s">
        <v>80</v>
      </c>
      <c r="CC496">
        <v>0</v>
      </c>
      <c r="CD496">
        <v>0</v>
      </c>
      <c r="CE496" s="5">
        <v>4.9293742864576398E-12</v>
      </c>
      <c r="CF496" s="5">
        <v>3.1103585145584301E-11</v>
      </c>
      <c r="CG496" t="s">
        <v>93</v>
      </c>
      <c r="CH496">
        <v>1</v>
      </c>
      <c r="CI496">
        <v>1</v>
      </c>
      <c r="CJ496">
        <v>97.005156676988705</v>
      </c>
      <c r="CK496">
        <v>100</v>
      </c>
      <c r="CL496">
        <v>7</v>
      </c>
    </row>
    <row r="497" spans="1:90" x14ac:dyDescent="0.2">
      <c r="A497">
        <v>20</v>
      </c>
      <c r="B497">
        <v>20</v>
      </c>
      <c r="C497" s="3">
        <f t="shared" si="504"/>
        <v>400</v>
      </c>
      <c r="D497" s="3" t="str">
        <f t="shared" si="505"/>
        <v>square</v>
      </c>
      <c r="E497" s="3">
        <f t="shared" si="506"/>
        <v>1</v>
      </c>
      <c r="F497" s="4">
        <v>80</v>
      </c>
      <c r="G497" s="4">
        <v>80</v>
      </c>
      <c r="H497" s="4">
        <f t="shared" si="511"/>
        <v>100</v>
      </c>
      <c r="I497" s="3">
        <v>20</v>
      </c>
      <c r="J497" s="3">
        <v>20</v>
      </c>
      <c r="K497" s="3">
        <f t="shared" si="534"/>
        <v>100</v>
      </c>
      <c r="L497" s="3">
        <f t="shared" si="507"/>
        <v>4</v>
      </c>
      <c r="M497">
        <v>125</v>
      </c>
      <c r="N497">
        <v>7</v>
      </c>
      <c r="O497" s="2">
        <v>2</v>
      </c>
      <c r="P497" s="2">
        <f t="shared" si="526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508"/>
        <v>320</v>
      </c>
      <c r="AA497">
        <f t="shared" si="509"/>
        <v>80</v>
      </c>
      <c r="AB497">
        <v>0</v>
      </c>
      <c r="AC497">
        <v>0</v>
      </c>
      <c r="AD497">
        <v>0</v>
      </c>
      <c r="AE497">
        <f t="shared" si="535"/>
        <v>32000</v>
      </c>
      <c r="AF497">
        <f t="shared" si="510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36"/>
        <v>1.8749999999999999E-2</v>
      </c>
      <c r="BO497">
        <f t="shared" si="537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f t="shared" si="533"/>
        <v>2.0000000000000004E-2</v>
      </c>
      <c r="BX497">
        <v>1</v>
      </c>
      <c r="BY497">
        <v>0</v>
      </c>
      <c r="BZ497">
        <v>0</v>
      </c>
      <c r="CA497">
        <v>0</v>
      </c>
      <c r="CB497" t="s">
        <v>80</v>
      </c>
      <c r="CC497">
        <v>0</v>
      </c>
      <c r="CD497">
        <v>0</v>
      </c>
      <c r="CE497" s="5">
        <v>7.5652152861428798E-12</v>
      </c>
      <c r="CF497" s="5">
        <v>4.77353319297648E-11</v>
      </c>
      <c r="CG497" t="s">
        <v>93</v>
      </c>
      <c r="CH497">
        <v>1</v>
      </c>
      <c r="CI497">
        <v>1</v>
      </c>
      <c r="CJ497">
        <v>96.981361378722696</v>
      </c>
      <c r="CK497">
        <v>100</v>
      </c>
      <c r="CL497">
        <v>7</v>
      </c>
    </row>
    <row r="498" spans="1:90" x14ac:dyDescent="0.2">
      <c r="A498">
        <v>20</v>
      </c>
      <c r="B498">
        <v>20</v>
      </c>
      <c r="C498" s="3">
        <f t="shared" si="504"/>
        <v>400</v>
      </c>
      <c r="D498" s="3" t="str">
        <f t="shared" si="505"/>
        <v>square</v>
      </c>
      <c r="E498" s="3">
        <f t="shared" si="506"/>
        <v>1</v>
      </c>
      <c r="F498" s="4">
        <v>80</v>
      </c>
      <c r="G498" s="4">
        <v>80</v>
      </c>
      <c r="H498" s="4">
        <f t="shared" si="511"/>
        <v>100</v>
      </c>
      <c r="I498" s="3">
        <v>20</v>
      </c>
      <c r="J498" s="3">
        <v>20</v>
      </c>
      <c r="K498" s="3">
        <f t="shared" si="534"/>
        <v>100</v>
      </c>
      <c r="L498" s="3">
        <f t="shared" si="507"/>
        <v>4</v>
      </c>
      <c r="M498">
        <v>125</v>
      </c>
      <c r="N498">
        <v>7</v>
      </c>
      <c r="O498" s="2">
        <v>3</v>
      </c>
      <c r="P498" s="2">
        <f t="shared" si="526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508"/>
        <v>320</v>
      </c>
      <c r="AA498">
        <f t="shared" si="509"/>
        <v>80</v>
      </c>
      <c r="AB498">
        <v>0</v>
      </c>
      <c r="AC498">
        <v>0</v>
      </c>
      <c r="AD498">
        <v>0</v>
      </c>
      <c r="AE498">
        <f t="shared" si="535"/>
        <v>32000</v>
      </c>
      <c r="AF498">
        <f t="shared" si="510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36"/>
        <v>1.8749999999999999E-2</v>
      </c>
      <c r="BO498">
        <f t="shared" si="537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f t="shared" si="533"/>
        <v>2.0000000000000004E-2</v>
      </c>
      <c r="BX498">
        <v>1</v>
      </c>
      <c r="BY498">
        <v>0</v>
      </c>
      <c r="BZ498">
        <v>0</v>
      </c>
      <c r="CA498">
        <v>0</v>
      </c>
      <c r="CB498" t="s">
        <v>80</v>
      </c>
      <c r="CC498">
        <v>0</v>
      </c>
      <c r="CD498">
        <v>0</v>
      </c>
      <c r="CE498" s="5">
        <v>1.16558809045514E-11</v>
      </c>
      <c r="CF498" s="5">
        <v>7.3546795798589902E-11</v>
      </c>
      <c r="CG498" t="s">
        <v>93</v>
      </c>
      <c r="CH498">
        <v>1</v>
      </c>
      <c r="CI498">
        <v>1</v>
      </c>
      <c r="CJ498">
        <v>96.998259928501795</v>
      </c>
      <c r="CK498">
        <v>100</v>
      </c>
      <c r="CL498">
        <v>7</v>
      </c>
    </row>
    <row r="499" spans="1:90" x14ac:dyDescent="0.2">
      <c r="A499">
        <v>20</v>
      </c>
      <c r="B499">
        <v>20</v>
      </c>
      <c r="C499" s="3">
        <f t="shared" si="504"/>
        <v>400</v>
      </c>
      <c r="D499" s="3" t="str">
        <f t="shared" si="505"/>
        <v>square</v>
      </c>
      <c r="E499" s="3">
        <f t="shared" si="506"/>
        <v>1</v>
      </c>
      <c r="F499" s="4">
        <v>80</v>
      </c>
      <c r="G499" s="4">
        <v>80</v>
      </c>
      <c r="H499" s="4">
        <f t="shared" si="511"/>
        <v>100</v>
      </c>
      <c r="I499" s="3">
        <v>20</v>
      </c>
      <c r="J499" s="3">
        <v>20</v>
      </c>
      <c r="K499" s="3">
        <f t="shared" si="534"/>
        <v>100</v>
      </c>
      <c r="L499" s="3">
        <f t="shared" si="507"/>
        <v>4</v>
      </c>
      <c r="M499">
        <v>125</v>
      </c>
      <c r="N499">
        <v>7</v>
      </c>
      <c r="O499" s="2">
        <v>4</v>
      </c>
      <c r="P499" s="2">
        <f t="shared" si="526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508"/>
        <v>320</v>
      </c>
      <c r="AA499">
        <f t="shared" si="509"/>
        <v>80</v>
      </c>
      <c r="AB499">
        <v>0</v>
      </c>
      <c r="AC499">
        <v>0</v>
      </c>
      <c r="AD499">
        <v>0</v>
      </c>
      <c r="AE499">
        <f t="shared" si="535"/>
        <v>32000</v>
      </c>
      <c r="AF499">
        <f t="shared" si="510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36"/>
        <v>1.8749999999999999E-2</v>
      </c>
      <c r="BO499">
        <f t="shared" si="537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f t="shared" si="533"/>
        <v>2.0000000000000004E-2</v>
      </c>
      <c r="BX499">
        <v>1</v>
      </c>
      <c r="BY499">
        <v>0</v>
      </c>
      <c r="BZ499">
        <v>0</v>
      </c>
      <c r="CA499">
        <v>0</v>
      </c>
      <c r="CB499" t="s">
        <v>80</v>
      </c>
      <c r="CC499">
        <v>0</v>
      </c>
      <c r="CD499">
        <v>0</v>
      </c>
      <c r="CE499" s="5">
        <v>2.0353762414207199E-11</v>
      </c>
      <c r="CF499" s="5">
        <v>1.2842907540168599E-10</v>
      </c>
      <c r="CG499" t="s">
        <v>93</v>
      </c>
      <c r="CH499">
        <v>1</v>
      </c>
      <c r="CI499">
        <v>1</v>
      </c>
      <c r="CJ499">
        <v>97.113926862062399</v>
      </c>
      <c r="CK499">
        <v>100</v>
      </c>
      <c r="CL499">
        <v>6.75</v>
      </c>
    </row>
    <row r="500" spans="1:90" x14ac:dyDescent="0.2">
      <c r="A500">
        <v>20</v>
      </c>
      <c r="B500">
        <v>20</v>
      </c>
      <c r="C500" s="3">
        <f t="shared" si="504"/>
        <v>400</v>
      </c>
      <c r="D500" s="3" t="str">
        <f t="shared" si="505"/>
        <v>square</v>
      </c>
      <c r="E500" s="3">
        <f t="shared" si="506"/>
        <v>1</v>
      </c>
      <c r="F500" s="4">
        <v>80</v>
      </c>
      <c r="G500" s="4">
        <v>80</v>
      </c>
      <c r="H500" s="4">
        <f t="shared" si="511"/>
        <v>100</v>
      </c>
      <c r="I500" s="3">
        <v>20</v>
      </c>
      <c r="J500" s="3">
        <v>20</v>
      </c>
      <c r="K500" s="3">
        <f t="shared" si="534"/>
        <v>100</v>
      </c>
      <c r="L500" s="3">
        <f t="shared" si="507"/>
        <v>4</v>
      </c>
      <c r="M500">
        <v>125</v>
      </c>
      <c r="N500">
        <v>7</v>
      </c>
      <c r="O500" s="2">
        <v>5</v>
      </c>
      <c r="P500" s="2">
        <f t="shared" si="526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508"/>
        <v>320</v>
      </c>
      <c r="AA500">
        <f t="shared" si="509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510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f t="shared" si="533"/>
        <v>2.0000000000000004E-2</v>
      </c>
      <c r="BX500">
        <v>1</v>
      </c>
      <c r="BY500">
        <v>0</v>
      </c>
      <c r="BZ500">
        <v>0</v>
      </c>
      <c r="CA500">
        <v>0</v>
      </c>
      <c r="CB500" t="s">
        <v>80</v>
      </c>
      <c r="CC500">
        <v>0</v>
      </c>
      <c r="CD500">
        <v>0</v>
      </c>
      <c r="CE500" s="5">
        <v>4.1303128114831001E-11</v>
      </c>
      <c r="CF500" s="5">
        <v>2.6061631462129299E-10</v>
      </c>
      <c r="CG500" t="s">
        <v>93</v>
      </c>
      <c r="CH500">
        <v>1</v>
      </c>
      <c r="CI500">
        <v>1</v>
      </c>
      <c r="CJ500">
        <v>96.978188412788697</v>
      </c>
      <c r="CK500">
        <v>100</v>
      </c>
      <c r="CL500">
        <v>7</v>
      </c>
    </row>
    <row r="501" spans="1:90" x14ac:dyDescent="0.2">
      <c r="A501">
        <v>20</v>
      </c>
      <c r="B501">
        <v>20</v>
      </c>
      <c r="C501" s="3">
        <f t="shared" si="504"/>
        <v>400</v>
      </c>
      <c r="D501" s="3" t="str">
        <f t="shared" si="505"/>
        <v>square</v>
      </c>
      <c r="E501" s="3">
        <f t="shared" si="506"/>
        <v>1</v>
      </c>
      <c r="F501" s="4">
        <v>80</v>
      </c>
      <c r="G501" s="4">
        <v>80</v>
      </c>
      <c r="H501" s="4">
        <f t="shared" si="511"/>
        <v>100</v>
      </c>
      <c r="I501" s="3">
        <v>20</v>
      </c>
      <c r="J501" s="3">
        <v>20</v>
      </c>
      <c r="K501" s="3">
        <f t="shared" si="534"/>
        <v>100</v>
      </c>
      <c r="L501" s="3">
        <f t="shared" si="507"/>
        <v>4</v>
      </c>
      <c r="M501">
        <v>125</v>
      </c>
      <c r="N501">
        <v>7</v>
      </c>
      <c r="O501" s="2">
        <v>6</v>
      </c>
      <c r="P501" s="2">
        <f t="shared" si="526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508"/>
        <v>320</v>
      </c>
      <c r="AA501">
        <f t="shared" si="509"/>
        <v>80</v>
      </c>
      <c r="AB501">
        <v>0</v>
      </c>
      <c r="AC501">
        <v>0</v>
      </c>
      <c r="AD501">
        <v>0</v>
      </c>
      <c r="AE501">
        <f t="shared" ref="AE501:AE503" si="538">(A501*B501)*F501</f>
        <v>32000</v>
      </c>
      <c r="AF501">
        <f t="shared" si="510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9">BI501/4</f>
        <v>1.8749999999999999E-2</v>
      </c>
      <c r="BO501">
        <f t="shared" ref="BO501:BO503" si="540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f t="shared" si="533"/>
        <v>2.0000000000000004E-2</v>
      </c>
      <c r="BX501">
        <v>1</v>
      </c>
      <c r="BY501">
        <v>0</v>
      </c>
      <c r="BZ501">
        <v>0</v>
      </c>
      <c r="CA501">
        <v>0</v>
      </c>
      <c r="CB501" t="s">
        <v>80</v>
      </c>
      <c r="CC501">
        <v>0</v>
      </c>
      <c r="CD501">
        <v>0</v>
      </c>
      <c r="CE501" s="5">
        <v>9.2797485634657202E-11</v>
      </c>
      <c r="CF501" s="5">
        <v>5.8553769994385503E-10</v>
      </c>
      <c r="CG501" t="s">
        <v>93</v>
      </c>
      <c r="CH501">
        <v>1</v>
      </c>
      <c r="CI501">
        <v>1</v>
      </c>
      <c r="CJ501">
        <v>96.984063803310505</v>
      </c>
      <c r="CK501">
        <v>100</v>
      </c>
      <c r="CL501">
        <v>7</v>
      </c>
    </row>
    <row r="502" spans="1:90" x14ac:dyDescent="0.2">
      <c r="A502">
        <v>20</v>
      </c>
      <c r="B502">
        <v>20</v>
      </c>
      <c r="C502" s="3">
        <f t="shared" si="504"/>
        <v>400</v>
      </c>
      <c r="D502" s="3" t="str">
        <f t="shared" si="505"/>
        <v>square</v>
      </c>
      <c r="E502" s="3">
        <f t="shared" si="506"/>
        <v>1</v>
      </c>
      <c r="F502" s="4">
        <v>80</v>
      </c>
      <c r="G502" s="4">
        <v>80</v>
      </c>
      <c r="H502" s="4">
        <f t="shared" si="511"/>
        <v>100</v>
      </c>
      <c r="I502" s="3">
        <v>20</v>
      </c>
      <c r="J502" s="3">
        <v>20</v>
      </c>
      <c r="K502" s="3">
        <f t="shared" si="534"/>
        <v>100</v>
      </c>
      <c r="L502" s="3">
        <f t="shared" si="507"/>
        <v>4</v>
      </c>
      <c r="M502">
        <v>125</v>
      </c>
      <c r="N502">
        <v>7</v>
      </c>
      <c r="O502" s="2">
        <v>7</v>
      </c>
      <c r="P502" s="2">
        <f t="shared" si="526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508"/>
        <v>320</v>
      </c>
      <c r="AA502">
        <f t="shared" si="509"/>
        <v>80</v>
      </c>
      <c r="AB502">
        <v>0</v>
      </c>
      <c r="AC502">
        <v>0</v>
      </c>
      <c r="AD502">
        <v>0</v>
      </c>
      <c r="AE502">
        <f t="shared" si="538"/>
        <v>32000</v>
      </c>
      <c r="AF502">
        <f t="shared" si="510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9"/>
        <v>1.8749999999999999E-2</v>
      </c>
      <c r="BO502">
        <f t="shared" si="540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f t="shared" si="533"/>
        <v>2.0000000000000004E-2</v>
      </c>
      <c r="BX502">
        <v>1</v>
      </c>
      <c r="BY502">
        <v>0</v>
      </c>
      <c r="BZ502">
        <v>0</v>
      </c>
      <c r="CA502">
        <v>0</v>
      </c>
      <c r="CB502" t="s">
        <v>80</v>
      </c>
      <c r="CC502">
        <v>0</v>
      </c>
      <c r="CD502">
        <v>0</v>
      </c>
      <c r="CE502" s="5">
        <v>1.85001545031454E-10</v>
      </c>
      <c r="CF502" s="5">
        <v>1.16733096752526E-9</v>
      </c>
      <c r="CG502" t="s">
        <v>93</v>
      </c>
      <c r="CH502">
        <v>1</v>
      </c>
      <c r="CI502">
        <v>1</v>
      </c>
      <c r="CJ502">
        <v>97.008692508587302</v>
      </c>
      <c r="CK502">
        <v>100</v>
      </c>
      <c r="CL502">
        <v>7</v>
      </c>
    </row>
    <row r="503" spans="1:90" x14ac:dyDescent="0.2">
      <c r="A503">
        <v>20</v>
      </c>
      <c r="B503">
        <v>20</v>
      </c>
      <c r="C503" s="3">
        <f t="shared" si="504"/>
        <v>400</v>
      </c>
      <c r="D503" s="3" t="str">
        <f t="shared" si="505"/>
        <v>square</v>
      </c>
      <c r="E503" s="3">
        <f t="shared" si="506"/>
        <v>1</v>
      </c>
      <c r="F503" s="4">
        <v>80</v>
      </c>
      <c r="G503" s="4">
        <v>80</v>
      </c>
      <c r="H503" s="4">
        <f t="shared" si="511"/>
        <v>100</v>
      </c>
      <c r="I503" s="3">
        <v>20</v>
      </c>
      <c r="J503" s="3">
        <v>20</v>
      </c>
      <c r="K503" s="3">
        <f t="shared" si="534"/>
        <v>100</v>
      </c>
      <c r="L503" s="3">
        <f t="shared" si="507"/>
        <v>4</v>
      </c>
      <c r="M503">
        <v>125</v>
      </c>
      <c r="N503">
        <v>7</v>
      </c>
      <c r="O503" s="2">
        <v>8</v>
      </c>
      <c r="P503" s="2">
        <f t="shared" si="526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508"/>
        <v>320</v>
      </c>
      <c r="AA503">
        <f t="shared" si="509"/>
        <v>80</v>
      </c>
      <c r="AB503">
        <v>0</v>
      </c>
      <c r="AC503">
        <v>0</v>
      </c>
      <c r="AD503">
        <v>0</v>
      </c>
      <c r="AE503">
        <f t="shared" si="538"/>
        <v>32000</v>
      </c>
      <c r="AF503">
        <f t="shared" si="510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9"/>
        <v>1.8749999999999999E-2</v>
      </c>
      <c r="BO503">
        <f t="shared" si="540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f t="shared" si="533"/>
        <v>2.0000000000000004E-2</v>
      </c>
      <c r="BX503">
        <v>1</v>
      </c>
      <c r="BY503">
        <v>0</v>
      </c>
      <c r="BZ503">
        <v>0</v>
      </c>
      <c r="CA503">
        <v>0</v>
      </c>
      <c r="CB503" t="s">
        <v>80</v>
      </c>
      <c r="CC503">
        <v>0</v>
      </c>
      <c r="CD503">
        <v>0</v>
      </c>
      <c r="CE503" s="5">
        <v>5.1660160029874201E-10</v>
      </c>
      <c r="CF503" s="5">
        <v>3.2596756399707398E-9</v>
      </c>
      <c r="CG503" t="s">
        <v>93</v>
      </c>
      <c r="CH503">
        <v>1</v>
      </c>
      <c r="CI503">
        <v>1</v>
      </c>
      <c r="CJ503">
        <v>96.965048903219198</v>
      </c>
      <c r="CK503">
        <v>100</v>
      </c>
      <c r="CL503">
        <v>6.75</v>
      </c>
    </row>
    <row r="504" spans="1:90" x14ac:dyDescent="0.2">
      <c r="A504">
        <v>20</v>
      </c>
      <c r="B504">
        <v>20</v>
      </c>
      <c r="C504" s="3">
        <f t="shared" si="504"/>
        <v>400</v>
      </c>
      <c r="D504" s="3" t="str">
        <f t="shared" si="505"/>
        <v>square</v>
      </c>
      <c r="E504" s="3">
        <f t="shared" si="506"/>
        <v>1</v>
      </c>
      <c r="F504" s="4">
        <v>80</v>
      </c>
      <c r="G504" s="4">
        <v>80</v>
      </c>
      <c r="H504" s="4">
        <f t="shared" si="511"/>
        <v>100</v>
      </c>
      <c r="I504" s="3">
        <v>20</v>
      </c>
      <c r="J504" s="3">
        <v>20</v>
      </c>
      <c r="K504" s="3">
        <f t="shared" si="534"/>
        <v>100</v>
      </c>
      <c r="L504" s="3">
        <f t="shared" si="507"/>
        <v>4</v>
      </c>
      <c r="M504">
        <v>125</v>
      </c>
      <c r="N504">
        <v>7</v>
      </c>
      <c r="O504" s="2">
        <v>9</v>
      </c>
      <c r="P504" s="2">
        <f t="shared" si="526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508"/>
        <v>320</v>
      </c>
      <c r="AA504">
        <f t="shared" si="509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510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f t="shared" si="533"/>
        <v>2.0000000000000004E-2</v>
      </c>
      <c r="BX504">
        <v>1</v>
      </c>
      <c r="BY504">
        <v>0</v>
      </c>
      <c r="BZ504">
        <v>0</v>
      </c>
      <c r="CA504">
        <v>0</v>
      </c>
      <c r="CB504" t="s">
        <v>80</v>
      </c>
      <c r="CC504">
        <v>0</v>
      </c>
      <c r="CD504">
        <v>0</v>
      </c>
      <c r="CE504" s="5">
        <v>1.13356402678312E-9</v>
      </c>
      <c r="CF504" s="5">
        <v>7.1526117586413804E-9</v>
      </c>
      <c r="CG504" t="s">
        <v>93</v>
      </c>
      <c r="CH504">
        <v>1</v>
      </c>
      <c r="CI504">
        <v>1</v>
      </c>
      <c r="CJ504">
        <v>97.065062819243394</v>
      </c>
      <c r="CK504">
        <v>100</v>
      </c>
      <c r="CL504">
        <v>6.75</v>
      </c>
    </row>
    <row r="505" spans="1:90" x14ac:dyDescent="0.2">
      <c r="A505">
        <v>20</v>
      </c>
      <c r="B505">
        <v>20</v>
      </c>
      <c r="C505" s="3">
        <f t="shared" si="504"/>
        <v>400</v>
      </c>
      <c r="D505" s="3" t="str">
        <f t="shared" si="505"/>
        <v>square</v>
      </c>
      <c r="E505" s="3">
        <f t="shared" si="506"/>
        <v>1</v>
      </c>
      <c r="F505" s="4">
        <v>80</v>
      </c>
      <c r="G505" s="4">
        <v>80</v>
      </c>
      <c r="H505" s="4">
        <f t="shared" si="511"/>
        <v>100</v>
      </c>
      <c r="I505" s="3">
        <v>20</v>
      </c>
      <c r="J505" s="3">
        <v>20</v>
      </c>
      <c r="K505" s="3">
        <f t="shared" si="534"/>
        <v>100</v>
      </c>
      <c r="L505" s="3">
        <f t="shared" si="507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508"/>
        <v>320</v>
      </c>
      <c r="AA505">
        <f t="shared" si="509"/>
        <v>80</v>
      </c>
      <c r="AB505">
        <v>0</v>
      </c>
      <c r="AC505">
        <v>0</v>
      </c>
      <c r="AD505">
        <v>0</v>
      </c>
      <c r="AE505">
        <f t="shared" ref="AE505" si="541">(A505*B505)*F505</f>
        <v>32000</v>
      </c>
      <c r="AF505">
        <f t="shared" si="510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42">BI505/4</f>
        <v>1.8749999999999999E-2</v>
      </c>
      <c r="BO505">
        <f t="shared" ref="BO505" si="543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f t="shared" si="533"/>
        <v>2.0000000000000004E-2</v>
      </c>
      <c r="BX505">
        <v>1</v>
      </c>
      <c r="BY505">
        <v>0</v>
      </c>
      <c r="BZ505">
        <v>0</v>
      </c>
      <c r="CA505">
        <v>0</v>
      </c>
      <c r="CB505" t="s">
        <v>80</v>
      </c>
      <c r="CC505">
        <v>0</v>
      </c>
      <c r="CD505">
        <v>0</v>
      </c>
      <c r="CE505" s="5">
        <v>2.35176592836451E-9</v>
      </c>
      <c r="CF505" s="5">
        <v>1.48392730257407E-8</v>
      </c>
      <c r="CG505" t="s">
        <v>93</v>
      </c>
      <c r="CH505">
        <v>1</v>
      </c>
      <c r="CI505">
        <v>1</v>
      </c>
      <c r="CJ505">
        <v>96.916324731893397</v>
      </c>
      <c r="CK505">
        <v>100</v>
      </c>
      <c r="CL505">
        <v>7</v>
      </c>
    </row>
    <row r="506" spans="1:90" x14ac:dyDescent="0.2">
      <c r="A506">
        <v>20</v>
      </c>
      <c r="B506">
        <v>20</v>
      </c>
      <c r="C506" s="3">
        <f t="shared" si="504"/>
        <v>400</v>
      </c>
      <c r="D506" s="3" t="str">
        <f t="shared" si="505"/>
        <v>square</v>
      </c>
      <c r="E506" s="3">
        <f t="shared" si="506"/>
        <v>1</v>
      </c>
      <c r="F506" s="4">
        <v>50</v>
      </c>
      <c r="G506" s="4">
        <v>50</v>
      </c>
      <c r="H506" s="4">
        <f t="shared" si="511"/>
        <v>100</v>
      </c>
      <c r="I506" s="3">
        <v>50</v>
      </c>
      <c r="J506" s="3">
        <v>50</v>
      </c>
      <c r="K506" s="3">
        <f>AF506/AA506</f>
        <v>100</v>
      </c>
      <c r="L506" s="3">
        <f t="shared" si="507"/>
        <v>4</v>
      </c>
      <c r="M506">
        <v>125</v>
      </c>
      <c r="N506">
        <v>7</v>
      </c>
      <c r="O506" s="2">
        <v>0.1</v>
      </c>
      <c r="P506" s="2">
        <f t="shared" si="526"/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508"/>
        <v>200</v>
      </c>
      <c r="AA506">
        <f t="shared" si="509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510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0.2</v>
      </c>
      <c r="BW506">
        <f t="shared" si="533"/>
        <v>2.0000000000000004E-2</v>
      </c>
      <c r="BX506">
        <v>1</v>
      </c>
      <c r="BY506">
        <v>0</v>
      </c>
      <c r="BZ506">
        <v>0</v>
      </c>
      <c r="CA506">
        <v>0</v>
      </c>
      <c r="CB506" t="s">
        <v>80</v>
      </c>
      <c r="CC506">
        <v>0</v>
      </c>
      <c r="CD506">
        <v>0</v>
      </c>
      <c r="CE506" s="5">
        <v>9.1136233306815401E-12</v>
      </c>
      <c r="CF506" s="5">
        <v>5.7505545894628497E-11</v>
      </c>
      <c r="CG506" t="s">
        <v>93</v>
      </c>
      <c r="CH506">
        <v>1</v>
      </c>
      <c r="CI506">
        <v>1</v>
      </c>
      <c r="CJ506">
        <v>97.067544280034397</v>
      </c>
      <c r="CK506">
        <v>100</v>
      </c>
      <c r="CL506">
        <v>6.75</v>
      </c>
    </row>
    <row r="507" spans="1:90" x14ac:dyDescent="0.2">
      <c r="A507">
        <v>20</v>
      </c>
      <c r="B507">
        <v>20</v>
      </c>
      <c r="C507" s="3">
        <f t="shared" si="504"/>
        <v>400</v>
      </c>
      <c r="D507" s="3" t="str">
        <f t="shared" si="505"/>
        <v>square</v>
      </c>
      <c r="E507" s="3">
        <f t="shared" si="506"/>
        <v>1</v>
      </c>
      <c r="F507" s="4">
        <v>50</v>
      </c>
      <c r="G507" s="4">
        <v>50</v>
      </c>
      <c r="H507" s="4">
        <f t="shared" si="511"/>
        <v>100</v>
      </c>
      <c r="I507" s="3">
        <v>50</v>
      </c>
      <c r="J507" s="3">
        <v>50</v>
      </c>
      <c r="K507" s="3">
        <f t="shared" ref="K507:K517" si="544">AF507/AA507</f>
        <v>100</v>
      </c>
      <c r="L507" s="3">
        <f t="shared" si="507"/>
        <v>4</v>
      </c>
      <c r="M507">
        <v>125</v>
      </c>
      <c r="N507">
        <v>7</v>
      </c>
      <c r="O507" s="2">
        <v>0.5</v>
      </c>
      <c r="P507" s="2">
        <f t="shared" si="526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508"/>
        <v>200</v>
      </c>
      <c r="AA507">
        <f t="shared" si="509"/>
        <v>200</v>
      </c>
      <c r="AB507">
        <v>0</v>
      </c>
      <c r="AC507">
        <v>0</v>
      </c>
      <c r="AD507">
        <v>0</v>
      </c>
      <c r="AE507">
        <f t="shared" ref="AE507:AE511" si="545">(A507*B507)*F507</f>
        <v>20000</v>
      </c>
      <c r="AF507">
        <f t="shared" si="510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46">BI507/4</f>
        <v>1.8749999999999999E-2</v>
      </c>
      <c r="BO507">
        <f t="shared" ref="BO507:BO511" si="547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0.2</v>
      </c>
      <c r="BW507">
        <f t="shared" si="533"/>
        <v>2.0000000000000004E-2</v>
      </c>
      <c r="BX507">
        <v>1</v>
      </c>
      <c r="BY507">
        <v>0</v>
      </c>
      <c r="BZ507">
        <v>0</v>
      </c>
      <c r="CA507">
        <v>0</v>
      </c>
      <c r="CB507" t="s">
        <v>80</v>
      </c>
      <c r="CC507">
        <v>0</v>
      </c>
      <c r="CD507">
        <v>0</v>
      </c>
      <c r="CE507" s="5">
        <v>1.1346927472115499E-11</v>
      </c>
      <c r="CF507" s="5">
        <v>7.1597347707909095E-11</v>
      </c>
      <c r="CG507" t="s">
        <v>93</v>
      </c>
      <c r="CH507">
        <v>1</v>
      </c>
      <c r="CI507">
        <v>1</v>
      </c>
      <c r="CJ507">
        <v>96.993925135454006</v>
      </c>
      <c r="CK507">
        <v>100</v>
      </c>
      <c r="CL507">
        <v>7</v>
      </c>
    </row>
    <row r="508" spans="1:90" x14ac:dyDescent="0.2">
      <c r="A508">
        <v>20</v>
      </c>
      <c r="B508">
        <v>20</v>
      </c>
      <c r="C508" s="3">
        <f t="shared" si="504"/>
        <v>400</v>
      </c>
      <c r="D508" s="3" t="str">
        <f t="shared" si="505"/>
        <v>square</v>
      </c>
      <c r="E508" s="3">
        <f t="shared" si="506"/>
        <v>1</v>
      </c>
      <c r="F508" s="4">
        <v>50</v>
      </c>
      <c r="G508" s="4">
        <v>50</v>
      </c>
      <c r="H508" s="4">
        <f t="shared" si="511"/>
        <v>100</v>
      </c>
      <c r="I508" s="3">
        <v>50</v>
      </c>
      <c r="J508" s="3">
        <v>50</v>
      </c>
      <c r="K508" s="3">
        <f t="shared" si="544"/>
        <v>100</v>
      </c>
      <c r="L508" s="3">
        <f t="shared" si="507"/>
        <v>4</v>
      </c>
      <c r="M508">
        <v>125</v>
      </c>
      <c r="N508">
        <v>7</v>
      </c>
      <c r="O508" s="2">
        <v>1</v>
      </c>
      <c r="P508" s="2">
        <f t="shared" si="526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508"/>
        <v>200</v>
      </c>
      <c r="AA508">
        <f t="shared" si="509"/>
        <v>200</v>
      </c>
      <c r="AB508">
        <v>0</v>
      </c>
      <c r="AC508">
        <v>0</v>
      </c>
      <c r="AD508">
        <v>0</v>
      </c>
      <c r="AE508">
        <f t="shared" si="545"/>
        <v>20000</v>
      </c>
      <c r="AF508">
        <f t="shared" si="510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46"/>
        <v>1.8749999999999999E-2</v>
      </c>
      <c r="BO508">
        <f t="shared" si="547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0.2</v>
      </c>
      <c r="BW508">
        <f t="shared" si="533"/>
        <v>2.0000000000000004E-2</v>
      </c>
      <c r="BX508">
        <v>1</v>
      </c>
      <c r="BY508">
        <v>0</v>
      </c>
      <c r="BZ508">
        <v>0</v>
      </c>
      <c r="CA508">
        <v>0</v>
      </c>
      <c r="CB508" t="s">
        <v>80</v>
      </c>
      <c r="CC508">
        <v>0</v>
      </c>
      <c r="CD508">
        <v>0</v>
      </c>
      <c r="CE508" s="5">
        <v>1.68818052969909E-11</v>
      </c>
      <c r="CF508" s="5">
        <v>1.06521566004513E-10</v>
      </c>
      <c r="CG508" t="s">
        <v>93</v>
      </c>
      <c r="CH508">
        <v>1</v>
      </c>
      <c r="CI508">
        <v>1</v>
      </c>
      <c r="CJ508">
        <v>96.981314671874301</v>
      </c>
      <c r="CK508">
        <v>100</v>
      </c>
      <c r="CL508">
        <v>7</v>
      </c>
    </row>
    <row r="509" spans="1:90" x14ac:dyDescent="0.2">
      <c r="A509">
        <v>20</v>
      </c>
      <c r="B509">
        <v>20</v>
      </c>
      <c r="C509" s="3">
        <f t="shared" si="504"/>
        <v>400</v>
      </c>
      <c r="D509" s="3" t="str">
        <f t="shared" si="505"/>
        <v>square</v>
      </c>
      <c r="E509" s="3">
        <f t="shared" si="506"/>
        <v>1</v>
      </c>
      <c r="F509" s="4">
        <v>50</v>
      </c>
      <c r="G509" s="4">
        <v>50</v>
      </c>
      <c r="H509" s="4">
        <f t="shared" si="511"/>
        <v>100</v>
      </c>
      <c r="I509" s="3">
        <v>50</v>
      </c>
      <c r="J509" s="3">
        <v>50</v>
      </c>
      <c r="K509" s="3">
        <f t="shared" si="544"/>
        <v>100</v>
      </c>
      <c r="L509" s="3">
        <f t="shared" si="507"/>
        <v>4</v>
      </c>
      <c r="M509">
        <v>125</v>
      </c>
      <c r="N509">
        <v>7</v>
      </c>
      <c r="O509" s="2">
        <v>2</v>
      </c>
      <c r="P509" s="2">
        <f t="shared" si="526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508"/>
        <v>200</v>
      </c>
      <c r="AA509">
        <f t="shared" si="509"/>
        <v>200</v>
      </c>
      <c r="AB509">
        <v>0</v>
      </c>
      <c r="AC509">
        <v>0</v>
      </c>
      <c r="AD509">
        <v>0</v>
      </c>
      <c r="AE509">
        <f t="shared" si="545"/>
        <v>20000</v>
      </c>
      <c r="AF509">
        <f t="shared" si="510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46"/>
        <v>1.8749999999999999E-2</v>
      </c>
      <c r="BO509">
        <f t="shared" si="547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0.2</v>
      </c>
      <c r="BW509">
        <f t="shared" si="533"/>
        <v>2.0000000000000004E-2</v>
      </c>
      <c r="BX509">
        <v>1</v>
      </c>
      <c r="BY509">
        <v>0</v>
      </c>
      <c r="BZ509">
        <v>0</v>
      </c>
      <c r="CA509">
        <v>0</v>
      </c>
      <c r="CB509" t="s">
        <v>80</v>
      </c>
      <c r="CC509">
        <v>0</v>
      </c>
      <c r="CD509">
        <v>0</v>
      </c>
      <c r="CE509" s="5">
        <v>4.6358928029288498E-11</v>
      </c>
      <c r="CF509" s="5">
        <v>2.9251762605346498E-10</v>
      </c>
      <c r="CG509" t="s">
        <v>93</v>
      </c>
      <c r="CH509">
        <v>1</v>
      </c>
      <c r="CI509">
        <v>1</v>
      </c>
      <c r="CJ509">
        <v>97.001299698021697</v>
      </c>
      <c r="CK509">
        <v>100</v>
      </c>
      <c r="CL509">
        <v>7</v>
      </c>
    </row>
    <row r="510" spans="1:90" x14ac:dyDescent="0.2">
      <c r="A510">
        <v>20</v>
      </c>
      <c r="B510">
        <v>20</v>
      </c>
      <c r="C510" s="3">
        <f t="shared" si="504"/>
        <v>400</v>
      </c>
      <c r="D510" s="3" t="str">
        <f t="shared" si="505"/>
        <v>square</v>
      </c>
      <c r="E510" s="3">
        <f t="shared" si="506"/>
        <v>1</v>
      </c>
      <c r="F510" s="4">
        <v>50</v>
      </c>
      <c r="G510" s="4">
        <v>50</v>
      </c>
      <c r="H510" s="4">
        <f t="shared" si="511"/>
        <v>100</v>
      </c>
      <c r="I510" s="3">
        <v>50</v>
      </c>
      <c r="J510" s="3">
        <v>50</v>
      </c>
      <c r="K510" s="3">
        <f t="shared" si="544"/>
        <v>100</v>
      </c>
      <c r="L510" s="3">
        <f t="shared" si="507"/>
        <v>4</v>
      </c>
      <c r="M510">
        <v>125</v>
      </c>
      <c r="N510">
        <v>7</v>
      </c>
      <c r="O510" s="2">
        <v>3</v>
      </c>
      <c r="P510" s="2">
        <f t="shared" si="526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508"/>
        <v>200</v>
      </c>
      <c r="AA510">
        <f t="shared" si="509"/>
        <v>200</v>
      </c>
      <c r="AB510">
        <v>0</v>
      </c>
      <c r="AC510">
        <v>0</v>
      </c>
      <c r="AD510">
        <v>0</v>
      </c>
      <c r="AE510">
        <f t="shared" si="545"/>
        <v>20000</v>
      </c>
      <c r="AF510">
        <f t="shared" si="510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46"/>
        <v>1.8749999999999999E-2</v>
      </c>
      <c r="BO510">
        <f t="shared" si="547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0.2</v>
      </c>
      <c r="BW510">
        <f t="shared" si="533"/>
        <v>2.0000000000000004E-2</v>
      </c>
      <c r="BX510">
        <v>1</v>
      </c>
      <c r="BY510">
        <v>0</v>
      </c>
      <c r="BZ510">
        <v>0</v>
      </c>
      <c r="CA510">
        <v>0</v>
      </c>
      <c r="CB510" t="s">
        <v>80</v>
      </c>
      <c r="CC510">
        <v>0</v>
      </c>
      <c r="CD510">
        <v>0</v>
      </c>
      <c r="CE510" s="5">
        <v>1.3108215552480201E-10</v>
      </c>
      <c r="CF510" s="5">
        <v>8.2710801345229503E-10</v>
      </c>
      <c r="CG510" t="s">
        <v>93</v>
      </c>
      <c r="CH510">
        <v>1</v>
      </c>
      <c r="CI510">
        <v>1</v>
      </c>
      <c r="CJ510">
        <v>97.026535689409201</v>
      </c>
      <c r="CK510">
        <v>100</v>
      </c>
      <c r="CL510">
        <v>7</v>
      </c>
    </row>
    <row r="511" spans="1:90" x14ac:dyDescent="0.2">
      <c r="A511">
        <v>20</v>
      </c>
      <c r="B511">
        <v>20</v>
      </c>
      <c r="C511" s="3">
        <f t="shared" si="504"/>
        <v>400</v>
      </c>
      <c r="D511" s="3" t="str">
        <f t="shared" si="505"/>
        <v>square</v>
      </c>
      <c r="E511" s="3">
        <f t="shared" si="506"/>
        <v>1</v>
      </c>
      <c r="F511" s="4">
        <v>50</v>
      </c>
      <c r="G511" s="4">
        <v>50</v>
      </c>
      <c r="H511" s="4">
        <f t="shared" si="511"/>
        <v>100</v>
      </c>
      <c r="I511" s="3">
        <v>50</v>
      </c>
      <c r="J511" s="3">
        <v>50</v>
      </c>
      <c r="K511" s="3">
        <f t="shared" si="544"/>
        <v>100</v>
      </c>
      <c r="L511" s="3">
        <f t="shared" si="507"/>
        <v>4</v>
      </c>
      <c r="M511">
        <v>125</v>
      </c>
      <c r="N511">
        <v>7</v>
      </c>
      <c r="O511" s="2">
        <v>4</v>
      </c>
      <c r="P511" s="2">
        <f t="shared" si="526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508"/>
        <v>200</v>
      </c>
      <c r="AA511">
        <f t="shared" si="509"/>
        <v>200</v>
      </c>
      <c r="AB511">
        <v>0</v>
      </c>
      <c r="AC511">
        <v>0</v>
      </c>
      <c r="AD511">
        <v>0</v>
      </c>
      <c r="AE511">
        <f t="shared" si="545"/>
        <v>20000</v>
      </c>
      <c r="AF511">
        <f t="shared" si="510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46"/>
        <v>1.8749999999999999E-2</v>
      </c>
      <c r="BO511">
        <f t="shared" si="547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0.2</v>
      </c>
      <c r="BW511">
        <f t="shared" si="533"/>
        <v>2.0000000000000004E-2</v>
      </c>
      <c r="BX511">
        <v>1</v>
      </c>
      <c r="BY511">
        <v>0</v>
      </c>
      <c r="BZ511">
        <v>0</v>
      </c>
      <c r="CA511">
        <v>0</v>
      </c>
      <c r="CB511" t="s">
        <v>80</v>
      </c>
      <c r="CC511">
        <v>0</v>
      </c>
      <c r="CD511">
        <v>0</v>
      </c>
      <c r="CE511" s="5">
        <v>2.0154681523922099E-10</v>
      </c>
      <c r="CF511" s="5">
        <v>1.27172905270138E-9</v>
      </c>
      <c r="CG511" t="s">
        <v>93</v>
      </c>
      <c r="CH511">
        <v>1</v>
      </c>
      <c r="CI511">
        <v>1</v>
      </c>
      <c r="CJ511">
        <v>97.065024800469899</v>
      </c>
      <c r="CK511">
        <v>100</v>
      </c>
      <c r="CL511">
        <v>6.75</v>
      </c>
    </row>
    <row r="512" spans="1:90" x14ac:dyDescent="0.2">
      <c r="A512">
        <v>20</v>
      </c>
      <c r="B512">
        <v>20</v>
      </c>
      <c r="C512" s="3">
        <f t="shared" si="504"/>
        <v>400</v>
      </c>
      <c r="D512" s="3" t="str">
        <f t="shared" si="505"/>
        <v>square</v>
      </c>
      <c r="E512" s="3">
        <f t="shared" si="506"/>
        <v>1</v>
      </c>
      <c r="F512" s="4">
        <v>50</v>
      </c>
      <c r="G512" s="4">
        <v>50</v>
      </c>
      <c r="H512" s="4">
        <f t="shared" si="511"/>
        <v>100</v>
      </c>
      <c r="I512" s="3">
        <v>50</v>
      </c>
      <c r="J512" s="3">
        <v>50</v>
      </c>
      <c r="K512" s="3">
        <f t="shared" si="544"/>
        <v>100</v>
      </c>
      <c r="L512" s="3">
        <f t="shared" si="507"/>
        <v>4</v>
      </c>
      <c r="M512">
        <v>125</v>
      </c>
      <c r="N512">
        <v>7</v>
      </c>
      <c r="O512" s="2">
        <v>5</v>
      </c>
      <c r="P512" s="2">
        <f t="shared" si="526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508"/>
        <v>200</v>
      </c>
      <c r="AA512">
        <f t="shared" si="509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510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0.2</v>
      </c>
      <c r="BW512">
        <f t="shared" si="533"/>
        <v>2.0000000000000004E-2</v>
      </c>
      <c r="BX512">
        <v>1</v>
      </c>
      <c r="BY512">
        <v>0</v>
      </c>
      <c r="BZ512">
        <v>0</v>
      </c>
      <c r="CA512">
        <v>0</v>
      </c>
      <c r="CB512" t="s">
        <v>80</v>
      </c>
      <c r="CC512">
        <v>0</v>
      </c>
      <c r="CD512">
        <v>0</v>
      </c>
      <c r="CE512" s="5">
        <v>3.8181008739351898E-10</v>
      </c>
      <c r="CF512" s="5">
        <v>2.4091622442205898E-9</v>
      </c>
      <c r="CG512" t="s">
        <v>93</v>
      </c>
      <c r="CH512">
        <v>1</v>
      </c>
      <c r="CI512">
        <v>1</v>
      </c>
      <c r="CJ512">
        <v>96.978015543884197</v>
      </c>
      <c r="CK512">
        <v>100</v>
      </c>
      <c r="CL512">
        <v>7</v>
      </c>
    </row>
    <row r="513" spans="1:90" x14ac:dyDescent="0.2">
      <c r="A513">
        <v>20</v>
      </c>
      <c r="B513">
        <v>20</v>
      </c>
      <c r="C513" s="3">
        <f t="shared" si="504"/>
        <v>400</v>
      </c>
      <c r="D513" s="3" t="str">
        <f t="shared" si="505"/>
        <v>square</v>
      </c>
      <c r="E513" s="3">
        <f t="shared" si="506"/>
        <v>1</v>
      </c>
      <c r="F513" s="4">
        <v>50</v>
      </c>
      <c r="G513" s="4">
        <v>50</v>
      </c>
      <c r="H513" s="4">
        <f t="shared" si="511"/>
        <v>100</v>
      </c>
      <c r="I513" s="3">
        <v>50</v>
      </c>
      <c r="J513" s="3">
        <v>50</v>
      </c>
      <c r="K513" s="3">
        <f t="shared" si="544"/>
        <v>100</v>
      </c>
      <c r="L513" s="3">
        <f t="shared" si="507"/>
        <v>4</v>
      </c>
      <c r="M513">
        <v>125</v>
      </c>
      <c r="N513">
        <v>7</v>
      </c>
      <c r="O513" s="2">
        <v>6</v>
      </c>
      <c r="P513" s="2">
        <f t="shared" si="526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508"/>
        <v>200</v>
      </c>
      <c r="AA513">
        <f t="shared" si="509"/>
        <v>200</v>
      </c>
      <c r="AB513">
        <v>0</v>
      </c>
      <c r="AC513">
        <v>0</v>
      </c>
      <c r="AD513">
        <v>0</v>
      </c>
      <c r="AE513">
        <f t="shared" ref="AE513:AE515" si="548">(A513*B513)*F513</f>
        <v>20000</v>
      </c>
      <c r="AF513">
        <f t="shared" si="510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9">BI513/4</f>
        <v>1.8749999999999999E-2</v>
      </c>
      <c r="BO513">
        <f t="shared" ref="BO513:BO515" si="550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0.2</v>
      </c>
      <c r="BW513">
        <f t="shared" si="533"/>
        <v>2.0000000000000004E-2</v>
      </c>
      <c r="BX513">
        <v>1</v>
      </c>
      <c r="BY513">
        <v>0</v>
      </c>
      <c r="BZ513">
        <v>0</v>
      </c>
      <c r="CA513">
        <v>0</v>
      </c>
      <c r="CB513" t="s">
        <v>80</v>
      </c>
      <c r="CC513">
        <v>0</v>
      </c>
      <c r="CD513">
        <v>0</v>
      </c>
      <c r="CE513" s="5">
        <v>5.38898334472698E-10</v>
      </c>
      <c r="CF513" s="5">
        <v>3.4003646047404801E-9</v>
      </c>
      <c r="CG513" t="s">
        <v>93</v>
      </c>
      <c r="CH513">
        <v>1</v>
      </c>
      <c r="CI513">
        <v>1</v>
      </c>
      <c r="CJ513">
        <v>97.020563327899794</v>
      </c>
      <c r="CK513">
        <v>100</v>
      </c>
      <c r="CL513">
        <v>7</v>
      </c>
    </row>
    <row r="514" spans="1:90" x14ac:dyDescent="0.2">
      <c r="A514">
        <v>20</v>
      </c>
      <c r="B514">
        <v>20</v>
      </c>
      <c r="C514" s="3">
        <f t="shared" si="504"/>
        <v>400</v>
      </c>
      <c r="D514" s="3" t="str">
        <f t="shared" si="505"/>
        <v>square</v>
      </c>
      <c r="E514" s="3">
        <f t="shared" si="506"/>
        <v>1</v>
      </c>
      <c r="F514" s="4">
        <v>50</v>
      </c>
      <c r="G514" s="4">
        <v>50</v>
      </c>
      <c r="H514" s="4">
        <f t="shared" si="511"/>
        <v>100</v>
      </c>
      <c r="I514" s="3">
        <v>50</v>
      </c>
      <c r="J514" s="3">
        <v>50</v>
      </c>
      <c r="K514" s="3">
        <f t="shared" si="544"/>
        <v>100</v>
      </c>
      <c r="L514" s="3">
        <f t="shared" si="507"/>
        <v>4</v>
      </c>
      <c r="M514">
        <v>125</v>
      </c>
      <c r="N514">
        <v>7</v>
      </c>
      <c r="O514" s="2">
        <v>7</v>
      </c>
      <c r="P514" s="2">
        <f t="shared" si="526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508"/>
        <v>200</v>
      </c>
      <c r="AA514">
        <f t="shared" si="509"/>
        <v>200</v>
      </c>
      <c r="AB514">
        <v>0</v>
      </c>
      <c r="AC514">
        <v>0</v>
      </c>
      <c r="AD514">
        <v>0</v>
      </c>
      <c r="AE514">
        <f t="shared" si="548"/>
        <v>20000</v>
      </c>
      <c r="AF514">
        <f t="shared" si="510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9"/>
        <v>1.8749999999999999E-2</v>
      </c>
      <c r="BO514">
        <f t="shared" si="550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0.2</v>
      </c>
      <c r="BW514">
        <f t="shared" si="533"/>
        <v>2.0000000000000004E-2</v>
      </c>
      <c r="BX514">
        <v>1</v>
      </c>
      <c r="BY514">
        <v>0</v>
      </c>
      <c r="BZ514">
        <v>0</v>
      </c>
      <c r="CA514">
        <v>0</v>
      </c>
      <c r="CB514" t="s">
        <v>80</v>
      </c>
      <c r="CC514">
        <v>0</v>
      </c>
      <c r="CD514">
        <v>0</v>
      </c>
      <c r="CE514" s="5">
        <v>1.0579324860819399E-9</v>
      </c>
      <c r="CF514" s="5">
        <v>6.6753890900673403E-9</v>
      </c>
      <c r="CG514" t="s">
        <v>93</v>
      </c>
      <c r="CH514">
        <v>1</v>
      </c>
      <c r="CI514">
        <v>1</v>
      </c>
      <c r="CJ514">
        <v>97.112376984225506</v>
      </c>
      <c r="CK514">
        <v>100</v>
      </c>
      <c r="CL514">
        <v>7</v>
      </c>
    </row>
    <row r="515" spans="1:90" x14ac:dyDescent="0.2">
      <c r="A515">
        <v>20</v>
      </c>
      <c r="B515">
        <v>20</v>
      </c>
      <c r="C515" s="3">
        <f t="shared" si="504"/>
        <v>400</v>
      </c>
      <c r="D515" s="3" t="str">
        <f t="shared" si="505"/>
        <v>square</v>
      </c>
      <c r="E515" s="3">
        <f t="shared" si="506"/>
        <v>1</v>
      </c>
      <c r="F515" s="4">
        <v>50</v>
      </c>
      <c r="G515" s="4">
        <v>50</v>
      </c>
      <c r="H515" s="4">
        <f t="shared" si="511"/>
        <v>100</v>
      </c>
      <c r="I515" s="3">
        <v>50</v>
      </c>
      <c r="J515" s="3">
        <v>50</v>
      </c>
      <c r="K515" s="3">
        <f t="shared" si="544"/>
        <v>100</v>
      </c>
      <c r="L515" s="3">
        <f t="shared" si="507"/>
        <v>4</v>
      </c>
      <c r="M515">
        <v>125</v>
      </c>
      <c r="N515">
        <v>7</v>
      </c>
      <c r="O515" s="2">
        <v>8</v>
      </c>
      <c r="P515" s="2">
        <f t="shared" si="526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508"/>
        <v>200</v>
      </c>
      <c r="AA515">
        <f t="shared" si="509"/>
        <v>200</v>
      </c>
      <c r="AB515">
        <v>0</v>
      </c>
      <c r="AC515">
        <v>0</v>
      </c>
      <c r="AD515">
        <v>0</v>
      </c>
      <c r="AE515">
        <f t="shared" si="548"/>
        <v>20000</v>
      </c>
      <c r="AF515">
        <f t="shared" si="510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9"/>
        <v>1.8749999999999999E-2</v>
      </c>
      <c r="BO515">
        <f t="shared" si="550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0.2</v>
      </c>
      <c r="BW515">
        <f t="shared" si="533"/>
        <v>2.0000000000000004E-2</v>
      </c>
      <c r="BX515">
        <v>1</v>
      </c>
      <c r="BY515">
        <v>0</v>
      </c>
      <c r="BZ515">
        <v>0</v>
      </c>
      <c r="CA515">
        <v>0</v>
      </c>
      <c r="CB515" t="s">
        <v>80</v>
      </c>
      <c r="CC515">
        <v>0</v>
      </c>
      <c r="CD515">
        <v>0</v>
      </c>
      <c r="CE515" s="5">
        <v>1.86278540419829E-9</v>
      </c>
      <c r="CF515" s="5">
        <v>1.1753884759841099E-8</v>
      </c>
      <c r="CG515" t="s">
        <v>93</v>
      </c>
      <c r="CH515">
        <v>1</v>
      </c>
      <c r="CI515">
        <v>1</v>
      </c>
      <c r="CJ515">
        <v>97.048604471075805</v>
      </c>
      <c r="CK515">
        <v>100</v>
      </c>
      <c r="CL515">
        <v>7</v>
      </c>
    </row>
    <row r="516" spans="1:90" x14ac:dyDescent="0.2">
      <c r="A516">
        <v>20</v>
      </c>
      <c r="B516">
        <v>20</v>
      </c>
      <c r="C516" s="3">
        <f t="shared" si="504"/>
        <v>400</v>
      </c>
      <c r="D516" s="3" t="str">
        <f t="shared" si="505"/>
        <v>square</v>
      </c>
      <c r="E516" s="3">
        <f t="shared" si="506"/>
        <v>1</v>
      </c>
      <c r="F516" s="4">
        <v>50</v>
      </c>
      <c r="G516" s="4">
        <v>50</v>
      </c>
      <c r="H516" s="4">
        <f t="shared" si="511"/>
        <v>100</v>
      </c>
      <c r="I516" s="3">
        <v>50</v>
      </c>
      <c r="J516" s="3">
        <v>50</v>
      </c>
      <c r="K516" s="3">
        <f t="shared" si="544"/>
        <v>100</v>
      </c>
      <c r="L516" s="3">
        <f t="shared" si="507"/>
        <v>4</v>
      </c>
      <c r="M516">
        <v>125</v>
      </c>
      <c r="N516">
        <v>7</v>
      </c>
      <c r="O516" s="2">
        <v>9</v>
      </c>
      <c r="P516" s="2">
        <f t="shared" si="526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508"/>
        <v>200</v>
      </c>
      <c r="AA516">
        <f t="shared" si="509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10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0.2</v>
      </c>
      <c r="BW516">
        <f t="shared" si="533"/>
        <v>2.0000000000000004E-2</v>
      </c>
      <c r="BX516">
        <v>1</v>
      </c>
      <c r="BY516">
        <v>0</v>
      </c>
      <c r="BZ516">
        <v>0</v>
      </c>
      <c r="CA516">
        <v>0</v>
      </c>
      <c r="CB516" t="s">
        <v>80</v>
      </c>
      <c r="CC516">
        <v>0</v>
      </c>
      <c r="CD516">
        <v>0</v>
      </c>
      <c r="CE516" s="5">
        <v>2.3037968415725401E-9</v>
      </c>
      <c r="CF516" s="5">
        <v>1.45365980010275E-8</v>
      </c>
      <c r="CG516" t="s">
        <v>93</v>
      </c>
      <c r="CH516">
        <v>1</v>
      </c>
      <c r="CI516">
        <v>0.85714285714285698</v>
      </c>
      <c r="CJ516">
        <v>96.998243026816994</v>
      </c>
      <c r="CK516">
        <v>100</v>
      </c>
      <c r="CL516">
        <v>7</v>
      </c>
    </row>
    <row r="517" spans="1:90" x14ac:dyDescent="0.2">
      <c r="A517">
        <v>20</v>
      </c>
      <c r="B517">
        <v>20</v>
      </c>
      <c r="C517" s="3">
        <f t="shared" si="504"/>
        <v>400</v>
      </c>
      <c r="D517" s="3" t="str">
        <f t="shared" si="505"/>
        <v>square</v>
      </c>
      <c r="E517" s="3">
        <f t="shared" si="506"/>
        <v>1</v>
      </c>
      <c r="F517" s="4">
        <v>50</v>
      </c>
      <c r="G517" s="4">
        <v>50</v>
      </c>
      <c r="H517" s="4">
        <f t="shared" si="511"/>
        <v>100</v>
      </c>
      <c r="I517" s="3">
        <v>50</v>
      </c>
      <c r="J517" s="3">
        <v>50</v>
      </c>
      <c r="K517" s="3">
        <f t="shared" si="544"/>
        <v>100</v>
      </c>
      <c r="L517" s="3">
        <f t="shared" si="507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508"/>
        <v>200</v>
      </c>
      <c r="AA517">
        <f t="shared" si="509"/>
        <v>200</v>
      </c>
      <c r="AB517">
        <v>0</v>
      </c>
      <c r="AC517">
        <v>0</v>
      </c>
      <c r="AD517">
        <v>0</v>
      </c>
      <c r="AE517">
        <f t="shared" ref="AE517" si="551">(A517*B517)*F517</f>
        <v>20000</v>
      </c>
      <c r="AF517">
        <f t="shared" si="510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52">BI517/4</f>
        <v>1.8749999999999999E-2</v>
      </c>
      <c r="BO517">
        <f t="shared" ref="BO517" si="553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0.2</v>
      </c>
      <c r="BW517">
        <f t="shared" si="533"/>
        <v>2.0000000000000004E-2</v>
      </c>
      <c r="BX517">
        <v>1</v>
      </c>
      <c r="BY517">
        <v>0</v>
      </c>
      <c r="BZ517">
        <v>0</v>
      </c>
      <c r="CA517">
        <v>0</v>
      </c>
      <c r="CB517" t="s">
        <v>80</v>
      </c>
      <c r="CC517">
        <v>0</v>
      </c>
      <c r="CD517">
        <v>0</v>
      </c>
      <c r="CE517" s="5">
        <v>7.7619467708668608E-9</v>
      </c>
      <c r="CF517" s="5">
        <v>4.8976649218703397E-8</v>
      </c>
      <c r="CG517" t="s">
        <v>93</v>
      </c>
      <c r="CH517">
        <v>0.85714285714285698</v>
      </c>
      <c r="CI517">
        <v>0.85714285714285698</v>
      </c>
      <c r="CJ517">
        <v>97.136525260509302</v>
      </c>
      <c r="CK517">
        <v>100</v>
      </c>
      <c r="CL517">
        <v>6.5</v>
      </c>
    </row>
    <row r="518" spans="1:90" x14ac:dyDescent="0.2">
      <c r="A518">
        <v>20</v>
      </c>
      <c r="B518">
        <v>20</v>
      </c>
      <c r="C518" s="3">
        <f t="shared" si="504"/>
        <v>400</v>
      </c>
      <c r="D518" s="3" t="str">
        <f t="shared" si="505"/>
        <v>square</v>
      </c>
      <c r="E518" s="3">
        <f t="shared" si="506"/>
        <v>1</v>
      </c>
      <c r="F518" s="4">
        <v>20</v>
      </c>
      <c r="G518" s="4">
        <v>20</v>
      </c>
      <c r="H518" s="4">
        <f t="shared" si="511"/>
        <v>100</v>
      </c>
      <c r="I518" s="3">
        <v>80</v>
      </c>
      <c r="J518" s="3">
        <v>80</v>
      </c>
      <c r="K518" s="3">
        <f>AF518/AA518</f>
        <v>100</v>
      </c>
      <c r="L518" s="3">
        <f t="shared" si="507"/>
        <v>4</v>
      </c>
      <c r="M518">
        <v>125</v>
      </c>
      <c r="N518">
        <v>7</v>
      </c>
      <c r="O518" s="2">
        <v>0.1</v>
      </c>
      <c r="P518" s="2">
        <f t="shared" si="526"/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508"/>
        <v>80</v>
      </c>
      <c r="AA518">
        <f t="shared" si="509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10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0.2</v>
      </c>
      <c r="BW518">
        <f t="shared" si="533"/>
        <v>2.0000000000000004E-2</v>
      </c>
      <c r="BX518">
        <v>1</v>
      </c>
      <c r="BY518">
        <v>0</v>
      </c>
      <c r="BZ518">
        <v>0</v>
      </c>
      <c r="CA518">
        <v>0</v>
      </c>
      <c r="CB518" t="s">
        <v>80</v>
      </c>
      <c r="CC518">
        <v>0</v>
      </c>
      <c r="CD518">
        <v>0</v>
      </c>
      <c r="CE518" s="5">
        <v>1.4790148215110799E-11</v>
      </c>
      <c r="CF518" s="5">
        <v>9.3323535119783804E-11</v>
      </c>
      <c r="CG518" t="s">
        <v>93</v>
      </c>
      <c r="CH518">
        <v>1</v>
      </c>
      <c r="CI518">
        <v>1</v>
      </c>
      <c r="CJ518">
        <v>97.084122131957599</v>
      </c>
      <c r="CK518">
        <v>100</v>
      </c>
      <c r="CL518">
        <v>6.75</v>
      </c>
    </row>
    <row r="519" spans="1:90" x14ac:dyDescent="0.2">
      <c r="A519">
        <v>20</v>
      </c>
      <c r="B519">
        <v>20</v>
      </c>
      <c r="C519" s="3">
        <f t="shared" si="504"/>
        <v>400</v>
      </c>
      <c r="D519" s="3" t="str">
        <f t="shared" si="505"/>
        <v>square</v>
      </c>
      <c r="E519" s="3">
        <f t="shared" si="506"/>
        <v>1</v>
      </c>
      <c r="F519" s="4">
        <v>20</v>
      </c>
      <c r="G519" s="4">
        <v>20</v>
      </c>
      <c r="H519" s="4">
        <f t="shared" si="511"/>
        <v>100</v>
      </c>
      <c r="I519" s="3">
        <v>80</v>
      </c>
      <c r="J519" s="3">
        <v>80</v>
      </c>
      <c r="K519" s="3">
        <f t="shared" ref="K519:K529" si="554">AF519/AA519</f>
        <v>100</v>
      </c>
      <c r="L519" s="3">
        <f t="shared" si="507"/>
        <v>4</v>
      </c>
      <c r="M519">
        <v>125</v>
      </c>
      <c r="N519">
        <v>7</v>
      </c>
      <c r="O519" s="2">
        <v>0.5</v>
      </c>
      <c r="P519" s="2">
        <f t="shared" si="526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508"/>
        <v>80</v>
      </c>
      <c r="AA519">
        <f t="shared" si="509"/>
        <v>320</v>
      </c>
      <c r="AB519">
        <v>0</v>
      </c>
      <c r="AC519">
        <v>0</v>
      </c>
      <c r="AD519">
        <v>0</v>
      </c>
      <c r="AE519">
        <f t="shared" ref="AE519:AE523" si="555">(A519*B519)*F519</f>
        <v>8000</v>
      </c>
      <c r="AF519">
        <f t="shared" si="510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56">BI519/4</f>
        <v>1.8749999999999999E-2</v>
      </c>
      <c r="BO519">
        <f t="shared" ref="BO519:BO523" si="557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0.2</v>
      </c>
      <c r="BW519">
        <f t="shared" si="533"/>
        <v>2.0000000000000004E-2</v>
      </c>
      <c r="BX519">
        <v>1</v>
      </c>
      <c r="BY519">
        <v>0</v>
      </c>
      <c r="BZ519">
        <v>0</v>
      </c>
      <c r="CA519">
        <v>0</v>
      </c>
      <c r="CB519" t="s">
        <v>80</v>
      </c>
      <c r="CC519">
        <v>0</v>
      </c>
      <c r="CD519">
        <v>0</v>
      </c>
      <c r="CE519" s="5">
        <v>2.8029789813366199E-11</v>
      </c>
      <c r="CF519" s="5">
        <v>1.7686361459992701E-10</v>
      </c>
      <c r="CG519" t="s">
        <v>93</v>
      </c>
      <c r="CH519">
        <v>1</v>
      </c>
      <c r="CI519">
        <v>1</v>
      </c>
      <c r="CJ519">
        <v>96.985392458246807</v>
      </c>
      <c r="CK519">
        <v>100</v>
      </c>
      <c r="CL519">
        <v>7</v>
      </c>
    </row>
    <row r="520" spans="1:90" x14ac:dyDescent="0.2">
      <c r="A520">
        <v>20</v>
      </c>
      <c r="B520">
        <v>20</v>
      </c>
      <c r="C520" s="3">
        <f t="shared" si="504"/>
        <v>400</v>
      </c>
      <c r="D520" s="3" t="str">
        <f t="shared" si="505"/>
        <v>square</v>
      </c>
      <c r="E520" s="3">
        <f t="shared" si="506"/>
        <v>1</v>
      </c>
      <c r="F520" s="4">
        <v>20</v>
      </c>
      <c r="G520" s="4">
        <v>20</v>
      </c>
      <c r="H520" s="4">
        <f t="shared" si="511"/>
        <v>100</v>
      </c>
      <c r="I520" s="3">
        <v>80</v>
      </c>
      <c r="J520" s="3">
        <v>80</v>
      </c>
      <c r="K520" s="3">
        <f t="shared" si="554"/>
        <v>100</v>
      </c>
      <c r="L520" s="3">
        <f t="shared" si="507"/>
        <v>4</v>
      </c>
      <c r="M520">
        <v>125</v>
      </c>
      <c r="N520">
        <v>7</v>
      </c>
      <c r="O520" s="2">
        <v>1</v>
      </c>
      <c r="P520" s="2">
        <f t="shared" si="526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508"/>
        <v>80</v>
      </c>
      <c r="AA520">
        <f t="shared" si="509"/>
        <v>320</v>
      </c>
      <c r="AB520">
        <v>0</v>
      </c>
      <c r="AC520">
        <v>0</v>
      </c>
      <c r="AD520">
        <v>0</v>
      </c>
      <c r="AE520">
        <f t="shared" si="555"/>
        <v>8000</v>
      </c>
      <c r="AF520">
        <f t="shared" si="510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56"/>
        <v>1.8749999999999999E-2</v>
      </c>
      <c r="BO520">
        <f t="shared" si="557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0.2</v>
      </c>
      <c r="BW520">
        <f t="shared" si="533"/>
        <v>2.0000000000000004E-2</v>
      </c>
      <c r="BX520">
        <v>1</v>
      </c>
      <c r="BY520">
        <v>0</v>
      </c>
      <c r="BZ520">
        <v>0</v>
      </c>
      <c r="CA520">
        <v>0</v>
      </c>
      <c r="CB520" t="s">
        <v>80</v>
      </c>
      <c r="CC520">
        <v>0</v>
      </c>
      <c r="CD520">
        <v>0</v>
      </c>
      <c r="CE520" s="5">
        <v>6.6797608506944805E-11</v>
      </c>
      <c r="CF520" s="5">
        <v>4.2148252129881597E-10</v>
      </c>
      <c r="CG520" t="s">
        <v>93</v>
      </c>
      <c r="CH520">
        <v>1</v>
      </c>
      <c r="CI520">
        <v>1</v>
      </c>
      <c r="CJ520">
        <v>97.067529630655201</v>
      </c>
      <c r="CK520">
        <v>100</v>
      </c>
      <c r="CL520">
        <v>6.75</v>
      </c>
    </row>
    <row r="521" spans="1:90" x14ac:dyDescent="0.2">
      <c r="A521">
        <v>20</v>
      </c>
      <c r="B521">
        <v>20</v>
      </c>
      <c r="C521" s="3">
        <f t="shared" si="504"/>
        <v>400</v>
      </c>
      <c r="D521" s="3" t="str">
        <f t="shared" si="505"/>
        <v>square</v>
      </c>
      <c r="E521" s="3">
        <f t="shared" si="506"/>
        <v>1</v>
      </c>
      <c r="F521" s="4">
        <v>20</v>
      </c>
      <c r="G521" s="4">
        <v>20</v>
      </c>
      <c r="H521" s="4">
        <f t="shared" si="511"/>
        <v>100</v>
      </c>
      <c r="I521" s="3">
        <v>80</v>
      </c>
      <c r="J521" s="3">
        <v>80</v>
      </c>
      <c r="K521" s="3">
        <f t="shared" si="554"/>
        <v>100</v>
      </c>
      <c r="L521" s="3">
        <f t="shared" si="507"/>
        <v>4</v>
      </c>
      <c r="M521">
        <v>125</v>
      </c>
      <c r="N521">
        <v>7</v>
      </c>
      <c r="O521" s="2">
        <v>2</v>
      </c>
      <c r="P521" s="2">
        <f t="shared" si="526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508"/>
        <v>80</v>
      </c>
      <c r="AA521">
        <f t="shared" si="509"/>
        <v>320</v>
      </c>
      <c r="AB521">
        <v>0</v>
      </c>
      <c r="AC521">
        <v>0</v>
      </c>
      <c r="AD521">
        <v>0</v>
      </c>
      <c r="AE521">
        <f t="shared" si="555"/>
        <v>8000</v>
      </c>
      <c r="AF521">
        <f t="shared" si="510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56"/>
        <v>1.8749999999999999E-2</v>
      </c>
      <c r="BO521">
        <f t="shared" si="557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0.2</v>
      </c>
      <c r="BW521">
        <f t="shared" si="533"/>
        <v>2.0000000000000004E-2</v>
      </c>
      <c r="BX521">
        <v>1</v>
      </c>
      <c r="BY521">
        <v>0</v>
      </c>
      <c r="BZ521">
        <v>0</v>
      </c>
      <c r="CA521">
        <v>0</v>
      </c>
      <c r="CB521" t="s">
        <v>80</v>
      </c>
      <c r="CC521">
        <v>0</v>
      </c>
      <c r="CD521">
        <v>0</v>
      </c>
      <c r="CE521" s="5">
        <v>1.6180147463728901E-10</v>
      </c>
      <c r="CF521" s="5">
        <v>1.0209421395327501E-9</v>
      </c>
      <c r="CG521" t="s">
        <v>93</v>
      </c>
      <c r="CH521">
        <v>0.85714285714285698</v>
      </c>
      <c r="CI521">
        <v>1</v>
      </c>
      <c r="CJ521">
        <v>97.007961639887796</v>
      </c>
      <c r="CK521">
        <v>100</v>
      </c>
      <c r="CL521">
        <v>7</v>
      </c>
    </row>
    <row r="522" spans="1:90" x14ac:dyDescent="0.2">
      <c r="A522">
        <v>20</v>
      </c>
      <c r="B522">
        <v>20</v>
      </c>
      <c r="C522" s="3">
        <f t="shared" si="504"/>
        <v>400</v>
      </c>
      <c r="D522" s="3" t="str">
        <f t="shared" si="505"/>
        <v>square</v>
      </c>
      <c r="E522" s="3">
        <f t="shared" si="506"/>
        <v>1</v>
      </c>
      <c r="F522" s="4">
        <v>20</v>
      </c>
      <c r="G522" s="4">
        <v>20</v>
      </c>
      <c r="H522" s="4">
        <f t="shared" si="511"/>
        <v>100</v>
      </c>
      <c r="I522" s="3">
        <v>80</v>
      </c>
      <c r="J522" s="3">
        <v>80</v>
      </c>
      <c r="K522" s="3">
        <f t="shared" si="554"/>
        <v>100</v>
      </c>
      <c r="L522" s="3">
        <f t="shared" si="507"/>
        <v>4</v>
      </c>
      <c r="M522">
        <v>125</v>
      </c>
      <c r="N522">
        <v>7</v>
      </c>
      <c r="O522" s="2">
        <v>3</v>
      </c>
      <c r="P522" s="2">
        <f t="shared" si="526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508"/>
        <v>80</v>
      </c>
      <c r="AA522">
        <f t="shared" si="509"/>
        <v>320</v>
      </c>
      <c r="AB522">
        <v>0</v>
      </c>
      <c r="AC522">
        <v>0</v>
      </c>
      <c r="AD522">
        <v>0</v>
      </c>
      <c r="AE522">
        <f t="shared" si="555"/>
        <v>8000</v>
      </c>
      <c r="AF522">
        <f t="shared" si="510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56"/>
        <v>1.8749999999999999E-2</v>
      </c>
      <c r="BO522">
        <f t="shared" si="557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0.2</v>
      </c>
      <c r="BW522">
        <f t="shared" si="533"/>
        <v>2.0000000000000004E-2</v>
      </c>
      <c r="BX522">
        <v>1</v>
      </c>
      <c r="BY522">
        <v>0</v>
      </c>
      <c r="BZ522">
        <v>0</v>
      </c>
      <c r="CA522">
        <v>0</v>
      </c>
      <c r="CB522" t="s">
        <v>80</v>
      </c>
      <c r="CC522">
        <v>0</v>
      </c>
      <c r="CD522">
        <v>0</v>
      </c>
      <c r="CE522" s="5">
        <v>2.1801619208509999E-10</v>
      </c>
      <c r="CF522" s="5">
        <v>1.37564826053213E-9</v>
      </c>
      <c r="CG522" t="s">
        <v>93</v>
      </c>
      <c r="CH522">
        <v>0.85714285714285698</v>
      </c>
      <c r="CI522">
        <v>1</v>
      </c>
      <c r="CJ522">
        <v>97.079915628296604</v>
      </c>
      <c r="CK522">
        <v>100</v>
      </c>
      <c r="CL522">
        <v>6.75</v>
      </c>
    </row>
    <row r="523" spans="1:90" x14ac:dyDescent="0.2">
      <c r="A523">
        <v>20</v>
      </c>
      <c r="B523">
        <v>20</v>
      </c>
      <c r="C523" s="3">
        <f t="shared" si="504"/>
        <v>400</v>
      </c>
      <c r="D523" s="3" t="str">
        <f t="shared" si="505"/>
        <v>square</v>
      </c>
      <c r="E523" s="3">
        <f t="shared" si="506"/>
        <v>1</v>
      </c>
      <c r="F523" s="4">
        <v>20</v>
      </c>
      <c r="G523" s="4">
        <v>20</v>
      </c>
      <c r="H523" s="4">
        <f t="shared" si="511"/>
        <v>100</v>
      </c>
      <c r="I523" s="3">
        <v>80</v>
      </c>
      <c r="J523" s="3">
        <v>80</v>
      </c>
      <c r="K523" s="3">
        <f t="shared" si="554"/>
        <v>100</v>
      </c>
      <c r="L523" s="3">
        <f t="shared" si="507"/>
        <v>4</v>
      </c>
      <c r="M523">
        <v>125</v>
      </c>
      <c r="N523">
        <v>7</v>
      </c>
      <c r="O523" s="2">
        <v>4</v>
      </c>
      <c r="P523" s="2">
        <f t="shared" si="526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508"/>
        <v>80</v>
      </c>
      <c r="AA523">
        <f t="shared" si="509"/>
        <v>320</v>
      </c>
      <c r="AB523">
        <v>0</v>
      </c>
      <c r="AC523">
        <v>0</v>
      </c>
      <c r="AD523">
        <v>0</v>
      </c>
      <c r="AE523">
        <f t="shared" si="555"/>
        <v>8000</v>
      </c>
      <c r="AF523">
        <f t="shared" si="510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56"/>
        <v>1.8749999999999999E-2</v>
      </c>
      <c r="BO523">
        <f t="shared" si="557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0.2</v>
      </c>
      <c r="BW523">
        <f t="shared" si="533"/>
        <v>2.0000000000000004E-2</v>
      </c>
      <c r="BX523">
        <v>1</v>
      </c>
      <c r="BY523">
        <v>0</v>
      </c>
      <c r="BZ523">
        <v>0</v>
      </c>
      <c r="CA523">
        <v>0</v>
      </c>
      <c r="CB523" t="s">
        <v>80</v>
      </c>
      <c r="CC523">
        <v>0</v>
      </c>
      <c r="CD523">
        <v>0</v>
      </c>
      <c r="CE523" s="5">
        <v>3.1218249800880501E-10</v>
      </c>
      <c r="CF523" s="5">
        <v>1.9698229966150899E-9</v>
      </c>
      <c r="CG523" t="s">
        <v>93</v>
      </c>
      <c r="CH523">
        <v>0.85714285714285698</v>
      </c>
      <c r="CI523">
        <v>0.85714285714285698</v>
      </c>
      <c r="CJ523">
        <v>97.032146124056297</v>
      </c>
      <c r="CK523">
        <v>100</v>
      </c>
      <c r="CL523">
        <v>7</v>
      </c>
    </row>
    <row r="524" spans="1:90" x14ac:dyDescent="0.2">
      <c r="A524">
        <v>20</v>
      </c>
      <c r="B524">
        <v>20</v>
      </c>
      <c r="C524" s="3">
        <f t="shared" si="504"/>
        <v>400</v>
      </c>
      <c r="D524" s="3" t="str">
        <f t="shared" si="505"/>
        <v>square</v>
      </c>
      <c r="E524" s="3">
        <f t="shared" si="506"/>
        <v>1</v>
      </c>
      <c r="F524" s="4">
        <v>20</v>
      </c>
      <c r="G524" s="4">
        <v>20</v>
      </c>
      <c r="H524" s="4">
        <f t="shared" si="511"/>
        <v>100</v>
      </c>
      <c r="I524" s="3">
        <v>80</v>
      </c>
      <c r="J524" s="3">
        <v>80</v>
      </c>
      <c r="K524" s="3">
        <f t="shared" si="554"/>
        <v>100</v>
      </c>
      <c r="L524" s="3">
        <f t="shared" si="507"/>
        <v>4</v>
      </c>
      <c r="M524">
        <v>125</v>
      </c>
      <c r="N524">
        <v>7</v>
      </c>
      <c r="O524" s="2">
        <v>5</v>
      </c>
      <c r="P524" s="2">
        <f t="shared" si="526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508"/>
        <v>80</v>
      </c>
      <c r="AA524">
        <f t="shared" si="509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10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0.2</v>
      </c>
      <c r="BW524">
        <f t="shared" si="533"/>
        <v>2.0000000000000004E-2</v>
      </c>
      <c r="BX524">
        <v>1</v>
      </c>
      <c r="BY524">
        <v>0</v>
      </c>
      <c r="BZ524">
        <v>0</v>
      </c>
      <c r="CA524">
        <v>0</v>
      </c>
      <c r="CB524" t="s">
        <v>80</v>
      </c>
      <c r="CC524">
        <v>0</v>
      </c>
      <c r="CD524">
        <v>0</v>
      </c>
      <c r="CE524" s="5">
        <v>5.1894635464471202E-10</v>
      </c>
      <c r="CF524" s="5">
        <v>3.2744707413594401E-9</v>
      </c>
      <c r="CG524" t="s">
        <v>93</v>
      </c>
      <c r="CH524">
        <v>0.85714285714285698</v>
      </c>
      <c r="CI524">
        <v>0.85714285714285698</v>
      </c>
      <c r="CJ524">
        <v>97.064475615519896</v>
      </c>
      <c r="CK524">
        <v>100</v>
      </c>
      <c r="CL524">
        <v>6.75</v>
      </c>
    </row>
    <row r="525" spans="1:90" x14ac:dyDescent="0.2">
      <c r="A525">
        <v>20</v>
      </c>
      <c r="B525">
        <v>20</v>
      </c>
      <c r="C525" s="3">
        <f t="shared" si="504"/>
        <v>400</v>
      </c>
      <c r="D525" s="3" t="str">
        <f t="shared" si="505"/>
        <v>square</v>
      </c>
      <c r="E525" s="3">
        <f t="shared" si="506"/>
        <v>1</v>
      </c>
      <c r="F525" s="4">
        <v>20</v>
      </c>
      <c r="G525" s="4">
        <v>20</v>
      </c>
      <c r="H525" s="4">
        <f t="shared" si="511"/>
        <v>100</v>
      </c>
      <c r="I525" s="3">
        <v>80</v>
      </c>
      <c r="J525" s="3">
        <v>80</v>
      </c>
      <c r="K525" s="3">
        <f t="shared" si="554"/>
        <v>100</v>
      </c>
      <c r="L525" s="3">
        <f t="shared" si="507"/>
        <v>4</v>
      </c>
      <c r="M525">
        <v>125</v>
      </c>
      <c r="N525">
        <v>7</v>
      </c>
      <c r="O525" s="2">
        <v>6</v>
      </c>
      <c r="P525" s="2">
        <f t="shared" si="526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508"/>
        <v>80</v>
      </c>
      <c r="AA525">
        <f t="shared" si="509"/>
        <v>320</v>
      </c>
      <c r="AB525">
        <v>0</v>
      </c>
      <c r="AC525">
        <v>0</v>
      </c>
      <c r="AD525">
        <v>0</v>
      </c>
      <c r="AE525">
        <f t="shared" ref="AE525:AE527" si="558">(A525*B525)*F525</f>
        <v>8000</v>
      </c>
      <c r="AF525">
        <f t="shared" si="510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59">BI525/4</f>
        <v>1.8749999999999999E-2</v>
      </c>
      <c r="BO525">
        <f t="shared" ref="BO525:BO527" si="560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0.2</v>
      </c>
      <c r="BW525">
        <f t="shared" si="533"/>
        <v>2.0000000000000004E-2</v>
      </c>
      <c r="BX525">
        <v>1</v>
      </c>
      <c r="BY525">
        <v>0</v>
      </c>
      <c r="BZ525">
        <v>0</v>
      </c>
      <c r="CA525">
        <v>0</v>
      </c>
      <c r="CB525" t="s">
        <v>80</v>
      </c>
      <c r="CC525">
        <v>0</v>
      </c>
      <c r="CD525">
        <v>0</v>
      </c>
      <c r="CE525" s="5">
        <v>7.4002851679358201E-10</v>
      </c>
      <c r="CF525" s="5">
        <v>4.6694647378514998E-9</v>
      </c>
      <c r="CG525" t="s">
        <v>93</v>
      </c>
      <c r="CH525">
        <v>0.85714285714285698</v>
      </c>
      <c r="CI525">
        <v>0.85714285714285698</v>
      </c>
      <c r="CJ525">
        <v>96.970488075774398</v>
      </c>
      <c r="CK525">
        <v>100</v>
      </c>
      <c r="CL525">
        <v>7</v>
      </c>
    </row>
    <row r="526" spans="1:90" x14ac:dyDescent="0.2">
      <c r="A526">
        <v>20</v>
      </c>
      <c r="B526">
        <v>20</v>
      </c>
      <c r="C526" s="3">
        <f t="shared" si="504"/>
        <v>400</v>
      </c>
      <c r="D526" s="3" t="str">
        <f t="shared" si="505"/>
        <v>square</v>
      </c>
      <c r="E526" s="3">
        <f t="shared" si="506"/>
        <v>1</v>
      </c>
      <c r="F526" s="4">
        <v>20</v>
      </c>
      <c r="G526" s="4">
        <v>20</v>
      </c>
      <c r="H526" s="4">
        <f t="shared" si="511"/>
        <v>100</v>
      </c>
      <c r="I526" s="3">
        <v>80</v>
      </c>
      <c r="J526" s="3">
        <v>80</v>
      </c>
      <c r="K526" s="3">
        <f t="shared" si="554"/>
        <v>100</v>
      </c>
      <c r="L526" s="3">
        <f t="shared" si="507"/>
        <v>4</v>
      </c>
      <c r="M526">
        <v>125</v>
      </c>
      <c r="N526">
        <v>7</v>
      </c>
      <c r="O526" s="2">
        <v>7</v>
      </c>
      <c r="P526" s="2">
        <f t="shared" si="526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508"/>
        <v>80</v>
      </c>
      <c r="AA526">
        <f t="shared" si="509"/>
        <v>320</v>
      </c>
      <c r="AB526">
        <v>0</v>
      </c>
      <c r="AC526">
        <v>0</v>
      </c>
      <c r="AD526">
        <v>0</v>
      </c>
      <c r="AE526">
        <f t="shared" si="558"/>
        <v>8000</v>
      </c>
      <c r="AF526">
        <f t="shared" si="510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59"/>
        <v>1.8749999999999999E-2</v>
      </c>
      <c r="BO526">
        <f t="shared" si="560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0.2</v>
      </c>
      <c r="BW526">
        <f t="shared" si="533"/>
        <v>2.0000000000000004E-2</v>
      </c>
      <c r="BX526">
        <v>1</v>
      </c>
      <c r="BY526">
        <v>0</v>
      </c>
      <c r="BZ526">
        <v>0</v>
      </c>
      <c r="CA526">
        <v>0</v>
      </c>
      <c r="CB526" t="s">
        <v>80</v>
      </c>
      <c r="CC526">
        <v>0</v>
      </c>
      <c r="CD526">
        <v>0</v>
      </c>
      <c r="CE526" s="5">
        <v>9.8659667340826592E-10</v>
      </c>
      <c r="CF526" s="5">
        <v>6.2252713380343303E-9</v>
      </c>
      <c r="CG526" t="s">
        <v>93</v>
      </c>
      <c r="CH526">
        <v>0.85714285714285698</v>
      </c>
      <c r="CI526">
        <v>0.85714285714285698</v>
      </c>
      <c r="CJ526">
        <v>97.005104507180604</v>
      </c>
      <c r="CK526">
        <v>100</v>
      </c>
      <c r="CL526">
        <v>7</v>
      </c>
    </row>
    <row r="527" spans="1:90" x14ac:dyDescent="0.2">
      <c r="A527">
        <v>20</v>
      </c>
      <c r="B527">
        <v>20</v>
      </c>
      <c r="C527" s="3">
        <f t="shared" si="504"/>
        <v>400</v>
      </c>
      <c r="D527" s="3" t="str">
        <f t="shared" si="505"/>
        <v>square</v>
      </c>
      <c r="E527" s="3">
        <f t="shared" si="506"/>
        <v>1</v>
      </c>
      <c r="F527" s="4">
        <v>20</v>
      </c>
      <c r="G527" s="4">
        <v>20</v>
      </c>
      <c r="H527" s="4">
        <f t="shared" si="511"/>
        <v>100</v>
      </c>
      <c r="I527" s="3">
        <v>80</v>
      </c>
      <c r="J527" s="3">
        <v>80</v>
      </c>
      <c r="K527" s="3">
        <f t="shared" si="554"/>
        <v>100</v>
      </c>
      <c r="L527" s="3">
        <f t="shared" si="507"/>
        <v>4</v>
      </c>
      <c r="M527">
        <v>125</v>
      </c>
      <c r="N527">
        <v>7</v>
      </c>
      <c r="O527" s="2">
        <v>8</v>
      </c>
      <c r="P527" s="2">
        <f t="shared" si="526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508"/>
        <v>80</v>
      </c>
      <c r="AA527">
        <f t="shared" si="509"/>
        <v>320</v>
      </c>
      <c r="AB527">
        <v>0</v>
      </c>
      <c r="AC527">
        <v>0</v>
      </c>
      <c r="AD527">
        <v>0</v>
      </c>
      <c r="AE527">
        <f t="shared" si="558"/>
        <v>8000</v>
      </c>
      <c r="AF527">
        <f t="shared" si="510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59"/>
        <v>1.8749999999999999E-2</v>
      </c>
      <c r="BO527">
        <f t="shared" si="560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0.2</v>
      </c>
      <c r="BW527">
        <f t="shared" si="533"/>
        <v>2.0000000000000004E-2</v>
      </c>
      <c r="BX527">
        <v>1</v>
      </c>
      <c r="BY527">
        <v>0</v>
      </c>
      <c r="BZ527">
        <v>0</v>
      </c>
      <c r="CA527">
        <v>0</v>
      </c>
      <c r="CB527" t="s">
        <v>80</v>
      </c>
      <c r="CC527">
        <v>0</v>
      </c>
      <c r="CD527">
        <v>0</v>
      </c>
      <c r="CE527" s="5">
        <v>2.1128077686162799E-9</v>
      </c>
      <c r="CF527" s="5">
        <v>1.33314872121546E-8</v>
      </c>
      <c r="CG527" t="s">
        <v>93</v>
      </c>
      <c r="CH527">
        <v>0.85714285714285698</v>
      </c>
      <c r="CI527">
        <v>0.85714285714285698</v>
      </c>
      <c r="CJ527">
        <v>97.047102768203303</v>
      </c>
      <c r="CK527">
        <v>100</v>
      </c>
      <c r="CL527">
        <v>7</v>
      </c>
    </row>
    <row r="528" spans="1:90" x14ac:dyDescent="0.2">
      <c r="A528">
        <v>20</v>
      </c>
      <c r="B528">
        <v>20</v>
      </c>
      <c r="C528" s="3">
        <f t="shared" si="504"/>
        <v>400</v>
      </c>
      <c r="D528" s="3" t="str">
        <f t="shared" si="505"/>
        <v>square</v>
      </c>
      <c r="E528" s="3">
        <f t="shared" si="506"/>
        <v>1</v>
      </c>
      <c r="F528" s="4">
        <v>20</v>
      </c>
      <c r="G528" s="4">
        <v>20</v>
      </c>
      <c r="H528" s="4">
        <f t="shared" si="511"/>
        <v>100</v>
      </c>
      <c r="I528" s="3">
        <v>80</v>
      </c>
      <c r="J528" s="3">
        <v>80</v>
      </c>
      <c r="K528" s="3">
        <f t="shared" si="554"/>
        <v>100</v>
      </c>
      <c r="L528" s="3">
        <f t="shared" si="507"/>
        <v>4</v>
      </c>
      <c r="M528">
        <v>125</v>
      </c>
      <c r="N528">
        <v>7</v>
      </c>
      <c r="O528" s="2">
        <v>9</v>
      </c>
      <c r="P528" s="2">
        <f t="shared" si="526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508"/>
        <v>80</v>
      </c>
      <c r="AA528">
        <f t="shared" si="509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10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0.2</v>
      </c>
      <c r="BW528">
        <f t="shared" si="533"/>
        <v>2.0000000000000004E-2</v>
      </c>
      <c r="BX528">
        <v>1</v>
      </c>
      <c r="BY528">
        <v>0</v>
      </c>
      <c r="BZ528">
        <v>0</v>
      </c>
      <c r="CA528">
        <v>0</v>
      </c>
      <c r="CB528" t="s">
        <v>80</v>
      </c>
      <c r="CC528">
        <v>0</v>
      </c>
      <c r="CD528">
        <v>0</v>
      </c>
      <c r="CE528" s="5">
        <v>3.5351675688409E-9</v>
      </c>
      <c r="CF528" s="5">
        <v>2.2306354074738199E-8</v>
      </c>
      <c r="CG528" t="s">
        <v>93</v>
      </c>
      <c r="CH528">
        <v>0.85714285714285698</v>
      </c>
      <c r="CI528">
        <v>0.85714285714285698</v>
      </c>
      <c r="CJ528">
        <v>96.960706570466002</v>
      </c>
      <c r="CK528">
        <v>100</v>
      </c>
      <c r="CL528">
        <v>7</v>
      </c>
    </row>
    <row r="529" spans="1:90" x14ac:dyDescent="0.2">
      <c r="A529">
        <v>20</v>
      </c>
      <c r="B529">
        <v>20</v>
      </c>
      <c r="C529" s="3">
        <f t="shared" si="504"/>
        <v>400</v>
      </c>
      <c r="D529" s="3" t="str">
        <f t="shared" si="505"/>
        <v>square</v>
      </c>
      <c r="E529" s="3">
        <f t="shared" si="506"/>
        <v>1</v>
      </c>
      <c r="F529" s="4">
        <v>20</v>
      </c>
      <c r="G529" s="4">
        <v>20</v>
      </c>
      <c r="H529" s="4">
        <f t="shared" si="511"/>
        <v>100</v>
      </c>
      <c r="I529" s="3">
        <v>80</v>
      </c>
      <c r="J529" s="3">
        <v>80</v>
      </c>
      <c r="K529" s="3">
        <f t="shared" si="554"/>
        <v>100</v>
      </c>
      <c r="L529" s="3">
        <f t="shared" si="507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508"/>
        <v>80</v>
      </c>
      <c r="AA529">
        <f t="shared" si="509"/>
        <v>320</v>
      </c>
      <c r="AB529">
        <v>0</v>
      </c>
      <c r="AC529">
        <v>0</v>
      </c>
      <c r="AD529">
        <v>0</v>
      </c>
      <c r="AE529">
        <f t="shared" ref="AE529" si="561">(A529*B529)*F529</f>
        <v>8000</v>
      </c>
      <c r="AF529">
        <f t="shared" si="510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62">BI529/4</f>
        <v>1.8749999999999999E-2</v>
      </c>
      <c r="BO529">
        <f t="shared" ref="BO529" si="563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0.2</v>
      </c>
      <c r="BW529">
        <f t="shared" si="533"/>
        <v>2.0000000000000004E-2</v>
      </c>
      <c r="BX529">
        <v>1</v>
      </c>
      <c r="BY529">
        <v>0</v>
      </c>
      <c r="BZ529">
        <v>0</v>
      </c>
      <c r="CA529">
        <v>0</v>
      </c>
      <c r="CB529" t="s">
        <v>80</v>
      </c>
      <c r="CC529">
        <v>0</v>
      </c>
      <c r="CD529">
        <v>0</v>
      </c>
      <c r="CE529" s="5">
        <v>5.7766162570568899E-9</v>
      </c>
      <c r="CF529" s="5">
        <v>3.6449539393938501E-8</v>
      </c>
      <c r="CG529" t="s">
        <v>93</v>
      </c>
      <c r="CH529">
        <v>0.85714285714285698</v>
      </c>
      <c r="CI529">
        <v>0.85714285714285698</v>
      </c>
      <c r="CJ529">
        <v>97.034309304260404</v>
      </c>
      <c r="CK529">
        <v>100</v>
      </c>
      <c r="CL529">
        <v>6.75</v>
      </c>
    </row>
    <row r="530" spans="1:90" x14ac:dyDescent="0.2">
      <c r="A530">
        <v>20</v>
      </c>
      <c r="B530">
        <v>20</v>
      </c>
      <c r="C530" s="3">
        <f t="shared" ref="C530:C589" si="564">A530*B530</f>
        <v>400</v>
      </c>
      <c r="D530" s="3" t="str">
        <f t="shared" ref="D530:D589" si="565">IF(A530=B530,"square","rect")</f>
        <v>square</v>
      </c>
      <c r="E530" s="3">
        <f t="shared" ref="E530:E589" si="566">A530/B530</f>
        <v>1</v>
      </c>
      <c r="F530" s="4">
        <v>1</v>
      </c>
      <c r="G530" s="4">
        <v>1</v>
      </c>
      <c r="H530" s="4">
        <f t="shared" si="511"/>
        <v>100</v>
      </c>
      <c r="I530" s="3">
        <v>99</v>
      </c>
      <c r="J530" s="3">
        <v>99</v>
      </c>
      <c r="K530" s="3">
        <f>AF530/AA530</f>
        <v>100</v>
      </c>
      <c r="L530" s="3">
        <f t="shared" ref="L530:L589" si="567">O530/P530</f>
        <v>4</v>
      </c>
      <c r="M530">
        <v>125</v>
      </c>
      <c r="N530">
        <v>7</v>
      </c>
      <c r="O530" s="2">
        <v>0.1</v>
      </c>
      <c r="P530" s="2">
        <f t="shared" si="526"/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ref="Z530:Z589" si="568">(G530/100)*(A530*B530)</f>
        <v>4</v>
      </c>
      <c r="AA530">
        <f t="shared" ref="AA530:AA589" si="569">(J530/100)*(A530*B530)</f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ref="AF530:AF589" si="570">(A530*B530)*I530</f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0.2</v>
      </c>
      <c r="BW530">
        <f t="shared" si="533"/>
        <v>2.0000000000000004E-2</v>
      </c>
      <c r="BX530">
        <v>1</v>
      </c>
      <c r="BY530">
        <v>0</v>
      </c>
      <c r="BZ530">
        <v>0</v>
      </c>
      <c r="CA530">
        <v>0</v>
      </c>
      <c r="CB530" t="s">
        <v>80</v>
      </c>
      <c r="CC530">
        <v>0</v>
      </c>
      <c r="CD530">
        <v>0</v>
      </c>
      <c r="CE530" s="5">
        <v>2.7659143546149199E-11</v>
      </c>
      <c r="CF530" s="5">
        <v>1.74524894311279E-10</v>
      </c>
      <c r="CG530" t="s">
        <v>93</v>
      </c>
      <c r="CH530">
        <v>0.85714285714285698</v>
      </c>
      <c r="CI530">
        <v>1</v>
      </c>
      <c r="CJ530">
        <v>97.005771683406707</v>
      </c>
      <c r="CK530">
        <v>100</v>
      </c>
      <c r="CL530">
        <v>6.75</v>
      </c>
    </row>
    <row r="531" spans="1:90" x14ac:dyDescent="0.2">
      <c r="A531">
        <v>20</v>
      </c>
      <c r="B531">
        <v>20</v>
      </c>
      <c r="C531" s="3">
        <f t="shared" si="564"/>
        <v>400</v>
      </c>
      <c r="D531" s="3" t="str">
        <f t="shared" si="565"/>
        <v>square</v>
      </c>
      <c r="E531" s="3">
        <f t="shared" si="566"/>
        <v>1</v>
      </c>
      <c r="F531" s="4">
        <v>1</v>
      </c>
      <c r="G531" s="4">
        <v>1</v>
      </c>
      <c r="H531" s="4">
        <f t="shared" ref="H531:H590" si="571">AE531/Z531</f>
        <v>100</v>
      </c>
      <c r="I531" s="3">
        <v>99</v>
      </c>
      <c r="J531" s="3">
        <v>99</v>
      </c>
      <c r="K531" s="3">
        <f t="shared" ref="K531:K541" si="572">AF531/AA531</f>
        <v>100</v>
      </c>
      <c r="L531" s="3">
        <f t="shared" si="567"/>
        <v>4</v>
      </c>
      <c r="M531">
        <v>125</v>
      </c>
      <c r="N531">
        <v>7</v>
      </c>
      <c r="O531" s="2">
        <v>0.5</v>
      </c>
      <c r="P531" s="2">
        <f t="shared" si="526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568"/>
        <v>4</v>
      </c>
      <c r="AA531">
        <f t="shared" si="569"/>
        <v>396</v>
      </c>
      <c r="AB531">
        <v>0</v>
      </c>
      <c r="AC531">
        <v>0</v>
      </c>
      <c r="AD531">
        <v>0</v>
      </c>
      <c r="AE531">
        <f t="shared" ref="AE531:AE535" si="573">(A531*B531)*F531</f>
        <v>400</v>
      </c>
      <c r="AF531">
        <f t="shared" si="570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74">BI531/4</f>
        <v>1.8749999999999999E-2</v>
      </c>
      <c r="BO531">
        <f t="shared" ref="BO531:BO535" si="575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0.2</v>
      </c>
      <c r="BW531">
        <f t="shared" si="533"/>
        <v>2.0000000000000004E-2</v>
      </c>
      <c r="BX531">
        <v>1</v>
      </c>
      <c r="BY531">
        <v>0</v>
      </c>
      <c r="BZ531">
        <v>0</v>
      </c>
      <c r="CA531">
        <v>0</v>
      </c>
      <c r="CB531" t="s">
        <v>80</v>
      </c>
      <c r="CC531">
        <v>0</v>
      </c>
      <c r="CD531">
        <v>0</v>
      </c>
      <c r="CE531" s="5">
        <v>2.9764236951620499E-10</v>
      </c>
      <c r="CF531" s="5">
        <v>1.8780770611756101E-9</v>
      </c>
      <c r="CG531" t="s">
        <v>93</v>
      </c>
      <c r="CH531">
        <v>0.85714285714285698</v>
      </c>
      <c r="CI531">
        <v>0.85714285714285698</v>
      </c>
      <c r="CJ531">
        <v>97.081217927580099</v>
      </c>
      <c r="CK531">
        <v>100</v>
      </c>
      <c r="CL531">
        <v>7</v>
      </c>
    </row>
    <row r="532" spans="1:90" x14ac:dyDescent="0.2">
      <c r="A532">
        <v>20</v>
      </c>
      <c r="B532">
        <v>20</v>
      </c>
      <c r="C532" s="3">
        <f t="shared" si="564"/>
        <v>400</v>
      </c>
      <c r="D532" s="3" t="str">
        <f t="shared" si="565"/>
        <v>square</v>
      </c>
      <c r="E532" s="3">
        <f t="shared" si="566"/>
        <v>1</v>
      </c>
      <c r="F532" s="4">
        <v>1</v>
      </c>
      <c r="G532" s="4">
        <v>1</v>
      </c>
      <c r="H532" s="4">
        <f t="shared" si="571"/>
        <v>100</v>
      </c>
      <c r="I532" s="3">
        <v>99</v>
      </c>
      <c r="J532" s="3">
        <v>99</v>
      </c>
      <c r="K532" s="3">
        <f t="shared" si="572"/>
        <v>100</v>
      </c>
      <c r="L532" s="3">
        <f t="shared" si="567"/>
        <v>4</v>
      </c>
      <c r="M532">
        <v>125</v>
      </c>
      <c r="N532">
        <v>7</v>
      </c>
      <c r="O532" s="2">
        <v>1</v>
      </c>
      <c r="P532" s="2">
        <f t="shared" si="526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568"/>
        <v>4</v>
      </c>
      <c r="AA532">
        <f t="shared" si="569"/>
        <v>396</v>
      </c>
      <c r="AB532">
        <v>0</v>
      </c>
      <c r="AC532">
        <v>0</v>
      </c>
      <c r="AD532">
        <v>0</v>
      </c>
      <c r="AE532">
        <f t="shared" si="573"/>
        <v>400</v>
      </c>
      <c r="AF532">
        <f t="shared" si="570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74"/>
        <v>1.8749999999999999E-2</v>
      </c>
      <c r="BO532">
        <f t="shared" si="575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0.2</v>
      </c>
      <c r="BW532">
        <f t="shared" si="533"/>
        <v>2.0000000000000004E-2</v>
      </c>
      <c r="BX532">
        <v>1</v>
      </c>
      <c r="BY532">
        <v>0</v>
      </c>
      <c r="BZ532">
        <v>0</v>
      </c>
      <c r="CA532">
        <v>0</v>
      </c>
      <c r="CB532" t="s">
        <v>80</v>
      </c>
      <c r="CC532">
        <v>0</v>
      </c>
      <c r="CD532">
        <v>0</v>
      </c>
      <c r="CE532" s="5">
        <v>1.12207242815526E-10</v>
      </c>
      <c r="CF532" s="5">
        <v>7.0801025140792002E-10</v>
      </c>
      <c r="CG532" t="s">
        <v>93</v>
      </c>
      <c r="CH532">
        <v>0.85714285714285698</v>
      </c>
      <c r="CI532">
        <v>0.85714285714285698</v>
      </c>
      <c r="CJ532">
        <v>97.009945952961999</v>
      </c>
      <c r="CK532">
        <v>100</v>
      </c>
      <c r="CL532">
        <v>6.75</v>
      </c>
    </row>
    <row r="533" spans="1:90" x14ac:dyDescent="0.2">
      <c r="A533">
        <v>20</v>
      </c>
      <c r="B533">
        <v>20</v>
      </c>
      <c r="C533" s="3">
        <f t="shared" si="564"/>
        <v>400</v>
      </c>
      <c r="D533" s="3" t="str">
        <f t="shared" si="565"/>
        <v>square</v>
      </c>
      <c r="E533" s="3">
        <f t="shared" si="566"/>
        <v>1</v>
      </c>
      <c r="F533" s="4">
        <v>1</v>
      </c>
      <c r="G533" s="4">
        <v>1</v>
      </c>
      <c r="H533" s="4">
        <f t="shared" si="571"/>
        <v>100</v>
      </c>
      <c r="I533" s="3">
        <v>99</v>
      </c>
      <c r="J533" s="3">
        <v>99</v>
      </c>
      <c r="K533" s="3">
        <f t="shared" si="572"/>
        <v>100</v>
      </c>
      <c r="L533" s="3">
        <f t="shared" si="567"/>
        <v>4</v>
      </c>
      <c r="M533">
        <v>125</v>
      </c>
      <c r="N533">
        <v>7</v>
      </c>
      <c r="O533" s="2">
        <v>2</v>
      </c>
      <c r="P533" s="2">
        <f t="shared" si="526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568"/>
        <v>4</v>
      </c>
      <c r="AA533">
        <f t="shared" si="569"/>
        <v>396</v>
      </c>
      <c r="AB533">
        <v>0</v>
      </c>
      <c r="AC533">
        <v>0</v>
      </c>
      <c r="AD533">
        <v>0</v>
      </c>
      <c r="AE533">
        <f t="shared" si="573"/>
        <v>400</v>
      </c>
      <c r="AF533">
        <f t="shared" si="570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74"/>
        <v>1.8749999999999999E-2</v>
      </c>
      <c r="BO533">
        <f t="shared" si="575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0.2</v>
      </c>
      <c r="BW533">
        <f t="shared" si="533"/>
        <v>2.0000000000000004E-2</v>
      </c>
      <c r="BX533">
        <v>1</v>
      </c>
      <c r="BY533">
        <v>0</v>
      </c>
      <c r="BZ533">
        <v>0</v>
      </c>
      <c r="CA533">
        <v>0</v>
      </c>
      <c r="CB533" t="s">
        <v>80</v>
      </c>
      <c r="CC533">
        <v>0</v>
      </c>
      <c r="CD533">
        <v>0</v>
      </c>
      <c r="CE533" s="5">
        <v>4.7298746296856499E-10</v>
      </c>
      <c r="CF533" s="5">
        <v>2.9844773124355599E-9</v>
      </c>
      <c r="CG533" t="s">
        <v>93</v>
      </c>
      <c r="CH533">
        <v>0.85714285714285698</v>
      </c>
      <c r="CI533">
        <v>0.85714285714285698</v>
      </c>
      <c r="CJ533">
        <v>97.063396414736403</v>
      </c>
      <c r="CK533">
        <v>100</v>
      </c>
      <c r="CL533">
        <v>7</v>
      </c>
    </row>
    <row r="534" spans="1:90" x14ac:dyDescent="0.2">
      <c r="A534">
        <v>20</v>
      </c>
      <c r="B534">
        <v>20</v>
      </c>
      <c r="C534" s="3">
        <f t="shared" si="564"/>
        <v>400</v>
      </c>
      <c r="D534" s="3" t="str">
        <f t="shared" si="565"/>
        <v>square</v>
      </c>
      <c r="E534" s="3">
        <f t="shared" si="566"/>
        <v>1</v>
      </c>
      <c r="F534" s="4">
        <v>1</v>
      </c>
      <c r="G534" s="4">
        <v>1</v>
      </c>
      <c r="H534" s="4">
        <f t="shared" si="571"/>
        <v>100</v>
      </c>
      <c r="I534" s="3">
        <v>99</v>
      </c>
      <c r="J534" s="3">
        <v>99</v>
      </c>
      <c r="K534" s="3">
        <f t="shared" si="572"/>
        <v>100</v>
      </c>
      <c r="L534" s="3">
        <f t="shared" si="567"/>
        <v>4</v>
      </c>
      <c r="M534">
        <v>125</v>
      </c>
      <c r="N534">
        <v>7</v>
      </c>
      <c r="O534" s="2">
        <v>3</v>
      </c>
      <c r="P534" s="2">
        <f t="shared" si="526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568"/>
        <v>4</v>
      </c>
      <c r="AA534">
        <f t="shared" si="569"/>
        <v>396</v>
      </c>
      <c r="AB534">
        <v>0</v>
      </c>
      <c r="AC534">
        <v>0</v>
      </c>
      <c r="AD534">
        <v>0</v>
      </c>
      <c r="AE534">
        <f t="shared" si="573"/>
        <v>400</v>
      </c>
      <c r="AF534">
        <f t="shared" si="570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74"/>
        <v>1.8749999999999999E-2</v>
      </c>
      <c r="BO534">
        <f t="shared" si="575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0.2</v>
      </c>
      <c r="BW534">
        <f t="shared" si="533"/>
        <v>2.0000000000000004E-2</v>
      </c>
      <c r="BX534">
        <v>1</v>
      </c>
      <c r="BY534">
        <v>0</v>
      </c>
      <c r="BZ534">
        <v>0</v>
      </c>
      <c r="CA534">
        <v>0</v>
      </c>
      <c r="CB534" t="s">
        <v>80</v>
      </c>
      <c r="CC534">
        <v>0</v>
      </c>
      <c r="CD534">
        <v>0</v>
      </c>
      <c r="CE534" s="5">
        <v>2.2031833454675101E-10</v>
      </c>
      <c r="CF534" s="5">
        <v>1.39017442151283E-9</v>
      </c>
      <c r="CG534" t="s">
        <v>93</v>
      </c>
      <c r="CH534">
        <v>0.85714285714285698</v>
      </c>
      <c r="CI534">
        <v>0.85714285714285698</v>
      </c>
      <c r="CJ534">
        <v>97.026075821011204</v>
      </c>
      <c r="CK534">
        <v>100</v>
      </c>
      <c r="CL534">
        <v>7</v>
      </c>
    </row>
    <row r="535" spans="1:90" x14ac:dyDescent="0.2">
      <c r="A535">
        <v>20</v>
      </c>
      <c r="B535">
        <v>20</v>
      </c>
      <c r="C535" s="3">
        <f t="shared" si="564"/>
        <v>400</v>
      </c>
      <c r="D535" s="3" t="str">
        <f t="shared" si="565"/>
        <v>square</v>
      </c>
      <c r="E535" s="3">
        <f t="shared" si="566"/>
        <v>1</v>
      </c>
      <c r="F535" s="4">
        <v>1</v>
      </c>
      <c r="G535" s="4">
        <v>1</v>
      </c>
      <c r="H535" s="4">
        <f t="shared" si="571"/>
        <v>100</v>
      </c>
      <c r="I535" s="3">
        <v>99</v>
      </c>
      <c r="J535" s="3">
        <v>99</v>
      </c>
      <c r="K535" s="3">
        <f t="shared" si="572"/>
        <v>100</v>
      </c>
      <c r="L535" s="3">
        <f t="shared" si="567"/>
        <v>4</v>
      </c>
      <c r="M535">
        <v>125</v>
      </c>
      <c r="N535">
        <v>7</v>
      </c>
      <c r="O535" s="2">
        <v>4</v>
      </c>
      <c r="P535" s="2">
        <f t="shared" si="526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568"/>
        <v>4</v>
      </c>
      <c r="AA535">
        <f t="shared" si="569"/>
        <v>396</v>
      </c>
      <c r="AB535">
        <v>0</v>
      </c>
      <c r="AC535">
        <v>0</v>
      </c>
      <c r="AD535">
        <v>0</v>
      </c>
      <c r="AE535">
        <f t="shared" si="573"/>
        <v>400</v>
      </c>
      <c r="AF535">
        <f t="shared" si="570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74"/>
        <v>1.8749999999999999E-2</v>
      </c>
      <c r="BO535">
        <f t="shared" si="575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0.2</v>
      </c>
      <c r="BW535">
        <f t="shared" si="533"/>
        <v>2.0000000000000004E-2</v>
      </c>
      <c r="BX535">
        <v>1</v>
      </c>
      <c r="BY535">
        <v>0</v>
      </c>
      <c r="BZ535">
        <v>0</v>
      </c>
      <c r="CA535">
        <v>0</v>
      </c>
      <c r="CB535" t="s">
        <v>80</v>
      </c>
      <c r="CC535">
        <v>0</v>
      </c>
      <c r="CD535">
        <v>0</v>
      </c>
      <c r="CE535" s="5">
        <v>3.37434738978456E-10</v>
      </c>
      <c r="CF535" s="5">
        <v>2.1291607077070899E-9</v>
      </c>
      <c r="CG535" t="s">
        <v>93</v>
      </c>
      <c r="CH535">
        <v>0.85714285714285698</v>
      </c>
      <c r="CI535">
        <v>0.85714285714285698</v>
      </c>
      <c r="CJ535">
        <v>96.979173408625002</v>
      </c>
      <c r="CK535">
        <v>100</v>
      </c>
      <c r="CL535">
        <v>7</v>
      </c>
    </row>
    <row r="536" spans="1:90" x14ac:dyDescent="0.2">
      <c r="A536">
        <v>20</v>
      </c>
      <c r="B536">
        <v>20</v>
      </c>
      <c r="C536" s="3">
        <f t="shared" si="564"/>
        <v>400</v>
      </c>
      <c r="D536" s="3" t="str">
        <f t="shared" si="565"/>
        <v>square</v>
      </c>
      <c r="E536" s="3">
        <f t="shared" si="566"/>
        <v>1</v>
      </c>
      <c r="F536" s="4">
        <v>1</v>
      </c>
      <c r="G536" s="4">
        <v>1</v>
      </c>
      <c r="H536" s="4">
        <f t="shared" si="571"/>
        <v>100</v>
      </c>
      <c r="I536" s="3">
        <v>99</v>
      </c>
      <c r="J536" s="3">
        <v>99</v>
      </c>
      <c r="K536" s="3">
        <f t="shared" si="572"/>
        <v>100</v>
      </c>
      <c r="L536" s="3">
        <f t="shared" si="567"/>
        <v>4</v>
      </c>
      <c r="M536">
        <v>125</v>
      </c>
      <c r="N536">
        <v>7</v>
      </c>
      <c r="O536" s="2">
        <v>5</v>
      </c>
      <c r="P536" s="2">
        <f t="shared" si="526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568"/>
        <v>4</v>
      </c>
      <c r="AA536">
        <f t="shared" si="569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70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0.2</v>
      </c>
      <c r="BW536">
        <f t="shared" si="533"/>
        <v>2.0000000000000004E-2</v>
      </c>
      <c r="BX536">
        <v>1</v>
      </c>
      <c r="BY536">
        <v>0</v>
      </c>
      <c r="BZ536">
        <v>0</v>
      </c>
      <c r="CA536">
        <v>0</v>
      </c>
      <c r="CB536" t="s">
        <v>80</v>
      </c>
      <c r="CC536">
        <v>0</v>
      </c>
      <c r="CD536">
        <v>0</v>
      </c>
      <c r="CE536" s="5">
        <v>5.1798876689889398E-10</v>
      </c>
      <c r="CF536" s="5">
        <v>3.26842851366323E-9</v>
      </c>
      <c r="CG536" t="s">
        <v>93</v>
      </c>
      <c r="CH536">
        <v>0.85714285714285698</v>
      </c>
      <c r="CI536">
        <v>0.85714285714285698</v>
      </c>
      <c r="CJ536">
        <v>97.0471906383641</v>
      </c>
      <c r="CK536">
        <v>100</v>
      </c>
      <c r="CL536">
        <v>6.75</v>
      </c>
    </row>
    <row r="537" spans="1:90" x14ac:dyDescent="0.2">
      <c r="A537">
        <v>20</v>
      </c>
      <c r="B537">
        <v>20</v>
      </c>
      <c r="C537" s="3">
        <f t="shared" si="564"/>
        <v>400</v>
      </c>
      <c r="D537" s="3" t="str">
        <f t="shared" si="565"/>
        <v>square</v>
      </c>
      <c r="E537" s="3">
        <f t="shared" si="566"/>
        <v>1</v>
      </c>
      <c r="F537" s="4">
        <v>1</v>
      </c>
      <c r="G537" s="4">
        <v>1</v>
      </c>
      <c r="H537" s="4">
        <f t="shared" si="571"/>
        <v>100</v>
      </c>
      <c r="I537" s="3">
        <v>99</v>
      </c>
      <c r="J537" s="3">
        <v>99</v>
      </c>
      <c r="K537" s="3">
        <f t="shared" si="572"/>
        <v>100</v>
      </c>
      <c r="L537" s="3">
        <f t="shared" si="567"/>
        <v>4</v>
      </c>
      <c r="M537">
        <v>125</v>
      </c>
      <c r="N537">
        <v>7</v>
      </c>
      <c r="O537" s="2">
        <v>6</v>
      </c>
      <c r="P537" s="2">
        <f t="shared" si="526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68"/>
        <v>4</v>
      </c>
      <c r="AA537">
        <f t="shared" si="569"/>
        <v>396</v>
      </c>
      <c r="AB537">
        <v>0</v>
      </c>
      <c r="AC537">
        <v>0</v>
      </c>
      <c r="AD537">
        <v>0</v>
      </c>
      <c r="AE537">
        <f t="shared" ref="AE537:AE539" si="576">(A537*B537)*F537</f>
        <v>400</v>
      </c>
      <c r="AF537">
        <f t="shared" si="570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77">BI537/4</f>
        <v>1.8749999999999999E-2</v>
      </c>
      <c r="BO537">
        <f t="shared" ref="BO537:BO539" si="578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0.2</v>
      </c>
      <c r="BW537">
        <f t="shared" si="533"/>
        <v>2.0000000000000004E-2</v>
      </c>
      <c r="BX537">
        <v>1</v>
      </c>
      <c r="BY537">
        <v>0</v>
      </c>
      <c r="BZ537">
        <v>0</v>
      </c>
      <c r="CA537">
        <v>0</v>
      </c>
      <c r="CB537" t="s">
        <v>80</v>
      </c>
      <c r="CC537">
        <v>0</v>
      </c>
      <c r="CD537">
        <v>0</v>
      </c>
      <c r="CE537" s="5">
        <v>6.8316901422728198E-10</v>
      </c>
      <c r="CF537" s="5">
        <v>4.3106901385661903E-9</v>
      </c>
      <c r="CG537" t="s">
        <v>93</v>
      </c>
      <c r="CH537">
        <v>0.85714285714285698</v>
      </c>
      <c r="CI537">
        <v>0.85714285714285698</v>
      </c>
      <c r="CJ537">
        <v>96.9623289660788</v>
      </c>
      <c r="CK537">
        <v>100</v>
      </c>
      <c r="CL537">
        <v>7</v>
      </c>
    </row>
    <row r="538" spans="1:90" x14ac:dyDescent="0.2">
      <c r="A538">
        <v>20</v>
      </c>
      <c r="B538">
        <v>20</v>
      </c>
      <c r="C538" s="3">
        <f t="shared" si="564"/>
        <v>400</v>
      </c>
      <c r="D538" s="3" t="str">
        <f t="shared" si="565"/>
        <v>square</v>
      </c>
      <c r="E538" s="3">
        <f t="shared" si="566"/>
        <v>1</v>
      </c>
      <c r="F538" s="4">
        <v>1</v>
      </c>
      <c r="G538" s="4">
        <v>1</v>
      </c>
      <c r="H538" s="4">
        <f t="shared" si="571"/>
        <v>100</v>
      </c>
      <c r="I538" s="3">
        <v>99</v>
      </c>
      <c r="J538" s="3">
        <v>99</v>
      </c>
      <c r="K538" s="3">
        <f t="shared" si="572"/>
        <v>100</v>
      </c>
      <c r="L538" s="3">
        <f t="shared" si="567"/>
        <v>4</v>
      </c>
      <c r="M538">
        <v>125</v>
      </c>
      <c r="N538">
        <v>7</v>
      </c>
      <c r="O538" s="2">
        <v>7</v>
      </c>
      <c r="P538" s="2">
        <f t="shared" si="526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68"/>
        <v>4</v>
      </c>
      <c r="AA538">
        <f t="shared" si="569"/>
        <v>396</v>
      </c>
      <c r="AB538">
        <v>0</v>
      </c>
      <c r="AC538">
        <v>0</v>
      </c>
      <c r="AD538">
        <v>0</v>
      </c>
      <c r="AE538">
        <f t="shared" si="576"/>
        <v>400</v>
      </c>
      <c r="AF538">
        <f t="shared" si="570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77"/>
        <v>1.8749999999999999E-2</v>
      </c>
      <c r="BO538">
        <f t="shared" si="578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0.2</v>
      </c>
      <c r="BW538">
        <f t="shared" si="533"/>
        <v>2.0000000000000004E-2</v>
      </c>
      <c r="BX538">
        <v>1</v>
      </c>
      <c r="BY538">
        <v>0</v>
      </c>
      <c r="BZ538">
        <v>0</v>
      </c>
      <c r="CA538">
        <v>0</v>
      </c>
      <c r="CB538" t="s">
        <v>80</v>
      </c>
      <c r="CC538">
        <v>0</v>
      </c>
      <c r="CD538">
        <v>0</v>
      </c>
      <c r="CE538" s="5">
        <v>1.25326040205566E-9</v>
      </c>
      <c r="CF538" s="5">
        <v>7.9078778831243702E-9</v>
      </c>
      <c r="CG538" t="s">
        <v>93</v>
      </c>
      <c r="CH538">
        <v>0.85714285714285698</v>
      </c>
      <c r="CI538">
        <v>0.85714285714285698</v>
      </c>
      <c r="CJ538">
        <v>97.082395897729896</v>
      </c>
      <c r="CK538">
        <v>100</v>
      </c>
      <c r="CL538">
        <v>6.75</v>
      </c>
    </row>
    <row r="539" spans="1:90" x14ac:dyDescent="0.2">
      <c r="A539">
        <v>20</v>
      </c>
      <c r="B539">
        <v>20</v>
      </c>
      <c r="C539" s="3">
        <f t="shared" si="564"/>
        <v>400</v>
      </c>
      <c r="D539" s="3" t="str">
        <f t="shared" si="565"/>
        <v>square</v>
      </c>
      <c r="E539" s="3">
        <f t="shared" si="566"/>
        <v>1</v>
      </c>
      <c r="F539" s="4">
        <v>1</v>
      </c>
      <c r="G539" s="4">
        <v>1</v>
      </c>
      <c r="H539" s="4">
        <f t="shared" si="571"/>
        <v>100</v>
      </c>
      <c r="I539" s="3">
        <v>99</v>
      </c>
      <c r="J539" s="3">
        <v>99</v>
      </c>
      <c r="K539" s="3">
        <f t="shared" si="572"/>
        <v>100</v>
      </c>
      <c r="L539" s="3">
        <f t="shared" si="567"/>
        <v>4</v>
      </c>
      <c r="M539">
        <v>125</v>
      </c>
      <c r="N539">
        <v>7</v>
      </c>
      <c r="O539" s="2">
        <v>8</v>
      </c>
      <c r="P539" s="2">
        <f t="shared" si="526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68"/>
        <v>4</v>
      </c>
      <c r="AA539">
        <f t="shared" si="569"/>
        <v>396</v>
      </c>
      <c r="AB539">
        <v>0</v>
      </c>
      <c r="AC539">
        <v>0</v>
      </c>
      <c r="AD539">
        <v>0</v>
      </c>
      <c r="AE539">
        <f t="shared" si="576"/>
        <v>400</v>
      </c>
      <c r="AF539">
        <f t="shared" si="570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77"/>
        <v>1.8749999999999999E-2</v>
      </c>
      <c r="BO539">
        <f t="shared" si="578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0.2</v>
      </c>
      <c r="BW539">
        <f t="shared" si="533"/>
        <v>2.0000000000000004E-2</v>
      </c>
      <c r="BX539">
        <v>1</v>
      </c>
      <c r="BY539">
        <v>0</v>
      </c>
      <c r="BZ539">
        <v>0</v>
      </c>
      <c r="CA539">
        <v>0</v>
      </c>
      <c r="CB539" t="s">
        <v>80</v>
      </c>
      <c r="CC539">
        <v>0</v>
      </c>
      <c r="CD539">
        <v>0</v>
      </c>
      <c r="CE539" s="5">
        <v>2.3502538224015302E-9</v>
      </c>
      <c r="CF539" s="5">
        <v>1.48297347516417E-8</v>
      </c>
      <c r="CG539" t="s">
        <v>93</v>
      </c>
      <c r="CH539">
        <v>0.85714285714285698</v>
      </c>
      <c r="CI539">
        <v>0.85714285714285698</v>
      </c>
      <c r="CJ539">
        <v>96.975034323106598</v>
      </c>
      <c r="CK539">
        <v>100</v>
      </c>
      <c r="CL539">
        <v>7</v>
      </c>
    </row>
    <row r="540" spans="1:90" x14ac:dyDescent="0.2">
      <c r="A540">
        <v>20</v>
      </c>
      <c r="B540">
        <v>20</v>
      </c>
      <c r="C540" s="3">
        <f t="shared" si="564"/>
        <v>400</v>
      </c>
      <c r="D540" s="3" t="str">
        <f t="shared" si="565"/>
        <v>square</v>
      </c>
      <c r="E540" s="3">
        <f t="shared" si="566"/>
        <v>1</v>
      </c>
      <c r="F540" s="4">
        <v>1</v>
      </c>
      <c r="G540" s="4">
        <v>1</v>
      </c>
      <c r="H540" s="4">
        <f t="shared" si="571"/>
        <v>100</v>
      </c>
      <c r="I540" s="3">
        <v>99</v>
      </c>
      <c r="J540" s="3">
        <v>99</v>
      </c>
      <c r="K540" s="3">
        <f t="shared" si="572"/>
        <v>100</v>
      </c>
      <c r="L540" s="3">
        <f t="shared" si="567"/>
        <v>4</v>
      </c>
      <c r="M540">
        <v>125</v>
      </c>
      <c r="N540">
        <v>7</v>
      </c>
      <c r="O540" s="2">
        <v>9</v>
      </c>
      <c r="P540" s="2">
        <f t="shared" si="526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68"/>
        <v>4</v>
      </c>
      <c r="AA540">
        <f t="shared" si="569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70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0.2</v>
      </c>
      <c r="BW540">
        <f t="shared" si="533"/>
        <v>2.0000000000000004E-2</v>
      </c>
      <c r="BX540">
        <v>1</v>
      </c>
      <c r="BY540">
        <v>0</v>
      </c>
      <c r="BZ540">
        <v>0</v>
      </c>
      <c r="CA540">
        <v>0</v>
      </c>
      <c r="CB540" t="s">
        <v>80</v>
      </c>
      <c r="CC540">
        <v>0</v>
      </c>
      <c r="CD540">
        <v>0</v>
      </c>
      <c r="CE540" s="5">
        <v>4.1284099270660203E-9</v>
      </c>
      <c r="CF540" s="5">
        <v>2.6049620131935099E-8</v>
      </c>
      <c r="CG540" t="s">
        <v>93</v>
      </c>
      <c r="CH540">
        <v>0.85714285714285698</v>
      </c>
      <c r="CI540">
        <v>0.85714285714285698</v>
      </c>
      <c r="CJ540">
        <v>96.982321356103597</v>
      </c>
      <c r="CK540">
        <v>100</v>
      </c>
      <c r="CL540">
        <v>7</v>
      </c>
    </row>
    <row r="541" spans="1:90" x14ac:dyDescent="0.2">
      <c r="A541">
        <v>20</v>
      </c>
      <c r="B541">
        <v>20</v>
      </c>
      <c r="C541" s="3">
        <f t="shared" si="564"/>
        <v>400</v>
      </c>
      <c r="D541" s="3" t="str">
        <f t="shared" si="565"/>
        <v>square</v>
      </c>
      <c r="E541" s="3">
        <f t="shared" si="566"/>
        <v>1</v>
      </c>
      <c r="F541" s="4">
        <v>1</v>
      </c>
      <c r="G541" s="4">
        <v>1</v>
      </c>
      <c r="H541" s="4">
        <f t="shared" si="571"/>
        <v>100</v>
      </c>
      <c r="I541" s="3">
        <v>99</v>
      </c>
      <c r="J541" s="3">
        <v>99</v>
      </c>
      <c r="K541" s="3">
        <f t="shared" si="572"/>
        <v>100</v>
      </c>
      <c r="L541" s="3">
        <f t="shared" si="567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68"/>
        <v>4</v>
      </c>
      <c r="AA541">
        <f t="shared" si="569"/>
        <v>396</v>
      </c>
      <c r="AB541">
        <v>0</v>
      </c>
      <c r="AC541">
        <v>0</v>
      </c>
      <c r="AD541">
        <v>0</v>
      </c>
      <c r="AE541">
        <f t="shared" ref="AE541" si="579">(A541*B541)*F541</f>
        <v>400</v>
      </c>
      <c r="AF541">
        <f t="shared" si="570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80">BI541/4</f>
        <v>1.8749999999999999E-2</v>
      </c>
      <c r="BO541">
        <f t="shared" ref="BO541" si="581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0.2</v>
      </c>
      <c r="BW541">
        <f t="shared" si="533"/>
        <v>2.0000000000000004E-2</v>
      </c>
      <c r="BX541">
        <v>1</v>
      </c>
      <c r="BY541">
        <v>0</v>
      </c>
      <c r="BZ541">
        <v>0</v>
      </c>
      <c r="CA541">
        <v>0</v>
      </c>
      <c r="CB541" t="s">
        <v>80</v>
      </c>
      <c r="CC541">
        <v>0</v>
      </c>
      <c r="CD541">
        <v>0</v>
      </c>
      <c r="CE541" s="5">
        <v>4.2597253064549898E-9</v>
      </c>
      <c r="CF541" s="5">
        <v>2.6878199254434501E-8</v>
      </c>
      <c r="CG541" t="s">
        <v>93</v>
      </c>
      <c r="CH541">
        <v>0.85714285714285698</v>
      </c>
      <c r="CI541">
        <v>0.85714285714285698</v>
      </c>
      <c r="CJ541">
        <v>97.027853430756196</v>
      </c>
      <c r="CK541">
        <v>100</v>
      </c>
      <c r="CL541">
        <v>7</v>
      </c>
    </row>
    <row r="542" spans="1:90" x14ac:dyDescent="0.2">
      <c r="A542">
        <v>20</v>
      </c>
      <c r="B542">
        <v>20</v>
      </c>
      <c r="C542" s="3">
        <f t="shared" si="564"/>
        <v>400</v>
      </c>
      <c r="D542" s="3" t="str">
        <f t="shared" si="565"/>
        <v>square</v>
      </c>
      <c r="E542" s="3">
        <f t="shared" si="566"/>
        <v>1</v>
      </c>
      <c r="F542" s="4">
        <v>99</v>
      </c>
      <c r="G542" s="4">
        <v>99</v>
      </c>
      <c r="H542" s="4">
        <f t="shared" si="571"/>
        <v>100</v>
      </c>
      <c r="I542" s="3">
        <v>1</v>
      </c>
      <c r="J542" s="3">
        <v>1</v>
      </c>
      <c r="K542" s="3">
        <f>AF542/AA542</f>
        <v>100</v>
      </c>
      <c r="L542" s="3">
        <f t="shared" si="567"/>
        <v>4</v>
      </c>
      <c r="M542">
        <v>125</v>
      </c>
      <c r="N542">
        <v>7</v>
      </c>
      <c r="O542" s="2">
        <v>0.1</v>
      </c>
      <c r="P542" s="2">
        <f t="shared" ref="P542:P600" si="582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 t="shared" si="568"/>
        <v>396</v>
      </c>
      <c r="AA542">
        <f t="shared" si="569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70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0.3</v>
      </c>
      <c r="BW542">
        <f t="shared" si="533"/>
        <v>0.03</v>
      </c>
      <c r="BX542">
        <v>1</v>
      </c>
      <c r="BY542">
        <v>0</v>
      </c>
      <c r="BZ542">
        <v>0</v>
      </c>
      <c r="CA542">
        <v>0</v>
      </c>
      <c r="CB542" t="s">
        <v>80</v>
      </c>
      <c r="CC542">
        <v>0</v>
      </c>
      <c r="CD542">
        <v>0</v>
      </c>
      <c r="CE542" s="5">
        <v>1.8164707578341399E-13</v>
      </c>
      <c r="CF542" s="5">
        <v>1.14616479901936E-12</v>
      </c>
      <c r="CG542" t="s">
        <v>93</v>
      </c>
      <c r="CH542">
        <v>1</v>
      </c>
      <c r="CI542">
        <v>1</v>
      </c>
      <c r="CJ542">
        <v>97.006857010969497</v>
      </c>
      <c r="CK542">
        <v>100</v>
      </c>
      <c r="CL542">
        <v>6.75</v>
      </c>
    </row>
    <row r="543" spans="1:90" x14ac:dyDescent="0.2">
      <c r="A543">
        <v>20</v>
      </c>
      <c r="B543">
        <v>20</v>
      </c>
      <c r="C543" s="3">
        <f t="shared" si="564"/>
        <v>400</v>
      </c>
      <c r="D543" s="3" t="str">
        <f t="shared" si="565"/>
        <v>square</v>
      </c>
      <c r="E543" s="3">
        <f t="shared" si="566"/>
        <v>1</v>
      </c>
      <c r="F543" s="4">
        <v>99</v>
      </c>
      <c r="G543" s="4">
        <v>99</v>
      </c>
      <c r="H543" s="4">
        <f t="shared" si="571"/>
        <v>100</v>
      </c>
      <c r="I543" s="3">
        <v>1</v>
      </c>
      <c r="J543" s="3">
        <v>1</v>
      </c>
      <c r="K543" s="3">
        <f t="shared" ref="K543:K553" si="583">AF543/AA543</f>
        <v>100</v>
      </c>
      <c r="L543" s="3">
        <f t="shared" si="567"/>
        <v>4</v>
      </c>
      <c r="M543">
        <v>125</v>
      </c>
      <c r="N543">
        <v>7</v>
      </c>
      <c r="O543" s="2">
        <v>0.5</v>
      </c>
      <c r="P543" s="2">
        <f t="shared" si="582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 t="shared" si="568"/>
        <v>396</v>
      </c>
      <c r="AA543">
        <f t="shared" si="569"/>
        <v>4</v>
      </c>
      <c r="AB543">
        <v>0</v>
      </c>
      <c r="AC543">
        <v>0</v>
      </c>
      <c r="AD543">
        <v>0</v>
      </c>
      <c r="AE543">
        <f t="shared" ref="AE543:AE547" si="584">(A543*B543)*F543</f>
        <v>39600</v>
      </c>
      <c r="AF543">
        <f t="shared" si="570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85">BI543/4</f>
        <v>1.8749999999999999E-2</v>
      </c>
      <c r="BO543">
        <f t="shared" ref="BO543:BO547" si="586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0.3</v>
      </c>
      <c r="BW543">
        <f t="shared" si="533"/>
        <v>0.03</v>
      </c>
      <c r="BX543">
        <v>1</v>
      </c>
      <c r="BY543">
        <v>0</v>
      </c>
      <c r="BZ543">
        <v>0</v>
      </c>
      <c r="CA543">
        <v>0</v>
      </c>
      <c r="CB543" t="s">
        <v>80</v>
      </c>
      <c r="CC543">
        <v>0</v>
      </c>
      <c r="CD543">
        <v>0</v>
      </c>
      <c r="CE543" s="5">
        <v>2.0454537206487501E-13</v>
      </c>
      <c r="CF543" s="5">
        <v>1.29064948748109E-12</v>
      </c>
      <c r="CG543" t="s">
        <v>93</v>
      </c>
      <c r="CH543">
        <v>1</v>
      </c>
      <c r="CI543">
        <v>1</v>
      </c>
      <c r="CJ543">
        <v>97.034633081666598</v>
      </c>
      <c r="CK543">
        <v>100</v>
      </c>
      <c r="CL543">
        <v>7</v>
      </c>
    </row>
    <row r="544" spans="1:90" x14ac:dyDescent="0.2">
      <c r="A544">
        <v>20</v>
      </c>
      <c r="B544">
        <v>20</v>
      </c>
      <c r="C544" s="3">
        <f t="shared" si="564"/>
        <v>400</v>
      </c>
      <c r="D544" s="3" t="str">
        <f t="shared" si="565"/>
        <v>square</v>
      </c>
      <c r="E544" s="3">
        <f t="shared" si="566"/>
        <v>1</v>
      </c>
      <c r="F544" s="4">
        <v>99</v>
      </c>
      <c r="G544" s="4">
        <v>99</v>
      </c>
      <c r="H544" s="4">
        <f t="shared" si="571"/>
        <v>100</v>
      </c>
      <c r="I544" s="3">
        <v>1</v>
      </c>
      <c r="J544" s="3">
        <v>1</v>
      </c>
      <c r="K544" s="3">
        <f t="shared" si="583"/>
        <v>100</v>
      </c>
      <c r="L544" s="3">
        <f t="shared" si="567"/>
        <v>4</v>
      </c>
      <c r="M544">
        <v>125</v>
      </c>
      <c r="N544">
        <v>7</v>
      </c>
      <c r="O544" s="2">
        <v>1</v>
      </c>
      <c r="P544" s="2">
        <f t="shared" si="582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 t="shared" si="568"/>
        <v>396</v>
      </c>
      <c r="AA544">
        <f t="shared" si="569"/>
        <v>4</v>
      </c>
      <c r="AB544">
        <v>0</v>
      </c>
      <c r="AC544">
        <v>0</v>
      </c>
      <c r="AD544">
        <v>0</v>
      </c>
      <c r="AE544">
        <f t="shared" si="584"/>
        <v>39600</v>
      </c>
      <c r="AF544">
        <f t="shared" si="570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85"/>
        <v>1.8749999999999999E-2</v>
      </c>
      <c r="BO544">
        <f t="shared" si="586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0.3</v>
      </c>
      <c r="BW544">
        <f t="shared" si="533"/>
        <v>0.03</v>
      </c>
      <c r="BX544">
        <v>1</v>
      </c>
      <c r="BY544">
        <v>0</v>
      </c>
      <c r="BZ544">
        <v>0</v>
      </c>
      <c r="CA544">
        <v>0</v>
      </c>
      <c r="CB544" t="s">
        <v>80</v>
      </c>
      <c r="CC544">
        <v>0</v>
      </c>
      <c r="CD544">
        <v>0</v>
      </c>
      <c r="CE544" s="5">
        <v>2.24947434664271E-13</v>
      </c>
      <c r="CF544" s="5">
        <v>1.41938332960575E-12</v>
      </c>
      <c r="CG544" t="s">
        <v>93</v>
      </c>
      <c r="CH544">
        <v>1</v>
      </c>
      <c r="CI544">
        <v>1</v>
      </c>
      <c r="CJ544">
        <v>97.048046384305493</v>
      </c>
      <c r="CK544">
        <v>100</v>
      </c>
      <c r="CL544">
        <v>7</v>
      </c>
    </row>
    <row r="545" spans="1:90" x14ac:dyDescent="0.2">
      <c r="A545">
        <v>20</v>
      </c>
      <c r="B545">
        <v>20</v>
      </c>
      <c r="C545" s="3">
        <f t="shared" si="564"/>
        <v>400</v>
      </c>
      <c r="D545" s="3" t="str">
        <f t="shared" si="565"/>
        <v>square</v>
      </c>
      <c r="E545" s="3">
        <f t="shared" si="566"/>
        <v>1</v>
      </c>
      <c r="F545" s="4">
        <v>99</v>
      </c>
      <c r="G545" s="4">
        <v>99</v>
      </c>
      <c r="H545" s="4">
        <f t="shared" si="571"/>
        <v>100</v>
      </c>
      <c r="I545" s="3">
        <v>1</v>
      </c>
      <c r="J545" s="3">
        <v>1</v>
      </c>
      <c r="K545" s="3">
        <f t="shared" si="583"/>
        <v>100</v>
      </c>
      <c r="L545" s="3">
        <f t="shared" si="567"/>
        <v>4</v>
      </c>
      <c r="M545">
        <v>125</v>
      </c>
      <c r="N545">
        <v>7</v>
      </c>
      <c r="O545" s="2">
        <v>2</v>
      </c>
      <c r="P545" s="2">
        <f t="shared" si="582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 t="shared" si="568"/>
        <v>396</v>
      </c>
      <c r="AA545">
        <f t="shared" si="569"/>
        <v>4</v>
      </c>
      <c r="AB545">
        <v>0</v>
      </c>
      <c r="AC545">
        <v>0</v>
      </c>
      <c r="AD545">
        <v>0</v>
      </c>
      <c r="AE545">
        <f t="shared" si="584"/>
        <v>39600</v>
      </c>
      <c r="AF545">
        <f t="shared" si="570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85"/>
        <v>1.8749999999999999E-2</v>
      </c>
      <c r="BO545">
        <f t="shared" si="586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0.3</v>
      </c>
      <c r="BW545">
        <f t="shared" si="533"/>
        <v>0.03</v>
      </c>
      <c r="BX545">
        <v>1</v>
      </c>
      <c r="BY545">
        <v>0</v>
      </c>
      <c r="BZ545">
        <v>0</v>
      </c>
      <c r="CA545">
        <v>0</v>
      </c>
      <c r="CB545" t="s">
        <v>80</v>
      </c>
      <c r="CC545">
        <v>0</v>
      </c>
      <c r="CD545">
        <v>0</v>
      </c>
      <c r="CE545" s="5">
        <v>2.8854686589064698E-13</v>
      </c>
      <c r="CF545" s="5">
        <v>1.8206858498430902E-12</v>
      </c>
      <c r="CG545" t="s">
        <v>93</v>
      </c>
      <c r="CH545">
        <v>1</v>
      </c>
      <c r="CI545">
        <v>1</v>
      </c>
      <c r="CJ545">
        <v>96.972066410261903</v>
      </c>
      <c r="CK545">
        <v>100</v>
      </c>
      <c r="CL545">
        <v>7</v>
      </c>
    </row>
    <row r="546" spans="1:90" x14ac:dyDescent="0.2">
      <c r="A546">
        <v>20</v>
      </c>
      <c r="B546">
        <v>20</v>
      </c>
      <c r="C546" s="3">
        <f t="shared" si="564"/>
        <v>400</v>
      </c>
      <c r="D546" s="3" t="str">
        <f t="shared" si="565"/>
        <v>square</v>
      </c>
      <c r="E546" s="3">
        <f t="shared" si="566"/>
        <v>1</v>
      </c>
      <c r="F546" s="4">
        <v>99</v>
      </c>
      <c r="G546" s="4">
        <v>99</v>
      </c>
      <c r="H546" s="4">
        <f t="shared" si="571"/>
        <v>100</v>
      </c>
      <c r="I546" s="3">
        <v>1</v>
      </c>
      <c r="J546" s="3">
        <v>1</v>
      </c>
      <c r="K546" s="3">
        <f t="shared" si="583"/>
        <v>100</v>
      </c>
      <c r="L546" s="3">
        <f t="shared" si="567"/>
        <v>4</v>
      </c>
      <c r="M546">
        <v>125</v>
      </c>
      <c r="N546">
        <v>7</v>
      </c>
      <c r="O546" s="2">
        <v>3</v>
      </c>
      <c r="P546" s="2">
        <f t="shared" si="582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 t="shared" si="568"/>
        <v>396</v>
      </c>
      <c r="AA546">
        <f t="shared" si="569"/>
        <v>4</v>
      </c>
      <c r="AB546">
        <v>0</v>
      </c>
      <c r="AC546">
        <v>0</v>
      </c>
      <c r="AD546">
        <v>0</v>
      </c>
      <c r="AE546">
        <f t="shared" si="584"/>
        <v>39600</v>
      </c>
      <c r="AF546">
        <f t="shared" si="570"/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85"/>
        <v>1.8749999999999999E-2</v>
      </c>
      <c r="BO546">
        <f t="shared" si="586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0.3</v>
      </c>
      <c r="BW546">
        <f t="shared" si="533"/>
        <v>0.03</v>
      </c>
      <c r="BX546">
        <v>1</v>
      </c>
      <c r="BY546">
        <v>0</v>
      </c>
      <c r="BZ546">
        <v>0</v>
      </c>
      <c r="CA546">
        <v>0</v>
      </c>
      <c r="CB546" t="s">
        <v>80</v>
      </c>
      <c r="CC546">
        <v>0</v>
      </c>
      <c r="CD546">
        <v>0</v>
      </c>
      <c r="CE546" s="5">
        <v>3.7520930006205301E-13</v>
      </c>
      <c r="CF546" s="5">
        <v>2.3675123319461498E-12</v>
      </c>
      <c r="CG546" t="s">
        <v>93</v>
      </c>
      <c r="CH546">
        <v>1</v>
      </c>
      <c r="CI546">
        <v>1</v>
      </c>
      <c r="CJ546">
        <v>97.029433141187098</v>
      </c>
      <c r="CK546">
        <v>100</v>
      </c>
      <c r="CL546">
        <v>7</v>
      </c>
    </row>
    <row r="547" spans="1:90" x14ac:dyDescent="0.2">
      <c r="A547">
        <v>20</v>
      </c>
      <c r="B547">
        <v>20</v>
      </c>
      <c r="C547" s="3">
        <f t="shared" si="564"/>
        <v>400</v>
      </c>
      <c r="D547" s="3" t="str">
        <f t="shared" si="565"/>
        <v>square</v>
      </c>
      <c r="E547" s="3">
        <f t="shared" si="566"/>
        <v>1</v>
      </c>
      <c r="F547" s="4">
        <v>99</v>
      </c>
      <c r="G547" s="4">
        <v>99</v>
      </c>
      <c r="H547" s="4">
        <f t="shared" si="571"/>
        <v>100</v>
      </c>
      <c r="I547" s="3">
        <v>1</v>
      </c>
      <c r="J547" s="3">
        <v>1</v>
      </c>
      <c r="K547" s="3">
        <f t="shared" si="583"/>
        <v>100</v>
      </c>
      <c r="L547" s="3">
        <f t="shared" si="567"/>
        <v>4</v>
      </c>
      <c r="M547">
        <v>125</v>
      </c>
      <c r="N547">
        <v>7</v>
      </c>
      <c r="O547" s="2">
        <v>4</v>
      </c>
      <c r="P547" s="2">
        <f t="shared" si="582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 t="shared" si="568"/>
        <v>396</v>
      </c>
      <c r="AA547">
        <f t="shared" si="569"/>
        <v>4</v>
      </c>
      <c r="AB547">
        <v>0</v>
      </c>
      <c r="AC547">
        <v>0</v>
      </c>
      <c r="AD547">
        <v>0</v>
      </c>
      <c r="AE547">
        <f t="shared" si="584"/>
        <v>39600</v>
      </c>
      <c r="AF547">
        <f t="shared" si="570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85"/>
        <v>1.8749999999999999E-2</v>
      </c>
      <c r="BO547">
        <f t="shared" si="586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0.3</v>
      </c>
      <c r="BW547">
        <f t="shared" si="533"/>
        <v>0.03</v>
      </c>
      <c r="BX547">
        <v>1</v>
      </c>
      <c r="BY547">
        <v>0</v>
      </c>
      <c r="BZ547">
        <v>0</v>
      </c>
      <c r="CA547">
        <v>0</v>
      </c>
      <c r="CB547" t="s">
        <v>80</v>
      </c>
      <c r="CC547">
        <v>0</v>
      </c>
      <c r="CD547">
        <v>0</v>
      </c>
      <c r="CE547" s="5">
        <v>5.0403514203929897E-13</v>
      </c>
      <c r="CF547" s="5">
        <v>3.18038336012373E-12</v>
      </c>
      <c r="CG547" t="s">
        <v>93</v>
      </c>
      <c r="CH547">
        <v>1</v>
      </c>
      <c r="CI547">
        <v>1</v>
      </c>
      <c r="CJ547">
        <v>96.919688665719505</v>
      </c>
      <c r="CK547">
        <v>100</v>
      </c>
      <c r="CL547">
        <v>7</v>
      </c>
    </row>
    <row r="548" spans="1:90" x14ac:dyDescent="0.2">
      <c r="A548">
        <v>20</v>
      </c>
      <c r="B548">
        <v>20</v>
      </c>
      <c r="C548" s="3">
        <f t="shared" si="564"/>
        <v>400</v>
      </c>
      <c r="D548" s="3" t="str">
        <f t="shared" si="565"/>
        <v>square</v>
      </c>
      <c r="E548" s="3">
        <f t="shared" si="566"/>
        <v>1</v>
      </c>
      <c r="F548" s="4">
        <v>99</v>
      </c>
      <c r="G548" s="4">
        <v>99</v>
      </c>
      <c r="H548" s="4">
        <f t="shared" si="571"/>
        <v>100</v>
      </c>
      <c r="I548" s="3">
        <v>1</v>
      </c>
      <c r="J548" s="3">
        <v>1</v>
      </c>
      <c r="K548" s="3">
        <f t="shared" si="583"/>
        <v>100</v>
      </c>
      <c r="L548" s="3">
        <f t="shared" si="567"/>
        <v>4</v>
      </c>
      <c r="M548">
        <v>125</v>
      </c>
      <c r="N548">
        <v>7</v>
      </c>
      <c r="O548" s="2">
        <v>5</v>
      </c>
      <c r="P548" s="2">
        <f t="shared" si="582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 t="shared" si="568"/>
        <v>396</v>
      </c>
      <c r="AA548">
        <f t="shared" si="569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70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0.3</v>
      </c>
      <c r="BW548">
        <f t="shared" si="533"/>
        <v>0.03</v>
      </c>
      <c r="BX548">
        <v>1</v>
      </c>
      <c r="BY548">
        <v>0</v>
      </c>
      <c r="BZ548">
        <v>0</v>
      </c>
      <c r="CA548">
        <v>0</v>
      </c>
      <c r="CB548" t="s">
        <v>80</v>
      </c>
      <c r="CC548">
        <v>0</v>
      </c>
      <c r="CD548">
        <v>0</v>
      </c>
      <c r="CE548" s="5">
        <v>7.1268031711521003E-13</v>
      </c>
      <c r="CF548" s="5">
        <v>4.4969019665106703E-12</v>
      </c>
      <c r="CG548" t="s">
        <v>93</v>
      </c>
      <c r="CH548">
        <v>1</v>
      </c>
      <c r="CI548">
        <v>1</v>
      </c>
      <c r="CJ548">
        <v>97.031557307346404</v>
      </c>
      <c r="CK548">
        <v>100</v>
      </c>
      <c r="CL548">
        <v>7</v>
      </c>
    </row>
    <row r="549" spans="1:90" x14ac:dyDescent="0.2">
      <c r="A549">
        <v>20</v>
      </c>
      <c r="B549">
        <v>20</v>
      </c>
      <c r="C549" s="3">
        <f t="shared" si="564"/>
        <v>400</v>
      </c>
      <c r="D549" s="3" t="str">
        <f t="shared" si="565"/>
        <v>square</v>
      </c>
      <c r="E549" s="3">
        <f t="shared" si="566"/>
        <v>1</v>
      </c>
      <c r="F549" s="4">
        <v>99</v>
      </c>
      <c r="G549" s="4">
        <v>99</v>
      </c>
      <c r="H549" s="4">
        <f t="shared" si="571"/>
        <v>100</v>
      </c>
      <c r="I549" s="3">
        <v>1</v>
      </c>
      <c r="J549" s="3">
        <v>1</v>
      </c>
      <c r="K549" s="3">
        <f t="shared" si="583"/>
        <v>100</v>
      </c>
      <c r="L549" s="3">
        <f t="shared" si="567"/>
        <v>4</v>
      </c>
      <c r="M549">
        <v>125</v>
      </c>
      <c r="N549">
        <v>7</v>
      </c>
      <c r="O549" s="2">
        <v>6</v>
      </c>
      <c r="P549" s="2">
        <f t="shared" si="582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 t="shared" si="568"/>
        <v>396</v>
      </c>
      <c r="AA549">
        <f t="shared" si="569"/>
        <v>4</v>
      </c>
      <c r="AB549">
        <v>0</v>
      </c>
      <c r="AC549">
        <v>0</v>
      </c>
      <c r="AD549">
        <v>0</v>
      </c>
      <c r="AE549">
        <f t="shared" ref="AE549:AE551" si="587">(A549*B549)*F549</f>
        <v>39600</v>
      </c>
      <c r="AF549">
        <f t="shared" si="570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8">BI549/4</f>
        <v>1.8749999999999999E-2</v>
      </c>
      <c r="BO549">
        <f t="shared" ref="BO549:BO551" si="589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0.3</v>
      </c>
      <c r="BW549">
        <f t="shared" si="533"/>
        <v>0.03</v>
      </c>
      <c r="BX549">
        <v>1</v>
      </c>
      <c r="BY549">
        <v>0</v>
      </c>
      <c r="BZ549">
        <v>0</v>
      </c>
      <c r="CA549">
        <v>0</v>
      </c>
      <c r="CB549" t="s">
        <v>80</v>
      </c>
      <c r="CC549">
        <v>0</v>
      </c>
      <c r="CD549">
        <v>0</v>
      </c>
      <c r="CE549" s="5">
        <v>1.2946273796253199E-12</v>
      </c>
      <c r="CF549" s="5">
        <v>8.1688974271990308E-12</v>
      </c>
      <c r="CG549" t="s">
        <v>93</v>
      </c>
      <c r="CH549">
        <v>1</v>
      </c>
      <c r="CI549">
        <v>1</v>
      </c>
      <c r="CJ549">
        <v>97.020387692835399</v>
      </c>
      <c r="CK549">
        <v>100</v>
      </c>
      <c r="CL549">
        <v>7</v>
      </c>
    </row>
    <row r="550" spans="1:90" x14ac:dyDescent="0.2">
      <c r="A550">
        <v>20</v>
      </c>
      <c r="B550">
        <v>20</v>
      </c>
      <c r="C550" s="3">
        <f t="shared" si="564"/>
        <v>400</v>
      </c>
      <c r="D550" s="3" t="str">
        <f t="shared" si="565"/>
        <v>square</v>
      </c>
      <c r="E550" s="3">
        <f t="shared" si="566"/>
        <v>1</v>
      </c>
      <c r="F550" s="4">
        <v>99</v>
      </c>
      <c r="G550" s="4">
        <v>99</v>
      </c>
      <c r="H550" s="4">
        <f t="shared" si="571"/>
        <v>100</v>
      </c>
      <c r="I550" s="3">
        <v>1</v>
      </c>
      <c r="J550" s="3">
        <v>1</v>
      </c>
      <c r="K550" s="3">
        <f t="shared" si="583"/>
        <v>100</v>
      </c>
      <c r="L550" s="3">
        <f t="shared" si="567"/>
        <v>4</v>
      </c>
      <c r="M550">
        <v>125</v>
      </c>
      <c r="N550">
        <v>7</v>
      </c>
      <c r="O550" s="2">
        <v>7</v>
      </c>
      <c r="P550" s="2">
        <f t="shared" si="582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 t="shared" si="568"/>
        <v>396</v>
      </c>
      <c r="AA550">
        <f t="shared" si="569"/>
        <v>4</v>
      </c>
      <c r="AB550">
        <v>0</v>
      </c>
      <c r="AC550">
        <v>0</v>
      </c>
      <c r="AD550">
        <v>0</v>
      </c>
      <c r="AE550">
        <f t="shared" si="587"/>
        <v>39600</v>
      </c>
      <c r="AF550">
        <f t="shared" si="570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8"/>
        <v>1.8749999999999999E-2</v>
      </c>
      <c r="BO550">
        <f t="shared" si="589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0.3</v>
      </c>
      <c r="BW550">
        <f t="shared" si="533"/>
        <v>0.03</v>
      </c>
      <c r="BX550">
        <v>1</v>
      </c>
      <c r="BY550">
        <v>0</v>
      </c>
      <c r="BZ550">
        <v>0</v>
      </c>
      <c r="CA550">
        <v>0</v>
      </c>
      <c r="CB550" t="s">
        <v>80</v>
      </c>
      <c r="CC550">
        <v>0</v>
      </c>
      <c r="CD550">
        <v>0</v>
      </c>
      <c r="CE550" s="5">
        <v>1.5761733928006401E-12</v>
      </c>
      <c r="CF550" s="5">
        <v>9.9454089842961598E-12</v>
      </c>
      <c r="CG550" t="s">
        <v>93</v>
      </c>
      <c r="CH550">
        <v>1</v>
      </c>
      <c r="CI550">
        <v>1</v>
      </c>
      <c r="CJ550">
        <v>96.980502382025094</v>
      </c>
      <c r="CK550">
        <v>100</v>
      </c>
      <c r="CL550">
        <v>7</v>
      </c>
    </row>
    <row r="551" spans="1:90" x14ac:dyDescent="0.2">
      <c r="A551">
        <v>20</v>
      </c>
      <c r="B551">
        <v>20</v>
      </c>
      <c r="C551" s="3">
        <f t="shared" si="564"/>
        <v>400</v>
      </c>
      <c r="D551" s="3" t="str">
        <f t="shared" si="565"/>
        <v>square</v>
      </c>
      <c r="E551" s="3">
        <f t="shared" si="566"/>
        <v>1</v>
      </c>
      <c r="F551" s="4">
        <v>99</v>
      </c>
      <c r="G551" s="4">
        <v>99</v>
      </c>
      <c r="H551" s="4">
        <f t="shared" si="571"/>
        <v>100</v>
      </c>
      <c r="I551" s="3">
        <v>1</v>
      </c>
      <c r="J551" s="3">
        <v>1</v>
      </c>
      <c r="K551" s="3">
        <f t="shared" si="583"/>
        <v>100</v>
      </c>
      <c r="L551" s="3">
        <f t="shared" si="567"/>
        <v>4</v>
      </c>
      <c r="M551">
        <v>125</v>
      </c>
      <c r="N551">
        <v>7</v>
      </c>
      <c r="O551" s="2">
        <v>8</v>
      </c>
      <c r="P551" s="2">
        <f t="shared" si="582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 t="shared" si="568"/>
        <v>396</v>
      </c>
      <c r="AA551">
        <f t="shared" si="569"/>
        <v>4</v>
      </c>
      <c r="AB551">
        <v>0</v>
      </c>
      <c r="AC551">
        <v>0</v>
      </c>
      <c r="AD551">
        <v>0</v>
      </c>
      <c r="AE551">
        <f t="shared" si="587"/>
        <v>39600</v>
      </c>
      <c r="AF551">
        <f t="shared" si="570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8"/>
        <v>1.8749999999999999E-2</v>
      </c>
      <c r="BO551">
        <f t="shared" si="589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0.3</v>
      </c>
      <c r="BW551">
        <f t="shared" si="533"/>
        <v>0.03</v>
      </c>
      <c r="BX551">
        <v>1</v>
      </c>
      <c r="BY551">
        <v>0</v>
      </c>
      <c r="BZ551">
        <v>0</v>
      </c>
      <c r="CA551">
        <v>0</v>
      </c>
      <c r="CB551" t="s">
        <v>80</v>
      </c>
      <c r="CC551">
        <v>0</v>
      </c>
      <c r="CD551">
        <v>0</v>
      </c>
      <c r="CE551" s="5">
        <v>3.65264487007697E-12</v>
      </c>
      <c r="CF551" s="5">
        <v>2.3047621061885201E-11</v>
      </c>
      <c r="CG551" t="s">
        <v>93</v>
      </c>
      <c r="CH551">
        <v>1</v>
      </c>
      <c r="CI551">
        <v>1</v>
      </c>
      <c r="CJ551">
        <v>97.0028114257357</v>
      </c>
      <c r="CK551">
        <v>100</v>
      </c>
      <c r="CL551">
        <v>7</v>
      </c>
    </row>
    <row r="552" spans="1:90" x14ac:dyDescent="0.2">
      <c r="A552">
        <v>20</v>
      </c>
      <c r="B552">
        <v>20</v>
      </c>
      <c r="C552" s="3">
        <f t="shared" si="564"/>
        <v>400</v>
      </c>
      <c r="D552" s="3" t="str">
        <f t="shared" si="565"/>
        <v>square</v>
      </c>
      <c r="E552" s="3">
        <f t="shared" si="566"/>
        <v>1</v>
      </c>
      <c r="F552" s="4">
        <v>99</v>
      </c>
      <c r="G552" s="4">
        <v>99</v>
      </c>
      <c r="H552" s="4">
        <f t="shared" si="571"/>
        <v>100</v>
      </c>
      <c r="I552" s="3">
        <v>1</v>
      </c>
      <c r="J552" s="3">
        <v>1</v>
      </c>
      <c r="K552" s="3">
        <f t="shared" si="583"/>
        <v>100</v>
      </c>
      <c r="L552" s="3">
        <f t="shared" si="567"/>
        <v>4</v>
      </c>
      <c r="M552">
        <v>125</v>
      </c>
      <c r="N552">
        <v>7</v>
      </c>
      <c r="O552" s="2">
        <v>9</v>
      </c>
      <c r="P552" s="2">
        <f t="shared" si="582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 t="shared" si="568"/>
        <v>396</v>
      </c>
      <c r="AA552">
        <f t="shared" si="569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70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0.3</v>
      </c>
      <c r="BW552">
        <f t="shared" si="533"/>
        <v>0.03</v>
      </c>
      <c r="BX552">
        <v>1</v>
      </c>
      <c r="BY552">
        <v>0</v>
      </c>
      <c r="BZ552">
        <v>0</v>
      </c>
      <c r="CA552">
        <v>0</v>
      </c>
      <c r="CB552" t="s">
        <v>80</v>
      </c>
      <c r="CC552">
        <v>0</v>
      </c>
      <c r="CD552">
        <v>0</v>
      </c>
      <c r="CE552" s="5">
        <v>4.8317921921299096E-12</v>
      </c>
      <c r="CF552" s="5">
        <v>3.0487857276926498E-11</v>
      </c>
      <c r="CG552" t="s">
        <v>93</v>
      </c>
      <c r="CH552">
        <v>1</v>
      </c>
      <c r="CI552">
        <v>1</v>
      </c>
      <c r="CJ552">
        <v>96.925315321096306</v>
      </c>
      <c r="CK552">
        <v>100</v>
      </c>
      <c r="CL552">
        <v>7</v>
      </c>
    </row>
    <row r="553" spans="1:90" x14ac:dyDescent="0.2">
      <c r="A553">
        <v>20</v>
      </c>
      <c r="B553">
        <v>20</v>
      </c>
      <c r="C553" s="3">
        <f t="shared" si="564"/>
        <v>400</v>
      </c>
      <c r="D553" s="3" t="str">
        <f t="shared" si="565"/>
        <v>square</v>
      </c>
      <c r="E553" s="3">
        <f t="shared" si="566"/>
        <v>1</v>
      </c>
      <c r="F553" s="4">
        <v>99</v>
      </c>
      <c r="G553" s="4">
        <v>99</v>
      </c>
      <c r="H553" s="4">
        <f t="shared" si="571"/>
        <v>100</v>
      </c>
      <c r="I553" s="3">
        <v>1</v>
      </c>
      <c r="J553" s="3">
        <v>1</v>
      </c>
      <c r="K553" s="3">
        <f t="shared" si="583"/>
        <v>100</v>
      </c>
      <c r="L553" s="3">
        <f t="shared" si="567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 t="shared" si="568"/>
        <v>396</v>
      </c>
      <c r="AA553">
        <f t="shared" si="569"/>
        <v>4</v>
      </c>
      <c r="AB553">
        <v>0</v>
      </c>
      <c r="AC553">
        <v>0</v>
      </c>
      <c r="AD553">
        <v>0</v>
      </c>
      <c r="AE553">
        <f t="shared" ref="AE553" si="590">(A553*B553)*F553</f>
        <v>39600</v>
      </c>
      <c r="AF553">
        <f t="shared" si="570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91">BI553/4</f>
        <v>1.8749999999999999E-2</v>
      </c>
      <c r="BO553">
        <f t="shared" ref="BO553" si="592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0.3</v>
      </c>
      <c r="BW553">
        <f t="shared" si="533"/>
        <v>0.03</v>
      </c>
      <c r="BX553">
        <v>1</v>
      </c>
      <c r="BY553">
        <v>0</v>
      </c>
      <c r="BZ553">
        <v>0</v>
      </c>
      <c r="CA553">
        <v>0</v>
      </c>
      <c r="CB553" t="s">
        <v>80</v>
      </c>
      <c r="CC553">
        <v>0</v>
      </c>
      <c r="CD553">
        <v>0</v>
      </c>
      <c r="CE553" s="5">
        <v>1.1974673382400201E-11</v>
      </c>
      <c r="CF553" s="5">
        <v>7.5558326569919802E-11</v>
      </c>
      <c r="CG553" t="s">
        <v>93</v>
      </c>
      <c r="CH553">
        <v>1</v>
      </c>
      <c r="CI553">
        <v>1</v>
      </c>
      <c r="CJ553">
        <v>97.0335549536548</v>
      </c>
      <c r="CK553">
        <v>100</v>
      </c>
      <c r="CL553">
        <v>7</v>
      </c>
    </row>
    <row r="554" spans="1:90" x14ac:dyDescent="0.2">
      <c r="A554">
        <v>20</v>
      </c>
      <c r="B554">
        <v>20</v>
      </c>
      <c r="C554" s="3">
        <f t="shared" si="564"/>
        <v>400</v>
      </c>
      <c r="D554" s="3" t="str">
        <f t="shared" si="565"/>
        <v>square</v>
      </c>
      <c r="E554" s="3">
        <f t="shared" si="566"/>
        <v>1</v>
      </c>
      <c r="F554" s="4">
        <v>80</v>
      </c>
      <c r="G554" s="4">
        <v>80</v>
      </c>
      <c r="H554" s="4">
        <f t="shared" si="571"/>
        <v>100</v>
      </c>
      <c r="I554" s="3">
        <v>20</v>
      </c>
      <c r="J554" s="3">
        <v>20</v>
      </c>
      <c r="K554" s="3">
        <f>AF554/AA554</f>
        <v>100</v>
      </c>
      <c r="L554" s="3">
        <f t="shared" si="567"/>
        <v>4</v>
      </c>
      <c r="M554">
        <v>125</v>
      </c>
      <c r="N554">
        <v>7</v>
      </c>
      <c r="O554" s="2">
        <v>0.1</v>
      </c>
      <c r="P554" s="2">
        <f t="shared" si="582"/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 t="shared" si="568"/>
        <v>320</v>
      </c>
      <c r="AA554">
        <f t="shared" si="569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70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0.3</v>
      </c>
      <c r="BW554">
        <f t="shared" si="533"/>
        <v>0.03</v>
      </c>
      <c r="BX554">
        <v>1</v>
      </c>
      <c r="BY554">
        <v>0</v>
      </c>
      <c r="BZ554">
        <v>0</v>
      </c>
      <c r="CA554">
        <v>0</v>
      </c>
      <c r="CB554" t="s">
        <v>80</v>
      </c>
      <c r="CC554">
        <v>0</v>
      </c>
      <c r="CD554">
        <v>0</v>
      </c>
      <c r="CE554" s="5">
        <v>3.6329075958718299E-12</v>
      </c>
      <c r="CF554" s="5">
        <v>2.29230819516986E-11</v>
      </c>
      <c r="CG554" t="s">
        <v>93</v>
      </c>
      <c r="CH554">
        <v>1</v>
      </c>
      <c r="CI554">
        <v>1</v>
      </c>
      <c r="CJ554">
        <v>96.917612352401505</v>
      </c>
      <c r="CK554">
        <v>100</v>
      </c>
      <c r="CL554">
        <v>7</v>
      </c>
    </row>
    <row r="555" spans="1:90" x14ac:dyDescent="0.2">
      <c r="A555">
        <v>20</v>
      </c>
      <c r="B555">
        <v>20</v>
      </c>
      <c r="C555" s="3">
        <f t="shared" si="564"/>
        <v>400</v>
      </c>
      <c r="D555" s="3" t="str">
        <f t="shared" si="565"/>
        <v>square</v>
      </c>
      <c r="E555" s="3">
        <f t="shared" si="566"/>
        <v>1</v>
      </c>
      <c r="F555" s="4">
        <v>80</v>
      </c>
      <c r="G555" s="4">
        <v>80</v>
      </c>
      <c r="H555" s="4">
        <f t="shared" si="571"/>
        <v>100</v>
      </c>
      <c r="I555" s="3">
        <v>20</v>
      </c>
      <c r="J555" s="3">
        <v>20</v>
      </c>
      <c r="K555" s="3">
        <f t="shared" ref="K555:K565" si="593">AF555/AA555</f>
        <v>100</v>
      </c>
      <c r="L555" s="3">
        <f t="shared" si="567"/>
        <v>4</v>
      </c>
      <c r="M555">
        <v>125</v>
      </c>
      <c r="N555">
        <v>7</v>
      </c>
      <c r="O555" s="2">
        <v>0.5</v>
      </c>
      <c r="P555" s="2">
        <f t="shared" si="582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 t="shared" si="568"/>
        <v>320</v>
      </c>
      <c r="AA555">
        <f t="shared" si="569"/>
        <v>80</v>
      </c>
      <c r="AB555">
        <v>0</v>
      </c>
      <c r="AC555">
        <v>0</v>
      </c>
      <c r="AD555">
        <v>0</v>
      </c>
      <c r="AE555">
        <f t="shared" ref="AE555:AE559" si="594">(A555*B555)*F555</f>
        <v>32000</v>
      </c>
      <c r="AF555">
        <f t="shared" si="570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95">BI555/4</f>
        <v>1.8749999999999999E-2</v>
      </c>
      <c r="BO555">
        <f t="shared" ref="BO555:BO559" si="596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0.3</v>
      </c>
      <c r="BW555">
        <f t="shared" si="533"/>
        <v>0.03</v>
      </c>
      <c r="BX555">
        <v>1</v>
      </c>
      <c r="BY555">
        <v>0</v>
      </c>
      <c r="BZ555">
        <v>0</v>
      </c>
      <c r="CA555">
        <v>0</v>
      </c>
      <c r="CB555" t="s">
        <v>80</v>
      </c>
      <c r="CC555">
        <v>0</v>
      </c>
      <c r="CD555">
        <v>0</v>
      </c>
      <c r="CE555" s="5">
        <v>4.0906279443935301E-12</v>
      </c>
      <c r="CF555" s="5">
        <v>2.5811226167223301E-11</v>
      </c>
      <c r="CG555" t="s">
        <v>93</v>
      </c>
      <c r="CH555">
        <v>1</v>
      </c>
      <c r="CI555">
        <v>1</v>
      </c>
      <c r="CJ555">
        <v>97.009558017004196</v>
      </c>
      <c r="CK555">
        <v>100</v>
      </c>
      <c r="CL555">
        <v>7</v>
      </c>
    </row>
    <row r="556" spans="1:90" x14ac:dyDescent="0.2">
      <c r="A556">
        <v>20</v>
      </c>
      <c r="B556">
        <v>20</v>
      </c>
      <c r="C556" s="3">
        <f t="shared" si="564"/>
        <v>400</v>
      </c>
      <c r="D556" s="3" t="str">
        <f t="shared" si="565"/>
        <v>square</v>
      </c>
      <c r="E556" s="3">
        <f t="shared" si="566"/>
        <v>1</v>
      </c>
      <c r="F556" s="4">
        <v>80</v>
      </c>
      <c r="G556" s="4">
        <v>80</v>
      </c>
      <c r="H556" s="4">
        <f t="shared" si="571"/>
        <v>100</v>
      </c>
      <c r="I556" s="3">
        <v>20</v>
      </c>
      <c r="J556" s="3">
        <v>20</v>
      </c>
      <c r="K556" s="3">
        <f t="shared" si="593"/>
        <v>100</v>
      </c>
      <c r="L556" s="3">
        <f t="shared" si="567"/>
        <v>4</v>
      </c>
      <c r="M556">
        <v>125</v>
      </c>
      <c r="N556">
        <v>7</v>
      </c>
      <c r="O556" s="2">
        <v>1</v>
      </c>
      <c r="P556" s="2">
        <f t="shared" si="582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 t="shared" si="568"/>
        <v>320</v>
      </c>
      <c r="AA556">
        <f t="shared" si="569"/>
        <v>80</v>
      </c>
      <c r="AB556">
        <v>0</v>
      </c>
      <c r="AC556">
        <v>0</v>
      </c>
      <c r="AD556">
        <v>0</v>
      </c>
      <c r="AE556">
        <f t="shared" si="594"/>
        <v>32000</v>
      </c>
      <c r="AF556">
        <f t="shared" si="570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95"/>
        <v>1.8749999999999999E-2</v>
      </c>
      <c r="BO556">
        <f t="shared" si="596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0.3</v>
      </c>
      <c r="BW556">
        <f t="shared" si="533"/>
        <v>0.03</v>
      </c>
      <c r="BX556">
        <v>1</v>
      </c>
      <c r="BY556">
        <v>0</v>
      </c>
      <c r="BZ556">
        <v>0</v>
      </c>
      <c r="CA556">
        <v>0</v>
      </c>
      <c r="CB556" t="s">
        <v>80</v>
      </c>
      <c r="CC556">
        <v>0</v>
      </c>
      <c r="CD556">
        <v>0</v>
      </c>
      <c r="CE556" s="5">
        <v>4.8937540312657899E-12</v>
      </c>
      <c r="CF556" s="5">
        <v>3.0878826874788898E-11</v>
      </c>
      <c r="CG556" t="s">
        <v>93</v>
      </c>
      <c r="CH556">
        <v>1</v>
      </c>
      <c r="CI556">
        <v>1</v>
      </c>
      <c r="CJ556">
        <v>97.0032351717837</v>
      </c>
      <c r="CK556">
        <v>100</v>
      </c>
      <c r="CL556">
        <v>7</v>
      </c>
    </row>
    <row r="557" spans="1:90" x14ac:dyDescent="0.2">
      <c r="A557">
        <v>20</v>
      </c>
      <c r="B557">
        <v>20</v>
      </c>
      <c r="C557" s="3">
        <f t="shared" si="564"/>
        <v>400</v>
      </c>
      <c r="D557" s="3" t="str">
        <f t="shared" si="565"/>
        <v>square</v>
      </c>
      <c r="E557" s="3">
        <f t="shared" si="566"/>
        <v>1</v>
      </c>
      <c r="F557" s="4">
        <v>80</v>
      </c>
      <c r="G557" s="4">
        <v>80</v>
      </c>
      <c r="H557" s="4">
        <f t="shared" si="571"/>
        <v>100</v>
      </c>
      <c r="I557" s="3">
        <v>20</v>
      </c>
      <c r="J557" s="3">
        <v>20</v>
      </c>
      <c r="K557" s="3">
        <f t="shared" si="593"/>
        <v>100</v>
      </c>
      <c r="L557" s="3">
        <f t="shared" si="567"/>
        <v>4</v>
      </c>
      <c r="M557">
        <v>125</v>
      </c>
      <c r="N557">
        <v>7</v>
      </c>
      <c r="O557" s="2">
        <v>2</v>
      </c>
      <c r="P557" s="2">
        <f t="shared" si="582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 t="shared" si="568"/>
        <v>320</v>
      </c>
      <c r="AA557">
        <f t="shared" si="569"/>
        <v>80</v>
      </c>
      <c r="AB557">
        <v>0</v>
      </c>
      <c r="AC557">
        <v>0</v>
      </c>
      <c r="AD557">
        <v>0</v>
      </c>
      <c r="AE557">
        <f t="shared" si="594"/>
        <v>32000</v>
      </c>
      <c r="AF557">
        <f t="shared" si="570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95"/>
        <v>1.8749999999999999E-2</v>
      </c>
      <c r="BO557">
        <f t="shared" si="596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0.3</v>
      </c>
      <c r="BW557">
        <f t="shared" si="533"/>
        <v>0.03</v>
      </c>
      <c r="BX557">
        <v>1</v>
      </c>
      <c r="BY557">
        <v>0</v>
      </c>
      <c r="BZ557">
        <v>0</v>
      </c>
      <c r="CA557">
        <v>0</v>
      </c>
      <c r="CB557" t="s">
        <v>80</v>
      </c>
      <c r="CC557">
        <v>0</v>
      </c>
      <c r="CD557">
        <v>0</v>
      </c>
      <c r="CE557" s="5">
        <v>7.2810094703147892E-12</v>
      </c>
      <c r="CF557" s="5">
        <v>4.5942037431837902E-11</v>
      </c>
      <c r="CG557" t="s">
        <v>93</v>
      </c>
      <c r="CH557">
        <v>1</v>
      </c>
      <c r="CI557">
        <v>1</v>
      </c>
      <c r="CJ557">
        <v>96.971628359607607</v>
      </c>
      <c r="CK557">
        <v>100</v>
      </c>
      <c r="CL557">
        <v>7</v>
      </c>
    </row>
    <row r="558" spans="1:90" x14ac:dyDescent="0.2">
      <c r="A558">
        <v>20</v>
      </c>
      <c r="B558">
        <v>20</v>
      </c>
      <c r="C558" s="3">
        <f t="shared" si="564"/>
        <v>400</v>
      </c>
      <c r="D558" s="3" t="str">
        <f t="shared" si="565"/>
        <v>square</v>
      </c>
      <c r="E558" s="3">
        <f t="shared" si="566"/>
        <v>1</v>
      </c>
      <c r="F558" s="4">
        <v>80</v>
      </c>
      <c r="G558" s="4">
        <v>80</v>
      </c>
      <c r="H558" s="4">
        <f t="shared" si="571"/>
        <v>100</v>
      </c>
      <c r="I558" s="3">
        <v>20</v>
      </c>
      <c r="J558" s="3">
        <v>20</v>
      </c>
      <c r="K558" s="3">
        <f t="shared" si="593"/>
        <v>100</v>
      </c>
      <c r="L558" s="3">
        <f t="shared" si="567"/>
        <v>4</v>
      </c>
      <c r="M558">
        <v>125</v>
      </c>
      <c r="N558">
        <v>7</v>
      </c>
      <c r="O558" s="2">
        <v>3</v>
      </c>
      <c r="P558" s="2">
        <f t="shared" si="582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 t="shared" si="568"/>
        <v>320</v>
      </c>
      <c r="AA558">
        <f t="shared" si="569"/>
        <v>80</v>
      </c>
      <c r="AB558">
        <v>0</v>
      </c>
      <c r="AC558">
        <v>0</v>
      </c>
      <c r="AD558">
        <v>0</v>
      </c>
      <c r="AE558">
        <f t="shared" si="594"/>
        <v>32000</v>
      </c>
      <c r="AF558">
        <f t="shared" si="570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95"/>
        <v>1.8749999999999999E-2</v>
      </c>
      <c r="BO558">
        <f t="shared" si="596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0.3</v>
      </c>
      <c r="BW558">
        <f t="shared" ref="BW558:BW621" si="597">BV558*0.1</f>
        <v>0.03</v>
      </c>
      <c r="BX558">
        <v>1</v>
      </c>
      <c r="BY558">
        <v>0</v>
      </c>
      <c r="BZ558">
        <v>0</v>
      </c>
      <c r="CA558">
        <v>0</v>
      </c>
      <c r="CB558" t="s">
        <v>80</v>
      </c>
      <c r="CC558">
        <v>0</v>
      </c>
      <c r="CD558">
        <v>0</v>
      </c>
      <c r="CE558" s="5">
        <v>1.1415800454076101E-11</v>
      </c>
      <c r="CF558" s="5">
        <v>7.2031925490625897E-11</v>
      </c>
      <c r="CG558" t="s">
        <v>93</v>
      </c>
      <c r="CH558">
        <v>1</v>
      </c>
      <c r="CI558">
        <v>1</v>
      </c>
      <c r="CJ558">
        <v>96.981306448558399</v>
      </c>
      <c r="CK558">
        <v>100</v>
      </c>
      <c r="CL558">
        <v>7</v>
      </c>
    </row>
    <row r="559" spans="1:90" x14ac:dyDescent="0.2">
      <c r="A559">
        <v>20</v>
      </c>
      <c r="B559">
        <v>20</v>
      </c>
      <c r="C559" s="3">
        <f t="shared" si="564"/>
        <v>400</v>
      </c>
      <c r="D559" s="3" t="str">
        <f t="shared" si="565"/>
        <v>square</v>
      </c>
      <c r="E559" s="3">
        <f t="shared" si="566"/>
        <v>1</v>
      </c>
      <c r="F559" s="4">
        <v>80</v>
      </c>
      <c r="G559" s="4">
        <v>80</v>
      </c>
      <c r="H559" s="4">
        <f t="shared" si="571"/>
        <v>100</v>
      </c>
      <c r="I559" s="3">
        <v>20</v>
      </c>
      <c r="J559" s="3">
        <v>20</v>
      </c>
      <c r="K559" s="3">
        <f t="shared" si="593"/>
        <v>100</v>
      </c>
      <c r="L559" s="3">
        <f t="shared" si="567"/>
        <v>4</v>
      </c>
      <c r="M559">
        <v>125</v>
      </c>
      <c r="N559">
        <v>7</v>
      </c>
      <c r="O559" s="2">
        <v>4</v>
      </c>
      <c r="P559" s="2">
        <f t="shared" si="582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 t="shared" si="568"/>
        <v>320</v>
      </c>
      <c r="AA559">
        <f t="shared" si="569"/>
        <v>80</v>
      </c>
      <c r="AB559">
        <v>0</v>
      </c>
      <c r="AC559">
        <v>0</v>
      </c>
      <c r="AD559">
        <v>0</v>
      </c>
      <c r="AE559">
        <f t="shared" si="594"/>
        <v>32000</v>
      </c>
      <c r="AF559">
        <f t="shared" si="570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95"/>
        <v>1.8749999999999999E-2</v>
      </c>
      <c r="BO559">
        <f t="shared" si="596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0.3</v>
      </c>
      <c r="BW559">
        <f t="shared" si="597"/>
        <v>0.03</v>
      </c>
      <c r="BX559">
        <v>1</v>
      </c>
      <c r="BY559">
        <v>0</v>
      </c>
      <c r="BZ559">
        <v>0</v>
      </c>
      <c r="CA559">
        <v>0</v>
      </c>
      <c r="CB559" t="s">
        <v>80</v>
      </c>
      <c r="CC559">
        <v>0</v>
      </c>
      <c r="CD559">
        <v>0</v>
      </c>
      <c r="CE559" s="5">
        <v>1.9799607131010001E-11</v>
      </c>
      <c r="CF559" s="5">
        <v>1.2493244174659201E-10</v>
      </c>
      <c r="CG559" t="s">
        <v>93</v>
      </c>
      <c r="CH559">
        <v>1</v>
      </c>
      <c r="CI559">
        <v>1</v>
      </c>
      <c r="CJ559">
        <v>97.014961785536002</v>
      </c>
      <c r="CK559">
        <v>100</v>
      </c>
      <c r="CL559">
        <v>7</v>
      </c>
    </row>
    <row r="560" spans="1:90" x14ac:dyDescent="0.2">
      <c r="A560">
        <v>20</v>
      </c>
      <c r="B560">
        <v>20</v>
      </c>
      <c r="C560" s="3">
        <f t="shared" si="564"/>
        <v>400</v>
      </c>
      <c r="D560" s="3" t="str">
        <f t="shared" si="565"/>
        <v>square</v>
      </c>
      <c r="E560" s="3">
        <f t="shared" si="566"/>
        <v>1</v>
      </c>
      <c r="F560" s="4">
        <v>80</v>
      </c>
      <c r="G560" s="4">
        <v>80</v>
      </c>
      <c r="H560" s="4">
        <f t="shared" si="571"/>
        <v>100</v>
      </c>
      <c r="I560" s="3">
        <v>20</v>
      </c>
      <c r="J560" s="3">
        <v>20</v>
      </c>
      <c r="K560" s="3">
        <f t="shared" si="593"/>
        <v>100</v>
      </c>
      <c r="L560" s="3">
        <f t="shared" si="567"/>
        <v>4</v>
      </c>
      <c r="M560">
        <v>125</v>
      </c>
      <c r="N560">
        <v>7</v>
      </c>
      <c r="O560" s="2">
        <v>5</v>
      </c>
      <c r="P560" s="2">
        <f t="shared" si="582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 t="shared" si="568"/>
        <v>320</v>
      </c>
      <c r="AA560">
        <f t="shared" si="569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70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0.3</v>
      </c>
      <c r="BW560">
        <f t="shared" si="597"/>
        <v>0.03</v>
      </c>
      <c r="BX560">
        <v>1</v>
      </c>
      <c r="BY560">
        <v>0</v>
      </c>
      <c r="BZ560">
        <v>0</v>
      </c>
      <c r="CA560">
        <v>0</v>
      </c>
      <c r="CB560" t="s">
        <v>80</v>
      </c>
      <c r="CC560">
        <v>0</v>
      </c>
      <c r="CD560">
        <v>0</v>
      </c>
      <c r="CE560" s="5">
        <v>3.9840292147389202E-11</v>
      </c>
      <c r="CF560" s="5">
        <v>2.51386047240358E-10</v>
      </c>
      <c r="CG560" t="s">
        <v>93</v>
      </c>
      <c r="CH560">
        <v>1</v>
      </c>
      <c r="CI560">
        <v>1</v>
      </c>
      <c r="CJ560">
        <v>97.002843486567201</v>
      </c>
      <c r="CK560">
        <v>100</v>
      </c>
      <c r="CL560">
        <v>7</v>
      </c>
    </row>
    <row r="561" spans="1:90" x14ac:dyDescent="0.2">
      <c r="A561">
        <v>20</v>
      </c>
      <c r="B561">
        <v>20</v>
      </c>
      <c r="C561" s="3">
        <f t="shared" si="564"/>
        <v>400</v>
      </c>
      <c r="D561" s="3" t="str">
        <f t="shared" si="565"/>
        <v>square</v>
      </c>
      <c r="E561" s="3">
        <f t="shared" si="566"/>
        <v>1</v>
      </c>
      <c r="F561" s="4">
        <v>80</v>
      </c>
      <c r="G561" s="4">
        <v>80</v>
      </c>
      <c r="H561" s="4">
        <f t="shared" si="571"/>
        <v>100</v>
      </c>
      <c r="I561" s="3">
        <v>20</v>
      </c>
      <c r="J561" s="3">
        <v>20</v>
      </c>
      <c r="K561" s="3">
        <f t="shared" si="593"/>
        <v>100</v>
      </c>
      <c r="L561" s="3">
        <f t="shared" si="567"/>
        <v>4</v>
      </c>
      <c r="M561">
        <v>125</v>
      </c>
      <c r="N561">
        <v>7</v>
      </c>
      <c r="O561" s="2">
        <v>6</v>
      </c>
      <c r="P561" s="2">
        <f t="shared" si="582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 t="shared" si="568"/>
        <v>320</v>
      </c>
      <c r="AA561">
        <f t="shared" si="569"/>
        <v>80</v>
      </c>
      <c r="AB561">
        <v>0</v>
      </c>
      <c r="AC561">
        <v>0</v>
      </c>
      <c r="AD561">
        <v>0</v>
      </c>
      <c r="AE561">
        <f t="shared" ref="AE561:AE563" si="598">(A561*B561)*F561</f>
        <v>32000</v>
      </c>
      <c r="AF561">
        <f t="shared" si="570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9">BI561/4</f>
        <v>1.8749999999999999E-2</v>
      </c>
      <c r="BO561">
        <f t="shared" ref="BO561:BO563" si="600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0.3</v>
      </c>
      <c r="BW561">
        <f t="shared" si="597"/>
        <v>0.03</v>
      </c>
      <c r="BX561">
        <v>1</v>
      </c>
      <c r="BY561">
        <v>0</v>
      </c>
      <c r="BZ561">
        <v>0</v>
      </c>
      <c r="CA561">
        <v>0</v>
      </c>
      <c r="CB561" t="s">
        <v>80</v>
      </c>
      <c r="CC561">
        <v>0</v>
      </c>
      <c r="CD561">
        <v>0</v>
      </c>
      <c r="CE561" s="5">
        <v>9.2366228270239305E-11</v>
      </c>
      <c r="CF561" s="5">
        <v>5.8281653334358595E-10</v>
      </c>
      <c r="CG561" t="s">
        <v>93</v>
      </c>
      <c r="CH561">
        <v>1</v>
      </c>
      <c r="CI561">
        <v>1</v>
      </c>
      <c r="CJ561">
        <v>97.019057474097806</v>
      </c>
      <c r="CK561">
        <v>100</v>
      </c>
      <c r="CL561">
        <v>7</v>
      </c>
    </row>
    <row r="562" spans="1:90" x14ac:dyDescent="0.2">
      <c r="A562">
        <v>20</v>
      </c>
      <c r="B562">
        <v>20</v>
      </c>
      <c r="C562" s="3">
        <f t="shared" si="564"/>
        <v>400</v>
      </c>
      <c r="D562" s="3" t="str">
        <f t="shared" si="565"/>
        <v>square</v>
      </c>
      <c r="E562" s="3">
        <f t="shared" si="566"/>
        <v>1</v>
      </c>
      <c r="F562" s="4">
        <v>80</v>
      </c>
      <c r="G562" s="4">
        <v>80</v>
      </c>
      <c r="H562" s="4">
        <f t="shared" si="571"/>
        <v>100</v>
      </c>
      <c r="I562" s="3">
        <v>20</v>
      </c>
      <c r="J562" s="3">
        <v>20</v>
      </c>
      <c r="K562" s="3">
        <f t="shared" si="593"/>
        <v>100</v>
      </c>
      <c r="L562" s="3">
        <f t="shared" si="567"/>
        <v>4</v>
      </c>
      <c r="M562">
        <v>125</v>
      </c>
      <c r="N562">
        <v>7</v>
      </c>
      <c r="O562" s="2">
        <v>7</v>
      </c>
      <c r="P562" s="2">
        <f t="shared" si="582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 t="shared" si="568"/>
        <v>320</v>
      </c>
      <c r="AA562">
        <f t="shared" si="569"/>
        <v>80</v>
      </c>
      <c r="AB562">
        <v>0</v>
      </c>
      <c r="AC562">
        <v>0</v>
      </c>
      <c r="AD562">
        <v>0</v>
      </c>
      <c r="AE562">
        <f t="shared" si="598"/>
        <v>32000</v>
      </c>
      <c r="AF562">
        <f t="shared" si="570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9"/>
        <v>1.8749999999999999E-2</v>
      </c>
      <c r="BO562">
        <f t="shared" si="600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0.3</v>
      </c>
      <c r="BW562">
        <f t="shared" si="597"/>
        <v>0.03</v>
      </c>
      <c r="BX562">
        <v>1</v>
      </c>
      <c r="BY562">
        <v>0</v>
      </c>
      <c r="BZ562">
        <v>0</v>
      </c>
      <c r="CA562">
        <v>0</v>
      </c>
      <c r="CB562" t="s">
        <v>80</v>
      </c>
      <c r="CC562">
        <v>0</v>
      </c>
      <c r="CD562">
        <v>0</v>
      </c>
      <c r="CE562" s="5">
        <v>2.2340820152725601E-10</v>
      </c>
      <c r="CF562" s="5">
        <v>1.4096709934317399E-9</v>
      </c>
      <c r="CG562" t="s">
        <v>93</v>
      </c>
      <c r="CH562">
        <v>1</v>
      </c>
      <c r="CI562">
        <v>1</v>
      </c>
      <c r="CJ562">
        <v>97.070675649461606</v>
      </c>
      <c r="CK562">
        <v>100</v>
      </c>
      <c r="CL562">
        <v>6.75</v>
      </c>
    </row>
    <row r="563" spans="1:90" x14ac:dyDescent="0.2">
      <c r="A563">
        <v>20</v>
      </c>
      <c r="B563">
        <v>20</v>
      </c>
      <c r="C563" s="3">
        <f t="shared" si="564"/>
        <v>400</v>
      </c>
      <c r="D563" s="3" t="str">
        <f t="shared" si="565"/>
        <v>square</v>
      </c>
      <c r="E563" s="3">
        <f t="shared" si="566"/>
        <v>1</v>
      </c>
      <c r="F563" s="4">
        <v>80</v>
      </c>
      <c r="G563" s="4">
        <v>80</v>
      </c>
      <c r="H563" s="4">
        <f t="shared" si="571"/>
        <v>100</v>
      </c>
      <c r="I563" s="3">
        <v>20</v>
      </c>
      <c r="J563" s="3">
        <v>20</v>
      </c>
      <c r="K563" s="3">
        <f t="shared" si="593"/>
        <v>100</v>
      </c>
      <c r="L563" s="3">
        <f t="shared" si="567"/>
        <v>4</v>
      </c>
      <c r="M563">
        <v>125</v>
      </c>
      <c r="N563">
        <v>7</v>
      </c>
      <c r="O563" s="2">
        <v>8</v>
      </c>
      <c r="P563" s="2">
        <f t="shared" si="582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 t="shared" si="568"/>
        <v>320</v>
      </c>
      <c r="AA563">
        <f t="shared" si="569"/>
        <v>80</v>
      </c>
      <c r="AB563">
        <v>0</v>
      </c>
      <c r="AC563">
        <v>0</v>
      </c>
      <c r="AD563">
        <v>0</v>
      </c>
      <c r="AE563">
        <f t="shared" si="598"/>
        <v>32000</v>
      </c>
      <c r="AF563">
        <f t="shared" si="570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9"/>
        <v>1.8749999999999999E-2</v>
      </c>
      <c r="BO563">
        <f t="shared" si="600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0.3</v>
      </c>
      <c r="BW563">
        <f t="shared" si="597"/>
        <v>0.03</v>
      </c>
      <c r="BX563">
        <v>1</v>
      </c>
      <c r="BY563">
        <v>0</v>
      </c>
      <c r="BZ563">
        <v>0</v>
      </c>
      <c r="CA563">
        <v>0</v>
      </c>
      <c r="CB563" t="s">
        <v>80</v>
      </c>
      <c r="CC563">
        <v>0</v>
      </c>
      <c r="CD563">
        <v>0</v>
      </c>
      <c r="CE563" s="5">
        <v>4.0609840909148698E-10</v>
      </c>
      <c r="CF563" s="5">
        <v>2.5624177485794001E-9</v>
      </c>
      <c r="CG563" t="s">
        <v>93</v>
      </c>
      <c r="CH563">
        <v>1</v>
      </c>
      <c r="CI563">
        <v>1</v>
      </c>
      <c r="CJ563">
        <v>96.922541323019402</v>
      </c>
      <c r="CK563">
        <v>100</v>
      </c>
      <c r="CL563">
        <v>7</v>
      </c>
    </row>
    <row r="564" spans="1:90" x14ac:dyDescent="0.2">
      <c r="A564">
        <v>20</v>
      </c>
      <c r="B564">
        <v>20</v>
      </c>
      <c r="C564" s="3">
        <f t="shared" si="564"/>
        <v>400</v>
      </c>
      <c r="D564" s="3" t="str">
        <f t="shared" si="565"/>
        <v>square</v>
      </c>
      <c r="E564" s="3">
        <f t="shared" si="566"/>
        <v>1</v>
      </c>
      <c r="F564" s="4">
        <v>80</v>
      </c>
      <c r="G564" s="4">
        <v>80</v>
      </c>
      <c r="H564" s="4">
        <f t="shared" si="571"/>
        <v>100</v>
      </c>
      <c r="I564" s="3">
        <v>20</v>
      </c>
      <c r="J564" s="3">
        <v>20</v>
      </c>
      <c r="K564" s="3">
        <f t="shared" si="593"/>
        <v>100</v>
      </c>
      <c r="L564" s="3">
        <f t="shared" si="567"/>
        <v>4</v>
      </c>
      <c r="M564">
        <v>125</v>
      </c>
      <c r="N564">
        <v>7</v>
      </c>
      <c r="O564" s="2">
        <v>9</v>
      </c>
      <c r="P564" s="2">
        <f t="shared" si="582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 t="shared" si="568"/>
        <v>320</v>
      </c>
      <c r="AA564">
        <f t="shared" si="569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70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0.3</v>
      </c>
      <c r="BW564">
        <f t="shared" si="597"/>
        <v>0.03</v>
      </c>
      <c r="BX564">
        <v>1</v>
      </c>
      <c r="BY564">
        <v>0</v>
      </c>
      <c r="BZ564">
        <v>0</v>
      </c>
      <c r="CA564">
        <v>0</v>
      </c>
      <c r="CB564" t="s">
        <v>80</v>
      </c>
      <c r="CC564">
        <v>0</v>
      </c>
      <c r="CD564">
        <v>0</v>
      </c>
      <c r="CE564" s="5">
        <v>8.8319267235460397E-10</v>
      </c>
      <c r="CF564" s="5">
        <v>5.5728079939236004E-9</v>
      </c>
      <c r="CG564" t="s">
        <v>93</v>
      </c>
      <c r="CH564">
        <v>1</v>
      </c>
      <c r="CI564">
        <v>1</v>
      </c>
      <c r="CJ564">
        <v>97.032360949896599</v>
      </c>
      <c r="CK564">
        <v>100</v>
      </c>
      <c r="CL564">
        <v>7</v>
      </c>
    </row>
    <row r="565" spans="1:90" x14ac:dyDescent="0.2">
      <c r="A565">
        <v>20</v>
      </c>
      <c r="B565">
        <v>20</v>
      </c>
      <c r="C565" s="3">
        <f t="shared" si="564"/>
        <v>400</v>
      </c>
      <c r="D565" s="3" t="str">
        <f t="shared" si="565"/>
        <v>square</v>
      </c>
      <c r="E565" s="3">
        <f t="shared" si="566"/>
        <v>1</v>
      </c>
      <c r="F565" s="4">
        <v>80</v>
      </c>
      <c r="G565" s="4">
        <v>80</v>
      </c>
      <c r="H565" s="4">
        <f t="shared" si="571"/>
        <v>100</v>
      </c>
      <c r="I565" s="3">
        <v>20</v>
      </c>
      <c r="J565" s="3">
        <v>20</v>
      </c>
      <c r="K565" s="3">
        <f t="shared" si="593"/>
        <v>100</v>
      </c>
      <c r="L565" s="3">
        <f t="shared" si="567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 t="shared" si="568"/>
        <v>320</v>
      </c>
      <c r="AA565">
        <f t="shared" si="569"/>
        <v>80</v>
      </c>
      <c r="AB565">
        <v>0</v>
      </c>
      <c r="AC565">
        <v>0</v>
      </c>
      <c r="AD565">
        <v>0</v>
      </c>
      <c r="AE565">
        <f t="shared" ref="AE565" si="601">(A565*B565)*F565</f>
        <v>32000</v>
      </c>
      <c r="AF565">
        <f t="shared" si="570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602">BI565/4</f>
        <v>1.8749999999999999E-2</v>
      </c>
      <c r="BO565">
        <f t="shared" ref="BO565" si="603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0.3</v>
      </c>
      <c r="BW565">
        <f t="shared" si="597"/>
        <v>0.03</v>
      </c>
      <c r="BX565">
        <v>1</v>
      </c>
      <c r="BY565">
        <v>0</v>
      </c>
      <c r="BZ565">
        <v>0</v>
      </c>
      <c r="CA565">
        <v>0</v>
      </c>
      <c r="CB565" t="s">
        <v>80</v>
      </c>
      <c r="CC565">
        <v>0</v>
      </c>
      <c r="CD565">
        <v>0</v>
      </c>
      <c r="CE565" s="5">
        <v>2.34218592413483E-9</v>
      </c>
      <c r="CF565" s="5">
        <v>1.4778825697054E-8</v>
      </c>
      <c r="CG565" t="s">
        <v>93</v>
      </c>
      <c r="CH565">
        <v>1</v>
      </c>
      <c r="CI565">
        <v>1</v>
      </c>
      <c r="CJ565">
        <v>96.996464420540903</v>
      </c>
      <c r="CK565">
        <v>100</v>
      </c>
      <c r="CL565">
        <v>6.75</v>
      </c>
    </row>
    <row r="566" spans="1:90" x14ac:dyDescent="0.2">
      <c r="A566">
        <v>20</v>
      </c>
      <c r="B566">
        <v>20</v>
      </c>
      <c r="C566" s="3">
        <f t="shared" si="564"/>
        <v>400</v>
      </c>
      <c r="D566" s="3" t="str">
        <f t="shared" si="565"/>
        <v>square</v>
      </c>
      <c r="E566" s="3">
        <f t="shared" si="566"/>
        <v>1</v>
      </c>
      <c r="F566" s="4">
        <v>50</v>
      </c>
      <c r="G566" s="4">
        <v>50</v>
      </c>
      <c r="H566" s="4">
        <f t="shared" si="571"/>
        <v>100</v>
      </c>
      <c r="I566" s="3">
        <v>50</v>
      </c>
      <c r="J566" s="3">
        <v>50</v>
      </c>
      <c r="K566" s="3">
        <f>AF566/AA566</f>
        <v>100</v>
      </c>
      <c r="L566" s="3">
        <f t="shared" si="567"/>
        <v>4</v>
      </c>
      <c r="M566">
        <v>125</v>
      </c>
      <c r="N566">
        <v>7</v>
      </c>
      <c r="O566" s="2">
        <v>0.1</v>
      </c>
      <c r="P566" s="2">
        <f t="shared" si="582"/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 t="shared" si="568"/>
        <v>200</v>
      </c>
      <c r="AA566">
        <f t="shared" si="569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70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0.3</v>
      </c>
      <c r="BW566">
        <f t="shared" si="597"/>
        <v>0.03</v>
      </c>
      <c r="BX566">
        <v>1</v>
      </c>
      <c r="BY566">
        <v>0</v>
      </c>
      <c r="BZ566">
        <v>0</v>
      </c>
      <c r="CA566">
        <v>0</v>
      </c>
      <c r="CB566" t="s">
        <v>80</v>
      </c>
      <c r="CC566">
        <v>0</v>
      </c>
      <c r="CD566">
        <v>0</v>
      </c>
      <c r="CE566" s="5">
        <v>9.10516604015845E-12</v>
      </c>
      <c r="CF566" s="5">
        <v>5.7452181706687001E-11</v>
      </c>
      <c r="CG566" t="s">
        <v>93</v>
      </c>
      <c r="CH566">
        <v>1</v>
      </c>
      <c r="CI566">
        <v>1</v>
      </c>
      <c r="CJ566">
        <v>97.032273362736007</v>
      </c>
      <c r="CK566">
        <v>100</v>
      </c>
      <c r="CL566">
        <v>7</v>
      </c>
    </row>
    <row r="567" spans="1:90" x14ac:dyDescent="0.2">
      <c r="A567">
        <v>20</v>
      </c>
      <c r="B567">
        <v>20</v>
      </c>
      <c r="C567" s="3">
        <f t="shared" si="564"/>
        <v>400</v>
      </c>
      <c r="D567" s="3" t="str">
        <f t="shared" si="565"/>
        <v>square</v>
      </c>
      <c r="E567" s="3">
        <f t="shared" si="566"/>
        <v>1</v>
      </c>
      <c r="F567" s="4">
        <v>50</v>
      </c>
      <c r="G567" s="4">
        <v>50</v>
      </c>
      <c r="H567" s="4">
        <f t="shared" si="571"/>
        <v>100</v>
      </c>
      <c r="I567" s="3">
        <v>50</v>
      </c>
      <c r="J567" s="3">
        <v>50</v>
      </c>
      <c r="K567" s="3">
        <f t="shared" ref="K567:K577" si="604">AF567/AA567</f>
        <v>100</v>
      </c>
      <c r="L567" s="3">
        <f t="shared" si="567"/>
        <v>4</v>
      </c>
      <c r="M567">
        <v>125</v>
      </c>
      <c r="N567">
        <v>7</v>
      </c>
      <c r="O567" s="2">
        <v>0.5</v>
      </c>
      <c r="P567" s="2">
        <f t="shared" si="582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 t="shared" si="568"/>
        <v>200</v>
      </c>
      <c r="AA567">
        <f t="shared" si="569"/>
        <v>200</v>
      </c>
      <c r="AB567">
        <v>0</v>
      </c>
      <c r="AC567">
        <v>0</v>
      </c>
      <c r="AD567">
        <v>0</v>
      </c>
      <c r="AE567">
        <f t="shared" ref="AE567:AE571" si="605">(A567*B567)*F567</f>
        <v>20000</v>
      </c>
      <c r="AF567">
        <f t="shared" si="570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606">BI567/4</f>
        <v>1.8749999999999999E-2</v>
      </c>
      <c r="BO567">
        <f t="shared" ref="BO567:BO571" si="607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0.3</v>
      </c>
      <c r="BW567">
        <f t="shared" si="597"/>
        <v>0.03</v>
      </c>
      <c r="BX567">
        <v>1</v>
      </c>
      <c r="BY567">
        <v>0</v>
      </c>
      <c r="BZ567">
        <v>0</v>
      </c>
      <c r="CA567">
        <v>0</v>
      </c>
      <c r="CB567" t="s">
        <v>80</v>
      </c>
      <c r="CC567">
        <v>0</v>
      </c>
      <c r="CD567">
        <v>0</v>
      </c>
      <c r="CE567" s="5">
        <v>1.13528951176832E-11</v>
      </c>
      <c r="CF567" s="5">
        <v>7.1635002623332905E-11</v>
      </c>
      <c r="CG567" t="s">
        <v>93</v>
      </c>
      <c r="CH567">
        <v>1</v>
      </c>
      <c r="CI567">
        <v>1</v>
      </c>
      <c r="CJ567">
        <v>97.000066053979793</v>
      </c>
      <c r="CK567">
        <v>100</v>
      </c>
      <c r="CL567">
        <v>7</v>
      </c>
    </row>
    <row r="568" spans="1:90" x14ac:dyDescent="0.2">
      <c r="A568">
        <v>20</v>
      </c>
      <c r="B568">
        <v>20</v>
      </c>
      <c r="C568" s="3">
        <f t="shared" si="564"/>
        <v>400</v>
      </c>
      <c r="D568" s="3" t="str">
        <f t="shared" si="565"/>
        <v>square</v>
      </c>
      <c r="E568" s="3">
        <f t="shared" si="566"/>
        <v>1</v>
      </c>
      <c r="F568" s="4">
        <v>50</v>
      </c>
      <c r="G568" s="4">
        <v>50</v>
      </c>
      <c r="H568" s="4">
        <f t="shared" si="571"/>
        <v>100</v>
      </c>
      <c r="I568" s="3">
        <v>50</v>
      </c>
      <c r="J568" s="3">
        <v>50</v>
      </c>
      <c r="K568" s="3">
        <f t="shared" si="604"/>
        <v>100</v>
      </c>
      <c r="L568" s="3">
        <f t="shared" si="567"/>
        <v>4</v>
      </c>
      <c r="M568">
        <v>125</v>
      </c>
      <c r="N568">
        <v>7</v>
      </c>
      <c r="O568" s="2">
        <v>1</v>
      </c>
      <c r="P568" s="2">
        <f t="shared" si="582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 t="shared" si="568"/>
        <v>200</v>
      </c>
      <c r="AA568">
        <f t="shared" si="569"/>
        <v>200</v>
      </c>
      <c r="AB568">
        <v>0</v>
      </c>
      <c r="AC568">
        <v>0</v>
      </c>
      <c r="AD568">
        <v>0</v>
      </c>
      <c r="AE568">
        <f t="shared" si="605"/>
        <v>20000</v>
      </c>
      <c r="AF568">
        <f t="shared" si="570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606"/>
        <v>1.8749999999999999E-2</v>
      </c>
      <c r="BO568">
        <f t="shared" si="607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0.3</v>
      </c>
      <c r="BW568">
        <f t="shared" si="597"/>
        <v>0.03</v>
      </c>
      <c r="BX568">
        <v>1</v>
      </c>
      <c r="BY568">
        <v>0</v>
      </c>
      <c r="BZ568">
        <v>0</v>
      </c>
      <c r="CA568">
        <v>0</v>
      </c>
      <c r="CB568" t="s">
        <v>80</v>
      </c>
      <c r="CC568">
        <v>0</v>
      </c>
      <c r="CD568">
        <v>0</v>
      </c>
      <c r="CE568" s="5">
        <v>1.68067217597474E-11</v>
      </c>
      <c r="CF568" s="5">
        <v>1.06047800561076E-10</v>
      </c>
      <c r="CG568" t="s">
        <v>93</v>
      </c>
      <c r="CH568">
        <v>1</v>
      </c>
      <c r="CI568">
        <v>1</v>
      </c>
      <c r="CJ568">
        <v>96.944290813929996</v>
      </c>
      <c r="CK568">
        <v>100</v>
      </c>
      <c r="CL568">
        <v>7</v>
      </c>
    </row>
    <row r="569" spans="1:90" x14ac:dyDescent="0.2">
      <c r="A569">
        <v>20</v>
      </c>
      <c r="B569">
        <v>20</v>
      </c>
      <c r="C569" s="3">
        <f t="shared" si="564"/>
        <v>400</v>
      </c>
      <c r="D569" s="3" t="str">
        <f t="shared" si="565"/>
        <v>square</v>
      </c>
      <c r="E569" s="3">
        <f t="shared" si="566"/>
        <v>1</v>
      </c>
      <c r="F569" s="4">
        <v>50</v>
      </c>
      <c r="G569" s="4">
        <v>50</v>
      </c>
      <c r="H569" s="4">
        <f t="shared" si="571"/>
        <v>100</v>
      </c>
      <c r="I569" s="3">
        <v>50</v>
      </c>
      <c r="J569" s="3">
        <v>50</v>
      </c>
      <c r="K569" s="3">
        <f t="shared" si="604"/>
        <v>100</v>
      </c>
      <c r="L569" s="3">
        <f t="shared" si="567"/>
        <v>4</v>
      </c>
      <c r="M569">
        <v>125</v>
      </c>
      <c r="N569">
        <v>7</v>
      </c>
      <c r="O569" s="2">
        <v>2</v>
      </c>
      <c r="P569" s="2">
        <f t="shared" si="582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 t="shared" si="568"/>
        <v>200</v>
      </c>
      <c r="AA569">
        <f t="shared" si="569"/>
        <v>200</v>
      </c>
      <c r="AB569">
        <v>0</v>
      </c>
      <c r="AC569">
        <v>0</v>
      </c>
      <c r="AD569">
        <v>0</v>
      </c>
      <c r="AE569">
        <f t="shared" si="605"/>
        <v>20000</v>
      </c>
      <c r="AF569">
        <f t="shared" si="570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606"/>
        <v>1.8749999999999999E-2</v>
      </c>
      <c r="BO569">
        <f t="shared" si="607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0.3</v>
      </c>
      <c r="BW569">
        <f t="shared" si="597"/>
        <v>0.03</v>
      </c>
      <c r="BX569">
        <v>1</v>
      </c>
      <c r="BY569">
        <v>0</v>
      </c>
      <c r="BZ569">
        <v>0</v>
      </c>
      <c r="CA569">
        <v>0</v>
      </c>
      <c r="CB569" t="s">
        <v>80</v>
      </c>
      <c r="CC569">
        <v>0</v>
      </c>
      <c r="CD569">
        <v>0</v>
      </c>
      <c r="CE569" s="5">
        <v>4.1442497762700399E-11</v>
      </c>
      <c r="CF569" s="5">
        <v>2.6149571568998001E-10</v>
      </c>
      <c r="CG569" t="s">
        <v>93</v>
      </c>
      <c r="CH569">
        <v>1</v>
      </c>
      <c r="CI569">
        <v>1</v>
      </c>
      <c r="CJ569">
        <v>97.057764768789994</v>
      </c>
      <c r="CK569">
        <v>100</v>
      </c>
      <c r="CL569">
        <v>7</v>
      </c>
    </row>
    <row r="570" spans="1:90" x14ac:dyDescent="0.2">
      <c r="A570">
        <v>20</v>
      </c>
      <c r="B570">
        <v>20</v>
      </c>
      <c r="C570" s="3">
        <f t="shared" si="564"/>
        <v>400</v>
      </c>
      <c r="D570" s="3" t="str">
        <f t="shared" si="565"/>
        <v>square</v>
      </c>
      <c r="E570" s="3">
        <f t="shared" si="566"/>
        <v>1</v>
      </c>
      <c r="F570" s="4">
        <v>50</v>
      </c>
      <c r="G570" s="4">
        <v>50</v>
      </c>
      <c r="H570" s="4">
        <f t="shared" si="571"/>
        <v>100</v>
      </c>
      <c r="I570" s="3">
        <v>50</v>
      </c>
      <c r="J570" s="3">
        <v>50</v>
      </c>
      <c r="K570" s="3">
        <f t="shared" si="604"/>
        <v>100</v>
      </c>
      <c r="L570" s="3">
        <f t="shared" si="567"/>
        <v>4</v>
      </c>
      <c r="M570">
        <v>125</v>
      </c>
      <c r="N570">
        <v>7</v>
      </c>
      <c r="O570" s="2">
        <v>3</v>
      </c>
      <c r="P570" s="2">
        <f t="shared" si="582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 t="shared" si="568"/>
        <v>200</v>
      </c>
      <c r="AA570">
        <f t="shared" si="569"/>
        <v>200</v>
      </c>
      <c r="AB570">
        <v>0</v>
      </c>
      <c r="AC570">
        <v>0</v>
      </c>
      <c r="AD570">
        <v>0</v>
      </c>
      <c r="AE570">
        <f t="shared" si="605"/>
        <v>20000</v>
      </c>
      <c r="AF570">
        <f t="shared" si="570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606"/>
        <v>1.8749999999999999E-2</v>
      </c>
      <c r="BO570">
        <f t="shared" si="607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0.3</v>
      </c>
      <c r="BW570">
        <f t="shared" si="597"/>
        <v>0.03</v>
      </c>
      <c r="BX570">
        <v>1</v>
      </c>
      <c r="BY570">
        <v>0</v>
      </c>
      <c r="BZ570">
        <v>0</v>
      </c>
      <c r="CA570">
        <v>0</v>
      </c>
      <c r="CB570" t="s">
        <v>80</v>
      </c>
      <c r="CC570">
        <v>0</v>
      </c>
      <c r="CD570">
        <v>0</v>
      </c>
      <c r="CE570" s="5">
        <v>1.1701878046420199E-10</v>
      </c>
      <c r="CF570" s="5">
        <v>7.3837030435345601E-10</v>
      </c>
      <c r="CG570" t="s">
        <v>93</v>
      </c>
      <c r="CH570">
        <v>1</v>
      </c>
      <c r="CI570">
        <v>1</v>
      </c>
      <c r="CJ570">
        <v>96.938196837243197</v>
      </c>
      <c r="CK570">
        <v>100</v>
      </c>
      <c r="CL570">
        <v>7</v>
      </c>
    </row>
    <row r="571" spans="1:90" x14ac:dyDescent="0.2">
      <c r="A571">
        <v>20</v>
      </c>
      <c r="B571">
        <v>20</v>
      </c>
      <c r="C571" s="3">
        <f t="shared" si="564"/>
        <v>400</v>
      </c>
      <c r="D571" s="3" t="str">
        <f t="shared" si="565"/>
        <v>square</v>
      </c>
      <c r="E571" s="3">
        <f t="shared" si="566"/>
        <v>1</v>
      </c>
      <c r="F571" s="4">
        <v>50</v>
      </c>
      <c r="G571" s="4">
        <v>50</v>
      </c>
      <c r="H571" s="4">
        <f t="shared" si="571"/>
        <v>100</v>
      </c>
      <c r="I571" s="3">
        <v>50</v>
      </c>
      <c r="J571" s="3">
        <v>50</v>
      </c>
      <c r="K571" s="3">
        <f t="shared" si="604"/>
        <v>100</v>
      </c>
      <c r="L571" s="3">
        <f t="shared" si="567"/>
        <v>4</v>
      </c>
      <c r="M571">
        <v>125</v>
      </c>
      <c r="N571">
        <v>7</v>
      </c>
      <c r="O571" s="2">
        <v>4</v>
      </c>
      <c r="P571" s="2">
        <f t="shared" si="582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 t="shared" si="568"/>
        <v>200</v>
      </c>
      <c r="AA571">
        <f t="shared" si="569"/>
        <v>200</v>
      </c>
      <c r="AB571">
        <v>0</v>
      </c>
      <c r="AC571">
        <v>0</v>
      </c>
      <c r="AD571">
        <v>0</v>
      </c>
      <c r="AE571">
        <f t="shared" si="605"/>
        <v>20000</v>
      </c>
      <c r="AF571">
        <f t="shared" si="570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606"/>
        <v>1.8749999999999999E-2</v>
      </c>
      <c r="BO571">
        <f t="shared" si="607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0.3</v>
      </c>
      <c r="BW571">
        <f t="shared" si="597"/>
        <v>0.03</v>
      </c>
      <c r="BX571">
        <v>1</v>
      </c>
      <c r="BY571">
        <v>0</v>
      </c>
      <c r="BZ571">
        <v>0</v>
      </c>
      <c r="CA571">
        <v>0</v>
      </c>
      <c r="CB571" t="s">
        <v>80</v>
      </c>
      <c r="CC571">
        <v>0</v>
      </c>
      <c r="CD571">
        <v>0</v>
      </c>
      <c r="CE571" s="5">
        <v>2.22745383069193E-10</v>
      </c>
      <c r="CF571" s="5">
        <v>1.40548871780297E-9</v>
      </c>
      <c r="CG571" t="s">
        <v>93</v>
      </c>
      <c r="CH571">
        <v>1</v>
      </c>
      <c r="CI571">
        <v>1</v>
      </c>
      <c r="CJ571">
        <v>97.063186361110596</v>
      </c>
      <c r="CK571">
        <v>100</v>
      </c>
      <c r="CL571">
        <v>6.5</v>
      </c>
    </row>
    <row r="572" spans="1:90" x14ac:dyDescent="0.2">
      <c r="A572">
        <v>20</v>
      </c>
      <c r="B572">
        <v>20</v>
      </c>
      <c r="C572" s="3">
        <f t="shared" si="564"/>
        <v>400</v>
      </c>
      <c r="D572" s="3" t="str">
        <f t="shared" si="565"/>
        <v>square</v>
      </c>
      <c r="E572" s="3">
        <f t="shared" si="566"/>
        <v>1</v>
      </c>
      <c r="F572" s="4">
        <v>50</v>
      </c>
      <c r="G572" s="4">
        <v>50</v>
      </c>
      <c r="H572" s="4">
        <f t="shared" si="571"/>
        <v>100</v>
      </c>
      <c r="I572" s="3">
        <v>50</v>
      </c>
      <c r="J572" s="3">
        <v>50</v>
      </c>
      <c r="K572" s="3">
        <f t="shared" si="604"/>
        <v>100</v>
      </c>
      <c r="L572" s="3">
        <f t="shared" si="567"/>
        <v>4</v>
      </c>
      <c r="M572">
        <v>125</v>
      </c>
      <c r="N572">
        <v>7</v>
      </c>
      <c r="O572" s="2">
        <v>5</v>
      </c>
      <c r="P572" s="2">
        <f t="shared" si="582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 t="shared" si="568"/>
        <v>200</v>
      </c>
      <c r="AA572">
        <f t="shared" si="569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70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0.3</v>
      </c>
      <c r="BW572">
        <f t="shared" si="597"/>
        <v>0.03</v>
      </c>
      <c r="BX572">
        <v>1</v>
      </c>
      <c r="BY572">
        <v>0</v>
      </c>
      <c r="BZ572">
        <v>0</v>
      </c>
      <c r="CA572">
        <v>0</v>
      </c>
      <c r="CB572" t="s">
        <v>80</v>
      </c>
      <c r="CC572">
        <v>0</v>
      </c>
      <c r="CD572">
        <v>0</v>
      </c>
      <c r="CE572" s="5">
        <v>3.8566969429408201E-10</v>
      </c>
      <c r="CF572" s="5">
        <v>2.4335157612992801E-9</v>
      </c>
      <c r="CG572" t="s">
        <v>93</v>
      </c>
      <c r="CH572">
        <v>1</v>
      </c>
      <c r="CI572">
        <v>1</v>
      </c>
      <c r="CJ572">
        <v>97.110895078263397</v>
      </c>
      <c r="CK572">
        <v>100</v>
      </c>
      <c r="CL572">
        <v>7</v>
      </c>
    </row>
    <row r="573" spans="1:90" x14ac:dyDescent="0.2">
      <c r="A573">
        <v>20</v>
      </c>
      <c r="B573">
        <v>20</v>
      </c>
      <c r="C573" s="3">
        <f t="shared" si="564"/>
        <v>400</v>
      </c>
      <c r="D573" s="3" t="str">
        <f t="shared" si="565"/>
        <v>square</v>
      </c>
      <c r="E573" s="3">
        <f t="shared" si="566"/>
        <v>1</v>
      </c>
      <c r="F573" s="4">
        <v>50</v>
      </c>
      <c r="G573" s="4">
        <v>50</v>
      </c>
      <c r="H573" s="4">
        <f t="shared" si="571"/>
        <v>100</v>
      </c>
      <c r="I573" s="3">
        <v>50</v>
      </c>
      <c r="J573" s="3">
        <v>50</v>
      </c>
      <c r="K573" s="3">
        <f t="shared" si="604"/>
        <v>100</v>
      </c>
      <c r="L573" s="3">
        <f t="shared" si="567"/>
        <v>4</v>
      </c>
      <c r="M573">
        <v>125</v>
      </c>
      <c r="N573">
        <v>7</v>
      </c>
      <c r="O573" s="2">
        <v>6</v>
      </c>
      <c r="P573" s="2">
        <f t="shared" si="582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 t="shared" si="568"/>
        <v>200</v>
      </c>
      <c r="AA573">
        <f t="shared" si="569"/>
        <v>200</v>
      </c>
      <c r="AB573">
        <v>0</v>
      </c>
      <c r="AC573">
        <v>0</v>
      </c>
      <c r="AD573">
        <v>0</v>
      </c>
      <c r="AE573">
        <f t="shared" ref="AE573:AE575" si="608">(A573*B573)*F573</f>
        <v>20000</v>
      </c>
      <c r="AF573">
        <f t="shared" si="570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09">BI573/4</f>
        <v>1.8749999999999999E-2</v>
      </c>
      <c r="BO573">
        <f t="shared" ref="BO573:BO575" si="610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0.3</v>
      </c>
      <c r="BW573">
        <f t="shared" si="597"/>
        <v>0.03</v>
      </c>
      <c r="BX573">
        <v>1</v>
      </c>
      <c r="BY573">
        <v>0</v>
      </c>
      <c r="BZ573">
        <v>0</v>
      </c>
      <c r="CA573">
        <v>0</v>
      </c>
      <c r="CB573" t="s">
        <v>80</v>
      </c>
      <c r="CC573">
        <v>0</v>
      </c>
      <c r="CD573">
        <v>0</v>
      </c>
      <c r="CE573" s="5">
        <v>6.5323425374948795E-10</v>
      </c>
      <c r="CF573" s="5">
        <v>4.1218064294850696E-9</v>
      </c>
      <c r="CG573" t="s">
        <v>93</v>
      </c>
      <c r="CH573">
        <v>1</v>
      </c>
      <c r="CI573">
        <v>1</v>
      </c>
      <c r="CJ573">
        <v>96.969925381684106</v>
      </c>
      <c r="CK573">
        <v>100</v>
      </c>
      <c r="CL573">
        <v>7</v>
      </c>
    </row>
    <row r="574" spans="1:90" x14ac:dyDescent="0.2">
      <c r="A574">
        <v>20</v>
      </c>
      <c r="B574">
        <v>20</v>
      </c>
      <c r="C574" s="3">
        <f t="shared" si="564"/>
        <v>400</v>
      </c>
      <c r="D574" s="3" t="str">
        <f t="shared" si="565"/>
        <v>square</v>
      </c>
      <c r="E574" s="3">
        <f t="shared" si="566"/>
        <v>1</v>
      </c>
      <c r="F574" s="4">
        <v>50</v>
      </c>
      <c r="G574" s="4">
        <v>50</v>
      </c>
      <c r="H574" s="4">
        <f t="shared" si="571"/>
        <v>100</v>
      </c>
      <c r="I574" s="3">
        <v>50</v>
      </c>
      <c r="J574" s="3">
        <v>50</v>
      </c>
      <c r="K574" s="3">
        <f t="shared" si="604"/>
        <v>100</v>
      </c>
      <c r="L574" s="3">
        <f t="shared" si="567"/>
        <v>4</v>
      </c>
      <c r="M574">
        <v>125</v>
      </c>
      <c r="N574">
        <v>7</v>
      </c>
      <c r="O574" s="2">
        <v>7</v>
      </c>
      <c r="P574" s="2">
        <f t="shared" si="582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 t="shared" si="568"/>
        <v>200</v>
      </c>
      <c r="AA574">
        <f t="shared" si="569"/>
        <v>200</v>
      </c>
      <c r="AB574">
        <v>0</v>
      </c>
      <c r="AC574">
        <v>0</v>
      </c>
      <c r="AD574">
        <v>0</v>
      </c>
      <c r="AE574">
        <f t="shared" si="608"/>
        <v>20000</v>
      </c>
      <c r="AF574">
        <f t="shared" si="570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09"/>
        <v>1.8749999999999999E-2</v>
      </c>
      <c r="BO574">
        <f t="shared" si="610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0.3</v>
      </c>
      <c r="BW574">
        <f t="shared" si="597"/>
        <v>0.03</v>
      </c>
      <c r="BX574">
        <v>1</v>
      </c>
      <c r="BY574">
        <v>0</v>
      </c>
      <c r="BZ574">
        <v>0</v>
      </c>
      <c r="CA574">
        <v>0</v>
      </c>
      <c r="CB574" t="s">
        <v>80</v>
      </c>
      <c r="CC574">
        <v>0</v>
      </c>
      <c r="CD574">
        <v>0</v>
      </c>
      <c r="CE574" s="5">
        <v>1.0336889062959701E-9</v>
      </c>
      <c r="CF574" s="5">
        <v>6.5224159617837998E-9</v>
      </c>
      <c r="CG574" t="s">
        <v>93</v>
      </c>
      <c r="CH574">
        <v>1</v>
      </c>
      <c r="CI574">
        <v>1</v>
      </c>
      <c r="CJ574">
        <v>97.002991935690005</v>
      </c>
      <c r="CK574">
        <v>100</v>
      </c>
      <c r="CL574">
        <v>7</v>
      </c>
    </row>
    <row r="575" spans="1:90" x14ac:dyDescent="0.2">
      <c r="A575">
        <v>20</v>
      </c>
      <c r="B575">
        <v>20</v>
      </c>
      <c r="C575" s="3">
        <f t="shared" si="564"/>
        <v>400</v>
      </c>
      <c r="D575" s="3" t="str">
        <f t="shared" si="565"/>
        <v>square</v>
      </c>
      <c r="E575" s="3">
        <f t="shared" si="566"/>
        <v>1</v>
      </c>
      <c r="F575" s="4">
        <v>50</v>
      </c>
      <c r="G575" s="4">
        <v>50</v>
      </c>
      <c r="H575" s="4">
        <f t="shared" si="571"/>
        <v>100</v>
      </c>
      <c r="I575" s="3">
        <v>50</v>
      </c>
      <c r="J575" s="3">
        <v>50</v>
      </c>
      <c r="K575" s="3">
        <f t="shared" si="604"/>
        <v>100</v>
      </c>
      <c r="L575" s="3">
        <f t="shared" si="567"/>
        <v>4</v>
      </c>
      <c r="M575">
        <v>125</v>
      </c>
      <c r="N575">
        <v>7</v>
      </c>
      <c r="O575" s="2">
        <v>8</v>
      </c>
      <c r="P575" s="2">
        <f t="shared" si="582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 t="shared" si="568"/>
        <v>200</v>
      </c>
      <c r="AA575">
        <f t="shared" si="569"/>
        <v>200</v>
      </c>
      <c r="AB575">
        <v>0</v>
      </c>
      <c r="AC575">
        <v>0</v>
      </c>
      <c r="AD575">
        <v>0</v>
      </c>
      <c r="AE575">
        <f t="shared" si="608"/>
        <v>20000</v>
      </c>
      <c r="AF575">
        <f t="shared" si="570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09"/>
        <v>1.8749999999999999E-2</v>
      </c>
      <c r="BO575">
        <f t="shared" si="610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0.3</v>
      </c>
      <c r="BW575">
        <f t="shared" si="597"/>
        <v>0.03</v>
      </c>
      <c r="BX575">
        <v>1</v>
      </c>
      <c r="BY575">
        <v>0</v>
      </c>
      <c r="BZ575">
        <v>0</v>
      </c>
      <c r="CA575">
        <v>0</v>
      </c>
      <c r="CB575" t="s">
        <v>80</v>
      </c>
      <c r="CC575">
        <v>0</v>
      </c>
      <c r="CD575">
        <v>0</v>
      </c>
      <c r="CE575" s="5">
        <v>1.5867214554256899E-9</v>
      </c>
      <c r="CF575" s="5">
        <v>1.00119649049921E-8</v>
      </c>
      <c r="CG575" t="s">
        <v>93</v>
      </c>
      <c r="CH575">
        <v>1</v>
      </c>
      <c r="CI575">
        <v>1</v>
      </c>
      <c r="CJ575">
        <v>96.997036795019298</v>
      </c>
      <c r="CK575">
        <v>100</v>
      </c>
      <c r="CL575">
        <v>7</v>
      </c>
    </row>
    <row r="576" spans="1:90" x14ac:dyDescent="0.2">
      <c r="A576">
        <v>20</v>
      </c>
      <c r="B576">
        <v>20</v>
      </c>
      <c r="C576" s="3">
        <f t="shared" si="564"/>
        <v>400</v>
      </c>
      <c r="D576" s="3" t="str">
        <f t="shared" si="565"/>
        <v>square</v>
      </c>
      <c r="E576" s="3">
        <f t="shared" si="566"/>
        <v>1</v>
      </c>
      <c r="F576" s="4">
        <v>50</v>
      </c>
      <c r="G576" s="4">
        <v>50</v>
      </c>
      <c r="H576" s="4">
        <f t="shared" si="571"/>
        <v>100</v>
      </c>
      <c r="I576" s="3">
        <v>50</v>
      </c>
      <c r="J576" s="3">
        <v>50</v>
      </c>
      <c r="K576" s="3">
        <f t="shared" si="604"/>
        <v>100</v>
      </c>
      <c r="L576" s="3">
        <f t="shared" si="567"/>
        <v>4</v>
      </c>
      <c r="M576">
        <v>125</v>
      </c>
      <c r="N576">
        <v>7</v>
      </c>
      <c r="O576" s="2">
        <v>9</v>
      </c>
      <c r="P576" s="2">
        <f t="shared" si="582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 t="shared" si="568"/>
        <v>200</v>
      </c>
      <c r="AA576">
        <f t="shared" si="569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70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0.3</v>
      </c>
      <c r="BW576">
        <f t="shared" si="597"/>
        <v>0.03</v>
      </c>
      <c r="BX576">
        <v>1</v>
      </c>
      <c r="BY576">
        <v>0</v>
      </c>
      <c r="BZ576">
        <v>0</v>
      </c>
      <c r="CA576">
        <v>0</v>
      </c>
      <c r="CB576" t="s">
        <v>80</v>
      </c>
      <c r="CC576">
        <v>0</v>
      </c>
      <c r="CD576">
        <v>0</v>
      </c>
      <c r="CE576" s="5">
        <v>2.6380356599564599E-9</v>
      </c>
      <c r="CF576" s="5">
        <v>1.6645591698244401E-8</v>
      </c>
      <c r="CG576" t="s">
        <v>93</v>
      </c>
      <c r="CH576">
        <v>1</v>
      </c>
      <c r="CI576">
        <v>1</v>
      </c>
      <c r="CJ576">
        <v>96.994519241364003</v>
      </c>
      <c r="CK576">
        <v>100</v>
      </c>
      <c r="CL576">
        <v>7</v>
      </c>
    </row>
    <row r="577" spans="1:90" x14ac:dyDescent="0.2">
      <c r="A577">
        <v>20</v>
      </c>
      <c r="B577">
        <v>20</v>
      </c>
      <c r="C577" s="3">
        <f t="shared" si="564"/>
        <v>400</v>
      </c>
      <c r="D577" s="3" t="str">
        <f t="shared" si="565"/>
        <v>square</v>
      </c>
      <c r="E577" s="3">
        <f t="shared" si="566"/>
        <v>1</v>
      </c>
      <c r="F577" s="4">
        <v>50</v>
      </c>
      <c r="G577" s="4">
        <v>50</v>
      </c>
      <c r="H577" s="4">
        <f t="shared" si="571"/>
        <v>100</v>
      </c>
      <c r="I577" s="3">
        <v>50</v>
      </c>
      <c r="J577" s="3">
        <v>50</v>
      </c>
      <c r="K577" s="3">
        <f t="shared" si="604"/>
        <v>100</v>
      </c>
      <c r="L577" s="3">
        <f t="shared" si="567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 t="shared" si="568"/>
        <v>200</v>
      </c>
      <c r="AA577">
        <f t="shared" si="569"/>
        <v>200</v>
      </c>
      <c r="AB577">
        <v>0</v>
      </c>
      <c r="AC577">
        <v>0</v>
      </c>
      <c r="AD577">
        <v>0</v>
      </c>
      <c r="AE577">
        <f t="shared" ref="AE577" si="611">(A577*B577)*F577</f>
        <v>20000</v>
      </c>
      <c r="AF577">
        <f t="shared" si="570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12">BI577/4</f>
        <v>1.8749999999999999E-2</v>
      </c>
      <c r="BO577">
        <f t="shared" ref="BO577" si="613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0.3</v>
      </c>
      <c r="BW577">
        <f t="shared" si="597"/>
        <v>0.03</v>
      </c>
      <c r="BX577">
        <v>1</v>
      </c>
      <c r="BY577">
        <v>0</v>
      </c>
      <c r="BZ577">
        <v>0</v>
      </c>
      <c r="CA577">
        <v>0</v>
      </c>
      <c r="CB577" t="s">
        <v>80</v>
      </c>
      <c r="CC577">
        <v>0</v>
      </c>
      <c r="CD577">
        <v>0</v>
      </c>
      <c r="CE577" s="5">
        <v>7.9605768404740698E-9</v>
      </c>
      <c r="CF577" s="5">
        <v>5.0229976810992098E-8</v>
      </c>
      <c r="CG577" t="s">
        <v>93</v>
      </c>
      <c r="CH577">
        <v>1</v>
      </c>
      <c r="CI577">
        <v>0.85714285714285698</v>
      </c>
      <c r="CJ577">
        <v>97.010403949591804</v>
      </c>
      <c r="CK577">
        <v>100</v>
      </c>
      <c r="CL577">
        <v>7</v>
      </c>
    </row>
    <row r="578" spans="1:90" x14ac:dyDescent="0.2">
      <c r="A578">
        <v>20</v>
      </c>
      <c r="B578">
        <v>20</v>
      </c>
      <c r="C578" s="3">
        <f t="shared" si="564"/>
        <v>400</v>
      </c>
      <c r="D578" s="3" t="str">
        <f t="shared" si="565"/>
        <v>square</v>
      </c>
      <c r="E578" s="3">
        <f t="shared" si="566"/>
        <v>1</v>
      </c>
      <c r="F578" s="4">
        <v>20</v>
      </c>
      <c r="G578" s="4">
        <v>20</v>
      </c>
      <c r="H578" s="4">
        <f t="shared" si="571"/>
        <v>100</v>
      </c>
      <c r="I578" s="3">
        <v>80</v>
      </c>
      <c r="J578" s="3">
        <v>80</v>
      </c>
      <c r="K578" s="3">
        <f>AF578/AA578</f>
        <v>100</v>
      </c>
      <c r="L578" s="3">
        <f t="shared" si="567"/>
        <v>4</v>
      </c>
      <c r="M578">
        <v>125</v>
      </c>
      <c r="N578">
        <v>7</v>
      </c>
      <c r="O578" s="2">
        <v>0.1</v>
      </c>
      <c r="P578" s="2">
        <f t="shared" si="582"/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 t="shared" si="568"/>
        <v>80</v>
      </c>
      <c r="AA578">
        <f t="shared" si="569"/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si="570"/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0.3</v>
      </c>
      <c r="BW578">
        <f t="shared" si="597"/>
        <v>0.03</v>
      </c>
      <c r="BX578">
        <v>1</v>
      </c>
      <c r="BY578">
        <v>0</v>
      </c>
      <c r="BZ578">
        <v>0</v>
      </c>
      <c r="CA578">
        <v>0</v>
      </c>
      <c r="CB578" t="s">
        <v>80</v>
      </c>
      <c r="CC578">
        <v>0</v>
      </c>
      <c r="CD578">
        <v>0</v>
      </c>
      <c r="CE578" s="5">
        <v>1.4772876829913001E-11</v>
      </c>
      <c r="CF578" s="5">
        <v>9.3214555365178998E-11</v>
      </c>
      <c r="CG578" t="s">
        <v>93</v>
      </c>
      <c r="CH578">
        <v>1</v>
      </c>
      <c r="CI578">
        <v>1</v>
      </c>
      <c r="CJ578">
        <v>96.963243462010794</v>
      </c>
      <c r="CK578">
        <v>100</v>
      </c>
      <c r="CL578">
        <v>7</v>
      </c>
    </row>
    <row r="579" spans="1:90" x14ac:dyDescent="0.2">
      <c r="A579">
        <v>20</v>
      </c>
      <c r="B579">
        <v>20</v>
      </c>
      <c r="C579" s="3">
        <f t="shared" si="564"/>
        <v>400</v>
      </c>
      <c r="D579" s="3" t="str">
        <f t="shared" si="565"/>
        <v>square</v>
      </c>
      <c r="E579" s="3">
        <f t="shared" si="566"/>
        <v>1</v>
      </c>
      <c r="F579" s="4">
        <v>20</v>
      </c>
      <c r="G579" s="4">
        <v>20</v>
      </c>
      <c r="H579" s="4">
        <f t="shared" si="571"/>
        <v>100</v>
      </c>
      <c r="I579" s="3">
        <v>80</v>
      </c>
      <c r="J579" s="3">
        <v>80</v>
      </c>
      <c r="K579" s="3">
        <f t="shared" ref="K579:K589" si="614">AF579/AA579</f>
        <v>100</v>
      </c>
      <c r="L579" s="3">
        <f t="shared" si="567"/>
        <v>4</v>
      </c>
      <c r="M579">
        <v>125</v>
      </c>
      <c r="N579">
        <v>7</v>
      </c>
      <c r="O579" s="2">
        <v>0.5</v>
      </c>
      <c r="P579" s="2">
        <f t="shared" si="582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 t="shared" si="568"/>
        <v>80</v>
      </c>
      <c r="AA579">
        <f t="shared" si="569"/>
        <v>320</v>
      </c>
      <c r="AB579">
        <v>0</v>
      </c>
      <c r="AC579">
        <v>0</v>
      </c>
      <c r="AD579">
        <v>0</v>
      </c>
      <c r="AE579">
        <f t="shared" ref="AE579:AE583" si="615">(A579*B579)*F579</f>
        <v>8000</v>
      </c>
      <c r="AF579">
        <f t="shared" si="570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16">BI579/4</f>
        <v>1.8749999999999999E-2</v>
      </c>
      <c r="BO579">
        <f t="shared" ref="BO579:BO583" si="617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0.3</v>
      </c>
      <c r="BW579">
        <f t="shared" si="597"/>
        <v>0.03</v>
      </c>
      <c r="BX579">
        <v>1</v>
      </c>
      <c r="BY579">
        <v>0</v>
      </c>
      <c r="BZ579">
        <v>0</v>
      </c>
      <c r="CA579">
        <v>0</v>
      </c>
      <c r="CB579" t="s">
        <v>80</v>
      </c>
      <c r="CC579">
        <v>0</v>
      </c>
      <c r="CD579">
        <v>0</v>
      </c>
      <c r="CE579" s="5">
        <v>2.6792758310338101E-11</v>
      </c>
      <c r="CF579" s="5">
        <v>1.69058138196485E-10</v>
      </c>
      <c r="CG579" t="s">
        <v>93</v>
      </c>
      <c r="CH579">
        <v>1</v>
      </c>
      <c r="CI579">
        <v>1</v>
      </c>
      <c r="CJ579">
        <v>96.943541158934906</v>
      </c>
      <c r="CK579">
        <v>100</v>
      </c>
      <c r="CL579">
        <v>7</v>
      </c>
    </row>
    <row r="580" spans="1:90" x14ac:dyDescent="0.2">
      <c r="A580">
        <v>20</v>
      </c>
      <c r="B580">
        <v>20</v>
      </c>
      <c r="C580" s="3">
        <f t="shared" si="564"/>
        <v>400</v>
      </c>
      <c r="D580" s="3" t="str">
        <f t="shared" si="565"/>
        <v>square</v>
      </c>
      <c r="E580" s="3">
        <f t="shared" si="566"/>
        <v>1</v>
      </c>
      <c r="F580" s="4">
        <v>20</v>
      </c>
      <c r="G580" s="4">
        <v>20</v>
      </c>
      <c r="H580" s="4">
        <f t="shared" si="571"/>
        <v>100</v>
      </c>
      <c r="I580" s="3">
        <v>80</v>
      </c>
      <c r="J580" s="3">
        <v>80</v>
      </c>
      <c r="K580" s="3">
        <f t="shared" si="614"/>
        <v>100</v>
      </c>
      <c r="L580" s="3">
        <f t="shared" si="567"/>
        <v>4</v>
      </c>
      <c r="M580">
        <v>125</v>
      </c>
      <c r="N580">
        <v>7</v>
      </c>
      <c r="O580" s="2">
        <v>1</v>
      </c>
      <c r="P580" s="2">
        <f t="shared" si="582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 t="shared" si="568"/>
        <v>80</v>
      </c>
      <c r="AA580">
        <f t="shared" si="569"/>
        <v>320</v>
      </c>
      <c r="AB580">
        <v>0</v>
      </c>
      <c r="AC580">
        <v>0</v>
      </c>
      <c r="AD580">
        <v>0</v>
      </c>
      <c r="AE580">
        <f t="shared" si="615"/>
        <v>8000</v>
      </c>
      <c r="AF580">
        <f t="shared" si="570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16"/>
        <v>1.8749999999999999E-2</v>
      </c>
      <c r="BO580">
        <f t="shared" si="617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0.3</v>
      </c>
      <c r="BW580">
        <f t="shared" si="597"/>
        <v>0.03</v>
      </c>
      <c r="BX580">
        <v>1</v>
      </c>
      <c r="BY580">
        <v>0</v>
      </c>
      <c r="BZ580">
        <v>0</v>
      </c>
      <c r="CA580">
        <v>0</v>
      </c>
      <c r="CB580" t="s">
        <v>80</v>
      </c>
      <c r="CC580">
        <v>0</v>
      </c>
      <c r="CD580">
        <v>0</v>
      </c>
      <c r="CE580" s="5">
        <v>5.7974017832513E-11</v>
      </c>
      <c r="CF580" s="5">
        <v>3.6580703641275498E-10</v>
      </c>
      <c r="CG580" t="s">
        <v>93</v>
      </c>
      <c r="CH580">
        <v>1</v>
      </c>
      <c r="CI580">
        <v>1</v>
      </c>
      <c r="CJ580">
        <v>96.975220723718706</v>
      </c>
      <c r="CK580">
        <v>100</v>
      </c>
      <c r="CL580">
        <v>7</v>
      </c>
    </row>
    <row r="581" spans="1:90" x14ac:dyDescent="0.2">
      <c r="A581">
        <v>20</v>
      </c>
      <c r="B581">
        <v>20</v>
      </c>
      <c r="C581" s="3">
        <f t="shared" si="564"/>
        <v>400</v>
      </c>
      <c r="D581" s="3" t="str">
        <f t="shared" si="565"/>
        <v>square</v>
      </c>
      <c r="E581" s="3">
        <f t="shared" si="566"/>
        <v>1</v>
      </c>
      <c r="F581" s="4">
        <v>20</v>
      </c>
      <c r="G581" s="4">
        <v>20</v>
      </c>
      <c r="H581" s="4">
        <f t="shared" si="571"/>
        <v>100</v>
      </c>
      <c r="I581" s="3">
        <v>80</v>
      </c>
      <c r="J581" s="3">
        <v>80</v>
      </c>
      <c r="K581" s="3">
        <f t="shared" si="614"/>
        <v>100</v>
      </c>
      <c r="L581" s="3">
        <f t="shared" si="567"/>
        <v>4</v>
      </c>
      <c r="M581">
        <v>125</v>
      </c>
      <c r="N581">
        <v>7</v>
      </c>
      <c r="O581" s="2">
        <v>2</v>
      </c>
      <c r="P581" s="2">
        <f t="shared" si="582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 t="shared" si="568"/>
        <v>80</v>
      </c>
      <c r="AA581">
        <f t="shared" si="569"/>
        <v>320</v>
      </c>
      <c r="AB581">
        <v>0</v>
      </c>
      <c r="AC581">
        <v>0</v>
      </c>
      <c r="AD581">
        <v>0</v>
      </c>
      <c r="AE581">
        <f t="shared" si="615"/>
        <v>8000</v>
      </c>
      <c r="AF581">
        <f t="shared" si="570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16"/>
        <v>1.8749999999999999E-2</v>
      </c>
      <c r="BO581">
        <f t="shared" si="617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0.3</v>
      </c>
      <c r="BW581">
        <f t="shared" si="597"/>
        <v>0.03</v>
      </c>
      <c r="BX581">
        <v>1</v>
      </c>
      <c r="BY581">
        <v>0</v>
      </c>
      <c r="BZ581">
        <v>0</v>
      </c>
      <c r="CA581">
        <v>0</v>
      </c>
      <c r="CB581" t="s">
        <v>80</v>
      </c>
      <c r="CC581">
        <v>0</v>
      </c>
      <c r="CD581">
        <v>0</v>
      </c>
      <c r="CE581" s="5">
        <v>1.4198043512515799E-10</v>
      </c>
      <c r="CF581" s="5">
        <v>8.9587446332226199E-10</v>
      </c>
      <c r="CG581" t="s">
        <v>93</v>
      </c>
      <c r="CH581">
        <v>1</v>
      </c>
      <c r="CI581">
        <v>1</v>
      </c>
      <c r="CJ581">
        <v>96.944440808363893</v>
      </c>
      <c r="CK581">
        <v>100</v>
      </c>
      <c r="CL581">
        <v>7</v>
      </c>
    </row>
    <row r="582" spans="1:90" x14ac:dyDescent="0.2">
      <c r="A582">
        <v>20</v>
      </c>
      <c r="B582">
        <v>20</v>
      </c>
      <c r="C582" s="3">
        <f t="shared" si="564"/>
        <v>400</v>
      </c>
      <c r="D582" s="3" t="str">
        <f t="shared" si="565"/>
        <v>square</v>
      </c>
      <c r="E582" s="3">
        <f t="shared" si="566"/>
        <v>1</v>
      </c>
      <c r="F582" s="4">
        <v>20</v>
      </c>
      <c r="G582" s="4">
        <v>20</v>
      </c>
      <c r="H582" s="4">
        <f t="shared" si="571"/>
        <v>100</v>
      </c>
      <c r="I582" s="3">
        <v>80</v>
      </c>
      <c r="J582" s="3">
        <v>80</v>
      </c>
      <c r="K582" s="3">
        <f t="shared" si="614"/>
        <v>100</v>
      </c>
      <c r="L582" s="3">
        <f t="shared" si="567"/>
        <v>4</v>
      </c>
      <c r="M582">
        <v>125</v>
      </c>
      <c r="N582">
        <v>7</v>
      </c>
      <c r="O582" s="2">
        <v>3</v>
      </c>
      <c r="P582" s="2">
        <f t="shared" si="582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 t="shared" si="568"/>
        <v>80</v>
      </c>
      <c r="AA582">
        <f t="shared" si="569"/>
        <v>320</v>
      </c>
      <c r="AB582">
        <v>0</v>
      </c>
      <c r="AC582">
        <v>0</v>
      </c>
      <c r="AD582">
        <v>0</v>
      </c>
      <c r="AE582">
        <f t="shared" si="615"/>
        <v>8000</v>
      </c>
      <c r="AF582">
        <f t="shared" si="570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16"/>
        <v>1.8749999999999999E-2</v>
      </c>
      <c r="BO582">
        <f t="shared" si="617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0.3</v>
      </c>
      <c r="BW582">
        <f t="shared" si="597"/>
        <v>0.03</v>
      </c>
      <c r="BX582">
        <v>1</v>
      </c>
      <c r="BY582">
        <v>0</v>
      </c>
      <c r="BZ582">
        <v>0</v>
      </c>
      <c r="CA582">
        <v>0</v>
      </c>
      <c r="CB582" t="s">
        <v>80</v>
      </c>
      <c r="CC582">
        <v>0</v>
      </c>
      <c r="CD582">
        <v>0</v>
      </c>
      <c r="CE582" s="5">
        <v>2.1685429469252899E-10</v>
      </c>
      <c r="CF582" s="5">
        <v>1.36831686869897E-9</v>
      </c>
      <c r="CG582" t="s">
        <v>93</v>
      </c>
      <c r="CH582">
        <v>1</v>
      </c>
      <c r="CI582">
        <v>1</v>
      </c>
      <c r="CJ582">
        <v>97.063037741141898</v>
      </c>
      <c r="CK582">
        <v>100</v>
      </c>
      <c r="CL582">
        <v>6.75</v>
      </c>
    </row>
    <row r="583" spans="1:90" x14ac:dyDescent="0.2">
      <c r="A583">
        <v>20</v>
      </c>
      <c r="B583">
        <v>20</v>
      </c>
      <c r="C583" s="3">
        <f t="shared" si="564"/>
        <v>400</v>
      </c>
      <c r="D583" s="3" t="str">
        <f t="shared" si="565"/>
        <v>square</v>
      </c>
      <c r="E583" s="3">
        <f t="shared" si="566"/>
        <v>1</v>
      </c>
      <c r="F583" s="4">
        <v>20</v>
      </c>
      <c r="G583" s="4">
        <v>20</v>
      </c>
      <c r="H583" s="4">
        <f t="shared" si="571"/>
        <v>100</v>
      </c>
      <c r="I583" s="3">
        <v>80</v>
      </c>
      <c r="J583" s="3">
        <v>80</v>
      </c>
      <c r="K583" s="3">
        <f t="shared" si="614"/>
        <v>100</v>
      </c>
      <c r="L583" s="3">
        <f t="shared" si="567"/>
        <v>4</v>
      </c>
      <c r="M583">
        <v>125</v>
      </c>
      <c r="N583">
        <v>7</v>
      </c>
      <c r="O583" s="2">
        <v>4</v>
      </c>
      <c r="P583" s="2">
        <f t="shared" si="582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 t="shared" si="568"/>
        <v>80</v>
      </c>
      <c r="AA583">
        <f t="shared" si="569"/>
        <v>320</v>
      </c>
      <c r="AB583">
        <v>0</v>
      </c>
      <c r="AC583">
        <v>0</v>
      </c>
      <c r="AD583">
        <v>0</v>
      </c>
      <c r="AE583">
        <f t="shared" si="615"/>
        <v>8000</v>
      </c>
      <c r="AF583">
        <f t="shared" si="570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16"/>
        <v>1.8749999999999999E-2</v>
      </c>
      <c r="BO583">
        <f t="shared" si="617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0.3</v>
      </c>
      <c r="BW583">
        <f t="shared" si="597"/>
        <v>0.03</v>
      </c>
      <c r="BX583">
        <v>1</v>
      </c>
      <c r="BY583">
        <v>0</v>
      </c>
      <c r="BZ583">
        <v>0</v>
      </c>
      <c r="CA583">
        <v>0</v>
      </c>
      <c r="CB583" t="s">
        <v>80</v>
      </c>
      <c r="CC583">
        <v>0</v>
      </c>
      <c r="CD583">
        <v>0</v>
      </c>
      <c r="CE583" s="5">
        <v>3.1194204018408398E-10</v>
      </c>
      <c r="CF583" s="5">
        <v>1.9683057450334501E-9</v>
      </c>
      <c r="CG583" t="s">
        <v>93</v>
      </c>
      <c r="CH583">
        <v>0.85714285714285698</v>
      </c>
      <c r="CI583">
        <v>1</v>
      </c>
      <c r="CJ583">
        <v>97.057256726307301</v>
      </c>
      <c r="CK583">
        <v>100</v>
      </c>
      <c r="CL583">
        <v>6.75</v>
      </c>
    </row>
    <row r="584" spans="1:90" x14ac:dyDescent="0.2">
      <c r="A584">
        <v>20</v>
      </c>
      <c r="B584">
        <v>20</v>
      </c>
      <c r="C584" s="3">
        <f t="shared" si="564"/>
        <v>400</v>
      </c>
      <c r="D584" s="3" t="str">
        <f t="shared" si="565"/>
        <v>square</v>
      </c>
      <c r="E584" s="3">
        <f t="shared" si="566"/>
        <v>1</v>
      </c>
      <c r="F584" s="4">
        <v>20</v>
      </c>
      <c r="G584" s="4">
        <v>20</v>
      </c>
      <c r="H584" s="4">
        <f t="shared" si="571"/>
        <v>100</v>
      </c>
      <c r="I584" s="3">
        <v>80</v>
      </c>
      <c r="J584" s="3">
        <v>80</v>
      </c>
      <c r="K584" s="3">
        <f t="shared" si="614"/>
        <v>100</v>
      </c>
      <c r="L584" s="3">
        <f t="shared" si="567"/>
        <v>4</v>
      </c>
      <c r="M584">
        <v>125</v>
      </c>
      <c r="N584">
        <v>7</v>
      </c>
      <c r="O584" s="2">
        <v>5</v>
      </c>
      <c r="P584" s="2">
        <f t="shared" si="582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 t="shared" si="568"/>
        <v>80</v>
      </c>
      <c r="AA584">
        <f t="shared" si="569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570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0.3</v>
      </c>
      <c r="BW584">
        <f t="shared" si="597"/>
        <v>0.03</v>
      </c>
      <c r="BX584">
        <v>1</v>
      </c>
      <c r="BY584">
        <v>0</v>
      </c>
      <c r="BZ584">
        <v>0</v>
      </c>
      <c r="CA584">
        <v>0</v>
      </c>
      <c r="CB584" t="s">
        <v>80</v>
      </c>
      <c r="CC584">
        <v>0</v>
      </c>
      <c r="CD584">
        <v>0</v>
      </c>
      <c r="CE584" s="5">
        <v>5.3434653277841104E-10</v>
      </c>
      <c r="CF584" s="5">
        <v>3.3716434656959101E-9</v>
      </c>
      <c r="CG584" t="s">
        <v>93</v>
      </c>
      <c r="CH584">
        <v>0.85714285714285698</v>
      </c>
      <c r="CI584">
        <v>1</v>
      </c>
      <c r="CJ584">
        <v>97.000855720949403</v>
      </c>
      <c r="CK584">
        <v>100</v>
      </c>
      <c r="CL584">
        <v>7</v>
      </c>
    </row>
    <row r="585" spans="1:90" x14ac:dyDescent="0.2">
      <c r="A585">
        <v>20</v>
      </c>
      <c r="B585">
        <v>20</v>
      </c>
      <c r="C585" s="3">
        <f t="shared" si="564"/>
        <v>400</v>
      </c>
      <c r="D585" s="3" t="str">
        <f t="shared" si="565"/>
        <v>square</v>
      </c>
      <c r="E585" s="3">
        <f t="shared" si="566"/>
        <v>1</v>
      </c>
      <c r="F585" s="4">
        <v>20</v>
      </c>
      <c r="G585" s="4">
        <v>20</v>
      </c>
      <c r="H585" s="4">
        <f t="shared" si="571"/>
        <v>100</v>
      </c>
      <c r="I585" s="3">
        <v>80</v>
      </c>
      <c r="J585" s="3">
        <v>80</v>
      </c>
      <c r="K585" s="3">
        <f t="shared" si="614"/>
        <v>100</v>
      </c>
      <c r="L585" s="3">
        <f t="shared" si="567"/>
        <v>4</v>
      </c>
      <c r="M585">
        <v>125</v>
      </c>
      <c r="N585">
        <v>7</v>
      </c>
      <c r="O585" s="2">
        <v>6</v>
      </c>
      <c r="P585" s="2">
        <f t="shared" si="582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 t="shared" si="568"/>
        <v>80</v>
      </c>
      <c r="AA585">
        <f t="shared" si="569"/>
        <v>320</v>
      </c>
      <c r="AB585">
        <v>0</v>
      </c>
      <c r="AC585">
        <v>0</v>
      </c>
      <c r="AD585">
        <v>0</v>
      </c>
      <c r="AE585">
        <f t="shared" ref="AE585:AE587" si="618">(A585*B585)*F585</f>
        <v>8000</v>
      </c>
      <c r="AF585">
        <f t="shared" si="570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19">BI585/4</f>
        <v>1.8749999999999999E-2</v>
      </c>
      <c r="BO585">
        <f t="shared" ref="BO585:BO587" si="620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0.3</v>
      </c>
      <c r="BW585">
        <f t="shared" si="597"/>
        <v>0.03</v>
      </c>
      <c r="BX585">
        <v>1</v>
      </c>
      <c r="BY585">
        <v>0</v>
      </c>
      <c r="BZ585">
        <v>0</v>
      </c>
      <c r="CA585">
        <v>0</v>
      </c>
      <c r="CB585" t="s">
        <v>80</v>
      </c>
      <c r="CC585">
        <v>0</v>
      </c>
      <c r="CD585">
        <v>0</v>
      </c>
      <c r="CE585" s="5">
        <v>7.61795997660061E-10</v>
      </c>
      <c r="CF585" s="5">
        <v>4.8068141445542903E-9</v>
      </c>
      <c r="CG585" t="s">
        <v>93</v>
      </c>
      <c r="CH585">
        <v>0.85714285714285698</v>
      </c>
      <c r="CI585">
        <v>0.85714285714285698</v>
      </c>
      <c r="CJ585">
        <v>97.089862394014304</v>
      </c>
      <c r="CK585">
        <v>100</v>
      </c>
      <c r="CL585">
        <v>6.75</v>
      </c>
    </row>
    <row r="586" spans="1:90" x14ac:dyDescent="0.2">
      <c r="A586">
        <v>20</v>
      </c>
      <c r="B586">
        <v>20</v>
      </c>
      <c r="C586" s="3">
        <f t="shared" si="564"/>
        <v>400</v>
      </c>
      <c r="D586" s="3" t="str">
        <f t="shared" si="565"/>
        <v>square</v>
      </c>
      <c r="E586" s="3">
        <f t="shared" si="566"/>
        <v>1</v>
      </c>
      <c r="F586" s="4">
        <v>20</v>
      </c>
      <c r="G586" s="4">
        <v>20</v>
      </c>
      <c r="H586" s="4">
        <f t="shared" si="571"/>
        <v>100</v>
      </c>
      <c r="I586" s="3">
        <v>80</v>
      </c>
      <c r="J586" s="3">
        <v>80</v>
      </c>
      <c r="K586" s="3">
        <f t="shared" si="614"/>
        <v>100</v>
      </c>
      <c r="L586" s="3">
        <f t="shared" si="567"/>
        <v>4</v>
      </c>
      <c r="M586">
        <v>125</v>
      </c>
      <c r="N586">
        <v>7</v>
      </c>
      <c r="O586" s="2">
        <v>7</v>
      </c>
      <c r="P586" s="2">
        <f t="shared" si="582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 t="shared" si="568"/>
        <v>80</v>
      </c>
      <c r="AA586">
        <f t="shared" si="569"/>
        <v>320</v>
      </c>
      <c r="AB586">
        <v>0</v>
      </c>
      <c r="AC586">
        <v>0</v>
      </c>
      <c r="AD586">
        <v>0</v>
      </c>
      <c r="AE586">
        <f t="shared" si="618"/>
        <v>8000</v>
      </c>
      <c r="AF586">
        <f t="shared" si="570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19"/>
        <v>1.8749999999999999E-2</v>
      </c>
      <c r="BO586">
        <f t="shared" si="620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0.3</v>
      </c>
      <c r="BW586">
        <f t="shared" si="597"/>
        <v>0.03</v>
      </c>
      <c r="BX586">
        <v>1</v>
      </c>
      <c r="BY586">
        <v>0</v>
      </c>
      <c r="BZ586">
        <v>0</v>
      </c>
      <c r="CA586">
        <v>0</v>
      </c>
      <c r="CB586" t="s">
        <v>80</v>
      </c>
      <c r="CC586">
        <v>0</v>
      </c>
      <c r="CD586">
        <v>0</v>
      </c>
      <c r="CE586" s="5">
        <v>1.0151183370678E-9</v>
      </c>
      <c r="CF586" s="5">
        <v>6.4052385892947303E-9</v>
      </c>
      <c r="CG586" t="s">
        <v>93</v>
      </c>
      <c r="CH586">
        <v>0.85714285714285698</v>
      </c>
      <c r="CI586">
        <v>0.85714285714285698</v>
      </c>
      <c r="CJ586">
        <v>97.010285312709598</v>
      </c>
      <c r="CK586">
        <v>100</v>
      </c>
      <c r="CL586">
        <v>7</v>
      </c>
    </row>
    <row r="587" spans="1:90" x14ac:dyDescent="0.2">
      <c r="A587">
        <v>20</v>
      </c>
      <c r="B587">
        <v>20</v>
      </c>
      <c r="C587" s="3">
        <f t="shared" si="564"/>
        <v>400</v>
      </c>
      <c r="D587" s="3" t="str">
        <f t="shared" si="565"/>
        <v>square</v>
      </c>
      <c r="E587" s="3">
        <f t="shared" si="566"/>
        <v>1</v>
      </c>
      <c r="F587" s="4">
        <v>20</v>
      </c>
      <c r="G587" s="4">
        <v>20</v>
      </c>
      <c r="H587" s="4">
        <f t="shared" si="571"/>
        <v>100</v>
      </c>
      <c r="I587" s="3">
        <v>80</v>
      </c>
      <c r="J587" s="3">
        <v>80</v>
      </c>
      <c r="K587" s="3">
        <f t="shared" si="614"/>
        <v>100</v>
      </c>
      <c r="L587" s="3">
        <f t="shared" si="567"/>
        <v>4</v>
      </c>
      <c r="M587">
        <v>125</v>
      </c>
      <c r="N587">
        <v>7</v>
      </c>
      <c r="O587" s="2">
        <v>8</v>
      </c>
      <c r="P587" s="2">
        <f t="shared" si="582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 t="shared" si="568"/>
        <v>80</v>
      </c>
      <c r="AA587">
        <f t="shared" si="569"/>
        <v>320</v>
      </c>
      <c r="AB587">
        <v>0</v>
      </c>
      <c r="AC587">
        <v>0</v>
      </c>
      <c r="AD587">
        <v>0</v>
      </c>
      <c r="AE587">
        <f t="shared" si="618"/>
        <v>8000</v>
      </c>
      <c r="AF587">
        <f t="shared" si="570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19"/>
        <v>1.8749999999999999E-2</v>
      </c>
      <c r="BO587">
        <f t="shared" si="620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0.3</v>
      </c>
      <c r="BW587">
        <f t="shared" si="597"/>
        <v>0.03</v>
      </c>
      <c r="BX587">
        <v>1</v>
      </c>
      <c r="BY587">
        <v>0</v>
      </c>
      <c r="BZ587">
        <v>0</v>
      </c>
      <c r="CA587">
        <v>0</v>
      </c>
      <c r="CB587" t="s">
        <v>80</v>
      </c>
      <c r="CC587">
        <v>0</v>
      </c>
      <c r="CD587">
        <v>0</v>
      </c>
      <c r="CE587" s="5">
        <v>2.1913156940228E-9</v>
      </c>
      <c r="CF587" s="5">
        <v>1.3826859952445801E-8</v>
      </c>
      <c r="CG587" t="s">
        <v>93</v>
      </c>
      <c r="CH587">
        <v>0.85714285714285698</v>
      </c>
      <c r="CI587">
        <v>0.85714285714285698</v>
      </c>
      <c r="CJ587">
        <v>96.989954284383103</v>
      </c>
      <c r="CK587">
        <v>100</v>
      </c>
      <c r="CL587">
        <v>6.75</v>
      </c>
    </row>
    <row r="588" spans="1:90" x14ac:dyDescent="0.2">
      <c r="A588">
        <v>20</v>
      </c>
      <c r="B588">
        <v>20</v>
      </c>
      <c r="C588" s="3">
        <f t="shared" si="564"/>
        <v>400</v>
      </c>
      <c r="D588" s="3" t="str">
        <f t="shared" si="565"/>
        <v>square</v>
      </c>
      <c r="E588" s="3">
        <f t="shared" si="566"/>
        <v>1</v>
      </c>
      <c r="F588" s="4">
        <v>20</v>
      </c>
      <c r="G588" s="4">
        <v>20</v>
      </c>
      <c r="H588" s="4">
        <f t="shared" si="571"/>
        <v>100</v>
      </c>
      <c r="I588" s="3">
        <v>80</v>
      </c>
      <c r="J588" s="3">
        <v>80</v>
      </c>
      <c r="K588" s="3">
        <f t="shared" si="614"/>
        <v>100</v>
      </c>
      <c r="L588" s="3">
        <f t="shared" si="567"/>
        <v>4</v>
      </c>
      <c r="M588">
        <v>125</v>
      </c>
      <c r="N588">
        <v>7</v>
      </c>
      <c r="O588" s="2">
        <v>9</v>
      </c>
      <c r="P588" s="2">
        <f t="shared" si="582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 t="shared" si="568"/>
        <v>80</v>
      </c>
      <c r="AA588">
        <f t="shared" si="569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570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0.3</v>
      </c>
      <c r="BW588">
        <f t="shared" si="597"/>
        <v>0.03</v>
      </c>
      <c r="BX588">
        <v>1</v>
      </c>
      <c r="BY588">
        <v>0</v>
      </c>
      <c r="BZ588">
        <v>0</v>
      </c>
      <c r="CA588">
        <v>0</v>
      </c>
      <c r="CB588" t="s">
        <v>80</v>
      </c>
      <c r="CC588">
        <v>0</v>
      </c>
      <c r="CD588">
        <v>0</v>
      </c>
      <c r="CE588" s="5">
        <v>4.0895551285615401E-9</v>
      </c>
      <c r="CF588" s="5">
        <v>2.5804451372879701E-8</v>
      </c>
      <c r="CG588" t="s">
        <v>93</v>
      </c>
      <c r="CH588">
        <v>0.85714285714285698</v>
      </c>
      <c r="CI588">
        <v>0.85714285714285698</v>
      </c>
      <c r="CJ588">
        <v>97.013084731913395</v>
      </c>
      <c r="CK588">
        <v>100</v>
      </c>
      <c r="CL588">
        <v>7</v>
      </c>
    </row>
    <row r="589" spans="1:90" x14ac:dyDescent="0.2">
      <c r="A589">
        <v>20</v>
      </c>
      <c r="B589">
        <v>20</v>
      </c>
      <c r="C589" s="3">
        <f t="shared" si="564"/>
        <v>400</v>
      </c>
      <c r="D589" s="3" t="str">
        <f t="shared" si="565"/>
        <v>square</v>
      </c>
      <c r="E589" s="3">
        <f t="shared" si="566"/>
        <v>1</v>
      </c>
      <c r="F589" s="4">
        <v>20</v>
      </c>
      <c r="G589" s="4">
        <v>20</v>
      </c>
      <c r="H589" s="4">
        <f t="shared" si="571"/>
        <v>100</v>
      </c>
      <c r="I589" s="3">
        <v>80</v>
      </c>
      <c r="J589" s="3">
        <v>80</v>
      </c>
      <c r="K589" s="3">
        <f t="shared" si="614"/>
        <v>100</v>
      </c>
      <c r="L589" s="3">
        <f t="shared" si="567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 t="shared" si="568"/>
        <v>80</v>
      </c>
      <c r="AA589">
        <f t="shared" si="569"/>
        <v>320</v>
      </c>
      <c r="AB589">
        <v>0</v>
      </c>
      <c r="AC589">
        <v>0</v>
      </c>
      <c r="AD589">
        <v>0</v>
      </c>
      <c r="AE589">
        <f t="shared" ref="AE589" si="621">(A589*B589)*F589</f>
        <v>8000</v>
      </c>
      <c r="AF589">
        <f t="shared" si="570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22">BI589/4</f>
        <v>1.8749999999999999E-2</v>
      </c>
      <c r="BO589">
        <f t="shared" ref="BO589" si="623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0.3</v>
      </c>
      <c r="BW589">
        <f t="shared" si="597"/>
        <v>0.03</v>
      </c>
      <c r="BX589">
        <v>1</v>
      </c>
      <c r="BY589">
        <v>0</v>
      </c>
      <c r="BZ589">
        <v>0</v>
      </c>
      <c r="CA589">
        <v>0</v>
      </c>
      <c r="CB589" t="s">
        <v>80</v>
      </c>
      <c r="CC589">
        <v>0</v>
      </c>
      <c r="CD589">
        <v>0</v>
      </c>
      <c r="CE589" s="5">
        <v>5.8916708327337504E-9</v>
      </c>
      <c r="CF589" s="5">
        <v>3.7175516307963603E-8</v>
      </c>
      <c r="CG589" t="s">
        <v>93</v>
      </c>
      <c r="CH589">
        <v>0.85714285714285698</v>
      </c>
      <c r="CI589">
        <v>0.85714285714285698</v>
      </c>
      <c r="CJ589">
        <v>97.045751390195903</v>
      </c>
      <c r="CK589">
        <v>100</v>
      </c>
      <c r="CL589">
        <v>7</v>
      </c>
    </row>
    <row r="590" spans="1:90" x14ac:dyDescent="0.2">
      <c r="A590">
        <v>20</v>
      </c>
      <c r="B590">
        <v>20</v>
      </c>
      <c r="C590" s="3">
        <f t="shared" ref="C590:C653" si="624">A590*B590</f>
        <v>400</v>
      </c>
      <c r="D590" s="3" t="str">
        <f t="shared" ref="D590:D653" si="625">IF(A590=B590,"square","rect")</f>
        <v>square</v>
      </c>
      <c r="E590" s="3">
        <f t="shared" ref="E590:E653" si="626">A590/B590</f>
        <v>1</v>
      </c>
      <c r="F590" s="4">
        <v>1</v>
      </c>
      <c r="G590" s="4">
        <v>1</v>
      </c>
      <c r="H590" s="4">
        <f t="shared" si="571"/>
        <v>100</v>
      </c>
      <c r="I590" s="3">
        <v>99</v>
      </c>
      <c r="J590" s="3">
        <v>99</v>
      </c>
      <c r="K590" s="3">
        <f>AF590/AA590</f>
        <v>100</v>
      </c>
      <c r="L590" s="3">
        <f t="shared" ref="L590:L653" si="627">O590/P590</f>
        <v>4</v>
      </c>
      <c r="M590">
        <v>125</v>
      </c>
      <c r="N590">
        <v>7</v>
      </c>
      <c r="O590" s="2">
        <v>0.1</v>
      </c>
      <c r="P590" s="2">
        <f t="shared" si="582"/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 t="shared" ref="Z590:Z653" si="628">(G590/100)*(A590*B590)</f>
        <v>4</v>
      </c>
      <c r="AA590">
        <f t="shared" ref="AA590:AA653" si="629">(J590/100)*(A590*B590)</f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ref="AF590:AF653" si="630">(A590*B590)*I590</f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0.3</v>
      </c>
      <c r="BW590">
        <f t="shared" si="597"/>
        <v>0.03</v>
      </c>
      <c r="BX590">
        <v>1</v>
      </c>
      <c r="BY590">
        <v>0</v>
      </c>
      <c r="BZ590">
        <v>0</v>
      </c>
      <c r="CA590">
        <v>0</v>
      </c>
      <c r="CB590" t="s">
        <v>80</v>
      </c>
      <c r="CC590">
        <v>0</v>
      </c>
      <c r="CD590">
        <v>0</v>
      </c>
      <c r="CE590" s="5">
        <v>2.9325968917529702E-11</v>
      </c>
      <c r="CF590" s="5">
        <v>1.85042303184929E-10</v>
      </c>
      <c r="CG590" t="s">
        <v>93</v>
      </c>
      <c r="CH590">
        <v>0.85714285714285698</v>
      </c>
      <c r="CI590">
        <v>1</v>
      </c>
      <c r="CJ590">
        <v>96.988342932781705</v>
      </c>
      <c r="CK590">
        <v>100</v>
      </c>
      <c r="CL590">
        <v>6.75</v>
      </c>
    </row>
    <row r="591" spans="1:90" x14ac:dyDescent="0.2">
      <c r="A591">
        <v>20</v>
      </c>
      <c r="B591">
        <v>20</v>
      </c>
      <c r="C591" s="3">
        <f t="shared" si="624"/>
        <v>400</v>
      </c>
      <c r="D591" s="3" t="str">
        <f t="shared" si="625"/>
        <v>square</v>
      </c>
      <c r="E591" s="3">
        <f t="shared" si="626"/>
        <v>1</v>
      </c>
      <c r="F591" s="4">
        <v>1</v>
      </c>
      <c r="G591" s="4">
        <v>1</v>
      </c>
      <c r="H591" s="4">
        <f t="shared" ref="H591:H654" si="631">AE591/Z591</f>
        <v>100</v>
      </c>
      <c r="I591" s="3">
        <v>99</v>
      </c>
      <c r="J591" s="3">
        <v>99</v>
      </c>
      <c r="K591" s="3">
        <f t="shared" ref="K591:K601" si="632">AF591/AA591</f>
        <v>100</v>
      </c>
      <c r="L591" s="3">
        <f t="shared" si="627"/>
        <v>4</v>
      </c>
      <c r="M591">
        <v>125</v>
      </c>
      <c r="N591">
        <v>7</v>
      </c>
      <c r="O591" s="2">
        <v>0.5</v>
      </c>
      <c r="P591" s="2">
        <f t="shared" si="582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 t="shared" si="628"/>
        <v>4</v>
      </c>
      <c r="AA591">
        <f t="shared" si="629"/>
        <v>396</v>
      </c>
      <c r="AB591">
        <v>0</v>
      </c>
      <c r="AC591">
        <v>0</v>
      </c>
      <c r="AD591">
        <v>0</v>
      </c>
      <c r="AE591">
        <f t="shared" ref="AE591:AE595" si="633">(A591*B591)*F591</f>
        <v>400</v>
      </c>
      <c r="AF591">
        <f t="shared" si="630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34">BI591/4</f>
        <v>1.8749999999999999E-2</v>
      </c>
      <c r="BO591">
        <f t="shared" ref="BO591:BO595" si="635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0.3</v>
      </c>
      <c r="BW591">
        <f t="shared" si="597"/>
        <v>0.03</v>
      </c>
      <c r="BX591">
        <v>1</v>
      </c>
      <c r="BY591">
        <v>0</v>
      </c>
      <c r="BZ591">
        <v>0</v>
      </c>
      <c r="CA591">
        <v>0</v>
      </c>
      <c r="CB591" t="s">
        <v>80</v>
      </c>
      <c r="CC591">
        <v>0</v>
      </c>
      <c r="CD591">
        <v>0</v>
      </c>
      <c r="CE591" s="5">
        <v>6.2252219241965994E-11</v>
      </c>
      <c r="CF591" s="5">
        <v>3.9280182205672402E-10</v>
      </c>
      <c r="CG591" t="s">
        <v>93</v>
      </c>
      <c r="CH591">
        <v>0.85714285714285698</v>
      </c>
      <c r="CI591">
        <v>0.85714285714285698</v>
      </c>
      <c r="CJ591">
        <v>97.024241689722999</v>
      </c>
      <c r="CK591">
        <v>100</v>
      </c>
      <c r="CL591">
        <v>7</v>
      </c>
    </row>
    <row r="592" spans="1:90" x14ac:dyDescent="0.2">
      <c r="A592">
        <v>20</v>
      </c>
      <c r="B592">
        <v>20</v>
      </c>
      <c r="C592" s="3">
        <f t="shared" si="624"/>
        <v>400</v>
      </c>
      <c r="D592" s="3" t="str">
        <f t="shared" si="625"/>
        <v>square</v>
      </c>
      <c r="E592" s="3">
        <f t="shared" si="626"/>
        <v>1</v>
      </c>
      <c r="F592" s="4">
        <v>1</v>
      </c>
      <c r="G592" s="4">
        <v>1</v>
      </c>
      <c r="H592" s="4">
        <f t="shared" si="631"/>
        <v>100</v>
      </c>
      <c r="I592" s="3">
        <v>99</v>
      </c>
      <c r="J592" s="3">
        <v>99</v>
      </c>
      <c r="K592" s="3">
        <f t="shared" si="632"/>
        <v>100</v>
      </c>
      <c r="L592" s="3">
        <f t="shared" si="627"/>
        <v>4</v>
      </c>
      <c r="M592">
        <v>125</v>
      </c>
      <c r="N592">
        <v>7</v>
      </c>
      <c r="O592" s="2">
        <v>1</v>
      </c>
      <c r="P592" s="2">
        <f t="shared" si="582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 t="shared" si="628"/>
        <v>4</v>
      </c>
      <c r="AA592">
        <f t="shared" si="629"/>
        <v>396</v>
      </c>
      <c r="AB592">
        <v>0</v>
      </c>
      <c r="AC592">
        <v>0</v>
      </c>
      <c r="AD592">
        <v>0</v>
      </c>
      <c r="AE592">
        <f t="shared" si="633"/>
        <v>400</v>
      </c>
      <c r="AF592">
        <f t="shared" si="630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34"/>
        <v>1.8749999999999999E-2</v>
      </c>
      <c r="BO592">
        <f t="shared" si="635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0.3</v>
      </c>
      <c r="BW592">
        <f t="shared" si="597"/>
        <v>0.03</v>
      </c>
      <c r="BX592">
        <v>1</v>
      </c>
      <c r="BY592">
        <v>0</v>
      </c>
      <c r="BZ592">
        <v>0</v>
      </c>
      <c r="CA592">
        <v>0</v>
      </c>
      <c r="CB592" t="s">
        <v>80</v>
      </c>
      <c r="CC592">
        <v>0</v>
      </c>
      <c r="CD592">
        <v>0</v>
      </c>
      <c r="CE592" s="5">
        <v>1.43974086618472E-10</v>
      </c>
      <c r="CF592" s="5">
        <v>9.0845409510802601E-10</v>
      </c>
      <c r="CG592" t="s">
        <v>93</v>
      </c>
      <c r="CH592">
        <v>0.85714285714285698</v>
      </c>
      <c r="CI592">
        <v>0.85714285714285698</v>
      </c>
      <c r="CJ592">
        <v>96.986164597022096</v>
      </c>
      <c r="CK592">
        <v>100</v>
      </c>
      <c r="CL592">
        <v>7</v>
      </c>
    </row>
    <row r="593" spans="1:90" x14ac:dyDescent="0.2">
      <c r="A593">
        <v>20</v>
      </c>
      <c r="B593">
        <v>20</v>
      </c>
      <c r="C593" s="3">
        <f t="shared" si="624"/>
        <v>400</v>
      </c>
      <c r="D593" s="3" t="str">
        <f t="shared" si="625"/>
        <v>square</v>
      </c>
      <c r="E593" s="3">
        <f t="shared" si="626"/>
        <v>1</v>
      </c>
      <c r="F593" s="4">
        <v>1</v>
      </c>
      <c r="G593" s="4">
        <v>1</v>
      </c>
      <c r="H593" s="4">
        <f t="shared" si="631"/>
        <v>100</v>
      </c>
      <c r="I593" s="3">
        <v>99</v>
      </c>
      <c r="J593" s="3">
        <v>99</v>
      </c>
      <c r="K593" s="3">
        <f t="shared" si="632"/>
        <v>100</v>
      </c>
      <c r="L593" s="3">
        <f t="shared" si="627"/>
        <v>4</v>
      </c>
      <c r="M593">
        <v>125</v>
      </c>
      <c r="N593">
        <v>7</v>
      </c>
      <c r="O593" s="2">
        <v>2</v>
      </c>
      <c r="P593" s="2">
        <f t="shared" si="582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 t="shared" si="628"/>
        <v>4</v>
      </c>
      <c r="AA593">
        <f t="shared" si="629"/>
        <v>396</v>
      </c>
      <c r="AB593">
        <v>0</v>
      </c>
      <c r="AC593">
        <v>0</v>
      </c>
      <c r="AD593">
        <v>0</v>
      </c>
      <c r="AE593">
        <f t="shared" si="633"/>
        <v>400</v>
      </c>
      <c r="AF593">
        <f t="shared" si="630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34"/>
        <v>1.8749999999999999E-2</v>
      </c>
      <c r="BO593">
        <f t="shared" si="635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0.3</v>
      </c>
      <c r="BW593">
        <f t="shared" si="597"/>
        <v>0.03</v>
      </c>
      <c r="BX593">
        <v>1</v>
      </c>
      <c r="BY593">
        <v>0</v>
      </c>
      <c r="BZ593">
        <v>0</v>
      </c>
      <c r="CA593">
        <v>0</v>
      </c>
      <c r="CB593" t="s">
        <v>80</v>
      </c>
      <c r="CC593">
        <v>0</v>
      </c>
      <c r="CD593">
        <v>0</v>
      </c>
      <c r="CE593" s="5">
        <v>2.1918004130234199E-10</v>
      </c>
      <c r="CF593" s="5">
        <v>1.38299196983036E-9</v>
      </c>
      <c r="CG593" t="s">
        <v>93</v>
      </c>
      <c r="CH593">
        <v>0.85714285714285698</v>
      </c>
      <c r="CI593">
        <v>0.85714285714285698</v>
      </c>
      <c r="CJ593">
        <v>96.992128946465996</v>
      </c>
      <c r="CK593">
        <v>100</v>
      </c>
      <c r="CL593">
        <v>7</v>
      </c>
    </row>
    <row r="594" spans="1:90" x14ac:dyDescent="0.2">
      <c r="A594">
        <v>20</v>
      </c>
      <c r="B594">
        <v>20</v>
      </c>
      <c r="C594" s="3">
        <f t="shared" si="624"/>
        <v>400</v>
      </c>
      <c r="D594" s="3" t="str">
        <f t="shared" si="625"/>
        <v>square</v>
      </c>
      <c r="E594" s="3">
        <f t="shared" si="626"/>
        <v>1</v>
      </c>
      <c r="F594" s="4">
        <v>1</v>
      </c>
      <c r="G594" s="4">
        <v>1</v>
      </c>
      <c r="H594" s="4">
        <f t="shared" si="631"/>
        <v>100</v>
      </c>
      <c r="I594" s="3">
        <v>99</v>
      </c>
      <c r="J594" s="3">
        <v>99</v>
      </c>
      <c r="K594" s="3">
        <f t="shared" si="632"/>
        <v>100</v>
      </c>
      <c r="L594" s="3">
        <f t="shared" si="627"/>
        <v>4</v>
      </c>
      <c r="M594">
        <v>125</v>
      </c>
      <c r="N594">
        <v>7</v>
      </c>
      <c r="O594" s="2">
        <v>3</v>
      </c>
      <c r="P594" s="2">
        <f t="shared" si="582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 t="shared" si="628"/>
        <v>4</v>
      </c>
      <c r="AA594">
        <f t="shared" si="629"/>
        <v>396</v>
      </c>
      <c r="AB594">
        <v>0</v>
      </c>
      <c r="AC594">
        <v>0</v>
      </c>
      <c r="AD594">
        <v>0</v>
      </c>
      <c r="AE594">
        <f t="shared" si="633"/>
        <v>400</v>
      </c>
      <c r="AF594">
        <f t="shared" si="630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34"/>
        <v>1.8749999999999999E-2</v>
      </c>
      <c r="BO594">
        <f t="shared" si="635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0.3</v>
      </c>
      <c r="BW594">
        <f t="shared" si="597"/>
        <v>0.03</v>
      </c>
      <c r="BX594">
        <v>1</v>
      </c>
      <c r="BY594">
        <v>0</v>
      </c>
      <c r="BZ594">
        <v>0</v>
      </c>
      <c r="CA594">
        <v>0</v>
      </c>
      <c r="CB594" t="s">
        <v>80</v>
      </c>
      <c r="CC594">
        <v>0</v>
      </c>
      <c r="CD594">
        <v>0</v>
      </c>
      <c r="CE594" s="5">
        <v>2.2113906916868901E-10</v>
      </c>
      <c r="CF594" s="5">
        <v>1.39535312927979E-9</v>
      </c>
      <c r="CG594" t="s">
        <v>93</v>
      </c>
      <c r="CH594">
        <v>0.85714285714285698</v>
      </c>
      <c r="CI594">
        <v>0.85714285714285698</v>
      </c>
      <c r="CJ594">
        <v>97.071138629869694</v>
      </c>
      <c r="CK594">
        <v>100</v>
      </c>
      <c r="CL594">
        <v>7</v>
      </c>
    </row>
    <row r="595" spans="1:90" x14ac:dyDescent="0.2">
      <c r="A595">
        <v>20</v>
      </c>
      <c r="B595">
        <v>20</v>
      </c>
      <c r="C595" s="3">
        <f t="shared" si="624"/>
        <v>400</v>
      </c>
      <c r="D595" s="3" t="str">
        <f t="shared" si="625"/>
        <v>square</v>
      </c>
      <c r="E595" s="3">
        <f t="shared" si="626"/>
        <v>1</v>
      </c>
      <c r="F595" s="4">
        <v>1</v>
      </c>
      <c r="G595" s="4">
        <v>1</v>
      </c>
      <c r="H595" s="4">
        <f t="shared" si="631"/>
        <v>100</v>
      </c>
      <c r="I595" s="3">
        <v>99</v>
      </c>
      <c r="J595" s="3">
        <v>99</v>
      </c>
      <c r="K595" s="3">
        <f t="shared" si="632"/>
        <v>100</v>
      </c>
      <c r="L595" s="3">
        <f t="shared" si="627"/>
        <v>4</v>
      </c>
      <c r="M595">
        <v>125</v>
      </c>
      <c r="N595">
        <v>7</v>
      </c>
      <c r="O595" s="2">
        <v>4</v>
      </c>
      <c r="P595" s="2">
        <f t="shared" si="582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 t="shared" si="628"/>
        <v>4</v>
      </c>
      <c r="AA595">
        <f t="shared" si="629"/>
        <v>396</v>
      </c>
      <c r="AB595">
        <v>0</v>
      </c>
      <c r="AC595">
        <v>0</v>
      </c>
      <c r="AD595">
        <v>0</v>
      </c>
      <c r="AE595">
        <f t="shared" si="633"/>
        <v>400</v>
      </c>
      <c r="AF595">
        <f t="shared" si="630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34"/>
        <v>1.8749999999999999E-2</v>
      </c>
      <c r="BO595">
        <f t="shared" si="635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0.3</v>
      </c>
      <c r="BW595">
        <f t="shared" si="597"/>
        <v>0.03</v>
      </c>
      <c r="BX595">
        <v>1</v>
      </c>
      <c r="BY595">
        <v>0</v>
      </c>
      <c r="BZ595">
        <v>0</v>
      </c>
      <c r="CA595">
        <v>0</v>
      </c>
      <c r="CB595" t="s">
        <v>80</v>
      </c>
      <c r="CC595">
        <v>0</v>
      </c>
      <c r="CD595">
        <v>0</v>
      </c>
      <c r="CE595" s="5">
        <v>3.3610037031869201E-10</v>
      </c>
      <c r="CF595" s="5">
        <v>2.1207410491509398E-9</v>
      </c>
      <c r="CG595" t="s">
        <v>93</v>
      </c>
      <c r="CH595">
        <v>0.85714285714285698</v>
      </c>
      <c r="CI595">
        <v>0.85714285714285698</v>
      </c>
      <c r="CJ595">
        <v>96.973891863104498</v>
      </c>
      <c r="CK595">
        <v>100</v>
      </c>
      <c r="CL595">
        <v>7</v>
      </c>
    </row>
    <row r="596" spans="1:90" x14ac:dyDescent="0.2">
      <c r="A596">
        <v>20</v>
      </c>
      <c r="B596">
        <v>20</v>
      </c>
      <c r="C596" s="3">
        <f t="shared" si="624"/>
        <v>400</v>
      </c>
      <c r="D596" s="3" t="str">
        <f t="shared" si="625"/>
        <v>square</v>
      </c>
      <c r="E596" s="3">
        <f t="shared" si="626"/>
        <v>1</v>
      </c>
      <c r="F596" s="4">
        <v>1</v>
      </c>
      <c r="G596" s="4">
        <v>1</v>
      </c>
      <c r="H596" s="4">
        <f t="shared" si="631"/>
        <v>100</v>
      </c>
      <c r="I596" s="3">
        <v>99</v>
      </c>
      <c r="J596" s="3">
        <v>99</v>
      </c>
      <c r="K596" s="3">
        <f t="shared" si="632"/>
        <v>100</v>
      </c>
      <c r="L596" s="3">
        <f t="shared" si="627"/>
        <v>4</v>
      </c>
      <c r="M596">
        <v>125</v>
      </c>
      <c r="N596">
        <v>7</v>
      </c>
      <c r="O596" s="2">
        <v>5</v>
      </c>
      <c r="P596" s="2">
        <f t="shared" si="582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 t="shared" si="628"/>
        <v>4</v>
      </c>
      <c r="AA596">
        <f t="shared" si="629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630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0.3</v>
      </c>
      <c r="BW596">
        <f t="shared" si="597"/>
        <v>0.03</v>
      </c>
      <c r="BX596">
        <v>1</v>
      </c>
      <c r="BY596">
        <v>0</v>
      </c>
      <c r="BZ596">
        <v>0</v>
      </c>
      <c r="CA596">
        <v>0</v>
      </c>
      <c r="CB596" t="s">
        <v>80</v>
      </c>
      <c r="CC596">
        <v>0</v>
      </c>
      <c r="CD596">
        <v>0</v>
      </c>
      <c r="CE596" s="5">
        <v>5.1998828216916201E-10</v>
      </c>
      <c r="CF596" s="5">
        <v>3.2810451432474001E-9</v>
      </c>
      <c r="CG596" t="s">
        <v>93</v>
      </c>
      <c r="CH596">
        <v>0.85714285714285698</v>
      </c>
      <c r="CI596">
        <v>0.85714285714285698</v>
      </c>
      <c r="CJ596">
        <v>96.997207040366405</v>
      </c>
      <c r="CK596">
        <v>100</v>
      </c>
      <c r="CL596">
        <v>7</v>
      </c>
    </row>
    <row r="597" spans="1:90" x14ac:dyDescent="0.2">
      <c r="A597">
        <v>20</v>
      </c>
      <c r="B597">
        <v>20</v>
      </c>
      <c r="C597" s="3">
        <f t="shared" si="624"/>
        <v>400</v>
      </c>
      <c r="D597" s="3" t="str">
        <f t="shared" si="625"/>
        <v>square</v>
      </c>
      <c r="E597" s="3">
        <f t="shared" si="626"/>
        <v>1</v>
      </c>
      <c r="F597" s="4">
        <v>1</v>
      </c>
      <c r="G597" s="4">
        <v>1</v>
      </c>
      <c r="H597" s="4">
        <f t="shared" si="631"/>
        <v>100</v>
      </c>
      <c r="I597" s="3">
        <v>99</v>
      </c>
      <c r="J597" s="3">
        <v>99</v>
      </c>
      <c r="K597" s="3">
        <f t="shared" si="632"/>
        <v>100</v>
      </c>
      <c r="L597" s="3">
        <f t="shared" si="627"/>
        <v>4</v>
      </c>
      <c r="M597">
        <v>125</v>
      </c>
      <c r="N597">
        <v>7</v>
      </c>
      <c r="O597" s="2">
        <v>6</v>
      </c>
      <c r="P597" s="2">
        <f t="shared" si="582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 t="shared" si="628"/>
        <v>4</v>
      </c>
      <c r="AA597">
        <f t="shared" si="629"/>
        <v>396</v>
      </c>
      <c r="AB597">
        <v>0</v>
      </c>
      <c r="AC597">
        <v>0</v>
      </c>
      <c r="AD597">
        <v>0</v>
      </c>
      <c r="AE597">
        <f t="shared" ref="AE597:AE599" si="636">(A597*B597)*F597</f>
        <v>400</v>
      </c>
      <c r="AF597">
        <f t="shared" si="630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37">BI597/4</f>
        <v>1.8749999999999999E-2</v>
      </c>
      <c r="BO597">
        <f t="shared" ref="BO597:BO599" si="638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0.3</v>
      </c>
      <c r="BW597">
        <f t="shared" si="597"/>
        <v>0.03</v>
      </c>
      <c r="BX597">
        <v>1</v>
      </c>
      <c r="BY597">
        <v>0</v>
      </c>
      <c r="BZ597">
        <v>0</v>
      </c>
      <c r="CA597">
        <v>0</v>
      </c>
      <c r="CB597" t="s">
        <v>80</v>
      </c>
      <c r="CC597">
        <v>0</v>
      </c>
      <c r="CD597">
        <v>0</v>
      </c>
      <c r="CE597" s="5">
        <v>6.7475042123958203E-10</v>
      </c>
      <c r="CF597" s="5">
        <v>4.2575701286198299E-9</v>
      </c>
      <c r="CG597" t="s">
        <v>93</v>
      </c>
      <c r="CH597">
        <v>0.85714285714285698</v>
      </c>
      <c r="CI597">
        <v>0.85714285714285698</v>
      </c>
      <c r="CJ597">
        <v>97.049450982777003</v>
      </c>
      <c r="CK597">
        <v>100</v>
      </c>
      <c r="CL597">
        <v>7</v>
      </c>
    </row>
    <row r="598" spans="1:90" x14ac:dyDescent="0.2">
      <c r="A598">
        <v>20</v>
      </c>
      <c r="B598">
        <v>20</v>
      </c>
      <c r="C598" s="3">
        <f t="shared" si="624"/>
        <v>400</v>
      </c>
      <c r="D598" s="3" t="str">
        <f t="shared" si="625"/>
        <v>square</v>
      </c>
      <c r="E598" s="3">
        <f t="shared" si="626"/>
        <v>1</v>
      </c>
      <c r="F598" s="4">
        <v>1</v>
      </c>
      <c r="G598" s="4">
        <v>1</v>
      </c>
      <c r="H598" s="4">
        <f t="shared" si="631"/>
        <v>100</v>
      </c>
      <c r="I598" s="3">
        <v>99</v>
      </c>
      <c r="J598" s="3">
        <v>99</v>
      </c>
      <c r="K598" s="3">
        <f t="shared" si="632"/>
        <v>100</v>
      </c>
      <c r="L598" s="3">
        <f t="shared" si="627"/>
        <v>4</v>
      </c>
      <c r="M598">
        <v>125</v>
      </c>
      <c r="N598">
        <v>7</v>
      </c>
      <c r="O598" s="2">
        <v>7</v>
      </c>
      <c r="P598" s="2">
        <f t="shared" si="582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 t="shared" si="628"/>
        <v>4</v>
      </c>
      <c r="AA598">
        <f t="shared" si="629"/>
        <v>396</v>
      </c>
      <c r="AB598">
        <v>0</v>
      </c>
      <c r="AC598">
        <v>0</v>
      </c>
      <c r="AD598">
        <v>0</v>
      </c>
      <c r="AE598">
        <f t="shared" si="636"/>
        <v>400</v>
      </c>
      <c r="AF598">
        <f t="shared" si="630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37"/>
        <v>1.8749999999999999E-2</v>
      </c>
      <c r="BO598">
        <f t="shared" si="638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0.3</v>
      </c>
      <c r="BW598">
        <f t="shared" si="597"/>
        <v>0.03</v>
      </c>
      <c r="BX598">
        <v>1</v>
      </c>
      <c r="BY598">
        <v>0</v>
      </c>
      <c r="BZ598">
        <v>0</v>
      </c>
      <c r="CA598">
        <v>0</v>
      </c>
      <c r="CB598" t="s">
        <v>80</v>
      </c>
      <c r="CC598">
        <v>0</v>
      </c>
      <c r="CD598">
        <v>0</v>
      </c>
      <c r="CE598" s="5">
        <v>1.19724939239417E-9</v>
      </c>
      <c r="CF598" s="5">
        <v>7.5544571447073993E-9</v>
      </c>
      <c r="CG598" t="s">
        <v>93</v>
      </c>
      <c r="CH598">
        <v>0.85714285714285698</v>
      </c>
      <c r="CI598">
        <v>0.85714285714285698</v>
      </c>
      <c r="CJ598">
        <v>96.938199350668299</v>
      </c>
      <c r="CK598">
        <v>100</v>
      </c>
      <c r="CL598">
        <v>7</v>
      </c>
    </row>
    <row r="599" spans="1:90" x14ac:dyDescent="0.2">
      <c r="A599">
        <v>20</v>
      </c>
      <c r="B599">
        <v>20</v>
      </c>
      <c r="C599" s="3">
        <f t="shared" si="624"/>
        <v>400</v>
      </c>
      <c r="D599" s="3" t="str">
        <f t="shared" si="625"/>
        <v>square</v>
      </c>
      <c r="E599" s="3">
        <f t="shared" si="626"/>
        <v>1</v>
      </c>
      <c r="F599" s="4">
        <v>1</v>
      </c>
      <c r="G599" s="4">
        <v>1</v>
      </c>
      <c r="H599" s="4">
        <f t="shared" si="631"/>
        <v>100</v>
      </c>
      <c r="I599" s="3">
        <v>99</v>
      </c>
      <c r="J599" s="3">
        <v>99</v>
      </c>
      <c r="K599" s="3">
        <f t="shared" si="632"/>
        <v>100</v>
      </c>
      <c r="L599" s="3">
        <f t="shared" si="627"/>
        <v>4</v>
      </c>
      <c r="M599">
        <v>125</v>
      </c>
      <c r="N599">
        <v>7</v>
      </c>
      <c r="O599" s="2">
        <v>8</v>
      </c>
      <c r="P599" s="2">
        <f t="shared" si="582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 t="shared" si="628"/>
        <v>4</v>
      </c>
      <c r="AA599">
        <f t="shared" si="629"/>
        <v>396</v>
      </c>
      <c r="AB599">
        <v>0</v>
      </c>
      <c r="AC599">
        <v>0</v>
      </c>
      <c r="AD599">
        <v>0</v>
      </c>
      <c r="AE599">
        <f t="shared" si="636"/>
        <v>400</v>
      </c>
      <c r="AF599">
        <f t="shared" si="630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37"/>
        <v>1.8749999999999999E-2</v>
      </c>
      <c r="BO599">
        <f t="shared" si="638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0.3</v>
      </c>
      <c r="BW599">
        <f t="shared" si="597"/>
        <v>0.03</v>
      </c>
      <c r="BX599">
        <v>1</v>
      </c>
      <c r="BY599">
        <v>0</v>
      </c>
      <c r="BZ599">
        <v>0</v>
      </c>
      <c r="CA599">
        <v>0</v>
      </c>
      <c r="CB599" t="s">
        <v>80</v>
      </c>
      <c r="CC599">
        <v>0</v>
      </c>
      <c r="CD599">
        <v>0</v>
      </c>
      <c r="CE599" s="5">
        <v>2.0505562760566501E-9</v>
      </c>
      <c r="CF599" s="5">
        <v>1.29386901741117E-8</v>
      </c>
      <c r="CG599" t="s">
        <v>93</v>
      </c>
      <c r="CH599">
        <v>0.85714285714285698</v>
      </c>
      <c r="CI599">
        <v>0.85714285714285698</v>
      </c>
      <c r="CJ599">
        <v>97.007819251623502</v>
      </c>
      <c r="CK599">
        <v>100</v>
      </c>
      <c r="CL599">
        <v>7</v>
      </c>
    </row>
    <row r="600" spans="1:90" x14ac:dyDescent="0.2">
      <c r="A600">
        <v>20</v>
      </c>
      <c r="B600">
        <v>20</v>
      </c>
      <c r="C600" s="3">
        <f t="shared" si="624"/>
        <v>400</v>
      </c>
      <c r="D600" s="3" t="str">
        <f t="shared" si="625"/>
        <v>square</v>
      </c>
      <c r="E600" s="3">
        <f t="shared" si="626"/>
        <v>1</v>
      </c>
      <c r="F600" s="4">
        <v>1</v>
      </c>
      <c r="G600" s="4">
        <v>1</v>
      </c>
      <c r="H600" s="4">
        <f t="shared" si="631"/>
        <v>100</v>
      </c>
      <c r="I600" s="3">
        <v>99</v>
      </c>
      <c r="J600" s="3">
        <v>99</v>
      </c>
      <c r="K600" s="3">
        <f t="shared" si="632"/>
        <v>100</v>
      </c>
      <c r="L600" s="3">
        <f t="shared" si="627"/>
        <v>4</v>
      </c>
      <c r="M600">
        <v>125</v>
      </c>
      <c r="N600">
        <v>7</v>
      </c>
      <c r="O600" s="2">
        <v>9</v>
      </c>
      <c r="P600" s="2">
        <f t="shared" si="582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 t="shared" si="628"/>
        <v>4</v>
      </c>
      <c r="AA600">
        <f t="shared" si="629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630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0.3</v>
      </c>
      <c r="BW600">
        <f t="shared" si="597"/>
        <v>0.03</v>
      </c>
      <c r="BX600">
        <v>1</v>
      </c>
      <c r="BY600">
        <v>0</v>
      </c>
      <c r="BZ600">
        <v>0</v>
      </c>
      <c r="CA600">
        <v>0</v>
      </c>
      <c r="CB600" t="s">
        <v>80</v>
      </c>
      <c r="CC600">
        <v>0</v>
      </c>
      <c r="CD600">
        <v>0</v>
      </c>
      <c r="CE600" s="5">
        <v>3.0021392263791999E-9</v>
      </c>
      <c r="CF600" s="5">
        <v>1.8943029281943502E-8</v>
      </c>
      <c r="CG600" t="s">
        <v>93</v>
      </c>
      <c r="CH600">
        <v>0.85714285714285698</v>
      </c>
      <c r="CI600">
        <v>0.85714285714285698</v>
      </c>
      <c r="CJ600">
        <v>96.966945875598597</v>
      </c>
      <c r="CK600">
        <v>100</v>
      </c>
      <c r="CL600">
        <v>6.75</v>
      </c>
    </row>
    <row r="601" spans="1:90" x14ac:dyDescent="0.2">
      <c r="A601">
        <v>20</v>
      </c>
      <c r="B601">
        <v>20</v>
      </c>
      <c r="C601" s="3">
        <f t="shared" si="624"/>
        <v>400</v>
      </c>
      <c r="D601" s="3" t="str">
        <f t="shared" si="625"/>
        <v>square</v>
      </c>
      <c r="E601" s="3">
        <f t="shared" si="626"/>
        <v>1</v>
      </c>
      <c r="F601" s="4">
        <v>1</v>
      </c>
      <c r="G601" s="4">
        <v>1</v>
      </c>
      <c r="H601" s="4">
        <f t="shared" si="631"/>
        <v>100</v>
      </c>
      <c r="I601" s="3">
        <v>99</v>
      </c>
      <c r="J601" s="3">
        <v>99</v>
      </c>
      <c r="K601" s="3">
        <f t="shared" si="632"/>
        <v>100</v>
      </c>
      <c r="L601" s="3">
        <f t="shared" si="627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 t="shared" si="628"/>
        <v>4</v>
      </c>
      <c r="AA601">
        <f t="shared" si="629"/>
        <v>396</v>
      </c>
      <c r="AB601">
        <v>0</v>
      </c>
      <c r="AC601">
        <v>0</v>
      </c>
      <c r="AD601">
        <v>0</v>
      </c>
      <c r="AE601">
        <f t="shared" ref="AE601" si="639">(A601*B601)*F601</f>
        <v>400</v>
      </c>
      <c r="AF601">
        <f t="shared" si="630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40">BI601/4</f>
        <v>1.8749999999999999E-2</v>
      </c>
      <c r="BO601">
        <f t="shared" ref="BO601" si="641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0.3</v>
      </c>
      <c r="BW601">
        <f t="shared" si="597"/>
        <v>0.03</v>
      </c>
      <c r="BX601">
        <v>1</v>
      </c>
      <c r="BY601">
        <v>0</v>
      </c>
      <c r="BZ601">
        <v>0</v>
      </c>
      <c r="CA601">
        <v>0</v>
      </c>
      <c r="CB601" t="s">
        <v>80</v>
      </c>
      <c r="CC601">
        <v>0</v>
      </c>
      <c r="CD601">
        <v>0</v>
      </c>
      <c r="CE601" s="5">
        <v>4.4173468216825798E-9</v>
      </c>
      <c r="CF601" s="5">
        <v>2.78727661218347E-8</v>
      </c>
      <c r="CG601" t="s">
        <v>93</v>
      </c>
      <c r="CH601">
        <v>0.85714285714285698</v>
      </c>
      <c r="CI601">
        <v>0.85714285714285698</v>
      </c>
      <c r="CJ601">
        <v>97.011730969336398</v>
      </c>
      <c r="CK601">
        <v>100</v>
      </c>
      <c r="CL601">
        <v>7</v>
      </c>
    </row>
    <row r="602" spans="1:90" x14ac:dyDescent="0.2">
      <c r="A602">
        <v>20</v>
      </c>
      <c r="B602">
        <v>20</v>
      </c>
      <c r="C602" s="3">
        <f t="shared" si="624"/>
        <v>400</v>
      </c>
      <c r="D602" s="3" t="str">
        <f t="shared" si="625"/>
        <v>square</v>
      </c>
      <c r="E602" s="3">
        <f t="shared" si="626"/>
        <v>1</v>
      </c>
      <c r="F602" s="4">
        <v>99</v>
      </c>
      <c r="G602" s="4">
        <v>99</v>
      </c>
      <c r="H602" s="4">
        <f t="shared" si="631"/>
        <v>100</v>
      </c>
      <c r="I602" s="3">
        <v>1</v>
      </c>
      <c r="J602" s="3">
        <v>1</v>
      </c>
      <c r="K602" s="3">
        <f>AF602/AA602</f>
        <v>100</v>
      </c>
      <c r="L602" s="3">
        <f t="shared" si="627"/>
        <v>4</v>
      </c>
      <c r="M602">
        <v>125</v>
      </c>
      <c r="N602">
        <v>7</v>
      </c>
      <c r="O602" s="2">
        <v>0.1</v>
      </c>
      <c r="P602" s="2">
        <f t="shared" ref="P602:P665" si="642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 t="shared" si="628"/>
        <v>396</v>
      </c>
      <c r="AA602">
        <f t="shared" si="629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630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</v>
      </c>
      <c r="BW602">
        <f t="shared" si="597"/>
        <v>0</v>
      </c>
      <c r="BX602">
        <v>0.5</v>
      </c>
      <c r="BY602">
        <v>0.5</v>
      </c>
      <c r="BZ602">
        <v>0</v>
      </c>
      <c r="CA602">
        <v>0</v>
      </c>
      <c r="CB602" t="s">
        <v>81</v>
      </c>
      <c r="CC602">
        <v>0</v>
      </c>
      <c r="CD602">
        <v>0</v>
      </c>
      <c r="CE602" s="5">
        <v>1.82760370721059E-13</v>
      </c>
      <c r="CF602" s="5">
        <v>1.1531895169398099E-12</v>
      </c>
      <c r="CG602" t="s">
        <v>93</v>
      </c>
      <c r="CH602">
        <v>1</v>
      </c>
      <c r="CI602">
        <v>1</v>
      </c>
      <c r="CJ602">
        <v>96.978380295390593</v>
      </c>
      <c r="CK602">
        <v>100</v>
      </c>
      <c r="CL602">
        <v>7</v>
      </c>
    </row>
    <row r="603" spans="1:90" x14ac:dyDescent="0.2">
      <c r="A603">
        <v>20</v>
      </c>
      <c r="B603">
        <v>20</v>
      </c>
      <c r="C603" s="3">
        <f t="shared" si="624"/>
        <v>400</v>
      </c>
      <c r="D603" s="3" t="str">
        <f t="shared" si="625"/>
        <v>square</v>
      </c>
      <c r="E603" s="3">
        <f t="shared" si="626"/>
        <v>1</v>
      </c>
      <c r="F603" s="4">
        <v>99</v>
      </c>
      <c r="G603" s="4">
        <v>99</v>
      </c>
      <c r="H603" s="4">
        <f t="shared" si="631"/>
        <v>100</v>
      </c>
      <c r="I603" s="3">
        <v>1</v>
      </c>
      <c r="J603" s="3">
        <v>1</v>
      </c>
      <c r="K603" s="3">
        <f t="shared" ref="K603:K613" si="643">AF603/AA603</f>
        <v>100</v>
      </c>
      <c r="L603" s="3">
        <f t="shared" si="627"/>
        <v>4</v>
      </c>
      <c r="M603">
        <v>125</v>
      </c>
      <c r="N603">
        <v>7</v>
      </c>
      <c r="O603" s="2">
        <v>0.5</v>
      </c>
      <c r="P603" s="2">
        <f t="shared" si="642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 t="shared" si="628"/>
        <v>396</v>
      </c>
      <c r="AA603">
        <f t="shared" si="629"/>
        <v>4</v>
      </c>
      <c r="AB603">
        <v>0</v>
      </c>
      <c r="AC603">
        <v>0</v>
      </c>
      <c r="AD603">
        <v>0</v>
      </c>
      <c r="AE603">
        <f t="shared" ref="AE603:AE607" si="644">(A603*B603)*F603</f>
        <v>39600</v>
      </c>
      <c r="AF603">
        <f t="shared" si="630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45">BI603/4</f>
        <v>1.8749999999999999E-2</v>
      </c>
      <c r="BO603">
        <f t="shared" ref="BO603:BO607" si="646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</v>
      </c>
      <c r="BW603">
        <f t="shared" si="597"/>
        <v>0</v>
      </c>
      <c r="BX603">
        <v>0.5</v>
      </c>
      <c r="BY603">
        <v>0.5</v>
      </c>
      <c r="BZ603">
        <v>0</v>
      </c>
      <c r="CA603">
        <v>0</v>
      </c>
      <c r="CB603" t="s">
        <v>81</v>
      </c>
      <c r="CC603">
        <v>0</v>
      </c>
      <c r="CD603">
        <v>0</v>
      </c>
      <c r="CE603" s="5">
        <v>2.08751182905891E-13</v>
      </c>
      <c r="CF603" s="5">
        <v>1.3171874998134299E-12</v>
      </c>
      <c r="CG603" t="s">
        <v>93</v>
      </c>
      <c r="CH603">
        <v>1</v>
      </c>
      <c r="CI603">
        <v>1</v>
      </c>
      <c r="CJ603">
        <v>97.028536663476899</v>
      </c>
      <c r="CK603">
        <v>100</v>
      </c>
      <c r="CL603">
        <v>7</v>
      </c>
    </row>
    <row r="604" spans="1:90" x14ac:dyDescent="0.2">
      <c r="A604">
        <v>20</v>
      </c>
      <c r="B604">
        <v>20</v>
      </c>
      <c r="C604" s="3">
        <f t="shared" si="624"/>
        <v>400</v>
      </c>
      <c r="D604" s="3" t="str">
        <f t="shared" si="625"/>
        <v>square</v>
      </c>
      <c r="E604" s="3">
        <f t="shared" si="626"/>
        <v>1</v>
      </c>
      <c r="F604" s="4">
        <v>99</v>
      </c>
      <c r="G604" s="4">
        <v>99</v>
      </c>
      <c r="H604" s="4">
        <f t="shared" si="631"/>
        <v>100</v>
      </c>
      <c r="I604" s="3">
        <v>1</v>
      </c>
      <c r="J604" s="3">
        <v>1</v>
      </c>
      <c r="K604" s="3">
        <f t="shared" si="643"/>
        <v>100</v>
      </c>
      <c r="L604" s="3">
        <f t="shared" si="627"/>
        <v>4</v>
      </c>
      <c r="M604">
        <v>125</v>
      </c>
      <c r="N604">
        <v>7</v>
      </c>
      <c r="O604" s="2">
        <v>1</v>
      </c>
      <c r="P604" s="2">
        <f t="shared" si="642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 t="shared" si="628"/>
        <v>396</v>
      </c>
      <c r="AA604">
        <f t="shared" si="629"/>
        <v>4</v>
      </c>
      <c r="AB604">
        <v>0</v>
      </c>
      <c r="AC604">
        <v>0</v>
      </c>
      <c r="AD604">
        <v>0</v>
      </c>
      <c r="AE604">
        <f t="shared" si="644"/>
        <v>39600</v>
      </c>
      <c r="AF604">
        <f t="shared" si="630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45"/>
        <v>1.8749999999999999E-2</v>
      </c>
      <c r="BO604">
        <f t="shared" si="646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</v>
      </c>
      <c r="BW604">
        <f t="shared" si="597"/>
        <v>0</v>
      </c>
      <c r="BX604">
        <v>0.5</v>
      </c>
      <c r="BY604">
        <v>0.5</v>
      </c>
      <c r="BZ604">
        <v>0</v>
      </c>
      <c r="CA604">
        <v>0</v>
      </c>
      <c r="CB604" t="s">
        <v>81</v>
      </c>
      <c r="CC604">
        <v>0</v>
      </c>
      <c r="CD604">
        <v>0</v>
      </c>
      <c r="CE604" s="5">
        <v>2.3535573010732801E-13</v>
      </c>
      <c r="CF604" s="5">
        <v>1.4850580551913199E-12</v>
      </c>
      <c r="CG604" t="s">
        <v>93</v>
      </c>
      <c r="CH604">
        <v>1</v>
      </c>
      <c r="CI604">
        <v>1</v>
      </c>
      <c r="CJ604">
        <v>97.009851123573</v>
      </c>
      <c r="CK604">
        <v>100</v>
      </c>
      <c r="CL604">
        <v>7</v>
      </c>
    </row>
    <row r="605" spans="1:90" x14ac:dyDescent="0.2">
      <c r="A605">
        <v>20</v>
      </c>
      <c r="B605">
        <v>20</v>
      </c>
      <c r="C605" s="3">
        <f t="shared" si="624"/>
        <v>400</v>
      </c>
      <c r="D605" s="3" t="str">
        <f t="shared" si="625"/>
        <v>square</v>
      </c>
      <c r="E605" s="3">
        <f t="shared" si="626"/>
        <v>1</v>
      </c>
      <c r="F605" s="4">
        <v>99</v>
      </c>
      <c r="G605" s="4">
        <v>99</v>
      </c>
      <c r="H605" s="4">
        <f t="shared" si="631"/>
        <v>100</v>
      </c>
      <c r="I605" s="3">
        <v>1</v>
      </c>
      <c r="J605" s="3">
        <v>1</v>
      </c>
      <c r="K605" s="3">
        <f t="shared" si="643"/>
        <v>100</v>
      </c>
      <c r="L605" s="3">
        <f t="shared" si="627"/>
        <v>4</v>
      </c>
      <c r="M605">
        <v>125</v>
      </c>
      <c r="N605">
        <v>7</v>
      </c>
      <c r="O605" s="2">
        <v>2</v>
      </c>
      <c r="P605" s="2">
        <f t="shared" si="642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 t="shared" si="628"/>
        <v>396</v>
      </c>
      <c r="AA605">
        <f t="shared" si="629"/>
        <v>4</v>
      </c>
      <c r="AB605">
        <v>0</v>
      </c>
      <c r="AC605">
        <v>0</v>
      </c>
      <c r="AD605">
        <v>0</v>
      </c>
      <c r="AE605">
        <f t="shared" si="644"/>
        <v>39600</v>
      </c>
      <c r="AF605">
        <f t="shared" si="630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45"/>
        <v>1.8749999999999999E-2</v>
      </c>
      <c r="BO605">
        <f t="shared" si="646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</v>
      </c>
      <c r="BW605">
        <f t="shared" si="597"/>
        <v>0</v>
      </c>
      <c r="BX605">
        <v>0.5</v>
      </c>
      <c r="BY605">
        <v>0.5</v>
      </c>
      <c r="BZ605">
        <v>0</v>
      </c>
      <c r="CA605">
        <v>0</v>
      </c>
      <c r="CB605" t="s">
        <v>81</v>
      </c>
      <c r="CC605">
        <v>0</v>
      </c>
      <c r="CD605">
        <v>0</v>
      </c>
      <c r="CE605" s="5">
        <v>3.36451662338391E-13</v>
      </c>
      <c r="CF605" s="5">
        <v>2.12295766541245E-12</v>
      </c>
      <c r="CG605" t="s">
        <v>93</v>
      </c>
      <c r="CH605">
        <v>1</v>
      </c>
      <c r="CI605">
        <v>1</v>
      </c>
      <c r="CJ605">
        <v>96.956359943813595</v>
      </c>
      <c r="CK605">
        <v>100</v>
      </c>
      <c r="CL605">
        <v>7</v>
      </c>
    </row>
    <row r="606" spans="1:90" x14ac:dyDescent="0.2">
      <c r="A606">
        <v>20</v>
      </c>
      <c r="B606">
        <v>20</v>
      </c>
      <c r="C606" s="3">
        <f t="shared" si="624"/>
        <v>400</v>
      </c>
      <c r="D606" s="3" t="str">
        <f t="shared" si="625"/>
        <v>square</v>
      </c>
      <c r="E606" s="3">
        <f t="shared" si="626"/>
        <v>1</v>
      </c>
      <c r="F606" s="4">
        <v>99</v>
      </c>
      <c r="G606" s="4">
        <v>99</v>
      </c>
      <c r="H606" s="4">
        <f t="shared" si="631"/>
        <v>100</v>
      </c>
      <c r="I606" s="3">
        <v>1</v>
      </c>
      <c r="J606" s="3">
        <v>1</v>
      </c>
      <c r="K606" s="3">
        <f t="shared" si="643"/>
        <v>100</v>
      </c>
      <c r="L606" s="3">
        <f t="shared" si="627"/>
        <v>4</v>
      </c>
      <c r="M606">
        <v>125</v>
      </c>
      <c r="N606">
        <v>7</v>
      </c>
      <c r="O606" s="2">
        <v>3</v>
      </c>
      <c r="P606" s="2">
        <f t="shared" si="642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 t="shared" si="628"/>
        <v>396</v>
      </c>
      <c r="AA606">
        <f t="shared" si="629"/>
        <v>4</v>
      </c>
      <c r="AB606">
        <v>0</v>
      </c>
      <c r="AC606">
        <v>0</v>
      </c>
      <c r="AD606">
        <v>0</v>
      </c>
      <c r="AE606">
        <f t="shared" si="644"/>
        <v>39600</v>
      </c>
      <c r="AF606">
        <f t="shared" si="630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45"/>
        <v>1.8749999999999999E-2</v>
      </c>
      <c r="BO606">
        <f t="shared" si="646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</v>
      </c>
      <c r="BW606">
        <f t="shared" si="597"/>
        <v>0</v>
      </c>
      <c r="BX606">
        <v>0.5</v>
      </c>
      <c r="BY606">
        <v>0.5</v>
      </c>
      <c r="BZ606">
        <v>0</v>
      </c>
      <c r="CA606">
        <v>0</v>
      </c>
      <c r="CB606" t="s">
        <v>81</v>
      </c>
      <c r="CC606">
        <v>0</v>
      </c>
      <c r="CD606">
        <v>0</v>
      </c>
      <c r="CE606" s="5">
        <v>4.9036409344896804E-13</v>
      </c>
      <c r="CF606" s="5">
        <v>3.09412116964289E-12</v>
      </c>
      <c r="CG606" t="s">
        <v>93</v>
      </c>
      <c r="CH606">
        <v>1</v>
      </c>
      <c r="CI606">
        <v>1</v>
      </c>
      <c r="CJ606">
        <v>96.954093841148094</v>
      </c>
      <c r="CK606">
        <v>100</v>
      </c>
      <c r="CL606">
        <v>7</v>
      </c>
    </row>
    <row r="607" spans="1:90" x14ac:dyDescent="0.2">
      <c r="A607">
        <v>20</v>
      </c>
      <c r="B607">
        <v>20</v>
      </c>
      <c r="C607" s="3">
        <f t="shared" si="624"/>
        <v>400</v>
      </c>
      <c r="D607" s="3" t="str">
        <f t="shared" si="625"/>
        <v>square</v>
      </c>
      <c r="E607" s="3">
        <f t="shared" si="626"/>
        <v>1</v>
      </c>
      <c r="F607" s="4">
        <v>99</v>
      </c>
      <c r="G607" s="4">
        <v>99</v>
      </c>
      <c r="H607" s="4">
        <f t="shared" si="631"/>
        <v>100</v>
      </c>
      <c r="I607" s="3">
        <v>1</v>
      </c>
      <c r="J607" s="3">
        <v>1</v>
      </c>
      <c r="K607" s="3">
        <f t="shared" si="643"/>
        <v>100</v>
      </c>
      <c r="L607" s="3">
        <f t="shared" si="627"/>
        <v>4</v>
      </c>
      <c r="M607">
        <v>125</v>
      </c>
      <c r="N607">
        <v>7</v>
      </c>
      <c r="O607" s="2">
        <v>4</v>
      </c>
      <c r="P607" s="2">
        <f t="shared" si="642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 t="shared" si="628"/>
        <v>396</v>
      </c>
      <c r="AA607">
        <f t="shared" si="629"/>
        <v>4</v>
      </c>
      <c r="AB607">
        <v>0</v>
      </c>
      <c r="AC607">
        <v>0</v>
      </c>
      <c r="AD607">
        <v>0</v>
      </c>
      <c r="AE607">
        <f t="shared" si="644"/>
        <v>39600</v>
      </c>
      <c r="AF607">
        <f t="shared" si="630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45"/>
        <v>1.8749999999999999E-2</v>
      </c>
      <c r="BO607">
        <f t="shared" si="646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</v>
      </c>
      <c r="BW607">
        <f t="shared" si="597"/>
        <v>0</v>
      </c>
      <c r="BX607">
        <v>0.5</v>
      </c>
      <c r="BY607">
        <v>0.5</v>
      </c>
      <c r="BZ607">
        <v>0</v>
      </c>
      <c r="CA607">
        <v>0</v>
      </c>
      <c r="CB607" t="s">
        <v>81</v>
      </c>
      <c r="CC607">
        <v>0</v>
      </c>
      <c r="CD607">
        <v>0</v>
      </c>
      <c r="CE607" s="5">
        <v>7.2490626907427697E-13</v>
      </c>
      <c r="CF607" s="5">
        <v>4.5740458223226598E-12</v>
      </c>
      <c r="CG607" t="s">
        <v>93</v>
      </c>
      <c r="CH607">
        <v>1</v>
      </c>
      <c r="CI607">
        <v>1</v>
      </c>
      <c r="CJ607">
        <v>97.013038224378406</v>
      </c>
      <c r="CK607">
        <v>100</v>
      </c>
      <c r="CL607">
        <v>7</v>
      </c>
    </row>
    <row r="608" spans="1:90" x14ac:dyDescent="0.2">
      <c r="A608">
        <v>20</v>
      </c>
      <c r="B608">
        <v>20</v>
      </c>
      <c r="C608" s="3">
        <f t="shared" si="624"/>
        <v>400</v>
      </c>
      <c r="D608" s="3" t="str">
        <f t="shared" si="625"/>
        <v>square</v>
      </c>
      <c r="E608" s="3">
        <f t="shared" si="626"/>
        <v>1</v>
      </c>
      <c r="F608" s="4">
        <v>99</v>
      </c>
      <c r="G608" s="4">
        <v>99</v>
      </c>
      <c r="H608" s="4">
        <f t="shared" si="631"/>
        <v>100</v>
      </c>
      <c r="I608" s="3">
        <v>1</v>
      </c>
      <c r="J608" s="3">
        <v>1</v>
      </c>
      <c r="K608" s="3">
        <f t="shared" si="643"/>
        <v>100</v>
      </c>
      <c r="L608" s="3">
        <f t="shared" si="627"/>
        <v>4</v>
      </c>
      <c r="M608">
        <v>125</v>
      </c>
      <c r="N608">
        <v>7</v>
      </c>
      <c r="O608" s="2">
        <v>5</v>
      </c>
      <c r="P608" s="2">
        <f t="shared" si="642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 t="shared" si="628"/>
        <v>396</v>
      </c>
      <c r="AA608">
        <f t="shared" si="629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630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</v>
      </c>
      <c r="BW608">
        <f t="shared" si="597"/>
        <v>0</v>
      </c>
      <c r="BX608">
        <v>0.5</v>
      </c>
      <c r="BY608">
        <v>0.5</v>
      </c>
      <c r="BZ608">
        <v>0</v>
      </c>
      <c r="CA608">
        <v>0</v>
      </c>
      <c r="CB608" t="s">
        <v>81</v>
      </c>
      <c r="CC608">
        <v>0</v>
      </c>
      <c r="CD608">
        <v>0</v>
      </c>
      <c r="CE608" s="5">
        <v>1.1407421891734701E-12</v>
      </c>
      <c r="CF608" s="5">
        <v>7.1979058078917097E-12</v>
      </c>
      <c r="CG608" t="s">
        <v>93</v>
      </c>
      <c r="CH608">
        <v>1</v>
      </c>
      <c r="CI608">
        <v>1</v>
      </c>
      <c r="CJ608">
        <v>96.972781641731203</v>
      </c>
      <c r="CK608">
        <v>100</v>
      </c>
      <c r="CL608">
        <v>7</v>
      </c>
    </row>
    <row r="609" spans="1:90" x14ac:dyDescent="0.2">
      <c r="A609">
        <v>20</v>
      </c>
      <c r="B609">
        <v>20</v>
      </c>
      <c r="C609" s="3">
        <f t="shared" si="624"/>
        <v>400</v>
      </c>
      <c r="D609" s="3" t="str">
        <f t="shared" si="625"/>
        <v>square</v>
      </c>
      <c r="E609" s="3">
        <f t="shared" si="626"/>
        <v>1</v>
      </c>
      <c r="F609" s="4">
        <v>99</v>
      </c>
      <c r="G609" s="4">
        <v>99</v>
      </c>
      <c r="H609" s="4">
        <f t="shared" si="631"/>
        <v>100</v>
      </c>
      <c r="I609" s="3">
        <v>1</v>
      </c>
      <c r="J609" s="3">
        <v>1</v>
      </c>
      <c r="K609" s="3">
        <f t="shared" si="643"/>
        <v>100</v>
      </c>
      <c r="L609" s="3">
        <f t="shared" si="627"/>
        <v>4</v>
      </c>
      <c r="M609">
        <v>125</v>
      </c>
      <c r="N609">
        <v>7</v>
      </c>
      <c r="O609" s="2">
        <v>6</v>
      </c>
      <c r="P609" s="2">
        <f t="shared" si="642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 t="shared" si="628"/>
        <v>396</v>
      </c>
      <c r="AA609">
        <f t="shared" si="629"/>
        <v>4</v>
      </c>
      <c r="AB609">
        <v>0</v>
      </c>
      <c r="AC609">
        <v>0</v>
      </c>
      <c r="AD609">
        <v>0</v>
      </c>
      <c r="AE609">
        <f t="shared" ref="AE609:AE611" si="647">(A609*B609)*F609</f>
        <v>39600</v>
      </c>
      <c r="AF609">
        <f t="shared" si="630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48">BI609/4</f>
        <v>1.8749999999999999E-2</v>
      </c>
      <c r="BO609">
        <f t="shared" ref="BO609:BO611" si="649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</v>
      </c>
      <c r="BW609">
        <f t="shared" si="597"/>
        <v>0</v>
      </c>
      <c r="BX609">
        <v>0.5</v>
      </c>
      <c r="BY609">
        <v>0.5</v>
      </c>
      <c r="BZ609">
        <v>0</v>
      </c>
      <c r="CA609">
        <v>0</v>
      </c>
      <c r="CB609" t="s">
        <v>81</v>
      </c>
      <c r="CC609">
        <v>0</v>
      </c>
      <c r="CD609">
        <v>0</v>
      </c>
      <c r="CE609" s="5">
        <v>2.0047006662736801E-12</v>
      </c>
      <c r="CF609" s="5">
        <v>1.26493494353827E-11</v>
      </c>
      <c r="CG609" t="s">
        <v>93</v>
      </c>
      <c r="CH609">
        <v>1</v>
      </c>
      <c r="CI609">
        <v>1</v>
      </c>
      <c r="CJ609">
        <v>97.004330220981799</v>
      </c>
      <c r="CK609">
        <v>100</v>
      </c>
      <c r="CL609">
        <v>7</v>
      </c>
    </row>
    <row r="610" spans="1:90" x14ac:dyDescent="0.2">
      <c r="A610">
        <v>20</v>
      </c>
      <c r="B610">
        <v>20</v>
      </c>
      <c r="C610" s="3">
        <f t="shared" si="624"/>
        <v>400</v>
      </c>
      <c r="D610" s="3" t="str">
        <f t="shared" si="625"/>
        <v>square</v>
      </c>
      <c r="E610" s="3">
        <f t="shared" si="626"/>
        <v>1</v>
      </c>
      <c r="F610" s="4">
        <v>99</v>
      </c>
      <c r="G610" s="4">
        <v>99</v>
      </c>
      <c r="H610" s="4">
        <f t="shared" si="631"/>
        <v>100</v>
      </c>
      <c r="I610" s="3">
        <v>1</v>
      </c>
      <c r="J610" s="3">
        <v>1</v>
      </c>
      <c r="K610" s="3">
        <f t="shared" si="643"/>
        <v>100</v>
      </c>
      <c r="L610" s="3">
        <f t="shared" si="627"/>
        <v>4</v>
      </c>
      <c r="M610">
        <v>125</v>
      </c>
      <c r="N610">
        <v>7</v>
      </c>
      <c r="O610" s="2">
        <v>7</v>
      </c>
      <c r="P610" s="2">
        <f t="shared" si="642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 t="shared" si="628"/>
        <v>396</v>
      </c>
      <c r="AA610">
        <f t="shared" si="629"/>
        <v>4</v>
      </c>
      <c r="AB610">
        <v>0</v>
      </c>
      <c r="AC610">
        <v>0</v>
      </c>
      <c r="AD610">
        <v>0</v>
      </c>
      <c r="AE610">
        <f t="shared" si="647"/>
        <v>39600</v>
      </c>
      <c r="AF610">
        <f t="shared" si="630"/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48"/>
        <v>1.8749999999999999E-2</v>
      </c>
      <c r="BO610">
        <f t="shared" si="649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</v>
      </c>
      <c r="BW610">
        <f t="shared" si="597"/>
        <v>0</v>
      </c>
      <c r="BX610">
        <v>0.5</v>
      </c>
      <c r="BY610">
        <v>0.5</v>
      </c>
      <c r="BZ610">
        <v>0</v>
      </c>
      <c r="CA610">
        <v>0</v>
      </c>
      <c r="CB610" t="s">
        <v>81</v>
      </c>
      <c r="CC610">
        <v>0</v>
      </c>
      <c r="CD610">
        <v>0</v>
      </c>
      <c r="CE610" s="5">
        <v>3.3567782494622001E-12</v>
      </c>
      <c r="CF610" s="5">
        <v>2.1180748706047101E-11</v>
      </c>
      <c r="CG610" t="s">
        <v>93</v>
      </c>
      <c r="CH610">
        <v>1</v>
      </c>
      <c r="CI610">
        <v>1</v>
      </c>
      <c r="CJ610">
        <v>96.994706303855907</v>
      </c>
      <c r="CK610">
        <v>100</v>
      </c>
      <c r="CL610">
        <v>6.75</v>
      </c>
    </row>
    <row r="611" spans="1:90" x14ac:dyDescent="0.2">
      <c r="A611">
        <v>20</v>
      </c>
      <c r="B611">
        <v>20</v>
      </c>
      <c r="C611" s="3">
        <f t="shared" si="624"/>
        <v>400</v>
      </c>
      <c r="D611" s="3" t="str">
        <f t="shared" si="625"/>
        <v>square</v>
      </c>
      <c r="E611" s="3">
        <f t="shared" si="626"/>
        <v>1</v>
      </c>
      <c r="F611" s="4">
        <v>99</v>
      </c>
      <c r="G611" s="4">
        <v>99</v>
      </c>
      <c r="H611" s="4">
        <f t="shared" si="631"/>
        <v>100</v>
      </c>
      <c r="I611" s="3">
        <v>1</v>
      </c>
      <c r="J611" s="3">
        <v>1</v>
      </c>
      <c r="K611" s="3">
        <f t="shared" si="643"/>
        <v>100</v>
      </c>
      <c r="L611" s="3">
        <f t="shared" si="627"/>
        <v>4</v>
      </c>
      <c r="M611">
        <v>125</v>
      </c>
      <c r="N611">
        <v>7</v>
      </c>
      <c r="O611" s="2">
        <v>8</v>
      </c>
      <c r="P611" s="2">
        <f t="shared" si="642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 t="shared" si="628"/>
        <v>396</v>
      </c>
      <c r="AA611">
        <f t="shared" si="629"/>
        <v>4</v>
      </c>
      <c r="AB611">
        <v>0</v>
      </c>
      <c r="AC611">
        <v>0</v>
      </c>
      <c r="AD611">
        <v>0</v>
      </c>
      <c r="AE611">
        <f t="shared" si="647"/>
        <v>39600</v>
      </c>
      <c r="AF611">
        <f t="shared" si="630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48"/>
        <v>1.8749999999999999E-2</v>
      </c>
      <c r="BO611">
        <f t="shared" si="649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</v>
      </c>
      <c r="BW611">
        <f t="shared" si="597"/>
        <v>0</v>
      </c>
      <c r="BX611">
        <v>0.5</v>
      </c>
      <c r="BY611">
        <v>0.5</v>
      </c>
      <c r="BZ611">
        <v>0</v>
      </c>
      <c r="CA611">
        <v>0</v>
      </c>
      <c r="CB611" t="s">
        <v>81</v>
      </c>
      <c r="CC611">
        <v>0</v>
      </c>
      <c r="CD611">
        <v>0</v>
      </c>
      <c r="CE611" s="5">
        <v>6.65791289763392E-12</v>
      </c>
      <c r="CF611" s="5">
        <v>4.2010394912850397E-11</v>
      </c>
      <c r="CG611" t="s">
        <v>93</v>
      </c>
      <c r="CH611">
        <v>1</v>
      </c>
      <c r="CI611">
        <v>1</v>
      </c>
      <c r="CJ611">
        <v>97.014121826135096</v>
      </c>
      <c r="CK611">
        <v>100</v>
      </c>
      <c r="CL611">
        <v>7</v>
      </c>
    </row>
    <row r="612" spans="1:90" x14ac:dyDescent="0.2">
      <c r="A612">
        <v>20</v>
      </c>
      <c r="B612">
        <v>20</v>
      </c>
      <c r="C612" s="3">
        <f t="shared" si="624"/>
        <v>400</v>
      </c>
      <c r="D612" s="3" t="str">
        <f t="shared" si="625"/>
        <v>square</v>
      </c>
      <c r="E612" s="3">
        <f t="shared" si="626"/>
        <v>1</v>
      </c>
      <c r="F612" s="4">
        <v>99</v>
      </c>
      <c r="G612" s="4">
        <v>99</v>
      </c>
      <c r="H612" s="4">
        <f t="shared" si="631"/>
        <v>100</v>
      </c>
      <c r="I612" s="3">
        <v>1</v>
      </c>
      <c r="J612" s="3">
        <v>1</v>
      </c>
      <c r="K612" s="3">
        <f t="shared" si="643"/>
        <v>100</v>
      </c>
      <c r="L612" s="3">
        <f t="shared" si="627"/>
        <v>4</v>
      </c>
      <c r="M612">
        <v>125</v>
      </c>
      <c r="N612">
        <v>7</v>
      </c>
      <c r="O612" s="2">
        <v>9</v>
      </c>
      <c r="P612" s="2">
        <f t="shared" si="642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 t="shared" si="628"/>
        <v>396</v>
      </c>
      <c r="AA612">
        <f t="shared" si="629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30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</v>
      </c>
      <c r="BW612">
        <f t="shared" si="597"/>
        <v>0</v>
      </c>
      <c r="BX612">
        <v>0.5</v>
      </c>
      <c r="BY612">
        <v>0.5</v>
      </c>
      <c r="BZ612">
        <v>0</v>
      </c>
      <c r="CA612">
        <v>0</v>
      </c>
      <c r="CB612" t="s">
        <v>81</v>
      </c>
      <c r="CC612">
        <v>0</v>
      </c>
      <c r="CD612">
        <v>0</v>
      </c>
      <c r="CE612" s="5">
        <v>1.34730041586202E-11</v>
      </c>
      <c r="CF612" s="5">
        <v>8.5012560728080695E-11</v>
      </c>
      <c r="CG612" t="s">
        <v>93</v>
      </c>
      <c r="CH612">
        <v>1</v>
      </c>
      <c r="CI612">
        <v>1</v>
      </c>
      <c r="CJ612">
        <v>97.027074883146099</v>
      </c>
      <c r="CK612">
        <v>100</v>
      </c>
      <c r="CL612">
        <v>7</v>
      </c>
    </row>
    <row r="613" spans="1:90" x14ac:dyDescent="0.2">
      <c r="A613">
        <v>20</v>
      </c>
      <c r="B613">
        <v>20</v>
      </c>
      <c r="C613" s="3">
        <f t="shared" si="624"/>
        <v>400</v>
      </c>
      <c r="D613" s="3" t="str">
        <f t="shared" si="625"/>
        <v>square</v>
      </c>
      <c r="E613" s="3">
        <f t="shared" si="626"/>
        <v>1</v>
      </c>
      <c r="F613" s="4">
        <v>99</v>
      </c>
      <c r="G613" s="4">
        <v>99</v>
      </c>
      <c r="H613" s="4">
        <f t="shared" si="631"/>
        <v>100</v>
      </c>
      <c r="I613" s="3">
        <v>1</v>
      </c>
      <c r="J613" s="3">
        <v>1</v>
      </c>
      <c r="K613" s="3">
        <f t="shared" si="643"/>
        <v>100</v>
      </c>
      <c r="L613" s="3">
        <f t="shared" si="627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 t="shared" si="628"/>
        <v>396</v>
      </c>
      <c r="AA613">
        <f t="shared" si="629"/>
        <v>4</v>
      </c>
      <c r="AB613">
        <v>0</v>
      </c>
      <c r="AC613">
        <v>0</v>
      </c>
      <c r="AD613">
        <v>0</v>
      </c>
      <c r="AE613">
        <f t="shared" ref="AE613" si="650">(A613*B613)*F613</f>
        <v>39600</v>
      </c>
      <c r="AF613">
        <f t="shared" si="630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51">BI613/4</f>
        <v>1.8749999999999999E-2</v>
      </c>
      <c r="BO613">
        <f t="shared" ref="BO613" si="652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</v>
      </c>
      <c r="BW613">
        <f t="shared" si="597"/>
        <v>0</v>
      </c>
      <c r="BX613">
        <v>0.5</v>
      </c>
      <c r="BY613">
        <v>0.5</v>
      </c>
      <c r="BZ613">
        <v>0</v>
      </c>
      <c r="CA613">
        <v>0</v>
      </c>
      <c r="CB613" t="s">
        <v>81</v>
      </c>
      <c r="CC613">
        <v>0</v>
      </c>
      <c r="CD613">
        <v>0</v>
      </c>
      <c r="CE613" s="5">
        <v>2.8583270064931701E-11</v>
      </c>
      <c r="CF613" s="5">
        <v>1.8035598781579199E-10</v>
      </c>
      <c r="CG613" t="s">
        <v>93</v>
      </c>
      <c r="CH613">
        <v>1</v>
      </c>
      <c r="CI613">
        <v>1</v>
      </c>
      <c r="CJ613">
        <v>97.025790275417705</v>
      </c>
      <c r="CK613">
        <v>100</v>
      </c>
      <c r="CL613">
        <v>7</v>
      </c>
    </row>
    <row r="614" spans="1:90" x14ac:dyDescent="0.2">
      <c r="A614">
        <v>20</v>
      </c>
      <c r="B614">
        <v>20</v>
      </c>
      <c r="C614" s="3">
        <f t="shared" si="624"/>
        <v>400</v>
      </c>
      <c r="D614" s="3" t="str">
        <f t="shared" si="625"/>
        <v>square</v>
      </c>
      <c r="E614" s="3">
        <f t="shared" si="626"/>
        <v>1</v>
      </c>
      <c r="F614" s="4">
        <v>80</v>
      </c>
      <c r="G614" s="4">
        <v>80</v>
      </c>
      <c r="H614" s="4">
        <f t="shared" si="631"/>
        <v>100</v>
      </c>
      <c r="I614" s="3">
        <v>20</v>
      </c>
      <c r="J614" s="3">
        <v>20</v>
      </c>
      <c r="K614" s="3">
        <f>AF614/AA614</f>
        <v>100</v>
      </c>
      <c r="L614" s="3">
        <f t="shared" si="627"/>
        <v>4</v>
      </c>
      <c r="M614">
        <v>125</v>
      </c>
      <c r="N614">
        <v>7</v>
      </c>
      <c r="O614" s="2">
        <v>0.1</v>
      </c>
      <c r="P614" s="2">
        <f t="shared" si="642"/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 t="shared" si="628"/>
        <v>320</v>
      </c>
      <c r="AA614">
        <f t="shared" si="629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30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</v>
      </c>
      <c r="BW614">
        <f t="shared" si="597"/>
        <v>0</v>
      </c>
      <c r="BX614">
        <v>0.5</v>
      </c>
      <c r="BY614">
        <v>0.5</v>
      </c>
      <c r="BZ614">
        <v>0</v>
      </c>
      <c r="CA614">
        <v>0</v>
      </c>
      <c r="CB614" t="s">
        <v>81</v>
      </c>
      <c r="CC614">
        <v>0</v>
      </c>
      <c r="CD614">
        <v>0</v>
      </c>
      <c r="CE614" s="5">
        <v>3.6552074143397901E-12</v>
      </c>
      <c r="CF614" s="5">
        <v>2.30637903382826E-11</v>
      </c>
      <c r="CG614" t="s">
        <v>93</v>
      </c>
      <c r="CH614">
        <v>1</v>
      </c>
      <c r="CI614">
        <v>1</v>
      </c>
      <c r="CJ614">
        <v>97.038454958578598</v>
      </c>
      <c r="CK614">
        <v>100</v>
      </c>
      <c r="CL614">
        <v>7</v>
      </c>
    </row>
    <row r="615" spans="1:90" x14ac:dyDescent="0.2">
      <c r="A615">
        <v>20</v>
      </c>
      <c r="B615">
        <v>20</v>
      </c>
      <c r="C615" s="3">
        <f t="shared" si="624"/>
        <v>400</v>
      </c>
      <c r="D615" s="3" t="str">
        <f t="shared" si="625"/>
        <v>square</v>
      </c>
      <c r="E615" s="3">
        <f t="shared" si="626"/>
        <v>1</v>
      </c>
      <c r="F615" s="4">
        <v>80</v>
      </c>
      <c r="G615" s="4">
        <v>80</v>
      </c>
      <c r="H615" s="4">
        <f t="shared" si="631"/>
        <v>100</v>
      </c>
      <c r="I615" s="3">
        <v>20</v>
      </c>
      <c r="J615" s="3">
        <v>20</v>
      </c>
      <c r="K615" s="3">
        <f t="shared" ref="K615:K625" si="653">AF615/AA615</f>
        <v>100</v>
      </c>
      <c r="L615" s="3">
        <f t="shared" si="627"/>
        <v>4</v>
      </c>
      <c r="M615">
        <v>125</v>
      </c>
      <c r="N615">
        <v>7</v>
      </c>
      <c r="O615" s="2">
        <v>0.5</v>
      </c>
      <c r="P615" s="2">
        <f t="shared" si="642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 t="shared" si="628"/>
        <v>320</v>
      </c>
      <c r="AA615">
        <f t="shared" si="629"/>
        <v>80</v>
      </c>
      <c r="AB615">
        <v>0</v>
      </c>
      <c r="AC615">
        <v>0</v>
      </c>
      <c r="AD615">
        <v>0</v>
      </c>
      <c r="AE615">
        <f t="shared" ref="AE615:AE619" si="654">(A615*B615)*F615</f>
        <v>32000</v>
      </c>
      <c r="AF615">
        <f t="shared" si="630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55">BI615/4</f>
        <v>1.8749999999999999E-2</v>
      </c>
      <c r="BO615">
        <f t="shared" ref="BO615:BO619" si="656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</v>
      </c>
      <c r="BW615">
        <f t="shared" si="597"/>
        <v>0</v>
      </c>
      <c r="BX615">
        <v>0.5</v>
      </c>
      <c r="BY615">
        <v>0.5</v>
      </c>
      <c r="BZ615">
        <v>0</v>
      </c>
      <c r="CA615">
        <v>0</v>
      </c>
      <c r="CB615" t="s">
        <v>81</v>
      </c>
      <c r="CC615">
        <v>0</v>
      </c>
      <c r="CD615">
        <v>0</v>
      </c>
      <c r="CE615" s="5">
        <v>4.1750417109530298E-12</v>
      </c>
      <c r="CF615" s="5">
        <v>2.6343863906853699E-11</v>
      </c>
      <c r="CG615" t="s">
        <v>93</v>
      </c>
      <c r="CH615">
        <v>1</v>
      </c>
      <c r="CI615">
        <v>1</v>
      </c>
      <c r="CJ615">
        <v>97.064881343829498</v>
      </c>
      <c r="CK615">
        <v>100</v>
      </c>
      <c r="CL615">
        <v>6.75</v>
      </c>
    </row>
    <row r="616" spans="1:90" x14ac:dyDescent="0.2">
      <c r="A616">
        <v>20</v>
      </c>
      <c r="B616">
        <v>20</v>
      </c>
      <c r="C616" s="3">
        <f t="shared" si="624"/>
        <v>400</v>
      </c>
      <c r="D616" s="3" t="str">
        <f t="shared" si="625"/>
        <v>square</v>
      </c>
      <c r="E616" s="3">
        <f t="shared" si="626"/>
        <v>1</v>
      </c>
      <c r="F616" s="4">
        <v>80</v>
      </c>
      <c r="G616" s="4">
        <v>80</v>
      </c>
      <c r="H616" s="4">
        <f t="shared" si="631"/>
        <v>100</v>
      </c>
      <c r="I616" s="3">
        <v>20</v>
      </c>
      <c r="J616" s="3">
        <v>20</v>
      </c>
      <c r="K616" s="3">
        <f t="shared" si="653"/>
        <v>100</v>
      </c>
      <c r="L616" s="3">
        <f t="shared" si="627"/>
        <v>4</v>
      </c>
      <c r="M616">
        <v>125</v>
      </c>
      <c r="N616">
        <v>7</v>
      </c>
      <c r="O616" s="2">
        <v>1</v>
      </c>
      <c r="P616" s="2">
        <f t="shared" si="642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 t="shared" si="628"/>
        <v>320</v>
      </c>
      <c r="AA616">
        <f t="shared" si="629"/>
        <v>80</v>
      </c>
      <c r="AB616">
        <v>0</v>
      </c>
      <c r="AC616">
        <v>0</v>
      </c>
      <c r="AD616">
        <v>0</v>
      </c>
      <c r="AE616">
        <f t="shared" si="654"/>
        <v>32000</v>
      </c>
      <c r="AF616">
        <f t="shared" si="630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55"/>
        <v>1.8749999999999999E-2</v>
      </c>
      <c r="BO616">
        <f t="shared" si="656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</v>
      </c>
      <c r="BW616">
        <f t="shared" si="597"/>
        <v>0</v>
      </c>
      <c r="BX616">
        <v>0.5</v>
      </c>
      <c r="BY616">
        <v>0.5</v>
      </c>
      <c r="BZ616">
        <v>0</v>
      </c>
      <c r="CA616">
        <v>0</v>
      </c>
      <c r="CB616" t="s">
        <v>81</v>
      </c>
      <c r="CC616">
        <v>0</v>
      </c>
      <c r="CD616">
        <v>0</v>
      </c>
      <c r="CE616" s="5">
        <v>5.1782167132858396E-12</v>
      </c>
      <c r="CF616" s="5">
        <v>3.2673742160761302E-11</v>
      </c>
      <c r="CG616" t="s">
        <v>93</v>
      </c>
      <c r="CH616">
        <v>1</v>
      </c>
      <c r="CI616">
        <v>1</v>
      </c>
      <c r="CJ616">
        <v>96.979436785608399</v>
      </c>
      <c r="CK616">
        <v>100</v>
      </c>
      <c r="CL616">
        <v>7</v>
      </c>
    </row>
    <row r="617" spans="1:90" x14ac:dyDescent="0.2">
      <c r="A617">
        <v>20</v>
      </c>
      <c r="B617">
        <v>20</v>
      </c>
      <c r="C617" s="3">
        <f t="shared" si="624"/>
        <v>400</v>
      </c>
      <c r="D617" s="3" t="str">
        <f t="shared" si="625"/>
        <v>square</v>
      </c>
      <c r="E617" s="3">
        <f t="shared" si="626"/>
        <v>1</v>
      </c>
      <c r="F617" s="4">
        <v>80</v>
      </c>
      <c r="G617" s="4">
        <v>80</v>
      </c>
      <c r="H617" s="4">
        <f t="shared" si="631"/>
        <v>100</v>
      </c>
      <c r="I617" s="3">
        <v>20</v>
      </c>
      <c r="J617" s="3">
        <v>20</v>
      </c>
      <c r="K617" s="3">
        <f t="shared" si="653"/>
        <v>100</v>
      </c>
      <c r="L617" s="3">
        <f t="shared" si="627"/>
        <v>4</v>
      </c>
      <c r="M617">
        <v>125</v>
      </c>
      <c r="N617">
        <v>7</v>
      </c>
      <c r="O617" s="2">
        <v>2</v>
      </c>
      <c r="P617" s="2">
        <f t="shared" si="642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 t="shared" si="628"/>
        <v>320</v>
      </c>
      <c r="AA617">
        <f t="shared" si="629"/>
        <v>80</v>
      </c>
      <c r="AB617">
        <v>0</v>
      </c>
      <c r="AC617">
        <v>0</v>
      </c>
      <c r="AD617">
        <v>0</v>
      </c>
      <c r="AE617">
        <f t="shared" si="654"/>
        <v>32000</v>
      </c>
      <c r="AF617">
        <f t="shared" si="630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55"/>
        <v>1.8749999999999999E-2</v>
      </c>
      <c r="BO617">
        <f t="shared" si="656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</v>
      </c>
      <c r="BW617">
        <f t="shared" si="597"/>
        <v>0</v>
      </c>
      <c r="BX617">
        <v>0.5</v>
      </c>
      <c r="BY617">
        <v>0.5</v>
      </c>
      <c r="BZ617">
        <v>0</v>
      </c>
      <c r="CA617">
        <v>0</v>
      </c>
      <c r="CB617" t="s">
        <v>81</v>
      </c>
      <c r="CC617">
        <v>0</v>
      </c>
      <c r="CD617">
        <v>0</v>
      </c>
      <c r="CE617" s="5">
        <v>7.6867028328108407E-12</v>
      </c>
      <c r="CF617" s="5">
        <v>4.8501899462134898E-11</v>
      </c>
      <c r="CG617" t="s">
        <v>93</v>
      </c>
      <c r="CH617">
        <v>1</v>
      </c>
      <c r="CI617">
        <v>1</v>
      </c>
      <c r="CJ617">
        <v>97.042390554248698</v>
      </c>
      <c r="CK617">
        <v>100</v>
      </c>
      <c r="CL617">
        <v>7</v>
      </c>
    </row>
    <row r="618" spans="1:90" x14ac:dyDescent="0.2">
      <c r="A618">
        <v>20</v>
      </c>
      <c r="B618">
        <v>20</v>
      </c>
      <c r="C618" s="3">
        <f t="shared" si="624"/>
        <v>400</v>
      </c>
      <c r="D618" s="3" t="str">
        <f t="shared" si="625"/>
        <v>square</v>
      </c>
      <c r="E618" s="3">
        <f t="shared" si="626"/>
        <v>1</v>
      </c>
      <c r="F618" s="4">
        <v>80</v>
      </c>
      <c r="G618" s="4">
        <v>80</v>
      </c>
      <c r="H618" s="4">
        <f t="shared" si="631"/>
        <v>100</v>
      </c>
      <c r="I618" s="3">
        <v>20</v>
      </c>
      <c r="J618" s="3">
        <v>20</v>
      </c>
      <c r="K618" s="3">
        <f t="shared" si="653"/>
        <v>100</v>
      </c>
      <c r="L618" s="3">
        <f t="shared" si="627"/>
        <v>4</v>
      </c>
      <c r="M618">
        <v>125</v>
      </c>
      <c r="N618">
        <v>7</v>
      </c>
      <c r="O618" s="2">
        <v>3</v>
      </c>
      <c r="P618" s="2">
        <f t="shared" si="642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 t="shared" si="628"/>
        <v>320</v>
      </c>
      <c r="AA618">
        <f t="shared" si="629"/>
        <v>80</v>
      </c>
      <c r="AB618">
        <v>0</v>
      </c>
      <c r="AC618">
        <v>0</v>
      </c>
      <c r="AD618">
        <v>0</v>
      </c>
      <c r="AE618">
        <f t="shared" si="654"/>
        <v>32000</v>
      </c>
      <c r="AF618">
        <f t="shared" si="630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55"/>
        <v>1.8749999999999999E-2</v>
      </c>
      <c r="BO618">
        <f t="shared" si="656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</v>
      </c>
      <c r="BW618">
        <f t="shared" si="597"/>
        <v>0</v>
      </c>
      <c r="BX618">
        <v>0.5</v>
      </c>
      <c r="BY618">
        <v>0.5</v>
      </c>
      <c r="BZ618">
        <v>0</v>
      </c>
      <c r="CA618">
        <v>0</v>
      </c>
      <c r="CB618" t="s">
        <v>81</v>
      </c>
      <c r="CC618">
        <v>0</v>
      </c>
      <c r="CD618">
        <v>0</v>
      </c>
      <c r="CE618" s="5">
        <v>1.29557206922087E-11</v>
      </c>
      <c r="CF618" s="5">
        <v>8.1748582730085297E-11</v>
      </c>
      <c r="CG618" t="s">
        <v>93</v>
      </c>
      <c r="CH618">
        <v>1</v>
      </c>
      <c r="CI618">
        <v>1</v>
      </c>
      <c r="CJ618">
        <v>97.016092729112401</v>
      </c>
      <c r="CK618">
        <v>100</v>
      </c>
      <c r="CL618">
        <v>7</v>
      </c>
    </row>
    <row r="619" spans="1:90" x14ac:dyDescent="0.2">
      <c r="A619">
        <v>20</v>
      </c>
      <c r="B619">
        <v>20</v>
      </c>
      <c r="C619" s="3">
        <f t="shared" si="624"/>
        <v>400</v>
      </c>
      <c r="D619" s="3" t="str">
        <f t="shared" si="625"/>
        <v>square</v>
      </c>
      <c r="E619" s="3">
        <f t="shared" si="626"/>
        <v>1</v>
      </c>
      <c r="F619" s="4">
        <v>80</v>
      </c>
      <c r="G619" s="4">
        <v>80</v>
      </c>
      <c r="H619" s="4">
        <f t="shared" si="631"/>
        <v>100</v>
      </c>
      <c r="I619" s="3">
        <v>20</v>
      </c>
      <c r="J619" s="3">
        <v>20</v>
      </c>
      <c r="K619" s="3">
        <f t="shared" si="653"/>
        <v>100</v>
      </c>
      <c r="L619" s="3">
        <f t="shared" si="627"/>
        <v>4</v>
      </c>
      <c r="M619">
        <v>125</v>
      </c>
      <c r="N619">
        <v>7</v>
      </c>
      <c r="O619" s="2">
        <v>4</v>
      </c>
      <c r="P619" s="2">
        <f t="shared" si="642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 t="shared" si="628"/>
        <v>320</v>
      </c>
      <c r="AA619">
        <f t="shared" si="629"/>
        <v>80</v>
      </c>
      <c r="AB619">
        <v>0</v>
      </c>
      <c r="AC619">
        <v>0</v>
      </c>
      <c r="AD619">
        <v>0</v>
      </c>
      <c r="AE619">
        <f t="shared" si="654"/>
        <v>32000</v>
      </c>
      <c r="AF619">
        <f t="shared" si="630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55"/>
        <v>1.8749999999999999E-2</v>
      </c>
      <c r="BO619">
        <f t="shared" si="656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</v>
      </c>
      <c r="BW619">
        <f t="shared" si="597"/>
        <v>0</v>
      </c>
      <c r="BX619">
        <v>0.5</v>
      </c>
      <c r="BY619">
        <v>0.5</v>
      </c>
      <c r="BZ619">
        <v>0</v>
      </c>
      <c r="CA619">
        <v>0</v>
      </c>
      <c r="CB619" t="s">
        <v>81</v>
      </c>
      <c r="CC619">
        <v>0</v>
      </c>
      <c r="CD619">
        <v>0</v>
      </c>
      <c r="CE619" s="5">
        <v>2.0417610779441698E-11</v>
      </c>
      <c r="CF619" s="5">
        <v>1.2883194871969901E-10</v>
      </c>
      <c r="CG619" t="s">
        <v>93</v>
      </c>
      <c r="CH619">
        <v>1</v>
      </c>
      <c r="CI619">
        <v>1</v>
      </c>
      <c r="CJ619">
        <v>96.990217570519107</v>
      </c>
      <c r="CK619">
        <v>100</v>
      </c>
      <c r="CL619">
        <v>7</v>
      </c>
    </row>
    <row r="620" spans="1:90" x14ac:dyDescent="0.2">
      <c r="A620">
        <v>20</v>
      </c>
      <c r="B620">
        <v>20</v>
      </c>
      <c r="C620" s="3">
        <f t="shared" si="624"/>
        <v>400</v>
      </c>
      <c r="D620" s="3" t="str">
        <f t="shared" si="625"/>
        <v>square</v>
      </c>
      <c r="E620" s="3">
        <f t="shared" si="626"/>
        <v>1</v>
      </c>
      <c r="F620" s="4">
        <v>80</v>
      </c>
      <c r="G620" s="4">
        <v>80</v>
      </c>
      <c r="H620" s="4">
        <f t="shared" si="631"/>
        <v>100</v>
      </c>
      <c r="I620" s="3">
        <v>20</v>
      </c>
      <c r="J620" s="3">
        <v>20</v>
      </c>
      <c r="K620" s="3">
        <f t="shared" si="653"/>
        <v>100</v>
      </c>
      <c r="L620" s="3">
        <f t="shared" si="627"/>
        <v>4</v>
      </c>
      <c r="M620">
        <v>125</v>
      </c>
      <c r="N620">
        <v>7</v>
      </c>
      <c r="O620" s="2">
        <v>5</v>
      </c>
      <c r="P620" s="2">
        <f t="shared" si="642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 t="shared" si="628"/>
        <v>320</v>
      </c>
      <c r="AA620">
        <f t="shared" si="629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30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</v>
      </c>
      <c r="BW620">
        <f t="shared" si="597"/>
        <v>0</v>
      </c>
      <c r="BX620">
        <v>0.5</v>
      </c>
      <c r="BY620">
        <v>0.5</v>
      </c>
      <c r="BZ620">
        <v>0</v>
      </c>
      <c r="CA620">
        <v>0</v>
      </c>
      <c r="CB620" t="s">
        <v>81</v>
      </c>
      <c r="CC620">
        <v>0</v>
      </c>
      <c r="CD620">
        <v>0</v>
      </c>
      <c r="CE620" s="5">
        <v>3.4959187750700201E-11</v>
      </c>
      <c r="CF620" s="5">
        <v>2.2058703790859201E-10</v>
      </c>
      <c r="CG620" t="s">
        <v>93</v>
      </c>
      <c r="CH620">
        <v>1</v>
      </c>
      <c r="CI620">
        <v>1</v>
      </c>
      <c r="CJ620">
        <v>96.987044562004101</v>
      </c>
      <c r="CK620">
        <v>100</v>
      </c>
      <c r="CL620">
        <v>7</v>
      </c>
    </row>
    <row r="621" spans="1:90" x14ac:dyDescent="0.2">
      <c r="A621">
        <v>20</v>
      </c>
      <c r="B621">
        <v>20</v>
      </c>
      <c r="C621" s="3">
        <f t="shared" si="624"/>
        <v>400</v>
      </c>
      <c r="D621" s="3" t="str">
        <f t="shared" si="625"/>
        <v>square</v>
      </c>
      <c r="E621" s="3">
        <f t="shared" si="626"/>
        <v>1</v>
      </c>
      <c r="F621" s="4">
        <v>80</v>
      </c>
      <c r="G621" s="4">
        <v>80</v>
      </c>
      <c r="H621" s="4">
        <f t="shared" si="631"/>
        <v>100</v>
      </c>
      <c r="I621" s="3">
        <v>20</v>
      </c>
      <c r="J621" s="3">
        <v>20</v>
      </c>
      <c r="K621" s="3">
        <f t="shared" si="653"/>
        <v>100</v>
      </c>
      <c r="L621" s="3">
        <f t="shared" si="627"/>
        <v>4</v>
      </c>
      <c r="M621">
        <v>125</v>
      </c>
      <c r="N621">
        <v>7</v>
      </c>
      <c r="O621" s="2">
        <v>6</v>
      </c>
      <c r="P621" s="2">
        <f t="shared" si="642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 t="shared" si="628"/>
        <v>320</v>
      </c>
      <c r="AA621">
        <f t="shared" si="629"/>
        <v>80</v>
      </c>
      <c r="AB621">
        <v>0</v>
      </c>
      <c r="AC621">
        <v>0</v>
      </c>
      <c r="AD621">
        <v>0</v>
      </c>
      <c r="AE621">
        <f t="shared" ref="AE621:AE623" si="657">(A621*B621)*F621</f>
        <v>32000</v>
      </c>
      <c r="AF621">
        <f t="shared" si="630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58">BI621/4</f>
        <v>1.8749999999999999E-2</v>
      </c>
      <c r="BO621">
        <f t="shared" ref="BO621:BO623" si="659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</v>
      </c>
      <c r="BW621">
        <f t="shared" si="597"/>
        <v>0</v>
      </c>
      <c r="BX621">
        <v>0.5</v>
      </c>
      <c r="BY621">
        <v>0.5</v>
      </c>
      <c r="BZ621">
        <v>0</v>
      </c>
      <c r="CA621">
        <v>0</v>
      </c>
      <c r="CB621" t="s">
        <v>81</v>
      </c>
      <c r="CC621">
        <v>0</v>
      </c>
      <c r="CD621">
        <v>0</v>
      </c>
      <c r="CE621" s="5">
        <v>5.8633165582228103E-11</v>
      </c>
      <c r="CF621" s="5">
        <v>3.6996615620351801E-10</v>
      </c>
      <c r="CG621" t="s">
        <v>93</v>
      </c>
      <c r="CH621">
        <v>1</v>
      </c>
      <c r="CI621">
        <v>1</v>
      </c>
      <c r="CJ621">
        <v>96.979011376828893</v>
      </c>
      <c r="CK621">
        <v>100</v>
      </c>
      <c r="CL621">
        <v>7</v>
      </c>
    </row>
    <row r="622" spans="1:90" x14ac:dyDescent="0.2">
      <c r="A622">
        <v>20</v>
      </c>
      <c r="B622">
        <v>20</v>
      </c>
      <c r="C622" s="3">
        <f t="shared" si="624"/>
        <v>400</v>
      </c>
      <c r="D622" s="3" t="str">
        <f t="shared" si="625"/>
        <v>square</v>
      </c>
      <c r="E622" s="3">
        <f t="shared" si="626"/>
        <v>1</v>
      </c>
      <c r="F622" s="4">
        <v>80</v>
      </c>
      <c r="G622" s="4">
        <v>80</v>
      </c>
      <c r="H622" s="4">
        <f t="shared" si="631"/>
        <v>100</v>
      </c>
      <c r="I622" s="3">
        <v>20</v>
      </c>
      <c r="J622" s="3">
        <v>20</v>
      </c>
      <c r="K622" s="3">
        <f t="shared" si="653"/>
        <v>100</v>
      </c>
      <c r="L622" s="3">
        <f t="shared" si="627"/>
        <v>4</v>
      </c>
      <c r="M622">
        <v>125</v>
      </c>
      <c r="N622">
        <v>7</v>
      </c>
      <c r="O622" s="2">
        <v>7</v>
      </c>
      <c r="P622" s="2">
        <f t="shared" si="642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 t="shared" si="628"/>
        <v>320</v>
      </c>
      <c r="AA622">
        <f t="shared" si="629"/>
        <v>80</v>
      </c>
      <c r="AB622">
        <v>0</v>
      </c>
      <c r="AC622">
        <v>0</v>
      </c>
      <c r="AD622">
        <v>0</v>
      </c>
      <c r="AE622">
        <f t="shared" si="657"/>
        <v>32000</v>
      </c>
      <c r="AF622">
        <f t="shared" si="630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58"/>
        <v>1.8749999999999999E-2</v>
      </c>
      <c r="BO622">
        <f t="shared" si="659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</v>
      </c>
      <c r="BW622">
        <f t="shared" ref="BW622:BW685" si="660">BV622*0.1</f>
        <v>0</v>
      </c>
      <c r="BX622">
        <v>0.5</v>
      </c>
      <c r="BY622">
        <v>0.5</v>
      </c>
      <c r="BZ622">
        <v>0</v>
      </c>
      <c r="CA622">
        <v>0</v>
      </c>
      <c r="CB622" t="s">
        <v>81</v>
      </c>
      <c r="CC622">
        <v>0</v>
      </c>
      <c r="CD622">
        <v>0</v>
      </c>
      <c r="CE622" s="5">
        <v>9.12095313525825E-11</v>
      </c>
      <c r="CF622" s="5">
        <v>5.7551795775252805E-10</v>
      </c>
      <c r="CG622" t="s">
        <v>93</v>
      </c>
      <c r="CH622">
        <v>1</v>
      </c>
      <c r="CI622">
        <v>1</v>
      </c>
      <c r="CJ622">
        <v>96.990272793553999</v>
      </c>
      <c r="CK622">
        <v>100</v>
      </c>
      <c r="CL622">
        <v>7</v>
      </c>
    </row>
    <row r="623" spans="1:90" x14ac:dyDescent="0.2">
      <c r="A623">
        <v>20</v>
      </c>
      <c r="B623">
        <v>20</v>
      </c>
      <c r="C623" s="3">
        <f t="shared" si="624"/>
        <v>400</v>
      </c>
      <c r="D623" s="3" t="str">
        <f t="shared" si="625"/>
        <v>square</v>
      </c>
      <c r="E623" s="3">
        <f t="shared" si="626"/>
        <v>1</v>
      </c>
      <c r="F623" s="4">
        <v>80</v>
      </c>
      <c r="G623" s="4">
        <v>80</v>
      </c>
      <c r="H623" s="4">
        <f t="shared" si="631"/>
        <v>100</v>
      </c>
      <c r="I623" s="3">
        <v>20</v>
      </c>
      <c r="J623" s="3">
        <v>20</v>
      </c>
      <c r="K623" s="3">
        <f t="shared" si="653"/>
        <v>100</v>
      </c>
      <c r="L623" s="3">
        <f t="shared" si="627"/>
        <v>4</v>
      </c>
      <c r="M623">
        <v>125</v>
      </c>
      <c r="N623">
        <v>7</v>
      </c>
      <c r="O623" s="2">
        <v>8</v>
      </c>
      <c r="P623" s="2">
        <f t="shared" si="642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 t="shared" si="628"/>
        <v>320</v>
      </c>
      <c r="AA623">
        <f t="shared" si="629"/>
        <v>80</v>
      </c>
      <c r="AB623">
        <v>0</v>
      </c>
      <c r="AC623">
        <v>0</v>
      </c>
      <c r="AD623">
        <v>0</v>
      </c>
      <c r="AE623">
        <f t="shared" si="657"/>
        <v>32000</v>
      </c>
      <c r="AF623">
        <f t="shared" si="630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58"/>
        <v>1.8749999999999999E-2</v>
      </c>
      <c r="BO623">
        <f t="shared" si="659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</v>
      </c>
      <c r="BW623">
        <f t="shared" si="660"/>
        <v>0</v>
      </c>
      <c r="BX623">
        <v>0.5</v>
      </c>
      <c r="BY623">
        <v>0.5</v>
      </c>
      <c r="BZ623">
        <v>0</v>
      </c>
      <c r="CA623">
        <v>0</v>
      </c>
      <c r="CB623" t="s">
        <v>81</v>
      </c>
      <c r="CC623">
        <v>0</v>
      </c>
      <c r="CD623">
        <v>0</v>
      </c>
      <c r="CE623" s="5">
        <v>1.40503782487416E-10</v>
      </c>
      <c r="CF623" s="5">
        <v>8.8655701559692003E-10</v>
      </c>
      <c r="CG623" t="s">
        <v>93</v>
      </c>
      <c r="CH623">
        <v>1</v>
      </c>
      <c r="CI623">
        <v>1</v>
      </c>
      <c r="CJ623">
        <v>96.993464058120296</v>
      </c>
      <c r="CK623">
        <v>100</v>
      </c>
      <c r="CL623">
        <v>7</v>
      </c>
    </row>
    <row r="624" spans="1:90" x14ac:dyDescent="0.2">
      <c r="A624">
        <v>20</v>
      </c>
      <c r="B624">
        <v>20</v>
      </c>
      <c r="C624" s="3">
        <f t="shared" si="624"/>
        <v>400</v>
      </c>
      <c r="D624" s="3" t="str">
        <f t="shared" si="625"/>
        <v>square</v>
      </c>
      <c r="E624" s="3">
        <f t="shared" si="626"/>
        <v>1</v>
      </c>
      <c r="F624" s="4">
        <v>80</v>
      </c>
      <c r="G624" s="4">
        <v>80</v>
      </c>
      <c r="H624" s="4">
        <f t="shared" si="631"/>
        <v>100</v>
      </c>
      <c r="I624" s="3">
        <v>20</v>
      </c>
      <c r="J624" s="3">
        <v>20</v>
      </c>
      <c r="K624" s="3">
        <f t="shared" si="653"/>
        <v>100</v>
      </c>
      <c r="L624" s="3">
        <f t="shared" si="627"/>
        <v>4</v>
      </c>
      <c r="M624">
        <v>125</v>
      </c>
      <c r="N624">
        <v>7</v>
      </c>
      <c r="O624" s="2">
        <v>9</v>
      </c>
      <c r="P624" s="2">
        <f t="shared" si="642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 t="shared" si="628"/>
        <v>320</v>
      </c>
      <c r="AA624">
        <f t="shared" si="629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30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</v>
      </c>
      <c r="BW624">
        <f t="shared" si="660"/>
        <v>0</v>
      </c>
      <c r="BX624">
        <v>0.5</v>
      </c>
      <c r="BY624">
        <v>0.5</v>
      </c>
      <c r="BZ624">
        <v>0</v>
      </c>
      <c r="CA624">
        <v>0</v>
      </c>
      <c r="CB624" t="s">
        <v>81</v>
      </c>
      <c r="CC624">
        <v>0</v>
      </c>
      <c r="CD624">
        <v>0</v>
      </c>
      <c r="CE624" s="5">
        <v>1.86448600998269E-10</v>
      </c>
      <c r="CF624" s="5">
        <v>1.1764616741583901E-9</v>
      </c>
      <c r="CG624" t="s">
        <v>93</v>
      </c>
      <c r="CH624">
        <v>1</v>
      </c>
      <c r="CI624">
        <v>1</v>
      </c>
      <c r="CJ624">
        <v>97.012304833413197</v>
      </c>
      <c r="CK624">
        <v>100</v>
      </c>
      <c r="CL624">
        <v>7</v>
      </c>
    </row>
    <row r="625" spans="1:90" x14ac:dyDescent="0.2">
      <c r="A625">
        <v>20</v>
      </c>
      <c r="B625">
        <v>20</v>
      </c>
      <c r="C625" s="3">
        <f t="shared" si="624"/>
        <v>400</v>
      </c>
      <c r="D625" s="3" t="str">
        <f t="shared" si="625"/>
        <v>square</v>
      </c>
      <c r="E625" s="3">
        <f t="shared" si="626"/>
        <v>1</v>
      </c>
      <c r="F625" s="4">
        <v>80</v>
      </c>
      <c r="G625" s="4">
        <v>80</v>
      </c>
      <c r="H625" s="4">
        <f t="shared" si="631"/>
        <v>100</v>
      </c>
      <c r="I625" s="3">
        <v>20</v>
      </c>
      <c r="J625" s="3">
        <v>20</v>
      </c>
      <c r="K625" s="3">
        <f t="shared" si="653"/>
        <v>100</v>
      </c>
      <c r="L625" s="3">
        <f t="shared" si="627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 t="shared" si="628"/>
        <v>320</v>
      </c>
      <c r="AA625">
        <f t="shared" si="629"/>
        <v>80</v>
      </c>
      <c r="AB625">
        <v>0</v>
      </c>
      <c r="AC625">
        <v>0</v>
      </c>
      <c r="AD625">
        <v>0</v>
      </c>
      <c r="AE625">
        <f t="shared" ref="AE625" si="661">(A625*B625)*F625</f>
        <v>32000</v>
      </c>
      <c r="AF625">
        <f t="shared" si="630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62">BI625/4</f>
        <v>1.8749999999999999E-2</v>
      </c>
      <c r="BO625">
        <f t="shared" ref="BO625" si="663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</v>
      </c>
      <c r="BW625">
        <f t="shared" si="660"/>
        <v>0</v>
      </c>
      <c r="BX625">
        <v>0.5</v>
      </c>
      <c r="BY625">
        <v>0.5</v>
      </c>
      <c r="BZ625">
        <v>0</v>
      </c>
      <c r="CA625">
        <v>0</v>
      </c>
      <c r="CB625" t="s">
        <v>81</v>
      </c>
      <c r="CC625">
        <v>0</v>
      </c>
      <c r="CD625">
        <v>0</v>
      </c>
      <c r="CE625" s="5">
        <v>2.7016790301594499E-10</v>
      </c>
      <c r="CF625" s="5">
        <v>1.7047174474026399E-9</v>
      </c>
      <c r="CG625" t="s">
        <v>93</v>
      </c>
      <c r="CH625">
        <v>1</v>
      </c>
      <c r="CI625">
        <v>1</v>
      </c>
      <c r="CJ625">
        <v>97.009866639571996</v>
      </c>
      <c r="CK625">
        <v>100</v>
      </c>
      <c r="CL625">
        <v>7</v>
      </c>
    </row>
    <row r="626" spans="1:90" x14ac:dyDescent="0.2">
      <c r="A626">
        <v>20</v>
      </c>
      <c r="B626">
        <v>20</v>
      </c>
      <c r="C626" s="3">
        <f t="shared" si="624"/>
        <v>400</v>
      </c>
      <c r="D626" s="3" t="str">
        <f t="shared" si="625"/>
        <v>square</v>
      </c>
      <c r="E626" s="3">
        <f t="shared" si="626"/>
        <v>1</v>
      </c>
      <c r="F626" s="4">
        <v>50</v>
      </c>
      <c r="G626" s="4">
        <v>50</v>
      </c>
      <c r="H626" s="4">
        <f t="shared" si="631"/>
        <v>100</v>
      </c>
      <c r="I626" s="3">
        <v>50</v>
      </c>
      <c r="J626" s="3">
        <v>50</v>
      </c>
      <c r="K626" s="3">
        <f>AF626/AA626</f>
        <v>100</v>
      </c>
      <c r="L626" s="3">
        <f t="shared" si="627"/>
        <v>4</v>
      </c>
      <c r="M626">
        <v>125</v>
      </c>
      <c r="N626">
        <v>7</v>
      </c>
      <c r="O626" s="2">
        <v>0.1</v>
      </c>
      <c r="P626" s="2">
        <f t="shared" si="642"/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 t="shared" si="628"/>
        <v>200</v>
      </c>
      <c r="AA626">
        <f t="shared" si="629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30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</v>
      </c>
      <c r="BW626">
        <f t="shared" si="660"/>
        <v>0</v>
      </c>
      <c r="BX626">
        <v>0.5</v>
      </c>
      <c r="BY626">
        <v>0.5</v>
      </c>
      <c r="BZ626">
        <v>0</v>
      </c>
      <c r="CA626">
        <v>0</v>
      </c>
      <c r="CB626" t="s">
        <v>81</v>
      </c>
      <c r="CC626">
        <v>0</v>
      </c>
      <c r="CD626">
        <v>0</v>
      </c>
      <c r="CE626" s="5">
        <v>9.1380185360529306E-12</v>
      </c>
      <c r="CF626" s="5">
        <v>5.7659475846990398E-11</v>
      </c>
      <c r="CG626" t="s">
        <v>93</v>
      </c>
      <c r="CH626">
        <v>1</v>
      </c>
      <c r="CI626">
        <v>1</v>
      </c>
      <c r="CJ626">
        <v>97.006404581011907</v>
      </c>
      <c r="CK626">
        <v>100</v>
      </c>
      <c r="CL626">
        <v>7</v>
      </c>
    </row>
    <row r="627" spans="1:90" x14ac:dyDescent="0.2">
      <c r="A627">
        <v>20</v>
      </c>
      <c r="B627">
        <v>20</v>
      </c>
      <c r="C627" s="3">
        <f t="shared" si="624"/>
        <v>400</v>
      </c>
      <c r="D627" s="3" t="str">
        <f t="shared" si="625"/>
        <v>square</v>
      </c>
      <c r="E627" s="3">
        <f t="shared" si="626"/>
        <v>1</v>
      </c>
      <c r="F627" s="4">
        <v>50</v>
      </c>
      <c r="G627" s="4">
        <v>50</v>
      </c>
      <c r="H627" s="4">
        <f t="shared" si="631"/>
        <v>100</v>
      </c>
      <c r="I627" s="3">
        <v>50</v>
      </c>
      <c r="J627" s="3">
        <v>50</v>
      </c>
      <c r="K627" s="3">
        <f t="shared" ref="K627:K637" si="664">AF627/AA627</f>
        <v>100</v>
      </c>
      <c r="L627" s="3">
        <f t="shared" si="627"/>
        <v>4</v>
      </c>
      <c r="M627">
        <v>125</v>
      </c>
      <c r="N627">
        <v>7</v>
      </c>
      <c r="O627" s="2">
        <v>0.5</v>
      </c>
      <c r="P627" s="2">
        <f t="shared" si="642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 t="shared" si="628"/>
        <v>200</v>
      </c>
      <c r="AA627">
        <f t="shared" si="629"/>
        <v>200</v>
      </c>
      <c r="AB627">
        <v>0</v>
      </c>
      <c r="AC627">
        <v>0</v>
      </c>
      <c r="AD627">
        <v>0</v>
      </c>
      <c r="AE627">
        <f t="shared" ref="AE627:AE631" si="665">(A627*B627)*F627</f>
        <v>20000</v>
      </c>
      <c r="AF627">
        <f t="shared" si="630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66">BI627/4</f>
        <v>1.8749999999999999E-2</v>
      </c>
      <c r="BO627">
        <f t="shared" ref="BO627:BO631" si="667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</v>
      </c>
      <c r="BW627">
        <f t="shared" si="660"/>
        <v>0</v>
      </c>
      <c r="BX627">
        <v>0.5</v>
      </c>
      <c r="BY627">
        <v>0.5</v>
      </c>
      <c r="BZ627">
        <v>0</v>
      </c>
      <c r="CA627">
        <v>0</v>
      </c>
      <c r="CB627" t="s">
        <v>81</v>
      </c>
      <c r="CC627">
        <v>0</v>
      </c>
      <c r="CD627">
        <v>0</v>
      </c>
      <c r="CE627" s="5">
        <v>1.1428669832487001E-11</v>
      </c>
      <c r="CF627" s="5">
        <v>7.2113129292438203E-11</v>
      </c>
      <c r="CG627" t="s">
        <v>93</v>
      </c>
      <c r="CH627">
        <v>1</v>
      </c>
      <c r="CI627">
        <v>1</v>
      </c>
      <c r="CJ627">
        <v>97.008559139875899</v>
      </c>
      <c r="CK627">
        <v>100</v>
      </c>
      <c r="CL627">
        <v>7</v>
      </c>
    </row>
    <row r="628" spans="1:90" x14ac:dyDescent="0.2">
      <c r="A628">
        <v>20</v>
      </c>
      <c r="B628">
        <v>20</v>
      </c>
      <c r="C628" s="3">
        <f t="shared" si="624"/>
        <v>400</v>
      </c>
      <c r="D628" s="3" t="str">
        <f t="shared" si="625"/>
        <v>square</v>
      </c>
      <c r="E628" s="3">
        <f t="shared" si="626"/>
        <v>1</v>
      </c>
      <c r="F628" s="4">
        <v>50</v>
      </c>
      <c r="G628" s="4">
        <v>50</v>
      </c>
      <c r="H628" s="4">
        <f t="shared" si="631"/>
        <v>100</v>
      </c>
      <c r="I628" s="3">
        <v>50</v>
      </c>
      <c r="J628" s="3">
        <v>50</v>
      </c>
      <c r="K628" s="3">
        <f t="shared" si="664"/>
        <v>100</v>
      </c>
      <c r="L628" s="3">
        <f t="shared" si="627"/>
        <v>4</v>
      </c>
      <c r="M628">
        <v>125</v>
      </c>
      <c r="N628">
        <v>7</v>
      </c>
      <c r="O628" s="2">
        <v>1</v>
      </c>
      <c r="P628" s="2">
        <f t="shared" si="642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 t="shared" si="628"/>
        <v>200</v>
      </c>
      <c r="AA628">
        <f t="shared" si="629"/>
        <v>200</v>
      </c>
      <c r="AB628">
        <v>0</v>
      </c>
      <c r="AC628">
        <v>0</v>
      </c>
      <c r="AD628">
        <v>0</v>
      </c>
      <c r="AE628">
        <f t="shared" si="665"/>
        <v>20000</v>
      </c>
      <c r="AF628">
        <f t="shared" si="630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66"/>
        <v>1.8749999999999999E-2</v>
      </c>
      <c r="BO628">
        <f t="shared" si="667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</v>
      </c>
      <c r="BW628">
        <f t="shared" si="660"/>
        <v>0</v>
      </c>
      <c r="BX628">
        <v>0.5</v>
      </c>
      <c r="BY628">
        <v>0.5</v>
      </c>
      <c r="BZ628">
        <v>0</v>
      </c>
      <c r="CA628">
        <v>0</v>
      </c>
      <c r="CB628" t="s">
        <v>81</v>
      </c>
      <c r="CC628">
        <v>0</v>
      </c>
      <c r="CD628">
        <v>0</v>
      </c>
      <c r="CE628" s="5">
        <v>1.7113875533921201E-11</v>
      </c>
      <c r="CF628" s="5">
        <v>1.07985893122232E-10</v>
      </c>
      <c r="CG628" t="s">
        <v>93</v>
      </c>
      <c r="CH628">
        <v>1</v>
      </c>
      <c r="CI628">
        <v>1</v>
      </c>
      <c r="CJ628">
        <v>97.041785679821501</v>
      </c>
      <c r="CK628">
        <v>100</v>
      </c>
      <c r="CL628">
        <v>7</v>
      </c>
    </row>
    <row r="629" spans="1:90" x14ac:dyDescent="0.2">
      <c r="A629">
        <v>20</v>
      </c>
      <c r="B629">
        <v>20</v>
      </c>
      <c r="C629" s="3">
        <f t="shared" si="624"/>
        <v>400</v>
      </c>
      <c r="D629" s="3" t="str">
        <f t="shared" si="625"/>
        <v>square</v>
      </c>
      <c r="E629" s="3">
        <f t="shared" si="626"/>
        <v>1</v>
      </c>
      <c r="F629" s="4">
        <v>50</v>
      </c>
      <c r="G629" s="4">
        <v>50</v>
      </c>
      <c r="H629" s="4">
        <f t="shared" si="631"/>
        <v>100</v>
      </c>
      <c r="I629" s="3">
        <v>50</v>
      </c>
      <c r="J629" s="3">
        <v>50</v>
      </c>
      <c r="K629" s="3">
        <f t="shared" si="664"/>
        <v>100</v>
      </c>
      <c r="L629" s="3">
        <f t="shared" si="627"/>
        <v>4</v>
      </c>
      <c r="M629">
        <v>125</v>
      </c>
      <c r="N629">
        <v>7</v>
      </c>
      <c r="O629" s="2">
        <v>2</v>
      </c>
      <c r="P629" s="2">
        <f t="shared" si="642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 t="shared" si="628"/>
        <v>200</v>
      </c>
      <c r="AA629">
        <f t="shared" si="629"/>
        <v>200</v>
      </c>
      <c r="AB629">
        <v>0</v>
      </c>
      <c r="AC629">
        <v>0</v>
      </c>
      <c r="AD629">
        <v>0</v>
      </c>
      <c r="AE629">
        <f t="shared" si="665"/>
        <v>20000</v>
      </c>
      <c r="AF629">
        <f t="shared" si="630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66"/>
        <v>1.8749999999999999E-2</v>
      </c>
      <c r="BO629">
        <f t="shared" si="667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</v>
      </c>
      <c r="BW629">
        <f t="shared" si="660"/>
        <v>0</v>
      </c>
      <c r="BX629">
        <v>0.5</v>
      </c>
      <c r="BY629">
        <v>0.5</v>
      </c>
      <c r="BZ629">
        <v>0</v>
      </c>
      <c r="CA629">
        <v>0</v>
      </c>
      <c r="CB629" t="s">
        <v>81</v>
      </c>
      <c r="CC629">
        <v>0</v>
      </c>
      <c r="CD629">
        <v>0</v>
      </c>
      <c r="CE629" s="5">
        <v>3.3521150534198599E-11</v>
      </c>
      <c r="CF629" s="5">
        <v>2.1151324675781999E-10</v>
      </c>
      <c r="CG629" t="s">
        <v>93</v>
      </c>
      <c r="CH629">
        <v>1</v>
      </c>
      <c r="CI629">
        <v>1</v>
      </c>
      <c r="CJ629">
        <v>97.090726459943099</v>
      </c>
      <c r="CK629">
        <v>100</v>
      </c>
      <c r="CL629">
        <v>6.5</v>
      </c>
    </row>
    <row r="630" spans="1:90" x14ac:dyDescent="0.2">
      <c r="A630">
        <v>20</v>
      </c>
      <c r="B630">
        <v>20</v>
      </c>
      <c r="C630" s="3">
        <f t="shared" si="624"/>
        <v>400</v>
      </c>
      <c r="D630" s="3" t="str">
        <f t="shared" si="625"/>
        <v>square</v>
      </c>
      <c r="E630" s="3">
        <f t="shared" si="626"/>
        <v>1</v>
      </c>
      <c r="F630" s="4">
        <v>50</v>
      </c>
      <c r="G630" s="4">
        <v>50</v>
      </c>
      <c r="H630" s="4">
        <f t="shared" si="631"/>
        <v>100</v>
      </c>
      <c r="I630" s="3">
        <v>50</v>
      </c>
      <c r="J630" s="3">
        <v>50</v>
      </c>
      <c r="K630" s="3">
        <f t="shared" si="664"/>
        <v>100</v>
      </c>
      <c r="L630" s="3">
        <f t="shared" si="627"/>
        <v>4</v>
      </c>
      <c r="M630">
        <v>125</v>
      </c>
      <c r="N630">
        <v>7</v>
      </c>
      <c r="O630" s="2">
        <v>3</v>
      </c>
      <c r="P630" s="2">
        <f t="shared" si="642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 t="shared" si="628"/>
        <v>200</v>
      </c>
      <c r="AA630">
        <f t="shared" si="629"/>
        <v>200</v>
      </c>
      <c r="AB630">
        <v>0</v>
      </c>
      <c r="AC630">
        <v>0</v>
      </c>
      <c r="AD630">
        <v>0</v>
      </c>
      <c r="AE630">
        <f t="shared" si="665"/>
        <v>20000</v>
      </c>
      <c r="AF630">
        <f t="shared" si="630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66"/>
        <v>1.8749999999999999E-2</v>
      </c>
      <c r="BO630">
        <f t="shared" si="667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</v>
      </c>
      <c r="BW630">
        <f t="shared" si="660"/>
        <v>0</v>
      </c>
      <c r="BX630">
        <v>0.5</v>
      </c>
      <c r="BY630">
        <v>0.5</v>
      </c>
      <c r="BZ630">
        <v>0</v>
      </c>
      <c r="CA630">
        <v>0</v>
      </c>
      <c r="CB630" t="s">
        <v>81</v>
      </c>
      <c r="CC630">
        <v>0</v>
      </c>
      <c r="CD630">
        <v>0</v>
      </c>
      <c r="CE630" s="5">
        <v>6.6813350335116E-11</v>
      </c>
      <c r="CF630" s="5">
        <v>4.2158184995580098E-10</v>
      </c>
      <c r="CG630" t="s">
        <v>93</v>
      </c>
      <c r="CH630">
        <v>1</v>
      </c>
      <c r="CI630">
        <v>1</v>
      </c>
      <c r="CJ630">
        <v>96.984755395373</v>
      </c>
      <c r="CK630">
        <v>100</v>
      </c>
      <c r="CL630">
        <v>7</v>
      </c>
    </row>
    <row r="631" spans="1:90" x14ac:dyDescent="0.2">
      <c r="A631">
        <v>20</v>
      </c>
      <c r="B631">
        <v>20</v>
      </c>
      <c r="C631" s="3">
        <f t="shared" si="624"/>
        <v>400</v>
      </c>
      <c r="D631" s="3" t="str">
        <f t="shared" si="625"/>
        <v>square</v>
      </c>
      <c r="E631" s="3">
        <f t="shared" si="626"/>
        <v>1</v>
      </c>
      <c r="F631" s="4">
        <v>50</v>
      </c>
      <c r="G631" s="4">
        <v>50</v>
      </c>
      <c r="H631" s="4">
        <f t="shared" si="631"/>
        <v>100</v>
      </c>
      <c r="I631" s="3">
        <v>50</v>
      </c>
      <c r="J631" s="3">
        <v>50</v>
      </c>
      <c r="K631" s="3">
        <f t="shared" si="664"/>
        <v>100</v>
      </c>
      <c r="L631" s="3">
        <f t="shared" si="627"/>
        <v>4</v>
      </c>
      <c r="M631">
        <v>125</v>
      </c>
      <c r="N631">
        <v>7</v>
      </c>
      <c r="O631" s="2">
        <v>4</v>
      </c>
      <c r="P631" s="2">
        <f t="shared" si="642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 t="shared" si="628"/>
        <v>200</v>
      </c>
      <c r="AA631">
        <f t="shared" si="629"/>
        <v>200</v>
      </c>
      <c r="AB631">
        <v>0</v>
      </c>
      <c r="AC631">
        <v>0</v>
      </c>
      <c r="AD631">
        <v>0</v>
      </c>
      <c r="AE631">
        <f t="shared" si="665"/>
        <v>20000</v>
      </c>
      <c r="AF631">
        <f t="shared" si="630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66"/>
        <v>1.8749999999999999E-2</v>
      </c>
      <c r="BO631">
        <f t="shared" si="667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</v>
      </c>
      <c r="BW631">
        <f t="shared" si="660"/>
        <v>0</v>
      </c>
      <c r="BX631">
        <v>0.5</v>
      </c>
      <c r="BY631">
        <v>0.5</v>
      </c>
      <c r="BZ631">
        <v>0</v>
      </c>
      <c r="CA631">
        <v>0</v>
      </c>
      <c r="CB631" t="s">
        <v>81</v>
      </c>
      <c r="CC631">
        <v>0</v>
      </c>
      <c r="CD631">
        <v>0</v>
      </c>
      <c r="CE631" s="5">
        <v>1.08201753473323E-10</v>
      </c>
      <c r="CF631" s="5">
        <v>6.8273623703262197E-10</v>
      </c>
      <c r="CG631" t="s">
        <v>93</v>
      </c>
      <c r="CH631">
        <v>1</v>
      </c>
      <c r="CI631">
        <v>1</v>
      </c>
      <c r="CJ631">
        <v>96.955417030261103</v>
      </c>
      <c r="CK631">
        <v>100</v>
      </c>
      <c r="CL631">
        <v>7</v>
      </c>
    </row>
    <row r="632" spans="1:90" x14ac:dyDescent="0.2">
      <c r="A632">
        <v>20</v>
      </c>
      <c r="B632">
        <v>20</v>
      </c>
      <c r="C632" s="3">
        <f t="shared" si="624"/>
        <v>400</v>
      </c>
      <c r="D632" s="3" t="str">
        <f t="shared" si="625"/>
        <v>square</v>
      </c>
      <c r="E632" s="3">
        <f t="shared" si="626"/>
        <v>1</v>
      </c>
      <c r="F632" s="4">
        <v>50</v>
      </c>
      <c r="G632" s="4">
        <v>50</v>
      </c>
      <c r="H632" s="4">
        <f t="shared" si="631"/>
        <v>100</v>
      </c>
      <c r="I632" s="3">
        <v>50</v>
      </c>
      <c r="J632" s="3">
        <v>50</v>
      </c>
      <c r="K632" s="3">
        <f t="shared" si="664"/>
        <v>100</v>
      </c>
      <c r="L632" s="3">
        <f t="shared" si="627"/>
        <v>4</v>
      </c>
      <c r="M632">
        <v>125</v>
      </c>
      <c r="N632">
        <v>7</v>
      </c>
      <c r="O632" s="2">
        <v>5</v>
      </c>
      <c r="P632" s="2">
        <f t="shared" si="642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 t="shared" si="628"/>
        <v>200</v>
      </c>
      <c r="AA632">
        <f t="shared" si="629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30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</v>
      </c>
      <c r="BW632">
        <f t="shared" si="660"/>
        <v>0</v>
      </c>
      <c r="BX632">
        <v>0.5</v>
      </c>
      <c r="BY632">
        <v>0.5</v>
      </c>
      <c r="BZ632">
        <v>0</v>
      </c>
      <c r="CA632">
        <v>0</v>
      </c>
      <c r="CB632" t="s">
        <v>81</v>
      </c>
      <c r="CC632">
        <v>0</v>
      </c>
      <c r="CD632">
        <v>0</v>
      </c>
      <c r="CE632" s="5">
        <v>1.5921458327429299E-10</v>
      </c>
      <c r="CF632" s="5">
        <v>1.0046192594421899E-9</v>
      </c>
      <c r="CG632" t="s">
        <v>93</v>
      </c>
      <c r="CH632">
        <v>1</v>
      </c>
      <c r="CI632">
        <v>1</v>
      </c>
      <c r="CJ632">
        <v>96.999671539652994</v>
      </c>
      <c r="CK632">
        <v>100</v>
      </c>
      <c r="CL632">
        <v>7</v>
      </c>
    </row>
    <row r="633" spans="1:90" x14ac:dyDescent="0.2">
      <c r="A633">
        <v>20</v>
      </c>
      <c r="B633">
        <v>20</v>
      </c>
      <c r="C633" s="3">
        <f t="shared" si="624"/>
        <v>400</v>
      </c>
      <c r="D633" s="3" t="str">
        <f t="shared" si="625"/>
        <v>square</v>
      </c>
      <c r="E633" s="3">
        <f t="shared" si="626"/>
        <v>1</v>
      </c>
      <c r="F633" s="4">
        <v>50</v>
      </c>
      <c r="G633" s="4">
        <v>50</v>
      </c>
      <c r="H633" s="4">
        <f t="shared" si="631"/>
        <v>100</v>
      </c>
      <c r="I633" s="3">
        <v>50</v>
      </c>
      <c r="J633" s="3">
        <v>50</v>
      </c>
      <c r="K633" s="3">
        <f t="shared" si="664"/>
        <v>100</v>
      </c>
      <c r="L633" s="3">
        <f t="shared" si="627"/>
        <v>4</v>
      </c>
      <c r="M633">
        <v>125</v>
      </c>
      <c r="N633">
        <v>7</v>
      </c>
      <c r="O633" s="2">
        <v>6</v>
      </c>
      <c r="P633" s="2">
        <f t="shared" si="642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 t="shared" si="628"/>
        <v>200</v>
      </c>
      <c r="AA633">
        <f t="shared" si="629"/>
        <v>200</v>
      </c>
      <c r="AB633">
        <v>0</v>
      </c>
      <c r="AC633">
        <v>0</v>
      </c>
      <c r="AD633">
        <v>0</v>
      </c>
      <c r="AE633">
        <f t="shared" ref="AE633:AE635" si="668">(A633*B633)*F633</f>
        <v>20000</v>
      </c>
      <c r="AF633">
        <f t="shared" si="630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69">BI633/4</f>
        <v>1.8749999999999999E-2</v>
      </c>
      <c r="BO633">
        <f t="shared" ref="BO633:BO635" si="670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</v>
      </c>
      <c r="BW633">
        <f t="shared" si="660"/>
        <v>0</v>
      </c>
      <c r="BX633">
        <v>0.5</v>
      </c>
      <c r="BY633">
        <v>0.5</v>
      </c>
      <c r="BZ633">
        <v>0</v>
      </c>
      <c r="CA633">
        <v>0</v>
      </c>
      <c r="CB633" t="s">
        <v>81</v>
      </c>
      <c r="CC633">
        <v>0</v>
      </c>
      <c r="CD633">
        <v>0</v>
      </c>
      <c r="CE633" s="5">
        <v>2.2305971350059E-10</v>
      </c>
      <c r="CF633" s="5">
        <v>1.40747210162253E-9</v>
      </c>
      <c r="CG633" t="s">
        <v>93</v>
      </c>
      <c r="CH633">
        <v>1</v>
      </c>
      <c r="CI633">
        <v>1</v>
      </c>
      <c r="CJ633">
        <v>96.966860504336395</v>
      </c>
      <c r="CK633">
        <v>100</v>
      </c>
      <c r="CL633">
        <v>7</v>
      </c>
    </row>
    <row r="634" spans="1:90" x14ac:dyDescent="0.2">
      <c r="A634">
        <v>20</v>
      </c>
      <c r="B634">
        <v>20</v>
      </c>
      <c r="C634" s="3">
        <f t="shared" si="624"/>
        <v>400</v>
      </c>
      <c r="D634" s="3" t="str">
        <f t="shared" si="625"/>
        <v>square</v>
      </c>
      <c r="E634" s="3">
        <f t="shared" si="626"/>
        <v>1</v>
      </c>
      <c r="F634" s="4">
        <v>50</v>
      </c>
      <c r="G634" s="4">
        <v>50</v>
      </c>
      <c r="H634" s="4">
        <f t="shared" si="631"/>
        <v>100</v>
      </c>
      <c r="I634" s="3">
        <v>50</v>
      </c>
      <c r="J634" s="3">
        <v>50</v>
      </c>
      <c r="K634" s="3">
        <f t="shared" si="664"/>
        <v>100</v>
      </c>
      <c r="L634" s="3">
        <f t="shared" si="627"/>
        <v>4</v>
      </c>
      <c r="M634">
        <v>125</v>
      </c>
      <c r="N634">
        <v>7</v>
      </c>
      <c r="O634" s="2">
        <v>7</v>
      </c>
      <c r="P634" s="2">
        <f t="shared" si="642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 t="shared" si="628"/>
        <v>200</v>
      </c>
      <c r="AA634">
        <f t="shared" si="629"/>
        <v>200</v>
      </c>
      <c r="AB634">
        <v>0</v>
      </c>
      <c r="AC634">
        <v>0</v>
      </c>
      <c r="AD634">
        <v>0</v>
      </c>
      <c r="AE634">
        <f t="shared" si="668"/>
        <v>20000</v>
      </c>
      <c r="AF634">
        <f t="shared" si="630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69"/>
        <v>1.8749999999999999E-2</v>
      </c>
      <c r="BO634">
        <f t="shared" si="670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</v>
      </c>
      <c r="BW634">
        <f t="shared" si="660"/>
        <v>0</v>
      </c>
      <c r="BX634">
        <v>0.5</v>
      </c>
      <c r="BY634">
        <v>0.5</v>
      </c>
      <c r="BZ634">
        <v>0</v>
      </c>
      <c r="CA634">
        <v>0</v>
      </c>
      <c r="CB634" t="s">
        <v>81</v>
      </c>
      <c r="CC634">
        <v>0</v>
      </c>
      <c r="CD634">
        <v>0</v>
      </c>
      <c r="CE634" s="5">
        <v>2.8113967330690901E-10</v>
      </c>
      <c r="CF634" s="5">
        <v>1.77394761485005E-9</v>
      </c>
      <c r="CG634" t="s">
        <v>93</v>
      </c>
      <c r="CH634">
        <v>1</v>
      </c>
      <c r="CI634">
        <v>1</v>
      </c>
      <c r="CJ634">
        <v>97.053548832009895</v>
      </c>
      <c r="CK634">
        <v>100</v>
      </c>
      <c r="CL634">
        <v>7</v>
      </c>
    </row>
    <row r="635" spans="1:90" x14ac:dyDescent="0.2">
      <c r="A635">
        <v>20</v>
      </c>
      <c r="B635">
        <v>20</v>
      </c>
      <c r="C635" s="3">
        <f t="shared" si="624"/>
        <v>400</v>
      </c>
      <c r="D635" s="3" t="str">
        <f t="shared" si="625"/>
        <v>square</v>
      </c>
      <c r="E635" s="3">
        <f t="shared" si="626"/>
        <v>1</v>
      </c>
      <c r="F635" s="4">
        <v>50</v>
      </c>
      <c r="G635" s="4">
        <v>50</v>
      </c>
      <c r="H635" s="4">
        <f t="shared" si="631"/>
        <v>100</v>
      </c>
      <c r="I635" s="3">
        <v>50</v>
      </c>
      <c r="J635" s="3">
        <v>50</v>
      </c>
      <c r="K635" s="3">
        <f t="shared" si="664"/>
        <v>100</v>
      </c>
      <c r="L635" s="3">
        <f t="shared" si="627"/>
        <v>4</v>
      </c>
      <c r="M635">
        <v>125</v>
      </c>
      <c r="N635">
        <v>7</v>
      </c>
      <c r="O635" s="2">
        <v>8</v>
      </c>
      <c r="P635" s="2">
        <f t="shared" si="642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 t="shared" si="628"/>
        <v>200</v>
      </c>
      <c r="AA635">
        <f t="shared" si="629"/>
        <v>200</v>
      </c>
      <c r="AB635">
        <v>0</v>
      </c>
      <c r="AC635">
        <v>0</v>
      </c>
      <c r="AD635">
        <v>0</v>
      </c>
      <c r="AE635">
        <f t="shared" si="668"/>
        <v>20000</v>
      </c>
      <c r="AF635">
        <f t="shared" si="630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69"/>
        <v>1.8749999999999999E-2</v>
      </c>
      <c r="BO635">
        <f t="shared" si="670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</v>
      </c>
      <c r="BW635">
        <f t="shared" si="660"/>
        <v>0</v>
      </c>
      <c r="BX635">
        <v>0.5</v>
      </c>
      <c r="BY635">
        <v>0.5</v>
      </c>
      <c r="BZ635">
        <v>0</v>
      </c>
      <c r="CA635">
        <v>0</v>
      </c>
      <c r="CB635" t="s">
        <v>81</v>
      </c>
      <c r="CC635">
        <v>0</v>
      </c>
      <c r="CD635">
        <v>0</v>
      </c>
      <c r="CE635" s="5">
        <v>3.93188327027822E-10</v>
      </c>
      <c r="CF635" s="5">
        <v>2.4809571923888399E-9</v>
      </c>
      <c r="CG635" t="s">
        <v>93</v>
      </c>
      <c r="CH635">
        <v>1</v>
      </c>
      <c r="CI635">
        <v>1</v>
      </c>
      <c r="CJ635">
        <v>96.9426987744813</v>
      </c>
      <c r="CK635">
        <v>100</v>
      </c>
      <c r="CL635">
        <v>7</v>
      </c>
    </row>
    <row r="636" spans="1:90" x14ac:dyDescent="0.2">
      <c r="A636">
        <v>20</v>
      </c>
      <c r="B636">
        <v>20</v>
      </c>
      <c r="C636" s="3">
        <f t="shared" si="624"/>
        <v>400</v>
      </c>
      <c r="D636" s="3" t="str">
        <f t="shared" si="625"/>
        <v>square</v>
      </c>
      <c r="E636" s="3">
        <f t="shared" si="626"/>
        <v>1</v>
      </c>
      <c r="F636" s="4">
        <v>50</v>
      </c>
      <c r="G636" s="4">
        <v>50</v>
      </c>
      <c r="H636" s="4">
        <f t="shared" si="631"/>
        <v>100</v>
      </c>
      <c r="I636" s="3">
        <v>50</v>
      </c>
      <c r="J636" s="3">
        <v>50</v>
      </c>
      <c r="K636" s="3">
        <f t="shared" si="664"/>
        <v>100</v>
      </c>
      <c r="L636" s="3">
        <f t="shared" si="627"/>
        <v>4</v>
      </c>
      <c r="M636">
        <v>125</v>
      </c>
      <c r="N636">
        <v>7</v>
      </c>
      <c r="O636" s="2">
        <v>9</v>
      </c>
      <c r="P636" s="2">
        <f t="shared" si="642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 t="shared" si="628"/>
        <v>200</v>
      </c>
      <c r="AA636">
        <f t="shared" si="629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30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</v>
      </c>
      <c r="BW636">
        <f t="shared" si="660"/>
        <v>0</v>
      </c>
      <c r="BX636">
        <v>0.5</v>
      </c>
      <c r="BY636">
        <v>0.5</v>
      </c>
      <c r="BZ636">
        <v>0</v>
      </c>
      <c r="CA636">
        <v>0</v>
      </c>
      <c r="CB636" t="s">
        <v>81</v>
      </c>
      <c r="CC636">
        <v>0</v>
      </c>
      <c r="CD636">
        <v>0</v>
      </c>
      <c r="CE636" s="5">
        <v>4.6625505953164498E-10</v>
      </c>
      <c r="CF636" s="5">
        <v>2.9419969094960601E-9</v>
      </c>
      <c r="CG636" t="s">
        <v>93</v>
      </c>
      <c r="CH636">
        <v>1</v>
      </c>
      <c r="CI636">
        <v>1</v>
      </c>
      <c r="CJ636">
        <v>96.995626058982694</v>
      </c>
      <c r="CK636">
        <v>100</v>
      </c>
      <c r="CL636">
        <v>7</v>
      </c>
    </row>
    <row r="637" spans="1:90" x14ac:dyDescent="0.2">
      <c r="A637">
        <v>20</v>
      </c>
      <c r="B637">
        <v>20</v>
      </c>
      <c r="C637" s="3">
        <f t="shared" si="624"/>
        <v>400</v>
      </c>
      <c r="D637" s="3" t="str">
        <f t="shared" si="625"/>
        <v>square</v>
      </c>
      <c r="E637" s="3">
        <f t="shared" si="626"/>
        <v>1</v>
      </c>
      <c r="F637" s="4">
        <v>50</v>
      </c>
      <c r="G637" s="4">
        <v>50</v>
      </c>
      <c r="H637" s="4">
        <f t="shared" si="631"/>
        <v>100</v>
      </c>
      <c r="I637" s="3">
        <v>50</v>
      </c>
      <c r="J637" s="3">
        <v>50</v>
      </c>
      <c r="K637" s="3">
        <f t="shared" si="664"/>
        <v>100</v>
      </c>
      <c r="L637" s="3">
        <f t="shared" si="627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 t="shared" si="628"/>
        <v>200</v>
      </c>
      <c r="AA637">
        <f t="shared" si="629"/>
        <v>200</v>
      </c>
      <c r="AB637">
        <v>0</v>
      </c>
      <c r="AC637">
        <v>0</v>
      </c>
      <c r="AD637">
        <v>0</v>
      </c>
      <c r="AE637">
        <f t="shared" ref="AE637" si="671">(A637*B637)*F637</f>
        <v>20000</v>
      </c>
      <c r="AF637">
        <f t="shared" si="630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72">BI637/4</f>
        <v>1.8749999999999999E-2</v>
      </c>
      <c r="BO637">
        <f t="shared" ref="BO637" si="673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</v>
      </c>
      <c r="BW637">
        <f t="shared" si="660"/>
        <v>0</v>
      </c>
      <c r="BX637">
        <v>0.5</v>
      </c>
      <c r="BY637">
        <v>0.5</v>
      </c>
      <c r="BZ637">
        <v>0</v>
      </c>
      <c r="CA637">
        <v>0</v>
      </c>
      <c r="CB637" t="s">
        <v>81</v>
      </c>
      <c r="CC637">
        <v>0</v>
      </c>
      <c r="CD637">
        <v>0</v>
      </c>
      <c r="CE637" s="5">
        <v>5.0118099865835702E-10</v>
      </c>
      <c r="CF637" s="5">
        <v>3.1623741526036401E-9</v>
      </c>
      <c r="CG637" t="s">
        <v>93</v>
      </c>
      <c r="CH637">
        <v>1</v>
      </c>
      <c r="CI637">
        <v>1</v>
      </c>
      <c r="CJ637">
        <v>96.998300536446607</v>
      </c>
      <c r="CK637">
        <v>100</v>
      </c>
      <c r="CL637">
        <v>6.75</v>
      </c>
    </row>
    <row r="638" spans="1:90" x14ac:dyDescent="0.2">
      <c r="A638">
        <v>20</v>
      </c>
      <c r="B638">
        <v>20</v>
      </c>
      <c r="C638" s="3">
        <f t="shared" si="624"/>
        <v>400</v>
      </c>
      <c r="D638" s="3" t="str">
        <f t="shared" si="625"/>
        <v>square</v>
      </c>
      <c r="E638" s="3">
        <f t="shared" si="626"/>
        <v>1</v>
      </c>
      <c r="F638" s="4">
        <v>20</v>
      </c>
      <c r="G638" s="4">
        <v>20</v>
      </c>
      <c r="H638" s="4">
        <f t="shared" si="631"/>
        <v>100</v>
      </c>
      <c r="I638" s="3">
        <v>80</v>
      </c>
      <c r="J638" s="3">
        <v>80</v>
      </c>
      <c r="K638" s="3">
        <f>AF638/AA638</f>
        <v>100</v>
      </c>
      <c r="L638" s="3">
        <f t="shared" si="627"/>
        <v>4</v>
      </c>
      <c r="M638">
        <v>125</v>
      </c>
      <c r="N638">
        <v>7</v>
      </c>
      <c r="O638" s="2">
        <v>0.1</v>
      </c>
      <c r="P638" s="2">
        <f t="shared" si="642"/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 t="shared" si="628"/>
        <v>80</v>
      </c>
      <c r="AA638">
        <f t="shared" si="629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30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</v>
      </c>
      <c r="BW638">
        <f t="shared" si="660"/>
        <v>0</v>
      </c>
      <c r="BX638">
        <v>0.5</v>
      </c>
      <c r="BY638">
        <v>0.5</v>
      </c>
      <c r="BZ638">
        <v>0</v>
      </c>
      <c r="CA638">
        <v>0</v>
      </c>
      <c r="CB638" t="s">
        <v>81</v>
      </c>
      <c r="CC638">
        <v>0</v>
      </c>
      <c r="CD638">
        <v>0</v>
      </c>
      <c r="CE638" s="5">
        <v>1.4755497991445901E-11</v>
      </c>
      <c r="CF638" s="5">
        <v>9.3104897598027294E-11</v>
      </c>
      <c r="CG638" t="s">
        <v>93</v>
      </c>
      <c r="CH638">
        <v>1</v>
      </c>
      <c r="CI638">
        <v>1</v>
      </c>
      <c r="CJ638">
        <v>96.947662342291096</v>
      </c>
      <c r="CK638">
        <v>100</v>
      </c>
      <c r="CL638">
        <v>7</v>
      </c>
    </row>
    <row r="639" spans="1:90" x14ac:dyDescent="0.2">
      <c r="A639">
        <v>20</v>
      </c>
      <c r="B639">
        <v>20</v>
      </c>
      <c r="C639" s="3">
        <f t="shared" si="624"/>
        <v>400</v>
      </c>
      <c r="D639" s="3" t="str">
        <f t="shared" si="625"/>
        <v>square</v>
      </c>
      <c r="E639" s="3">
        <f t="shared" si="626"/>
        <v>1</v>
      </c>
      <c r="F639" s="4">
        <v>20</v>
      </c>
      <c r="G639" s="4">
        <v>20</v>
      </c>
      <c r="H639" s="4">
        <f t="shared" si="631"/>
        <v>100</v>
      </c>
      <c r="I639" s="3">
        <v>80</v>
      </c>
      <c r="J639" s="3">
        <v>80</v>
      </c>
      <c r="K639" s="3">
        <f t="shared" ref="K639:K649" si="674">AF639/AA639</f>
        <v>100</v>
      </c>
      <c r="L639" s="3">
        <f t="shared" si="627"/>
        <v>4</v>
      </c>
      <c r="M639">
        <v>125</v>
      </c>
      <c r="N639">
        <v>7</v>
      </c>
      <c r="O639" s="2">
        <v>0.5</v>
      </c>
      <c r="P639" s="2">
        <f t="shared" si="642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 t="shared" si="628"/>
        <v>80</v>
      </c>
      <c r="AA639">
        <f t="shared" si="629"/>
        <v>320</v>
      </c>
      <c r="AB639">
        <v>0</v>
      </c>
      <c r="AC639">
        <v>0</v>
      </c>
      <c r="AD639">
        <v>0</v>
      </c>
      <c r="AE639">
        <f t="shared" ref="AE639:AE643" si="675">(A639*B639)*F639</f>
        <v>8000</v>
      </c>
      <c r="AF639">
        <f t="shared" si="630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76">BI639/4</f>
        <v>1.8749999999999999E-2</v>
      </c>
      <c r="BO639">
        <f t="shared" ref="BO639:BO643" si="677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</v>
      </c>
      <c r="BW639">
        <f t="shared" si="660"/>
        <v>0</v>
      </c>
      <c r="BX639">
        <v>0.5</v>
      </c>
      <c r="BY639">
        <v>0.5</v>
      </c>
      <c r="BZ639">
        <v>0</v>
      </c>
      <c r="CA639">
        <v>0</v>
      </c>
      <c r="CB639" t="s">
        <v>81</v>
      </c>
      <c r="CC639">
        <v>0</v>
      </c>
      <c r="CD639">
        <v>0</v>
      </c>
      <c r="CE639" s="5">
        <v>2.5426867512709201E-11</v>
      </c>
      <c r="CF639" s="5">
        <v>1.60439579698905E-10</v>
      </c>
      <c r="CG639" t="s">
        <v>93</v>
      </c>
      <c r="CH639">
        <v>1</v>
      </c>
      <c r="CI639">
        <v>1</v>
      </c>
      <c r="CJ639">
        <v>97.010500109956297</v>
      </c>
      <c r="CK639">
        <v>100</v>
      </c>
      <c r="CL639">
        <v>7</v>
      </c>
    </row>
    <row r="640" spans="1:90" x14ac:dyDescent="0.2">
      <c r="A640">
        <v>20</v>
      </c>
      <c r="B640">
        <v>20</v>
      </c>
      <c r="C640" s="3">
        <f t="shared" si="624"/>
        <v>400</v>
      </c>
      <c r="D640" s="3" t="str">
        <f t="shared" si="625"/>
        <v>square</v>
      </c>
      <c r="E640" s="3">
        <f t="shared" si="626"/>
        <v>1</v>
      </c>
      <c r="F640" s="4">
        <v>20</v>
      </c>
      <c r="G640" s="4">
        <v>20</v>
      </c>
      <c r="H640" s="4">
        <f t="shared" si="631"/>
        <v>100</v>
      </c>
      <c r="I640" s="3">
        <v>80</v>
      </c>
      <c r="J640" s="3">
        <v>80</v>
      </c>
      <c r="K640" s="3">
        <f t="shared" si="674"/>
        <v>100</v>
      </c>
      <c r="L640" s="3">
        <f t="shared" si="627"/>
        <v>4</v>
      </c>
      <c r="M640">
        <v>125</v>
      </c>
      <c r="N640">
        <v>7</v>
      </c>
      <c r="O640" s="2">
        <v>1</v>
      </c>
      <c r="P640" s="2">
        <f t="shared" si="642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 t="shared" si="628"/>
        <v>80</v>
      </c>
      <c r="AA640">
        <f t="shared" si="629"/>
        <v>320</v>
      </c>
      <c r="AB640">
        <v>0</v>
      </c>
      <c r="AC640">
        <v>0</v>
      </c>
      <c r="AD640">
        <v>0</v>
      </c>
      <c r="AE640">
        <f t="shared" si="675"/>
        <v>8000</v>
      </c>
      <c r="AF640">
        <f t="shared" si="630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76"/>
        <v>1.8749999999999999E-2</v>
      </c>
      <c r="BO640">
        <f t="shared" si="677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</v>
      </c>
      <c r="BW640">
        <f t="shared" si="660"/>
        <v>0</v>
      </c>
      <c r="BX640">
        <v>0.5</v>
      </c>
      <c r="BY640">
        <v>0.5</v>
      </c>
      <c r="BZ640">
        <v>0</v>
      </c>
      <c r="CA640">
        <v>0</v>
      </c>
      <c r="CB640" t="s">
        <v>81</v>
      </c>
      <c r="CC640">
        <v>0</v>
      </c>
      <c r="CD640">
        <v>0</v>
      </c>
      <c r="CE640" s="5">
        <v>5.1155278415122602E-11</v>
      </c>
      <c r="CF640" s="5">
        <v>3.2278185128520599E-10</v>
      </c>
      <c r="CG640" t="s">
        <v>93</v>
      </c>
      <c r="CH640">
        <v>1</v>
      </c>
      <c r="CI640">
        <v>1</v>
      </c>
      <c r="CJ640">
        <v>96.985543869300699</v>
      </c>
      <c r="CK640">
        <v>100</v>
      </c>
      <c r="CL640">
        <v>7</v>
      </c>
    </row>
    <row r="641" spans="1:90" x14ac:dyDescent="0.2">
      <c r="A641">
        <v>20</v>
      </c>
      <c r="B641">
        <v>20</v>
      </c>
      <c r="C641" s="3">
        <f t="shared" si="624"/>
        <v>400</v>
      </c>
      <c r="D641" s="3" t="str">
        <f t="shared" si="625"/>
        <v>square</v>
      </c>
      <c r="E641" s="3">
        <f t="shared" si="626"/>
        <v>1</v>
      </c>
      <c r="F641" s="4">
        <v>20</v>
      </c>
      <c r="G641" s="4">
        <v>20</v>
      </c>
      <c r="H641" s="4">
        <f t="shared" si="631"/>
        <v>100</v>
      </c>
      <c r="I641" s="3">
        <v>80</v>
      </c>
      <c r="J641" s="3">
        <v>80</v>
      </c>
      <c r="K641" s="3">
        <f t="shared" si="674"/>
        <v>100</v>
      </c>
      <c r="L641" s="3">
        <f t="shared" si="627"/>
        <v>4</v>
      </c>
      <c r="M641">
        <v>125</v>
      </c>
      <c r="N641">
        <v>7</v>
      </c>
      <c r="O641" s="2">
        <v>2</v>
      </c>
      <c r="P641" s="2">
        <f t="shared" si="642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 t="shared" si="628"/>
        <v>80</v>
      </c>
      <c r="AA641">
        <f t="shared" si="629"/>
        <v>320</v>
      </c>
      <c r="AB641">
        <v>0</v>
      </c>
      <c r="AC641">
        <v>0</v>
      </c>
      <c r="AD641">
        <v>0</v>
      </c>
      <c r="AE641">
        <f t="shared" si="675"/>
        <v>8000</v>
      </c>
      <c r="AF641">
        <f t="shared" si="630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76"/>
        <v>1.8749999999999999E-2</v>
      </c>
      <c r="BO641">
        <f t="shared" si="677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</v>
      </c>
      <c r="BW641">
        <f t="shared" si="660"/>
        <v>0</v>
      </c>
      <c r="BX641">
        <v>0.5</v>
      </c>
      <c r="BY641">
        <v>0.5</v>
      </c>
      <c r="BZ641">
        <v>0</v>
      </c>
      <c r="CA641">
        <v>0</v>
      </c>
      <c r="CB641" t="s">
        <v>81</v>
      </c>
      <c r="CC641">
        <v>0</v>
      </c>
      <c r="CD641">
        <v>0</v>
      </c>
      <c r="CE641" s="5">
        <v>1.04965128036096E-10</v>
      </c>
      <c r="CF641" s="5">
        <v>6.6231363400026002E-10</v>
      </c>
      <c r="CG641" t="s">
        <v>93</v>
      </c>
      <c r="CH641">
        <v>1</v>
      </c>
      <c r="CI641">
        <v>1</v>
      </c>
      <c r="CJ641">
        <v>97.039125669294705</v>
      </c>
      <c r="CK641">
        <v>100</v>
      </c>
      <c r="CL641">
        <v>7</v>
      </c>
    </row>
    <row r="642" spans="1:90" x14ac:dyDescent="0.2">
      <c r="A642">
        <v>20</v>
      </c>
      <c r="B642">
        <v>20</v>
      </c>
      <c r="C642" s="3">
        <f t="shared" si="624"/>
        <v>400</v>
      </c>
      <c r="D642" s="3" t="str">
        <f t="shared" si="625"/>
        <v>square</v>
      </c>
      <c r="E642" s="3">
        <f t="shared" si="626"/>
        <v>1</v>
      </c>
      <c r="F642" s="4">
        <v>20</v>
      </c>
      <c r="G642" s="4">
        <v>20</v>
      </c>
      <c r="H642" s="4">
        <f t="shared" si="631"/>
        <v>100</v>
      </c>
      <c r="I642" s="3">
        <v>80</v>
      </c>
      <c r="J642" s="3">
        <v>80</v>
      </c>
      <c r="K642" s="3">
        <f t="shared" si="674"/>
        <v>100</v>
      </c>
      <c r="L642" s="3">
        <f t="shared" si="627"/>
        <v>4</v>
      </c>
      <c r="M642">
        <v>125</v>
      </c>
      <c r="N642">
        <v>7</v>
      </c>
      <c r="O642" s="2">
        <v>3</v>
      </c>
      <c r="P642" s="2">
        <f t="shared" si="642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 t="shared" si="628"/>
        <v>80</v>
      </c>
      <c r="AA642">
        <f t="shared" si="629"/>
        <v>320</v>
      </c>
      <c r="AB642">
        <v>0</v>
      </c>
      <c r="AC642">
        <v>0</v>
      </c>
      <c r="AD642">
        <v>0</v>
      </c>
      <c r="AE642">
        <f t="shared" si="675"/>
        <v>8000</v>
      </c>
      <c r="AF642">
        <f t="shared" si="630"/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76"/>
        <v>1.8749999999999999E-2</v>
      </c>
      <c r="BO642">
        <f t="shared" si="677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</v>
      </c>
      <c r="BW642">
        <f t="shared" si="660"/>
        <v>0</v>
      </c>
      <c r="BX642">
        <v>0.5</v>
      </c>
      <c r="BY642">
        <v>0.5</v>
      </c>
      <c r="BZ642">
        <v>0</v>
      </c>
      <c r="CA642">
        <v>0</v>
      </c>
      <c r="CB642" t="s">
        <v>81</v>
      </c>
      <c r="CC642">
        <v>0</v>
      </c>
      <c r="CD642">
        <v>0</v>
      </c>
      <c r="CE642" s="5">
        <v>1.54408088375986E-10</v>
      </c>
      <c r="CF642" s="5">
        <v>9.7429102440549006E-10</v>
      </c>
      <c r="CG642" t="s">
        <v>93</v>
      </c>
      <c r="CH642">
        <v>1</v>
      </c>
      <c r="CI642">
        <v>1</v>
      </c>
      <c r="CJ642">
        <v>97.035486460627894</v>
      </c>
      <c r="CK642">
        <v>100</v>
      </c>
      <c r="CL642">
        <v>7</v>
      </c>
    </row>
    <row r="643" spans="1:90" x14ac:dyDescent="0.2">
      <c r="A643">
        <v>20</v>
      </c>
      <c r="B643">
        <v>20</v>
      </c>
      <c r="C643" s="3">
        <f t="shared" si="624"/>
        <v>400</v>
      </c>
      <c r="D643" s="3" t="str">
        <f t="shared" si="625"/>
        <v>square</v>
      </c>
      <c r="E643" s="3">
        <f t="shared" si="626"/>
        <v>1</v>
      </c>
      <c r="F643" s="4">
        <v>20</v>
      </c>
      <c r="G643" s="4">
        <v>20</v>
      </c>
      <c r="H643" s="4">
        <f t="shared" si="631"/>
        <v>100</v>
      </c>
      <c r="I643" s="3">
        <v>80</v>
      </c>
      <c r="J643" s="3">
        <v>80</v>
      </c>
      <c r="K643" s="3">
        <f t="shared" si="674"/>
        <v>100</v>
      </c>
      <c r="L643" s="3">
        <f t="shared" si="627"/>
        <v>4</v>
      </c>
      <c r="M643">
        <v>125</v>
      </c>
      <c r="N643">
        <v>7</v>
      </c>
      <c r="O643" s="2">
        <v>4</v>
      </c>
      <c r="P643" s="2">
        <f t="shared" si="642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 t="shared" si="628"/>
        <v>80</v>
      </c>
      <c r="AA643">
        <f t="shared" si="629"/>
        <v>320</v>
      </c>
      <c r="AB643">
        <v>0</v>
      </c>
      <c r="AC643">
        <v>0</v>
      </c>
      <c r="AD643">
        <v>0</v>
      </c>
      <c r="AE643">
        <f t="shared" si="675"/>
        <v>8000</v>
      </c>
      <c r="AF643">
        <f t="shared" si="63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76"/>
        <v>1.8749999999999999E-2</v>
      </c>
      <c r="BO643">
        <f t="shared" si="677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</v>
      </c>
      <c r="BW643">
        <f t="shared" si="660"/>
        <v>0</v>
      </c>
      <c r="BX643">
        <v>0.5</v>
      </c>
      <c r="BY643">
        <v>0.5</v>
      </c>
      <c r="BZ643">
        <v>0</v>
      </c>
      <c r="CA643">
        <v>0</v>
      </c>
      <c r="CB643" t="s">
        <v>81</v>
      </c>
      <c r="CC643">
        <v>0</v>
      </c>
      <c r="CD643">
        <v>0</v>
      </c>
      <c r="CE643" s="5">
        <v>2.42096232544312E-10</v>
      </c>
      <c r="CF643" s="5">
        <v>1.52758957673258E-9</v>
      </c>
      <c r="CG643" t="s">
        <v>93</v>
      </c>
      <c r="CH643">
        <v>1</v>
      </c>
      <c r="CI643">
        <v>1</v>
      </c>
      <c r="CJ643">
        <v>97.038227699356895</v>
      </c>
      <c r="CK643">
        <v>100</v>
      </c>
      <c r="CL643">
        <v>7</v>
      </c>
    </row>
    <row r="644" spans="1:90" x14ac:dyDescent="0.2">
      <c r="A644">
        <v>20</v>
      </c>
      <c r="B644">
        <v>20</v>
      </c>
      <c r="C644" s="3">
        <f t="shared" si="624"/>
        <v>400</v>
      </c>
      <c r="D644" s="3" t="str">
        <f t="shared" si="625"/>
        <v>square</v>
      </c>
      <c r="E644" s="3">
        <f t="shared" si="626"/>
        <v>1</v>
      </c>
      <c r="F644" s="4">
        <v>20</v>
      </c>
      <c r="G644" s="4">
        <v>20</v>
      </c>
      <c r="H644" s="4">
        <f t="shared" si="631"/>
        <v>100</v>
      </c>
      <c r="I644" s="3">
        <v>80</v>
      </c>
      <c r="J644" s="3">
        <v>80</v>
      </c>
      <c r="K644" s="3">
        <f t="shared" si="674"/>
        <v>100</v>
      </c>
      <c r="L644" s="3">
        <f t="shared" si="627"/>
        <v>4</v>
      </c>
      <c r="M644">
        <v>125</v>
      </c>
      <c r="N644">
        <v>7</v>
      </c>
      <c r="O644" s="2">
        <v>5</v>
      </c>
      <c r="P644" s="2">
        <f t="shared" si="642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 t="shared" si="628"/>
        <v>80</v>
      </c>
      <c r="AA644">
        <f t="shared" si="62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3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</v>
      </c>
      <c r="BW644">
        <f t="shared" si="660"/>
        <v>0</v>
      </c>
      <c r="BX644">
        <v>0.5</v>
      </c>
      <c r="BY644">
        <v>0.5</v>
      </c>
      <c r="BZ644">
        <v>0</v>
      </c>
      <c r="CA644">
        <v>0</v>
      </c>
      <c r="CB644" t="s">
        <v>81</v>
      </c>
      <c r="CC644">
        <v>0</v>
      </c>
      <c r="CD644">
        <v>0</v>
      </c>
      <c r="CE644" s="5">
        <v>2.8521489029715999E-10</v>
      </c>
      <c r="CF644" s="5">
        <v>1.79966160111951E-9</v>
      </c>
      <c r="CG644" t="s">
        <v>93</v>
      </c>
      <c r="CH644">
        <v>1</v>
      </c>
      <c r="CI644">
        <v>1</v>
      </c>
      <c r="CJ644">
        <v>97.009880699720199</v>
      </c>
      <c r="CK644">
        <v>100</v>
      </c>
      <c r="CL644">
        <v>7</v>
      </c>
    </row>
    <row r="645" spans="1:90" x14ac:dyDescent="0.2">
      <c r="A645">
        <v>20</v>
      </c>
      <c r="B645">
        <v>20</v>
      </c>
      <c r="C645" s="3">
        <f t="shared" si="624"/>
        <v>400</v>
      </c>
      <c r="D645" s="3" t="str">
        <f t="shared" si="625"/>
        <v>square</v>
      </c>
      <c r="E645" s="3">
        <f t="shared" si="626"/>
        <v>1</v>
      </c>
      <c r="F645" s="4">
        <v>20</v>
      </c>
      <c r="G645" s="4">
        <v>20</v>
      </c>
      <c r="H645" s="4">
        <f t="shared" si="631"/>
        <v>100</v>
      </c>
      <c r="I645" s="3">
        <v>80</v>
      </c>
      <c r="J645" s="3">
        <v>80</v>
      </c>
      <c r="K645" s="3">
        <f t="shared" si="674"/>
        <v>100</v>
      </c>
      <c r="L645" s="3">
        <f t="shared" si="627"/>
        <v>4</v>
      </c>
      <c r="M645">
        <v>125</v>
      </c>
      <c r="N645">
        <v>7</v>
      </c>
      <c r="O645" s="2">
        <v>6</v>
      </c>
      <c r="P645" s="2">
        <f t="shared" si="642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 t="shared" si="628"/>
        <v>80</v>
      </c>
      <c r="AA645">
        <f t="shared" si="629"/>
        <v>320</v>
      </c>
      <c r="AB645">
        <v>0</v>
      </c>
      <c r="AC645">
        <v>0</v>
      </c>
      <c r="AD645">
        <v>0</v>
      </c>
      <c r="AE645">
        <f t="shared" ref="AE645:AE647" si="678">(A645*B645)*F645</f>
        <v>8000</v>
      </c>
      <c r="AF645">
        <f t="shared" si="63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79">BI645/4</f>
        <v>1.8749999999999999E-2</v>
      </c>
      <c r="BO645">
        <f t="shared" ref="BO645:BO647" si="680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</v>
      </c>
      <c r="BW645">
        <f t="shared" si="660"/>
        <v>0</v>
      </c>
      <c r="BX645">
        <v>0.5</v>
      </c>
      <c r="BY645">
        <v>0.5</v>
      </c>
      <c r="BZ645">
        <v>0</v>
      </c>
      <c r="CA645">
        <v>0</v>
      </c>
      <c r="CB645" t="s">
        <v>81</v>
      </c>
      <c r="CC645">
        <v>0</v>
      </c>
      <c r="CD645">
        <v>0.14285714285714299</v>
      </c>
      <c r="CE645" s="5">
        <v>4.0570918586853502E-10</v>
      </c>
      <c r="CF645" s="5">
        <v>2.5599618661085298E-9</v>
      </c>
      <c r="CG645" t="s">
        <v>93</v>
      </c>
      <c r="CH645">
        <v>1</v>
      </c>
      <c r="CI645">
        <v>1</v>
      </c>
      <c r="CJ645">
        <v>96.998844524617397</v>
      </c>
      <c r="CK645">
        <v>100</v>
      </c>
      <c r="CL645">
        <v>7</v>
      </c>
    </row>
    <row r="646" spans="1:90" x14ac:dyDescent="0.2">
      <c r="A646">
        <v>20</v>
      </c>
      <c r="B646">
        <v>20</v>
      </c>
      <c r="C646" s="3">
        <f t="shared" si="624"/>
        <v>400</v>
      </c>
      <c r="D646" s="3" t="str">
        <f t="shared" si="625"/>
        <v>square</v>
      </c>
      <c r="E646" s="3">
        <f t="shared" si="626"/>
        <v>1</v>
      </c>
      <c r="F646" s="4">
        <v>20</v>
      </c>
      <c r="G646" s="4">
        <v>20</v>
      </c>
      <c r="H646" s="4">
        <f t="shared" si="631"/>
        <v>100</v>
      </c>
      <c r="I646" s="3">
        <v>80</v>
      </c>
      <c r="J646" s="3">
        <v>80</v>
      </c>
      <c r="K646" s="3">
        <f t="shared" si="674"/>
        <v>100</v>
      </c>
      <c r="L646" s="3">
        <f t="shared" si="627"/>
        <v>4</v>
      </c>
      <c r="M646">
        <v>125</v>
      </c>
      <c r="N646">
        <v>7</v>
      </c>
      <c r="O646" s="2">
        <v>7</v>
      </c>
      <c r="P646" s="2">
        <f t="shared" si="642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 t="shared" si="628"/>
        <v>80</v>
      </c>
      <c r="AA646">
        <f t="shared" si="629"/>
        <v>320</v>
      </c>
      <c r="AB646">
        <v>0</v>
      </c>
      <c r="AC646">
        <v>0</v>
      </c>
      <c r="AD646">
        <v>0</v>
      </c>
      <c r="AE646">
        <f t="shared" si="678"/>
        <v>8000</v>
      </c>
      <c r="AF646">
        <f t="shared" si="63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79"/>
        <v>1.8749999999999999E-2</v>
      </c>
      <c r="BO646">
        <f t="shared" si="680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</v>
      </c>
      <c r="BW646">
        <f t="shared" si="660"/>
        <v>0</v>
      </c>
      <c r="BX646">
        <v>0.5</v>
      </c>
      <c r="BY646">
        <v>0.5</v>
      </c>
      <c r="BZ646">
        <v>0</v>
      </c>
      <c r="CA646">
        <v>0</v>
      </c>
      <c r="CB646" t="s">
        <v>81</v>
      </c>
      <c r="CC646">
        <v>0</v>
      </c>
      <c r="CD646">
        <v>0.14285714285714299</v>
      </c>
      <c r="CE646" s="5">
        <v>4.6644560583285098E-10</v>
      </c>
      <c r="CF646" s="5">
        <v>2.9431992295729701E-9</v>
      </c>
      <c r="CG646" t="s">
        <v>93</v>
      </c>
      <c r="CH646">
        <v>1</v>
      </c>
      <c r="CI646">
        <v>1</v>
      </c>
      <c r="CJ646">
        <v>96.956835134171996</v>
      </c>
      <c r="CK646">
        <v>100</v>
      </c>
      <c r="CL646">
        <v>7</v>
      </c>
    </row>
    <row r="647" spans="1:90" x14ac:dyDescent="0.2">
      <c r="A647">
        <v>20</v>
      </c>
      <c r="B647">
        <v>20</v>
      </c>
      <c r="C647" s="3">
        <f t="shared" si="624"/>
        <v>400</v>
      </c>
      <c r="D647" s="3" t="str">
        <f t="shared" si="625"/>
        <v>square</v>
      </c>
      <c r="E647" s="3">
        <f t="shared" si="626"/>
        <v>1</v>
      </c>
      <c r="F647" s="4">
        <v>20</v>
      </c>
      <c r="G647" s="4">
        <v>20</v>
      </c>
      <c r="H647" s="4">
        <f t="shared" si="631"/>
        <v>100</v>
      </c>
      <c r="I647" s="3">
        <v>80</v>
      </c>
      <c r="J647" s="3">
        <v>80</v>
      </c>
      <c r="K647" s="3">
        <f t="shared" si="674"/>
        <v>100</v>
      </c>
      <c r="L647" s="3">
        <f t="shared" si="627"/>
        <v>4</v>
      </c>
      <c r="M647">
        <v>125</v>
      </c>
      <c r="N647">
        <v>7</v>
      </c>
      <c r="O647" s="2">
        <v>8</v>
      </c>
      <c r="P647" s="2">
        <f t="shared" si="642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 t="shared" si="628"/>
        <v>80</v>
      </c>
      <c r="AA647">
        <f t="shared" si="629"/>
        <v>320</v>
      </c>
      <c r="AB647">
        <v>0</v>
      </c>
      <c r="AC647">
        <v>0</v>
      </c>
      <c r="AD647">
        <v>0</v>
      </c>
      <c r="AE647">
        <f t="shared" si="678"/>
        <v>8000</v>
      </c>
      <c r="AF647">
        <f t="shared" si="63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79"/>
        <v>1.8749999999999999E-2</v>
      </c>
      <c r="BO647">
        <f t="shared" si="680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</v>
      </c>
      <c r="BW647">
        <f t="shared" si="660"/>
        <v>0</v>
      </c>
      <c r="BX647">
        <v>0.5</v>
      </c>
      <c r="BY647">
        <v>0.5</v>
      </c>
      <c r="BZ647">
        <v>0</v>
      </c>
      <c r="CA647">
        <v>0</v>
      </c>
      <c r="CB647" t="s">
        <v>81</v>
      </c>
      <c r="CC647">
        <v>0</v>
      </c>
      <c r="CD647">
        <v>0.14285714285714299</v>
      </c>
      <c r="CE647" s="5">
        <v>5.0800461408375301E-10</v>
      </c>
      <c r="CF647" s="5">
        <v>3.20543010766179E-9</v>
      </c>
      <c r="CG647" t="s">
        <v>93</v>
      </c>
      <c r="CH647">
        <v>1</v>
      </c>
      <c r="CI647">
        <v>1</v>
      </c>
      <c r="CJ647">
        <v>97.007421338633506</v>
      </c>
      <c r="CK647">
        <v>100</v>
      </c>
      <c r="CL647">
        <v>7</v>
      </c>
    </row>
    <row r="648" spans="1:90" x14ac:dyDescent="0.2">
      <c r="A648">
        <v>20</v>
      </c>
      <c r="B648">
        <v>20</v>
      </c>
      <c r="C648" s="3">
        <f t="shared" si="624"/>
        <v>400</v>
      </c>
      <c r="D648" s="3" t="str">
        <f t="shared" si="625"/>
        <v>square</v>
      </c>
      <c r="E648" s="3">
        <f t="shared" si="626"/>
        <v>1</v>
      </c>
      <c r="F648" s="4">
        <v>20</v>
      </c>
      <c r="G648" s="4">
        <v>20</v>
      </c>
      <c r="H648" s="4">
        <f t="shared" si="631"/>
        <v>100</v>
      </c>
      <c r="I648" s="3">
        <v>80</v>
      </c>
      <c r="J648" s="3">
        <v>80</v>
      </c>
      <c r="K648" s="3">
        <f t="shared" si="674"/>
        <v>100</v>
      </c>
      <c r="L648" s="3">
        <f t="shared" si="627"/>
        <v>4</v>
      </c>
      <c r="M648">
        <v>125</v>
      </c>
      <c r="N648">
        <v>7</v>
      </c>
      <c r="O648" s="2">
        <v>9</v>
      </c>
      <c r="P648" s="2">
        <f t="shared" si="642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 t="shared" si="628"/>
        <v>80</v>
      </c>
      <c r="AA648">
        <f t="shared" si="62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3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</v>
      </c>
      <c r="BW648">
        <f t="shared" si="660"/>
        <v>0</v>
      </c>
      <c r="BX648">
        <v>0.5</v>
      </c>
      <c r="BY648">
        <v>0.5</v>
      </c>
      <c r="BZ648">
        <v>0</v>
      </c>
      <c r="CA648">
        <v>0</v>
      </c>
      <c r="CB648" t="s">
        <v>81</v>
      </c>
      <c r="CC648">
        <v>0</v>
      </c>
      <c r="CD648">
        <v>0.14285714285714299</v>
      </c>
      <c r="CE648" s="5">
        <v>6.7650008682105596E-10</v>
      </c>
      <c r="CF648" s="5">
        <v>4.26861033329217E-9</v>
      </c>
      <c r="CG648" t="s">
        <v>93</v>
      </c>
      <c r="CH648">
        <v>1</v>
      </c>
      <c r="CI648">
        <v>1</v>
      </c>
      <c r="CJ648">
        <v>97.005784187183394</v>
      </c>
      <c r="CK648">
        <v>100</v>
      </c>
      <c r="CL648">
        <v>7</v>
      </c>
    </row>
    <row r="649" spans="1:90" x14ac:dyDescent="0.2">
      <c r="A649">
        <v>20</v>
      </c>
      <c r="B649">
        <v>20</v>
      </c>
      <c r="C649" s="3">
        <f t="shared" si="624"/>
        <v>400</v>
      </c>
      <c r="D649" s="3" t="str">
        <f t="shared" si="625"/>
        <v>square</v>
      </c>
      <c r="E649" s="3">
        <f t="shared" si="626"/>
        <v>1</v>
      </c>
      <c r="F649" s="4">
        <v>20</v>
      </c>
      <c r="G649" s="4">
        <v>20</v>
      </c>
      <c r="H649" s="4">
        <f t="shared" si="631"/>
        <v>100</v>
      </c>
      <c r="I649" s="3">
        <v>80</v>
      </c>
      <c r="J649" s="3">
        <v>80</v>
      </c>
      <c r="K649" s="3">
        <f t="shared" si="674"/>
        <v>100</v>
      </c>
      <c r="L649" s="3">
        <f t="shared" si="62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 t="shared" si="628"/>
        <v>80</v>
      </c>
      <c r="AA649">
        <f t="shared" si="629"/>
        <v>320</v>
      </c>
      <c r="AB649">
        <v>0</v>
      </c>
      <c r="AC649">
        <v>0</v>
      </c>
      <c r="AD649">
        <v>0</v>
      </c>
      <c r="AE649">
        <f t="shared" ref="AE649" si="681">(A649*B649)*F649</f>
        <v>8000</v>
      </c>
      <c r="AF649">
        <f t="shared" si="63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82">BI649/4</f>
        <v>1.8749999999999999E-2</v>
      </c>
      <c r="BO649">
        <f t="shared" ref="BO649" si="683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</v>
      </c>
      <c r="BW649">
        <f t="shared" si="660"/>
        <v>0</v>
      </c>
      <c r="BX649">
        <v>0.5</v>
      </c>
      <c r="BY649">
        <v>0.5</v>
      </c>
      <c r="BZ649">
        <v>0</v>
      </c>
      <c r="CA649">
        <v>0</v>
      </c>
      <c r="CB649" t="s">
        <v>81</v>
      </c>
      <c r="CC649">
        <v>0</v>
      </c>
      <c r="CD649">
        <v>0.14285714285714299</v>
      </c>
      <c r="CE649" s="5">
        <v>7.8790136246071105E-10</v>
      </c>
      <c r="CF649" s="5">
        <v>4.9715350546302002E-9</v>
      </c>
      <c r="CG649" t="s">
        <v>93</v>
      </c>
      <c r="CH649">
        <v>0.85714285714285698</v>
      </c>
      <c r="CI649">
        <v>1</v>
      </c>
      <c r="CJ649">
        <v>96.993702351259998</v>
      </c>
      <c r="CK649">
        <v>100</v>
      </c>
      <c r="CL649">
        <v>7</v>
      </c>
    </row>
    <row r="650" spans="1:90" x14ac:dyDescent="0.2">
      <c r="A650">
        <v>20</v>
      </c>
      <c r="B650">
        <v>20</v>
      </c>
      <c r="C650" s="3">
        <f t="shared" si="624"/>
        <v>400</v>
      </c>
      <c r="D650" s="3" t="str">
        <f t="shared" si="625"/>
        <v>square</v>
      </c>
      <c r="E650" s="3">
        <f t="shared" si="626"/>
        <v>1</v>
      </c>
      <c r="F650" s="4">
        <v>1</v>
      </c>
      <c r="G650" s="4">
        <v>1</v>
      </c>
      <c r="H650" s="4">
        <f t="shared" si="631"/>
        <v>100</v>
      </c>
      <c r="I650" s="3">
        <v>99</v>
      </c>
      <c r="J650" s="3">
        <v>99</v>
      </c>
      <c r="K650" s="3">
        <f>AF650/AA650</f>
        <v>100</v>
      </c>
      <c r="L650" s="3">
        <f t="shared" si="627"/>
        <v>4</v>
      </c>
      <c r="M650">
        <v>125</v>
      </c>
      <c r="N650">
        <v>7</v>
      </c>
      <c r="O650" s="2">
        <v>0.1</v>
      </c>
      <c r="P650" s="2">
        <f t="shared" si="642"/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 t="shared" si="628"/>
        <v>4</v>
      </c>
      <c r="AA650">
        <f t="shared" si="62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3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</v>
      </c>
      <c r="BW650">
        <f t="shared" si="660"/>
        <v>0</v>
      </c>
      <c r="BX650">
        <v>0.5</v>
      </c>
      <c r="BY650">
        <v>0.5</v>
      </c>
      <c r="BZ650">
        <v>0</v>
      </c>
      <c r="CA650">
        <v>0</v>
      </c>
      <c r="CB650" t="s">
        <v>81</v>
      </c>
      <c r="CC650">
        <v>0</v>
      </c>
      <c r="CD650">
        <v>0</v>
      </c>
      <c r="CE650" s="5">
        <v>2.69284777637501E-11</v>
      </c>
      <c r="CF650" s="5">
        <v>1.6991450685822001E-10</v>
      </c>
      <c r="CG650" t="s">
        <v>93</v>
      </c>
      <c r="CH650">
        <v>0.85714285714285698</v>
      </c>
      <c r="CI650">
        <v>0.85714285714285698</v>
      </c>
      <c r="CJ650">
        <v>97.016431928892004</v>
      </c>
      <c r="CK650">
        <v>100</v>
      </c>
      <c r="CL650">
        <v>7</v>
      </c>
    </row>
    <row r="651" spans="1:90" x14ac:dyDescent="0.2">
      <c r="A651">
        <v>20</v>
      </c>
      <c r="B651">
        <v>20</v>
      </c>
      <c r="C651" s="3">
        <f t="shared" si="624"/>
        <v>400</v>
      </c>
      <c r="D651" s="3" t="str">
        <f t="shared" si="625"/>
        <v>square</v>
      </c>
      <c r="E651" s="3">
        <f t="shared" si="626"/>
        <v>1</v>
      </c>
      <c r="F651" s="4">
        <v>1</v>
      </c>
      <c r="G651" s="4">
        <v>1</v>
      </c>
      <c r="H651" s="4">
        <f t="shared" si="631"/>
        <v>100</v>
      </c>
      <c r="I651" s="3">
        <v>99</v>
      </c>
      <c r="J651" s="3">
        <v>99</v>
      </c>
      <c r="K651" s="3">
        <f t="shared" ref="K651:K661" si="684">AF651/AA651</f>
        <v>100</v>
      </c>
      <c r="L651" s="3">
        <f t="shared" si="627"/>
        <v>4</v>
      </c>
      <c r="M651">
        <v>125</v>
      </c>
      <c r="N651">
        <v>7</v>
      </c>
      <c r="O651" s="2">
        <v>0.5</v>
      </c>
      <c r="P651" s="2">
        <f t="shared" si="642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 t="shared" si="628"/>
        <v>4</v>
      </c>
      <c r="AA651">
        <f t="shared" si="629"/>
        <v>396</v>
      </c>
      <c r="AB651">
        <v>0</v>
      </c>
      <c r="AC651">
        <v>0</v>
      </c>
      <c r="AD651">
        <v>0</v>
      </c>
      <c r="AE651">
        <f t="shared" ref="AE651:AE655" si="685">(A651*B651)*F651</f>
        <v>400</v>
      </c>
      <c r="AF651">
        <f t="shared" si="63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686">BI651/4</f>
        <v>1.8749999999999999E-2</v>
      </c>
      <c r="BO651">
        <f t="shared" ref="BO651:BO655" si="687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</v>
      </c>
      <c r="BW651">
        <f t="shared" si="660"/>
        <v>0</v>
      </c>
      <c r="BX651">
        <v>0.5</v>
      </c>
      <c r="BY651">
        <v>0.5</v>
      </c>
      <c r="BZ651">
        <v>0</v>
      </c>
      <c r="CA651">
        <v>0</v>
      </c>
      <c r="CB651" t="s">
        <v>81</v>
      </c>
      <c r="CC651">
        <v>0</v>
      </c>
      <c r="CD651">
        <v>0.14285714285714299</v>
      </c>
      <c r="CE651" s="5">
        <v>3.57518667996465E-10</v>
      </c>
      <c r="CF651" s="5">
        <v>2.2558871947356998E-9</v>
      </c>
      <c r="CG651" t="s">
        <v>93</v>
      </c>
      <c r="CH651">
        <v>0.85714285714285698</v>
      </c>
      <c r="CI651">
        <v>0.85714285714285698</v>
      </c>
      <c r="CJ651">
        <v>96.952023492756695</v>
      </c>
      <c r="CK651">
        <v>100</v>
      </c>
      <c r="CL651">
        <v>7</v>
      </c>
    </row>
    <row r="652" spans="1:90" x14ac:dyDescent="0.2">
      <c r="A652">
        <v>20</v>
      </c>
      <c r="B652">
        <v>20</v>
      </c>
      <c r="C652" s="3">
        <f t="shared" si="624"/>
        <v>400</v>
      </c>
      <c r="D652" s="3" t="str">
        <f t="shared" si="625"/>
        <v>square</v>
      </c>
      <c r="E652" s="3">
        <f t="shared" si="626"/>
        <v>1</v>
      </c>
      <c r="F652" s="4">
        <v>1</v>
      </c>
      <c r="G652" s="4">
        <v>1</v>
      </c>
      <c r="H652" s="4">
        <f t="shared" si="631"/>
        <v>100</v>
      </c>
      <c r="I652" s="3">
        <v>99</v>
      </c>
      <c r="J652" s="3">
        <v>99</v>
      </c>
      <c r="K652" s="3">
        <f t="shared" si="684"/>
        <v>100</v>
      </c>
      <c r="L652" s="3">
        <f t="shared" si="627"/>
        <v>4</v>
      </c>
      <c r="M652">
        <v>125</v>
      </c>
      <c r="N652">
        <v>7</v>
      </c>
      <c r="O652" s="2">
        <v>1</v>
      </c>
      <c r="P652" s="2">
        <f t="shared" si="642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 t="shared" si="628"/>
        <v>4</v>
      </c>
      <c r="AA652">
        <f t="shared" si="629"/>
        <v>396</v>
      </c>
      <c r="AB652">
        <v>0</v>
      </c>
      <c r="AC652">
        <v>0</v>
      </c>
      <c r="AD652">
        <v>0</v>
      </c>
      <c r="AE652">
        <f t="shared" si="685"/>
        <v>400</v>
      </c>
      <c r="AF652">
        <f t="shared" si="63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686"/>
        <v>1.8749999999999999E-2</v>
      </c>
      <c r="BO652">
        <f t="shared" si="687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</v>
      </c>
      <c r="BW652">
        <f t="shared" si="660"/>
        <v>0</v>
      </c>
      <c r="BX652">
        <v>0.5</v>
      </c>
      <c r="BY652">
        <v>0.5</v>
      </c>
      <c r="BZ652">
        <v>0</v>
      </c>
      <c r="CA652">
        <v>0</v>
      </c>
      <c r="CB652" t="s">
        <v>81</v>
      </c>
      <c r="CC652">
        <v>0.42857142857142899</v>
      </c>
      <c r="CD652">
        <v>0.42857142857142899</v>
      </c>
      <c r="CE652">
        <v>0.14160218835118399</v>
      </c>
      <c r="CF652">
        <v>0.74049949438240403</v>
      </c>
      <c r="CG652" t="s">
        <v>93</v>
      </c>
      <c r="CH652">
        <v>0.42857142857142899</v>
      </c>
      <c r="CI652">
        <v>0.57142857142857095</v>
      </c>
      <c r="CJ652">
        <v>89.7590918522435</v>
      </c>
      <c r="CK652">
        <v>100</v>
      </c>
      <c r="CL652">
        <v>18.5</v>
      </c>
    </row>
    <row r="653" spans="1:90" x14ac:dyDescent="0.2">
      <c r="A653">
        <v>20</v>
      </c>
      <c r="B653">
        <v>20</v>
      </c>
      <c r="C653" s="3">
        <f t="shared" si="624"/>
        <v>400</v>
      </c>
      <c r="D653" s="3" t="str">
        <f t="shared" si="625"/>
        <v>square</v>
      </c>
      <c r="E653" s="3">
        <f t="shared" si="626"/>
        <v>1</v>
      </c>
      <c r="F653" s="4">
        <v>1</v>
      </c>
      <c r="G653" s="4">
        <v>1</v>
      </c>
      <c r="H653" s="4">
        <f t="shared" si="631"/>
        <v>100</v>
      </c>
      <c r="I653" s="3">
        <v>99</v>
      </c>
      <c r="J653" s="3">
        <v>99</v>
      </c>
      <c r="K653" s="3">
        <f t="shared" si="684"/>
        <v>100</v>
      </c>
      <c r="L653" s="3">
        <f t="shared" si="627"/>
        <v>4</v>
      </c>
      <c r="M653">
        <v>125</v>
      </c>
      <c r="N653">
        <v>7</v>
      </c>
      <c r="O653" s="2">
        <v>2</v>
      </c>
      <c r="P653" s="2">
        <f t="shared" si="642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 t="shared" si="628"/>
        <v>4</v>
      </c>
      <c r="AA653">
        <f t="shared" si="629"/>
        <v>396</v>
      </c>
      <c r="AB653">
        <v>0</v>
      </c>
      <c r="AC653">
        <v>0</v>
      </c>
      <c r="AD653">
        <v>0</v>
      </c>
      <c r="AE653">
        <f t="shared" si="685"/>
        <v>400</v>
      </c>
      <c r="AF653">
        <f t="shared" si="63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686"/>
        <v>1.8749999999999999E-2</v>
      </c>
      <c r="BO653">
        <f t="shared" si="687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</v>
      </c>
      <c r="BW653">
        <f t="shared" si="660"/>
        <v>0</v>
      </c>
      <c r="BX653">
        <v>0.5</v>
      </c>
      <c r="BY653">
        <v>0.5</v>
      </c>
      <c r="BZ653">
        <v>0</v>
      </c>
      <c r="CA653">
        <v>0</v>
      </c>
      <c r="CB653" t="s">
        <v>81</v>
      </c>
      <c r="CC653">
        <v>0.14285714285714299</v>
      </c>
      <c r="CD653">
        <v>0.14285714285714299</v>
      </c>
      <c r="CE653" s="5">
        <v>6.8532777910082798E-10</v>
      </c>
      <c r="CF653" s="5">
        <v>4.3243117038660896E-9</v>
      </c>
      <c r="CG653" t="s">
        <v>93</v>
      </c>
      <c r="CH653">
        <v>0.85714285714285698</v>
      </c>
      <c r="CI653">
        <v>0.85714285714285698</v>
      </c>
      <c r="CJ653">
        <v>97.0140797117147</v>
      </c>
      <c r="CK653">
        <v>100</v>
      </c>
      <c r="CL653">
        <v>6.75</v>
      </c>
    </row>
    <row r="654" spans="1:90" x14ac:dyDescent="0.2">
      <c r="A654">
        <v>20</v>
      </c>
      <c r="B654">
        <v>20</v>
      </c>
      <c r="C654" s="3">
        <f t="shared" ref="C654:C717" si="688">A654*B654</f>
        <v>400</v>
      </c>
      <c r="D654" s="3" t="str">
        <f t="shared" ref="D654:D717" si="689">IF(A654=B654,"square","rect")</f>
        <v>square</v>
      </c>
      <c r="E654" s="3">
        <f t="shared" ref="E654:E717" si="690">A654/B654</f>
        <v>1</v>
      </c>
      <c r="F654" s="4">
        <v>1</v>
      </c>
      <c r="G654" s="4">
        <v>1</v>
      </c>
      <c r="H654" s="4">
        <f t="shared" si="631"/>
        <v>100</v>
      </c>
      <c r="I654" s="3">
        <v>99</v>
      </c>
      <c r="J654" s="3">
        <v>99</v>
      </c>
      <c r="K654" s="3">
        <f t="shared" si="684"/>
        <v>100</v>
      </c>
      <c r="L654" s="3">
        <f t="shared" ref="L654:L717" si="691">O654/P654</f>
        <v>4</v>
      </c>
      <c r="M654">
        <v>125</v>
      </c>
      <c r="N654">
        <v>7</v>
      </c>
      <c r="O654" s="2">
        <v>3</v>
      </c>
      <c r="P654" s="2">
        <f t="shared" si="642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 t="shared" ref="Z654:Z717" si="692">(G654/100)*(A654*B654)</f>
        <v>4</v>
      </c>
      <c r="AA654">
        <f t="shared" ref="AA654:AA717" si="693">(J654/100)*(A654*B654)</f>
        <v>396</v>
      </c>
      <c r="AB654">
        <v>0</v>
      </c>
      <c r="AC654">
        <v>0</v>
      </c>
      <c r="AD654">
        <v>0</v>
      </c>
      <c r="AE654">
        <f t="shared" si="685"/>
        <v>400</v>
      </c>
      <c r="AF654">
        <f t="shared" ref="AF654:AF717" si="694">(A654*B654)*I654</f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686"/>
        <v>1.8749999999999999E-2</v>
      </c>
      <c r="BO654">
        <f t="shared" si="687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</v>
      </c>
      <c r="BW654">
        <f t="shared" si="660"/>
        <v>0</v>
      </c>
      <c r="BX654">
        <v>0.5</v>
      </c>
      <c r="BY654">
        <v>0.5</v>
      </c>
      <c r="BZ654">
        <v>0</v>
      </c>
      <c r="CA654">
        <v>0</v>
      </c>
      <c r="CB654" t="s">
        <v>81</v>
      </c>
      <c r="CC654">
        <v>0</v>
      </c>
      <c r="CD654">
        <v>0</v>
      </c>
      <c r="CE654" s="5">
        <v>1.8940217699574599E-10</v>
      </c>
      <c r="CF654" s="5">
        <v>1.1950982813826001E-9</v>
      </c>
      <c r="CG654" t="s">
        <v>93</v>
      </c>
      <c r="CH654">
        <v>0.85714285714285698</v>
      </c>
      <c r="CI654">
        <v>0.85714285714285698</v>
      </c>
      <c r="CJ654">
        <v>97.028927456814102</v>
      </c>
      <c r="CK654">
        <v>100</v>
      </c>
      <c r="CL654">
        <v>6.75</v>
      </c>
    </row>
    <row r="655" spans="1:90" x14ac:dyDescent="0.2">
      <c r="A655">
        <v>20</v>
      </c>
      <c r="B655">
        <v>20</v>
      </c>
      <c r="C655" s="3">
        <f t="shared" si="688"/>
        <v>400</v>
      </c>
      <c r="D655" s="3" t="str">
        <f t="shared" si="689"/>
        <v>square</v>
      </c>
      <c r="E655" s="3">
        <f t="shared" si="690"/>
        <v>1</v>
      </c>
      <c r="F655" s="4">
        <v>1</v>
      </c>
      <c r="G655" s="4">
        <v>1</v>
      </c>
      <c r="H655" s="4">
        <f t="shared" ref="H655:H718" si="695">AE655/Z655</f>
        <v>100</v>
      </c>
      <c r="I655" s="3">
        <v>99</v>
      </c>
      <c r="J655" s="3">
        <v>99</v>
      </c>
      <c r="K655" s="3">
        <f t="shared" si="684"/>
        <v>100</v>
      </c>
      <c r="L655" s="3">
        <f t="shared" si="691"/>
        <v>4</v>
      </c>
      <c r="M655">
        <v>125</v>
      </c>
      <c r="N655">
        <v>7</v>
      </c>
      <c r="O655" s="2">
        <v>4</v>
      </c>
      <c r="P655" s="2">
        <f t="shared" si="642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 t="shared" si="692"/>
        <v>4</v>
      </c>
      <c r="AA655">
        <f t="shared" si="693"/>
        <v>396</v>
      </c>
      <c r="AB655">
        <v>0</v>
      </c>
      <c r="AC655">
        <v>0</v>
      </c>
      <c r="AD655">
        <v>0</v>
      </c>
      <c r="AE655">
        <f t="shared" si="685"/>
        <v>400</v>
      </c>
      <c r="AF655">
        <f t="shared" si="694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686"/>
        <v>1.8749999999999999E-2</v>
      </c>
      <c r="BO655">
        <f t="shared" si="687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</v>
      </c>
      <c r="BW655">
        <f t="shared" si="660"/>
        <v>0</v>
      </c>
      <c r="BX655">
        <v>0.5</v>
      </c>
      <c r="BY655">
        <v>0.5</v>
      </c>
      <c r="BZ655">
        <v>0</v>
      </c>
      <c r="CA655">
        <v>0</v>
      </c>
      <c r="CB655" t="s">
        <v>81</v>
      </c>
      <c r="CC655">
        <v>0</v>
      </c>
      <c r="CD655">
        <v>0</v>
      </c>
      <c r="CE655" s="5">
        <v>2.5842275898120001E-10</v>
      </c>
      <c r="CF655" s="5">
        <v>1.63060741954193E-9</v>
      </c>
      <c r="CG655" t="s">
        <v>93</v>
      </c>
      <c r="CH655">
        <v>0.85714285714285698</v>
      </c>
      <c r="CI655">
        <v>0.85714285714285698</v>
      </c>
      <c r="CJ655">
        <v>96.954674370199299</v>
      </c>
      <c r="CK655">
        <v>100</v>
      </c>
      <c r="CL655">
        <v>7</v>
      </c>
    </row>
    <row r="656" spans="1:90" x14ac:dyDescent="0.2">
      <c r="A656">
        <v>20</v>
      </c>
      <c r="B656">
        <v>20</v>
      </c>
      <c r="C656" s="3">
        <f t="shared" si="688"/>
        <v>400</v>
      </c>
      <c r="D656" s="3" t="str">
        <f t="shared" si="689"/>
        <v>square</v>
      </c>
      <c r="E656" s="3">
        <f t="shared" si="690"/>
        <v>1</v>
      </c>
      <c r="F656" s="4">
        <v>1</v>
      </c>
      <c r="G656" s="4">
        <v>1</v>
      </c>
      <c r="H656" s="4">
        <f t="shared" si="695"/>
        <v>100</v>
      </c>
      <c r="I656" s="3">
        <v>99</v>
      </c>
      <c r="J656" s="3">
        <v>99</v>
      </c>
      <c r="K656" s="3">
        <f t="shared" si="684"/>
        <v>100</v>
      </c>
      <c r="L656" s="3">
        <f t="shared" si="691"/>
        <v>4</v>
      </c>
      <c r="M656">
        <v>125</v>
      </c>
      <c r="N656">
        <v>7</v>
      </c>
      <c r="O656" s="2">
        <v>5</v>
      </c>
      <c r="P656" s="2">
        <f t="shared" si="642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 t="shared" si="692"/>
        <v>4</v>
      </c>
      <c r="AA656">
        <f t="shared" si="693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94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</v>
      </c>
      <c r="BW656">
        <f t="shared" si="660"/>
        <v>0</v>
      </c>
      <c r="BX656">
        <v>0.5</v>
      </c>
      <c r="BY656">
        <v>0.5</v>
      </c>
      <c r="BZ656">
        <v>0</v>
      </c>
      <c r="CA656">
        <v>0</v>
      </c>
      <c r="CB656" t="s">
        <v>81</v>
      </c>
      <c r="CC656">
        <v>0</v>
      </c>
      <c r="CD656">
        <v>0.14285714285714299</v>
      </c>
      <c r="CE656" s="5">
        <v>3.3836851919198099E-10</v>
      </c>
      <c r="CF656" s="5">
        <v>2.1350527330337299E-9</v>
      </c>
      <c r="CG656" t="s">
        <v>93</v>
      </c>
      <c r="CH656">
        <v>0.85714285714285698</v>
      </c>
      <c r="CI656">
        <v>0.85714285714285698</v>
      </c>
      <c r="CJ656">
        <v>97.011363532620706</v>
      </c>
      <c r="CK656">
        <v>100</v>
      </c>
      <c r="CL656">
        <v>7</v>
      </c>
    </row>
    <row r="657" spans="1:90" x14ac:dyDescent="0.2">
      <c r="A657">
        <v>20</v>
      </c>
      <c r="B657">
        <v>20</v>
      </c>
      <c r="C657" s="3">
        <f t="shared" si="688"/>
        <v>400</v>
      </c>
      <c r="D657" s="3" t="str">
        <f t="shared" si="689"/>
        <v>square</v>
      </c>
      <c r="E657" s="3">
        <f t="shared" si="690"/>
        <v>1</v>
      </c>
      <c r="F657" s="4">
        <v>1</v>
      </c>
      <c r="G657" s="4">
        <v>1</v>
      </c>
      <c r="H657" s="4">
        <f t="shared" si="695"/>
        <v>100</v>
      </c>
      <c r="I657" s="3">
        <v>99</v>
      </c>
      <c r="J657" s="3">
        <v>99</v>
      </c>
      <c r="K657" s="3">
        <f t="shared" si="684"/>
        <v>100</v>
      </c>
      <c r="L657" s="3">
        <f t="shared" si="691"/>
        <v>4</v>
      </c>
      <c r="M657">
        <v>125</v>
      </c>
      <c r="N657">
        <v>7</v>
      </c>
      <c r="O657" s="2">
        <v>6</v>
      </c>
      <c r="P657" s="2">
        <f t="shared" si="642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 t="shared" si="692"/>
        <v>4</v>
      </c>
      <c r="AA657">
        <f t="shared" si="693"/>
        <v>396</v>
      </c>
      <c r="AB657">
        <v>0</v>
      </c>
      <c r="AC657">
        <v>0</v>
      </c>
      <c r="AD657">
        <v>0</v>
      </c>
      <c r="AE657">
        <f t="shared" ref="AE657:AE659" si="696">(A657*B657)*F657</f>
        <v>400</v>
      </c>
      <c r="AF657">
        <f t="shared" si="694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697">BI657/4</f>
        <v>1.8749999999999999E-2</v>
      </c>
      <c r="BO657">
        <f t="shared" ref="BO657:BO659" si="698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</v>
      </c>
      <c r="BW657">
        <f t="shared" si="660"/>
        <v>0</v>
      </c>
      <c r="BX657">
        <v>0.5</v>
      </c>
      <c r="BY657">
        <v>0.5</v>
      </c>
      <c r="BZ657">
        <v>0</v>
      </c>
      <c r="CA657">
        <v>0</v>
      </c>
      <c r="CB657" t="s">
        <v>81</v>
      </c>
      <c r="CC657">
        <v>0</v>
      </c>
      <c r="CD657">
        <v>0.14285714285714299</v>
      </c>
      <c r="CE657" s="5">
        <v>3.8662467302556299E-10</v>
      </c>
      <c r="CF657" s="5">
        <v>2.43954155859827E-9</v>
      </c>
      <c r="CG657" t="s">
        <v>93</v>
      </c>
      <c r="CH657">
        <v>0.85714285714285698</v>
      </c>
      <c r="CI657">
        <v>0.85714285714285698</v>
      </c>
      <c r="CJ657">
        <v>96.983255506160106</v>
      </c>
      <c r="CK657">
        <v>100</v>
      </c>
      <c r="CL657">
        <v>7</v>
      </c>
    </row>
    <row r="658" spans="1:90" x14ac:dyDescent="0.2">
      <c r="A658">
        <v>20</v>
      </c>
      <c r="B658">
        <v>20</v>
      </c>
      <c r="C658" s="3">
        <f t="shared" si="688"/>
        <v>400</v>
      </c>
      <c r="D658" s="3" t="str">
        <f t="shared" si="689"/>
        <v>square</v>
      </c>
      <c r="E658" s="3">
        <f t="shared" si="690"/>
        <v>1</v>
      </c>
      <c r="F658" s="4">
        <v>1</v>
      </c>
      <c r="G658" s="4">
        <v>1</v>
      </c>
      <c r="H658" s="4">
        <f t="shared" si="695"/>
        <v>100</v>
      </c>
      <c r="I658" s="3">
        <v>99</v>
      </c>
      <c r="J658" s="3">
        <v>99</v>
      </c>
      <c r="K658" s="3">
        <f t="shared" si="684"/>
        <v>100</v>
      </c>
      <c r="L658" s="3">
        <f t="shared" si="691"/>
        <v>4</v>
      </c>
      <c r="M658">
        <v>125</v>
      </c>
      <c r="N658">
        <v>7</v>
      </c>
      <c r="O658" s="2">
        <v>7</v>
      </c>
      <c r="P658" s="2">
        <f t="shared" si="642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 t="shared" si="692"/>
        <v>4</v>
      </c>
      <c r="AA658">
        <f t="shared" si="693"/>
        <v>396</v>
      </c>
      <c r="AB658">
        <v>0</v>
      </c>
      <c r="AC658">
        <v>0</v>
      </c>
      <c r="AD658">
        <v>0</v>
      </c>
      <c r="AE658">
        <f t="shared" si="696"/>
        <v>400</v>
      </c>
      <c r="AF658">
        <f t="shared" si="694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697"/>
        <v>1.8749999999999999E-2</v>
      </c>
      <c r="BO658">
        <f t="shared" si="698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</v>
      </c>
      <c r="BW658">
        <f t="shared" si="660"/>
        <v>0</v>
      </c>
      <c r="BX658">
        <v>0.5</v>
      </c>
      <c r="BY658">
        <v>0.5</v>
      </c>
      <c r="BZ658">
        <v>0</v>
      </c>
      <c r="CA658">
        <v>0</v>
      </c>
      <c r="CB658" t="s">
        <v>81</v>
      </c>
      <c r="CC658">
        <v>0</v>
      </c>
      <c r="CD658">
        <v>0.14285714285714299</v>
      </c>
      <c r="CE658" s="5">
        <v>5.1911081275444699E-10</v>
      </c>
      <c r="CF658" s="5">
        <v>3.2755084949675601E-9</v>
      </c>
      <c r="CG658" t="s">
        <v>93</v>
      </c>
      <c r="CH658">
        <v>0.85714285714285698</v>
      </c>
      <c r="CI658">
        <v>0.85714285714285698</v>
      </c>
      <c r="CJ658">
        <v>97.024981075252995</v>
      </c>
      <c r="CK658">
        <v>100</v>
      </c>
      <c r="CL658">
        <v>7</v>
      </c>
    </row>
    <row r="659" spans="1:90" x14ac:dyDescent="0.2">
      <c r="A659">
        <v>20</v>
      </c>
      <c r="B659">
        <v>20</v>
      </c>
      <c r="C659" s="3">
        <f t="shared" si="688"/>
        <v>400</v>
      </c>
      <c r="D659" s="3" t="str">
        <f t="shared" si="689"/>
        <v>square</v>
      </c>
      <c r="E659" s="3">
        <f t="shared" si="690"/>
        <v>1</v>
      </c>
      <c r="F659" s="4">
        <v>1</v>
      </c>
      <c r="G659" s="4">
        <v>1</v>
      </c>
      <c r="H659" s="4">
        <f t="shared" si="695"/>
        <v>100</v>
      </c>
      <c r="I659" s="3">
        <v>99</v>
      </c>
      <c r="J659" s="3">
        <v>99</v>
      </c>
      <c r="K659" s="3">
        <f t="shared" si="684"/>
        <v>100</v>
      </c>
      <c r="L659" s="3">
        <f t="shared" si="691"/>
        <v>4</v>
      </c>
      <c r="M659">
        <v>125</v>
      </c>
      <c r="N659">
        <v>7</v>
      </c>
      <c r="O659" s="2">
        <v>8</v>
      </c>
      <c r="P659" s="2">
        <f t="shared" si="642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 t="shared" si="692"/>
        <v>4</v>
      </c>
      <c r="AA659">
        <f t="shared" si="693"/>
        <v>396</v>
      </c>
      <c r="AB659">
        <v>0</v>
      </c>
      <c r="AC659">
        <v>0</v>
      </c>
      <c r="AD659">
        <v>0</v>
      </c>
      <c r="AE659">
        <f t="shared" si="696"/>
        <v>400</v>
      </c>
      <c r="AF659">
        <f t="shared" si="694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697"/>
        <v>1.8749999999999999E-2</v>
      </c>
      <c r="BO659">
        <f t="shared" si="698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</v>
      </c>
      <c r="BW659">
        <f t="shared" si="660"/>
        <v>0</v>
      </c>
      <c r="BX659">
        <v>0.5</v>
      </c>
      <c r="BY659">
        <v>0.5</v>
      </c>
      <c r="BZ659">
        <v>0</v>
      </c>
      <c r="CA659">
        <v>0</v>
      </c>
      <c r="CB659" t="s">
        <v>81</v>
      </c>
      <c r="CC659">
        <v>0</v>
      </c>
      <c r="CD659">
        <v>0.14285714285714299</v>
      </c>
      <c r="CE659" s="5">
        <v>6.0864281863001502E-10</v>
      </c>
      <c r="CF659" s="5">
        <v>3.8404415267887099E-9</v>
      </c>
      <c r="CG659" t="s">
        <v>93</v>
      </c>
      <c r="CH659">
        <v>0.85714285714285698</v>
      </c>
      <c r="CI659">
        <v>0.85714285714285698</v>
      </c>
      <c r="CJ659">
        <v>97.009449391214403</v>
      </c>
      <c r="CK659">
        <v>100</v>
      </c>
      <c r="CL659">
        <v>6.75</v>
      </c>
    </row>
    <row r="660" spans="1:90" x14ac:dyDescent="0.2">
      <c r="A660">
        <v>20</v>
      </c>
      <c r="B660">
        <v>20</v>
      </c>
      <c r="C660" s="3">
        <f t="shared" si="688"/>
        <v>400</v>
      </c>
      <c r="D660" s="3" t="str">
        <f t="shared" si="689"/>
        <v>square</v>
      </c>
      <c r="E660" s="3">
        <f t="shared" si="690"/>
        <v>1</v>
      </c>
      <c r="F660" s="4">
        <v>1</v>
      </c>
      <c r="G660" s="4">
        <v>1</v>
      </c>
      <c r="H660" s="4">
        <f t="shared" si="695"/>
        <v>100</v>
      </c>
      <c r="I660" s="3">
        <v>99</v>
      </c>
      <c r="J660" s="3">
        <v>99</v>
      </c>
      <c r="K660" s="3">
        <f t="shared" si="684"/>
        <v>100</v>
      </c>
      <c r="L660" s="3">
        <f t="shared" si="691"/>
        <v>4</v>
      </c>
      <c r="M660">
        <v>125</v>
      </c>
      <c r="N660">
        <v>7</v>
      </c>
      <c r="O660" s="2">
        <v>9</v>
      </c>
      <c r="P660" s="2">
        <f t="shared" si="642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 t="shared" si="692"/>
        <v>4</v>
      </c>
      <c r="AA660">
        <f t="shared" si="693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94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</v>
      </c>
      <c r="BW660">
        <f t="shared" si="660"/>
        <v>0</v>
      </c>
      <c r="BX660">
        <v>0.5</v>
      </c>
      <c r="BY660">
        <v>0.5</v>
      </c>
      <c r="BZ660">
        <v>0</v>
      </c>
      <c r="CA660">
        <v>0</v>
      </c>
      <c r="CB660" t="s">
        <v>81</v>
      </c>
      <c r="CC660">
        <v>0</v>
      </c>
      <c r="CD660">
        <v>0.14285714285714299</v>
      </c>
      <c r="CE660" s="5">
        <v>6.6631234313580896E-10</v>
      </c>
      <c r="CF660" s="5">
        <v>4.2043272565920398E-9</v>
      </c>
      <c r="CG660" t="s">
        <v>93</v>
      </c>
      <c r="CH660">
        <v>0.85714285714285698</v>
      </c>
      <c r="CI660">
        <v>0.85714285714285698</v>
      </c>
      <c r="CJ660">
        <v>96.948597209127797</v>
      </c>
      <c r="CK660">
        <v>100</v>
      </c>
      <c r="CL660">
        <v>7</v>
      </c>
    </row>
    <row r="661" spans="1:90" x14ac:dyDescent="0.2">
      <c r="A661">
        <v>20</v>
      </c>
      <c r="B661">
        <v>20</v>
      </c>
      <c r="C661" s="3">
        <f t="shared" si="688"/>
        <v>400</v>
      </c>
      <c r="D661" s="3" t="str">
        <f t="shared" si="689"/>
        <v>square</v>
      </c>
      <c r="E661" s="3">
        <f t="shared" si="690"/>
        <v>1</v>
      </c>
      <c r="F661" s="4">
        <v>1</v>
      </c>
      <c r="G661" s="4">
        <v>1</v>
      </c>
      <c r="H661" s="4">
        <f t="shared" si="695"/>
        <v>100</v>
      </c>
      <c r="I661" s="3">
        <v>99</v>
      </c>
      <c r="J661" s="3">
        <v>99</v>
      </c>
      <c r="K661" s="3">
        <f t="shared" si="684"/>
        <v>100</v>
      </c>
      <c r="L661" s="3">
        <f t="shared" si="691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 t="shared" si="692"/>
        <v>4</v>
      </c>
      <c r="AA661">
        <f t="shared" si="693"/>
        <v>396</v>
      </c>
      <c r="AB661">
        <v>0</v>
      </c>
      <c r="AC661">
        <v>0</v>
      </c>
      <c r="AD661">
        <v>0</v>
      </c>
      <c r="AE661">
        <f t="shared" ref="AE661" si="699">(A661*B661)*F661</f>
        <v>400</v>
      </c>
      <c r="AF661">
        <f t="shared" si="694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700">BI661/4</f>
        <v>1.8749999999999999E-2</v>
      </c>
      <c r="BO661">
        <f t="shared" ref="BO661" si="701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</v>
      </c>
      <c r="BW661">
        <f t="shared" si="660"/>
        <v>0</v>
      </c>
      <c r="BX661">
        <v>0.5</v>
      </c>
      <c r="BY661">
        <v>0.5</v>
      </c>
      <c r="BZ661">
        <v>0</v>
      </c>
      <c r="CA661">
        <v>0</v>
      </c>
      <c r="CB661" t="s">
        <v>81</v>
      </c>
      <c r="CC661">
        <v>0</v>
      </c>
      <c r="CD661">
        <v>0.14285714285714299</v>
      </c>
      <c r="CE661" s="5">
        <v>6.9826688494383101E-10</v>
      </c>
      <c r="CF661" s="5">
        <v>4.4059554450236497E-9</v>
      </c>
      <c r="CG661" t="s">
        <v>93</v>
      </c>
      <c r="CH661">
        <v>0.85714285714285698</v>
      </c>
      <c r="CI661">
        <v>0.85714285714285698</v>
      </c>
      <c r="CJ661">
        <v>96.9431339802358</v>
      </c>
      <c r="CK661">
        <v>100</v>
      </c>
      <c r="CL661">
        <v>7</v>
      </c>
    </row>
    <row r="662" spans="1:90" x14ac:dyDescent="0.2">
      <c r="A662">
        <v>20</v>
      </c>
      <c r="B662">
        <v>20</v>
      </c>
      <c r="C662" s="3">
        <f t="shared" si="688"/>
        <v>400</v>
      </c>
      <c r="D662" s="3" t="str">
        <f t="shared" si="689"/>
        <v>square</v>
      </c>
      <c r="E662" s="3">
        <f t="shared" si="690"/>
        <v>1</v>
      </c>
      <c r="F662" s="4">
        <v>99</v>
      </c>
      <c r="G662" s="4">
        <v>99</v>
      </c>
      <c r="H662" s="4">
        <f t="shared" si="695"/>
        <v>100</v>
      </c>
      <c r="I662" s="3">
        <v>1</v>
      </c>
      <c r="J662" s="3">
        <v>1</v>
      </c>
      <c r="K662" s="3">
        <f>AF662/AA662</f>
        <v>100</v>
      </c>
      <c r="L662" s="3">
        <f t="shared" si="691"/>
        <v>4</v>
      </c>
      <c r="M662">
        <v>125</v>
      </c>
      <c r="N662">
        <v>7</v>
      </c>
      <c r="O662" s="2">
        <v>0.1</v>
      </c>
      <c r="P662" s="2">
        <f t="shared" si="642"/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 t="shared" si="692"/>
        <v>396</v>
      </c>
      <c r="AA662">
        <f t="shared" si="693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94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0.01</v>
      </c>
      <c r="BW662">
        <f t="shared" si="660"/>
        <v>1E-3</v>
      </c>
      <c r="BX662">
        <v>0.5</v>
      </c>
      <c r="BY662">
        <v>0.5</v>
      </c>
      <c r="BZ662">
        <v>0</v>
      </c>
      <c r="CA662">
        <v>0</v>
      </c>
      <c r="CB662" t="s">
        <v>81</v>
      </c>
      <c r="CC662">
        <v>0</v>
      </c>
      <c r="CD662">
        <v>0</v>
      </c>
      <c r="CE662" s="5">
        <v>1.8266437638704999E-13</v>
      </c>
      <c r="CF662" s="5">
        <v>1.1525838076215201E-12</v>
      </c>
      <c r="CG662" t="s">
        <v>93</v>
      </c>
      <c r="CH662">
        <v>1</v>
      </c>
      <c r="CI662">
        <v>1</v>
      </c>
      <c r="CJ662">
        <v>97.074816832249098</v>
      </c>
      <c r="CK662">
        <v>100</v>
      </c>
      <c r="CL662">
        <v>7</v>
      </c>
    </row>
    <row r="663" spans="1:90" x14ac:dyDescent="0.2">
      <c r="A663">
        <v>20</v>
      </c>
      <c r="B663">
        <v>20</v>
      </c>
      <c r="C663" s="3">
        <f t="shared" si="688"/>
        <v>400</v>
      </c>
      <c r="D663" s="3" t="str">
        <f t="shared" si="689"/>
        <v>square</v>
      </c>
      <c r="E663" s="3">
        <f t="shared" si="690"/>
        <v>1</v>
      </c>
      <c r="F663" s="4">
        <v>99</v>
      </c>
      <c r="G663" s="4">
        <v>99</v>
      </c>
      <c r="H663" s="4">
        <f t="shared" si="695"/>
        <v>100</v>
      </c>
      <c r="I663" s="3">
        <v>1</v>
      </c>
      <c r="J663" s="3">
        <v>1</v>
      </c>
      <c r="K663" s="3">
        <f t="shared" ref="K663:K673" si="702">AF663/AA663</f>
        <v>100</v>
      </c>
      <c r="L663" s="3">
        <f t="shared" si="691"/>
        <v>4</v>
      </c>
      <c r="M663">
        <v>125</v>
      </c>
      <c r="N663">
        <v>7</v>
      </c>
      <c r="O663" s="2">
        <v>0.5</v>
      </c>
      <c r="P663" s="2">
        <f t="shared" si="642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 t="shared" si="692"/>
        <v>396</v>
      </c>
      <c r="AA663">
        <f t="shared" si="693"/>
        <v>4</v>
      </c>
      <c r="AB663">
        <v>0</v>
      </c>
      <c r="AC663">
        <v>0</v>
      </c>
      <c r="AD663">
        <v>0</v>
      </c>
      <c r="AE663">
        <f t="shared" ref="AE663:AE667" si="703">(A663*B663)*F663</f>
        <v>39600</v>
      </c>
      <c r="AF663">
        <f t="shared" si="694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704">BI663/4</f>
        <v>1.8749999999999999E-2</v>
      </c>
      <c r="BO663">
        <f t="shared" ref="BO663:BO667" si="705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0.01</v>
      </c>
      <c r="BW663">
        <f t="shared" si="660"/>
        <v>1E-3</v>
      </c>
      <c r="BX663">
        <v>0.5</v>
      </c>
      <c r="BY663">
        <v>0.5</v>
      </c>
      <c r="BZ663">
        <v>0</v>
      </c>
      <c r="CA663">
        <v>0</v>
      </c>
      <c r="CB663" t="s">
        <v>81</v>
      </c>
      <c r="CC663">
        <v>0</v>
      </c>
      <c r="CD663">
        <v>0</v>
      </c>
      <c r="CE663" s="5">
        <v>2.0840696001161601E-13</v>
      </c>
      <c r="CF663" s="5">
        <v>1.31501550688706E-12</v>
      </c>
      <c r="CG663" t="s">
        <v>93</v>
      </c>
      <c r="CH663">
        <v>1</v>
      </c>
      <c r="CI663">
        <v>1</v>
      </c>
      <c r="CJ663">
        <v>96.942124633987603</v>
      </c>
      <c r="CK663">
        <v>100</v>
      </c>
      <c r="CL663">
        <v>7</v>
      </c>
    </row>
    <row r="664" spans="1:90" x14ac:dyDescent="0.2">
      <c r="A664">
        <v>20</v>
      </c>
      <c r="B664">
        <v>20</v>
      </c>
      <c r="C664" s="3">
        <f t="shared" si="688"/>
        <v>400</v>
      </c>
      <c r="D664" s="3" t="str">
        <f t="shared" si="689"/>
        <v>square</v>
      </c>
      <c r="E664" s="3">
        <f t="shared" si="690"/>
        <v>1</v>
      </c>
      <c r="F664" s="4">
        <v>99</v>
      </c>
      <c r="G664" s="4">
        <v>99</v>
      </c>
      <c r="H664" s="4">
        <f t="shared" si="695"/>
        <v>100</v>
      </c>
      <c r="I664" s="3">
        <v>1</v>
      </c>
      <c r="J664" s="3">
        <v>1</v>
      </c>
      <c r="K664" s="3">
        <f t="shared" si="702"/>
        <v>100</v>
      </c>
      <c r="L664" s="3">
        <f t="shared" si="691"/>
        <v>4</v>
      </c>
      <c r="M664">
        <v>125</v>
      </c>
      <c r="N664">
        <v>7</v>
      </c>
      <c r="O664" s="2">
        <v>1</v>
      </c>
      <c r="P664" s="2">
        <f t="shared" si="642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 t="shared" si="692"/>
        <v>396</v>
      </c>
      <c r="AA664">
        <f t="shared" si="693"/>
        <v>4</v>
      </c>
      <c r="AB664">
        <v>0</v>
      </c>
      <c r="AC664">
        <v>0</v>
      </c>
      <c r="AD664">
        <v>0</v>
      </c>
      <c r="AE664">
        <f t="shared" si="703"/>
        <v>39600</v>
      </c>
      <c r="AF664">
        <f t="shared" si="694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704"/>
        <v>1.8749999999999999E-2</v>
      </c>
      <c r="BO664">
        <f t="shared" si="705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0.01</v>
      </c>
      <c r="BW664">
        <f t="shared" si="660"/>
        <v>1E-3</v>
      </c>
      <c r="BX664">
        <v>0.5</v>
      </c>
      <c r="BY664">
        <v>0.5</v>
      </c>
      <c r="BZ664">
        <v>0</v>
      </c>
      <c r="CA664">
        <v>0</v>
      </c>
      <c r="CB664" t="s">
        <v>81</v>
      </c>
      <c r="CC664">
        <v>0</v>
      </c>
      <c r="CD664">
        <v>0</v>
      </c>
      <c r="CE664" s="5">
        <v>2.3437884270976201E-13</v>
      </c>
      <c r="CF664" s="5">
        <v>1.4788940476468201E-12</v>
      </c>
      <c r="CG664" t="s">
        <v>93</v>
      </c>
      <c r="CH664">
        <v>1</v>
      </c>
      <c r="CI664">
        <v>1</v>
      </c>
      <c r="CJ664">
        <v>96.883125600021899</v>
      </c>
      <c r="CK664">
        <v>100</v>
      </c>
      <c r="CL664">
        <v>7</v>
      </c>
    </row>
    <row r="665" spans="1:90" x14ac:dyDescent="0.2">
      <c r="A665">
        <v>20</v>
      </c>
      <c r="B665">
        <v>20</v>
      </c>
      <c r="C665" s="3">
        <f t="shared" si="688"/>
        <v>400</v>
      </c>
      <c r="D665" s="3" t="str">
        <f t="shared" si="689"/>
        <v>square</v>
      </c>
      <c r="E665" s="3">
        <f t="shared" si="690"/>
        <v>1</v>
      </c>
      <c r="F665" s="4">
        <v>99</v>
      </c>
      <c r="G665" s="4">
        <v>99</v>
      </c>
      <c r="H665" s="4">
        <f t="shared" si="695"/>
        <v>100</v>
      </c>
      <c r="I665" s="3">
        <v>1</v>
      </c>
      <c r="J665" s="3">
        <v>1</v>
      </c>
      <c r="K665" s="3">
        <f t="shared" si="702"/>
        <v>100</v>
      </c>
      <c r="L665" s="3">
        <f t="shared" si="691"/>
        <v>4</v>
      </c>
      <c r="M665">
        <v>125</v>
      </c>
      <c r="N665">
        <v>7</v>
      </c>
      <c r="O665" s="2">
        <v>2</v>
      </c>
      <c r="P665" s="2">
        <f t="shared" si="642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 t="shared" si="692"/>
        <v>396</v>
      </c>
      <c r="AA665">
        <f t="shared" si="693"/>
        <v>4</v>
      </c>
      <c r="AB665">
        <v>0</v>
      </c>
      <c r="AC665">
        <v>0</v>
      </c>
      <c r="AD665">
        <v>0</v>
      </c>
      <c r="AE665">
        <f t="shared" si="703"/>
        <v>39600</v>
      </c>
      <c r="AF665">
        <f t="shared" si="694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704"/>
        <v>1.8749999999999999E-2</v>
      </c>
      <c r="BO665">
        <f t="shared" si="705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0.01</v>
      </c>
      <c r="BW665">
        <f t="shared" si="660"/>
        <v>1E-3</v>
      </c>
      <c r="BX665">
        <v>0.5</v>
      </c>
      <c r="BY665">
        <v>0.5</v>
      </c>
      <c r="BZ665">
        <v>0</v>
      </c>
      <c r="CA665">
        <v>0</v>
      </c>
      <c r="CB665" t="s">
        <v>81</v>
      </c>
      <c r="CC665">
        <v>0</v>
      </c>
      <c r="CD665">
        <v>0</v>
      </c>
      <c r="CE665" s="5">
        <v>3.3242790013468501E-13</v>
      </c>
      <c r="CF665" s="5">
        <v>2.0975683517157501E-12</v>
      </c>
      <c r="CG665" t="s">
        <v>93</v>
      </c>
      <c r="CH665">
        <v>1</v>
      </c>
      <c r="CI665">
        <v>1</v>
      </c>
      <c r="CJ665">
        <v>97.016540845122293</v>
      </c>
      <c r="CK665">
        <v>100</v>
      </c>
      <c r="CL665">
        <v>6.75</v>
      </c>
    </row>
    <row r="666" spans="1:90" x14ac:dyDescent="0.2">
      <c r="A666">
        <v>20</v>
      </c>
      <c r="B666">
        <v>20</v>
      </c>
      <c r="C666" s="3">
        <f t="shared" si="688"/>
        <v>400</v>
      </c>
      <c r="D666" s="3" t="str">
        <f t="shared" si="689"/>
        <v>square</v>
      </c>
      <c r="E666" s="3">
        <f t="shared" si="690"/>
        <v>1</v>
      </c>
      <c r="F666" s="4">
        <v>99</v>
      </c>
      <c r="G666" s="4">
        <v>99</v>
      </c>
      <c r="H666" s="4">
        <f t="shared" si="695"/>
        <v>100</v>
      </c>
      <c r="I666" s="3">
        <v>1</v>
      </c>
      <c r="J666" s="3">
        <v>1</v>
      </c>
      <c r="K666" s="3">
        <f t="shared" si="702"/>
        <v>100</v>
      </c>
      <c r="L666" s="3">
        <f t="shared" si="691"/>
        <v>4</v>
      </c>
      <c r="M666">
        <v>125</v>
      </c>
      <c r="N666">
        <v>7</v>
      </c>
      <c r="O666" s="2">
        <v>3</v>
      </c>
      <c r="P666" s="2">
        <f t="shared" ref="P666:P720" si="706">O666/4</f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 t="shared" si="692"/>
        <v>396</v>
      </c>
      <c r="AA666">
        <f t="shared" si="693"/>
        <v>4</v>
      </c>
      <c r="AB666">
        <v>0</v>
      </c>
      <c r="AC666">
        <v>0</v>
      </c>
      <c r="AD666">
        <v>0</v>
      </c>
      <c r="AE666">
        <f t="shared" si="703"/>
        <v>39600</v>
      </c>
      <c r="AF666">
        <f t="shared" si="694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704"/>
        <v>1.8749999999999999E-2</v>
      </c>
      <c r="BO666">
        <f t="shared" si="705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0.01</v>
      </c>
      <c r="BW666">
        <f t="shared" si="660"/>
        <v>1E-3</v>
      </c>
      <c r="BX666">
        <v>0.5</v>
      </c>
      <c r="BY666">
        <v>0.5</v>
      </c>
      <c r="BZ666">
        <v>0</v>
      </c>
      <c r="CA666">
        <v>0</v>
      </c>
      <c r="CB666" t="s">
        <v>81</v>
      </c>
      <c r="CC666">
        <v>0</v>
      </c>
      <c r="CD666">
        <v>0</v>
      </c>
      <c r="CE666" s="5">
        <v>4.8044452701188804E-13</v>
      </c>
      <c r="CF666" s="5">
        <v>3.0315302482181001E-12</v>
      </c>
      <c r="CG666" t="s">
        <v>93</v>
      </c>
      <c r="CH666">
        <v>1</v>
      </c>
      <c r="CI666">
        <v>1</v>
      </c>
      <c r="CJ666">
        <v>96.980151748482896</v>
      </c>
      <c r="CK666">
        <v>100</v>
      </c>
      <c r="CL666">
        <v>7</v>
      </c>
    </row>
    <row r="667" spans="1:90" x14ac:dyDescent="0.2">
      <c r="A667">
        <v>20</v>
      </c>
      <c r="B667">
        <v>20</v>
      </c>
      <c r="C667" s="3">
        <f t="shared" si="688"/>
        <v>400</v>
      </c>
      <c r="D667" s="3" t="str">
        <f t="shared" si="689"/>
        <v>square</v>
      </c>
      <c r="E667" s="3">
        <f t="shared" si="690"/>
        <v>1</v>
      </c>
      <c r="F667" s="4">
        <v>99</v>
      </c>
      <c r="G667" s="4">
        <v>99</v>
      </c>
      <c r="H667" s="4">
        <f t="shared" si="695"/>
        <v>100</v>
      </c>
      <c r="I667" s="3">
        <v>1</v>
      </c>
      <c r="J667" s="3">
        <v>1</v>
      </c>
      <c r="K667" s="3">
        <f t="shared" si="702"/>
        <v>100</v>
      </c>
      <c r="L667" s="3">
        <f t="shared" si="691"/>
        <v>4</v>
      </c>
      <c r="M667">
        <v>125</v>
      </c>
      <c r="N667">
        <v>7</v>
      </c>
      <c r="O667" s="2">
        <v>4</v>
      </c>
      <c r="P667" s="2">
        <f t="shared" si="706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 t="shared" si="692"/>
        <v>396</v>
      </c>
      <c r="AA667">
        <f t="shared" si="693"/>
        <v>4</v>
      </c>
      <c r="AB667">
        <v>0</v>
      </c>
      <c r="AC667">
        <v>0</v>
      </c>
      <c r="AD667">
        <v>0</v>
      </c>
      <c r="AE667">
        <f t="shared" si="703"/>
        <v>39600</v>
      </c>
      <c r="AF667">
        <f t="shared" si="694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704"/>
        <v>1.8749999999999999E-2</v>
      </c>
      <c r="BO667">
        <f t="shared" si="705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0.01</v>
      </c>
      <c r="BW667">
        <f t="shared" si="660"/>
        <v>1E-3</v>
      </c>
      <c r="BX667">
        <v>0.5</v>
      </c>
      <c r="BY667">
        <v>0.5</v>
      </c>
      <c r="BZ667">
        <v>0</v>
      </c>
      <c r="CA667">
        <v>0</v>
      </c>
      <c r="CB667" t="s">
        <v>81</v>
      </c>
      <c r="CC667">
        <v>0</v>
      </c>
      <c r="CD667">
        <v>0</v>
      </c>
      <c r="CE667" s="5">
        <v>7.0052850854204699E-13</v>
      </c>
      <c r="CF667" s="5">
        <v>4.4202259448826703E-12</v>
      </c>
      <c r="CG667" t="s">
        <v>93</v>
      </c>
      <c r="CH667">
        <v>1</v>
      </c>
      <c r="CI667">
        <v>1</v>
      </c>
      <c r="CJ667">
        <v>97.055529539287093</v>
      </c>
      <c r="CK667">
        <v>100</v>
      </c>
      <c r="CL667">
        <v>7</v>
      </c>
    </row>
    <row r="668" spans="1:90" x14ac:dyDescent="0.2">
      <c r="A668">
        <v>20</v>
      </c>
      <c r="B668">
        <v>20</v>
      </c>
      <c r="C668" s="3">
        <f t="shared" si="688"/>
        <v>400</v>
      </c>
      <c r="D668" s="3" t="str">
        <f t="shared" si="689"/>
        <v>square</v>
      </c>
      <c r="E668" s="3">
        <f t="shared" si="690"/>
        <v>1</v>
      </c>
      <c r="F668" s="4">
        <v>99</v>
      </c>
      <c r="G668" s="4">
        <v>99</v>
      </c>
      <c r="H668" s="4">
        <f t="shared" si="695"/>
        <v>100</v>
      </c>
      <c r="I668" s="3">
        <v>1</v>
      </c>
      <c r="J668" s="3">
        <v>1</v>
      </c>
      <c r="K668" s="3">
        <f t="shared" si="702"/>
        <v>100</v>
      </c>
      <c r="L668" s="3">
        <f t="shared" si="691"/>
        <v>4</v>
      </c>
      <c r="M668">
        <v>125</v>
      </c>
      <c r="N668">
        <v>7</v>
      </c>
      <c r="O668" s="2">
        <v>5</v>
      </c>
      <c r="P668" s="2">
        <f t="shared" si="706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 t="shared" si="692"/>
        <v>396</v>
      </c>
      <c r="AA668">
        <f t="shared" si="693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94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0.01</v>
      </c>
      <c r="BW668">
        <f t="shared" si="660"/>
        <v>1E-3</v>
      </c>
      <c r="BX668">
        <v>0.5</v>
      </c>
      <c r="BY668">
        <v>0.5</v>
      </c>
      <c r="BZ668">
        <v>0</v>
      </c>
      <c r="CA668">
        <v>0</v>
      </c>
      <c r="CB668" t="s">
        <v>81</v>
      </c>
      <c r="CC668">
        <v>0</v>
      </c>
      <c r="CD668">
        <v>0</v>
      </c>
      <c r="CE668" s="5">
        <v>1.1067347375741601E-12</v>
      </c>
      <c r="CF668" s="5">
        <v>6.9833240780270199E-12</v>
      </c>
      <c r="CG668" t="s">
        <v>93</v>
      </c>
      <c r="CH668">
        <v>1</v>
      </c>
      <c r="CI668">
        <v>1</v>
      </c>
      <c r="CJ668">
        <v>97.016300599076203</v>
      </c>
      <c r="CK668">
        <v>100</v>
      </c>
      <c r="CL668">
        <v>7</v>
      </c>
    </row>
    <row r="669" spans="1:90" x14ac:dyDescent="0.2">
      <c r="A669">
        <v>20</v>
      </c>
      <c r="B669">
        <v>20</v>
      </c>
      <c r="C669" s="3">
        <f t="shared" si="688"/>
        <v>400</v>
      </c>
      <c r="D669" s="3" t="str">
        <f t="shared" si="689"/>
        <v>square</v>
      </c>
      <c r="E669" s="3">
        <f t="shared" si="690"/>
        <v>1</v>
      </c>
      <c r="F669" s="4">
        <v>99</v>
      </c>
      <c r="G669" s="4">
        <v>99</v>
      </c>
      <c r="H669" s="4">
        <f t="shared" si="695"/>
        <v>100</v>
      </c>
      <c r="I669" s="3">
        <v>1</v>
      </c>
      <c r="J669" s="3">
        <v>1</v>
      </c>
      <c r="K669" s="3">
        <f t="shared" si="702"/>
        <v>100</v>
      </c>
      <c r="L669" s="3">
        <f t="shared" si="691"/>
        <v>4</v>
      </c>
      <c r="M669">
        <v>125</v>
      </c>
      <c r="N669">
        <v>7</v>
      </c>
      <c r="O669" s="2">
        <v>6</v>
      </c>
      <c r="P669" s="2">
        <f t="shared" si="706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 t="shared" si="692"/>
        <v>396</v>
      </c>
      <c r="AA669">
        <f t="shared" si="693"/>
        <v>4</v>
      </c>
      <c r="AB669">
        <v>0</v>
      </c>
      <c r="AC669">
        <v>0</v>
      </c>
      <c r="AD669">
        <v>0</v>
      </c>
      <c r="AE669">
        <f t="shared" ref="AE669:AE671" si="707">(A669*B669)*F669</f>
        <v>39600</v>
      </c>
      <c r="AF669">
        <f t="shared" si="694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708">BI669/4</f>
        <v>1.8749999999999999E-2</v>
      </c>
      <c r="BO669">
        <f t="shared" ref="BO669:BO671" si="709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0.01</v>
      </c>
      <c r="BW669">
        <f t="shared" si="660"/>
        <v>1E-3</v>
      </c>
      <c r="BX669">
        <v>0.5</v>
      </c>
      <c r="BY669">
        <v>0.5</v>
      </c>
      <c r="BZ669">
        <v>0</v>
      </c>
      <c r="CA669">
        <v>0</v>
      </c>
      <c r="CB669" t="s">
        <v>81</v>
      </c>
      <c r="CC669">
        <v>0</v>
      </c>
      <c r="CD669">
        <v>0</v>
      </c>
      <c r="CE669" s="5">
        <v>1.86738029036271E-12</v>
      </c>
      <c r="CF669" s="5">
        <v>1.1782879222488499E-11</v>
      </c>
      <c r="CG669" t="s">
        <v>93</v>
      </c>
      <c r="CH669">
        <v>1</v>
      </c>
      <c r="CI669">
        <v>1</v>
      </c>
      <c r="CJ669">
        <v>97.0447016523851</v>
      </c>
      <c r="CK669">
        <v>100</v>
      </c>
      <c r="CL669">
        <v>7</v>
      </c>
    </row>
    <row r="670" spans="1:90" x14ac:dyDescent="0.2">
      <c r="A670">
        <v>20</v>
      </c>
      <c r="B670">
        <v>20</v>
      </c>
      <c r="C670" s="3">
        <f t="shared" si="688"/>
        <v>400</v>
      </c>
      <c r="D670" s="3" t="str">
        <f t="shared" si="689"/>
        <v>square</v>
      </c>
      <c r="E670" s="3">
        <f t="shared" si="690"/>
        <v>1</v>
      </c>
      <c r="F670" s="4">
        <v>99</v>
      </c>
      <c r="G670" s="4">
        <v>99</v>
      </c>
      <c r="H670" s="4">
        <f t="shared" si="695"/>
        <v>100</v>
      </c>
      <c r="I670" s="3">
        <v>1</v>
      </c>
      <c r="J670" s="3">
        <v>1</v>
      </c>
      <c r="K670" s="3">
        <f t="shared" si="702"/>
        <v>100</v>
      </c>
      <c r="L670" s="3">
        <f t="shared" si="691"/>
        <v>4</v>
      </c>
      <c r="M670">
        <v>125</v>
      </c>
      <c r="N670">
        <v>7</v>
      </c>
      <c r="O670" s="2">
        <v>7</v>
      </c>
      <c r="P670" s="2">
        <f t="shared" si="706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 t="shared" si="692"/>
        <v>396</v>
      </c>
      <c r="AA670">
        <f t="shared" si="693"/>
        <v>4</v>
      </c>
      <c r="AB670">
        <v>0</v>
      </c>
      <c r="AC670">
        <v>0</v>
      </c>
      <c r="AD670">
        <v>0</v>
      </c>
      <c r="AE670">
        <f t="shared" si="707"/>
        <v>39600</v>
      </c>
      <c r="AF670">
        <f t="shared" si="694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708"/>
        <v>1.8749999999999999E-2</v>
      </c>
      <c r="BO670">
        <f t="shared" si="709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0.01</v>
      </c>
      <c r="BW670">
        <f t="shared" si="660"/>
        <v>1E-3</v>
      </c>
      <c r="BX670">
        <v>0.5</v>
      </c>
      <c r="BY670">
        <v>0.5</v>
      </c>
      <c r="BZ670">
        <v>0</v>
      </c>
      <c r="CA670">
        <v>0</v>
      </c>
      <c r="CB670" t="s">
        <v>81</v>
      </c>
      <c r="CC670">
        <v>0</v>
      </c>
      <c r="CD670">
        <v>0</v>
      </c>
      <c r="CE670" s="5">
        <v>3.1165348088950599E-12</v>
      </c>
      <c r="CF670" s="5">
        <v>1.9664849968807699E-11</v>
      </c>
      <c r="CG670" t="s">
        <v>93</v>
      </c>
      <c r="CH670">
        <v>1</v>
      </c>
      <c r="CI670">
        <v>1</v>
      </c>
      <c r="CJ670">
        <v>96.997285460149399</v>
      </c>
      <c r="CK670">
        <v>100</v>
      </c>
      <c r="CL670">
        <v>7</v>
      </c>
    </row>
    <row r="671" spans="1:90" x14ac:dyDescent="0.2">
      <c r="A671">
        <v>20</v>
      </c>
      <c r="B671">
        <v>20</v>
      </c>
      <c r="C671" s="3">
        <f t="shared" si="688"/>
        <v>400</v>
      </c>
      <c r="D671" s="3" t="str">
        <f t="shared" si="689"/>
        <v>square</v>
      </c>
      <c r="E671" s="3">
        <f t="shared" si="690"/>
        <v>1</v>
      </c>
      <c r="F671" s="4">
        <v>99</v>
      </c>
      <c r="G671" s="4">
        <v>99</v>
      </c>
      <c r="H671" s="4">
        <f t="shared" si="695"/>
        <v>100</v>
      </c>
      <c r="I671" s="3">
        <v>1</v>
      </c>
      <c r="J671" s="3">
        <v>1</v>
      </c>
      <c r="K671" s="3">
        <f t="shared" si="702"/>
        <v>100</v>
      </c>
      <c r="L671" s="3">
        <f t="shared" si="691"/>
        <v>4</v>
      </c>
      <c r="M671">
        <v>125</v>
      </c>
      <c r="N671">
        <v>7</v>
      </c>
      <c r="O671" s="2">
        <v>8</v>
      </c>
      <c r="P671" s="2">
        <f t="shared" si="706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 t="shared" si="692"/>
        <v>396</v>
      </c>
      <c r="AA671">
        <f t="shared" si="693"/>
        <v>4</v>
      </c>
      <c r="AB671">
        <v>0</v>
      </c>
      <c r="AC671">
        <v>0</v>
      </c>
      <c r="AD671">
        <v>0</v>
      </c>
      <c r="AE671">
        <f t="shared" si="707"/>
        <v>39600</v>
      </c>
      <c r="AF671">
        <f t="shared" si="694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708"/>
        <v>1.8749999999999999E-2</v>
      </c>
      <c r="BO671">
        <f t="shared" si="709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0.01</v>
      </c>
      <c r="BW671">
        <f t="shared" si="660"/>
        <v>1E-3</v>
      </c>
      <c r="BX671">
        <v>0.5</v>
      </c>
      <c r="BY671">
        <v>0.5</v>
      </c>
      <c r="BZ671">
        <v>0</v>
      </c>
      <c r="CA671">
        <v>0</v>
      </c>
      <c r="CB671" t="s">
        <v>81</v>
      </c>
      <c r="CC671">
        <v>0</v>
      </c>
      <c r="CD671">
        <v>0</v>
      </c>
      <c r="CE671" s="5">
        <v>5.9629932905504596E-12</v>
      </c>
      <c r="CF671" s="5">
        <v>3.7625560309209903E-11</v>
      </c>
      <c r="CG671" t="s">
        <v>93</v>
      </c>
      <c r="CH671">
        <v>1</v>
      </c>
      <c r="CI671">
        <v>1</v>
      </c>
      <c r="CJ671">
        <v>97.026002404426194</v>
      </c>
      <c r="CK671">
        <v>100</v>
      </c>
      <c r="CL671">
        <v>7</v>
      </c>
    </row>
    <row r="672" spans="1:90" x14ac:dyDescent="0.2">
      <c r="A672">
        <v>20</v>
      </c>
      <c r="B672">
        <v>20</v>
      </c>
      <c r="C672" s="3">
        <f t="shared" si="688"/>
        <v>400</v>
      </c>
      <c r="D672" s="3" t="str">
        <f t="shared" si="689"/>
        <v>square</v>
      </c>
      <c r="E672" s="3">
        <f t="shared" si="690"/>
        <v>1</v>
      </c>
      <c r="F672" s="4">
        <v>99</v>
      </c>
      <c r="G672" s="4">
        <v>99</v>
      </c>
      <c r="H672" s="4">
        <f t="shared" si="695"/>
        <v>100</v>
      </c>
      <c r="I672" s="3">
        <v>1</v>
      </c>
      <c r="J672" s="3">
        <v>1</v>
      </c>
      <c r="K672" s="3">
        <f t="shared" si="702"/>
        <v>100</v>
      </c>
      <c r="L672" s="3">
        <f t="shared" si="691"/>
        <v>4</v>
      </c>
      <c r="M672">
        <v>125</v>
      </c>
      <c r="N672">
        <v>7</v>
      </c>
      <c r="O672" s="2">
        <v>9</v>
      </c>
      <c r="P672" s="2">
        <f t="shared" si="706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 t="shared" si="692"/>
        <v>396</v>
      </c>
      <c r="AA672">
        <f t="shared" si="693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94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0.01</v>
      </c>
      <c r="BW672">
        <f t="shared" si="660"/>
        <v>1E-3</v>
      </c>
      <c r="BX672">
        <v>0.5</v>
      </c>
      <c r="BY672">
        <v>0.5</v>
      </c>
      <c r="BZ672">
        <v>0</v>
      </c>
      <c r="CA672">
        <v>0</v>
      </c>
      <c r="CB672" t="s">
        <v>81</v>
      </c>
      <c r="CC672">
        <v>0</v>
      </c>
      <c r="CD672">
        <v>0</v>
      </c>
      <c r="CE672" s="5">
        <v>1.15936172408483E-11</v>
      </c>
      <c r="CF672" s="5">
        <v>7.3153921755091198E-11</v>
      </c>
      <c r="CG672" t="s">
        <v>93</v>
      </c>
      <c r="CH672">
        <v>1</v>
      </c>
      <c r="CI672">
        <v>1</v>
      </c>
      <c r="CJ672">
        <v>96.999895639061194</v>
      </c>
      <c r="CK672">
        <v>100</v>
      </c>
      <c r="CL672">
        <v>7</v>
      </c>
    </row>
    <row r="673" spans="1:90" x14ac:dyDescent="0.2">
      <c r="A673">
        <v>20</v>
      </c>
      <c r="B673">
        <v>20</v>
      </c>
      <c r="C673" s="3">
        <f t="shared" si="688"/>
        <v>400</v>
      </c>
      <c r="D673" s="3" t="str">
        <f t="shared" si="689"/>
        <v>square</v>
      </c>
      <c r="E673" s="3">
        <f t="shared" si="690"/>
        <v>1</v>
      </c>
      <c r="F673" s="4">
        <v>99</v>
      </c>
      <c r="G673" s="4">
        <v>99</v>
      </c>
      <c r="H673" s="4">
        <f t="shared" si="695"/>
        <v>100</v>
      </c>
      <c r="I673" s="3">
        <v>1</v>
      </c>
      <c r="J673" s="3">
        <v>1</v>
      </c>
      <c r="K673" s="3">
        <f t="shared" si="702"/>
        <v>100</v>
      </c>
      <c r="L673" s="3">
        <f t="shared" si="691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 t="shared" si="692"/>
        <v>396</v>
      </c>
      <c r="AA673">
        <f t="shared" si="693"/>
        <v>4</v>
      </c>
      <c r="AB673">
        <v>0</v>
      </c>
      <c r="AC673">
        <v>0</v>
      </c>
      <c r="AD673">
        <v>0</v>
      </c>
      <c r="AE673">
        <f t="shared" ref="AE673" si="710">(A673*B673)*F673</f>
        <v>39600</v>
      </c>
      <c r="AF673">
        <f t="shared" si="694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711">BI673/4</f>
        <v>1.8749999999999999E-2</v>
      </c>
      <c r="BO673">
        <f t="shared" ref="BO673" si="712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0.01</v>
      </c>
      <c r="BW673">
        <f t="shared" si="660"/>
        <v>1E-3</v>
      </c>
      <c r="BX673">
        <v>0.5</v>
      </c>
      <c r="BY673">
        <v>0.5</v>
      </c>
      <c r="BZ673">
        <v>0</v>
      </c>
      <c r="CA673">
        <v>0</v>
      </c>
      <c r="CB673" t="s">
        <v>81</v>
      </c>
      <c r="CC673">
        <v>0</v>
      </c>
      <c r="CD673">
        <v>0</v>
      </c>
      <c r="CE673" s="5">
        <v>2.3041002837864799E-11</v>
      </c>
      <c r="CF673" s="5">
        <v>1.4538514445944399E-10</v>
      </c>
      <c r="CG673" t="s">
        <v>93</v>
      </c>
      <c r="CH673">
        <v>1</v>
      </c>
      <c r="CI673">
        <v>1</v>
      </c>
      <c r="CJ673">
        <v>97.020936916135298</v>
      </c>
      <c r="CK673">
        <v>100</v>
      </c>
      <c r="CL673">
        <v>7</v>
      </c>
    </row>
    <row r="674" spans="1:90" x14ac:dyDescent="0.2">
      <c r="A674">
        <v>20</v>
      </c>
      <c r="B674">
        <v>20</v>
      </c>
      <c r="C674" s="3">
        <f t="shared" si="688"/>
        <v>400</v>
      </c>
      <c r="D674" s="3" t="str">
        <f t="shared" si="689"/>
        <v>square</v>
      </c>
      <c r="E674" s="3">
        <f t="shared" si="690"/>
        <v>1</v>
      </c>
      <c r="F674" s="4">
        <v>80</v>
      </c>
      <c r="G674" s="4">
        <v>80</v>
      </c>
      <c r="H674" s="4">
        <f t="shared" si="695"/>
        <v>100</v>
      </c>
      <c r="I674" s="3">
        <v>20</v>
      </c>
      <c r="J674" s="3">
        <v>20</v>
      </c>
      <c r="K674" s="3">
        <f>AF674/AA674</f>
        <v>100</v>
      </c>
      <c r="L674" s="3">
        <f t="shared" si="691"/>
        <v>4</v>
      </c>
      <c r="M674">
        <v>125</v>
      </c>
      <c r="N674">
        <v>7</v>
      </c>
      <c r="O674" s="2">
        <v>0.1</v>
      </c>
      <c r="P674" s="2">
        <f t="shared" si="706"/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 t="shared" si="692"/>
        <v>320</v>
      </c>
      <c r="AA674">
        <f t="shared" si="693"/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si="694"/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0.01</v>
      </c>
      <c r="BW674">
        <f t="shared" si="660"/>
        <v>1E-3</v>
      </c>
      <c r="BX674">
        <v>0.5</v>
      </c>
      <c r="BY674">
        <v>0.5</v>
      </c>
      <c r="BZ674">
        <v>0</v>
      </c>
      <c r="CA674">
        <v>0</v>
      </c>
      <c r="CB674" t="s">
        <v>81</v>
      </c>
      <c r="CC674">
        <v>0</v>
      </c>
      <c r="CD674">
        <v>0</v>
      </c>
      <c r="CE674" s="5">
        <v>3.65379330003816E-12</v>
      </c>
      <c r="CF674" s="5">
        <v>2.30548674969672E-11</v>
      </c>
      <c r="CG674" t="s">
        <v>93</v>
      </c>
      <c r="CH674">
        <v>1</v>
      </c>
      <c r="CI674">
        <v>1</v>
      </c>
      <c r="CJ674">
        <v>97.019999919464396</v>
      </c>
      <c r="CK674">
        <v>100</v>
      </c>
      <c r="CL674">
        <v>7</v>
      </c>
    </row>
    <row r="675" spans="1:90" x14ac:dyDescent="0.2">
      <c r="A675">
        <v>20</v>
      </c>
      <c r="B675">
        <v>20</v>
      </c>
      <c r="C675" s="3">
        <f t="shared" si="688"/>
        <v>400</v>
      </c>
      <c r="D675" s="3" t="str">
        <f t="shared" si="689"/>
        <v>square</v>
      </c>
      <c r="E675" s="3">
        <f t="shared" si="690"/>
        <v>1</v>
      </c>
      <c r="F675" s="4">
        <v>80</v>
      </c>
      <c r="G675" s="4">
        <v>80</v>
      </c>
      <c r="H675" s="4">
        <f t="shared" si="695"/>
        <v>100</v>
      </c>
      <c r="I675" s="3">
        <v>20</v>
      </c>
      <c r="J675" s="3">
        <v>20</v>
      </c>
      <c r="K675" s="3">
        <f t="shared" ref="K675:K685" si="713">AF675/AA675</f>
        <v>100</v>
      </c>
      <c r="L675" s="3">
        <f t="shared" si="691"/>
        <v>4</v>
      </c>
      <c r="M675">
        <v>125</v>
      </c>
      <c r="N675">
        <v>7</v>
      </c>
      <c r="O675" s="2">
        <v>0.5</v>
      </c>
      <c r="P675" s="2">
        <f t="shared" si="706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 t="shared" si="692"/>
        <v>320</v>
      </c>
      <c r="AA675">
        <f t="shared" si="693"/>
        <v>80</v>
      </c>
      <c r="AB675">
        <v>0</v>
      </c>
      <c r="AC675">
        <v>0</v>
      </c>
      <c r="AD675">
        <v>0</v>
      </c>
      <c r="AE675">
        <f t="shared" ref="AE675:AE679" si="714">(A675*B675)*F675</f>
        <v>32000</v>
      </c>
      <c r="AF675">
        <f t="shared" si="694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15">BI675/4</f>
        <v>1.8749999999999999E-2</v>
      </c>
      <c r="BO675">
        <f t="shared" ref="BO675:BO679" si="716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0.01</v>
      </c>
      <c r="BW675">
        <f t="shared" si="660"/>
        <v>1E-3</v>
      </c>
      <c r="BX675">
        <v>0.5</v>
      </c>
      <c r="BY675">
        <v>0.5</v>
      </c>
      <c r="BZ675">
        <v>0</v>
      </c>
      <c r="CA675">
        <v>0</v>
      </c>
      <c r="CB675" t="s">
        <v>81</v>
      </c>
      <c r="CC675">
        <v>0</v>
      </c>
      <c r="CD675">
        <v>0</v>
      </c>
      <c r="CE675" s="5">
        <v>4.1685277932798702E-12</v>
      </c>
      <c r="CF675" s="5">
        <v>2.6302762099427401E-11</v>
      </c>
      <c r="CG675" t="s">
        <v>93</v>
      </c>
      <c r="CH675">
        <v>1</v>
      </c>
      <c r="CI675">
        <v>1</v>
      </c>
      <c r="CJ675">
        <v>96.993830801948903</v>
      </c>
      <c r="CK675">
        <v>100</v>
      </c>
      <c r="CL675">
        <v>7</v>
      </c>
    </row>
    <row r="676" spans="1:90" x14ac:dyDescent="0.2">
      <c r="A676">
        <v>20</v>
      </c>
      <c r="B676">
        <v>20</v>
      </c>
      <c r="C676" s="3">
        <f t="shared" si="688"/>
        <v>400</v>
      </c>
      <c r="D676" s="3" t="str">
        <f t="shared" si="689"/>
        <v>square</v>
      </c>
      <c r="E676" s="3">
        <f t="shared" si="690"/>
        <v>1</v>
      </c>
      <c r="F676" s="4">
        <v>80</v>
      </c>
      <c r="G676" s="4">
        <v>80</v>
      </c>
      <c r="H676" s="4">
        <f t="shared" si="695"/>
        <v>100</v>
      </c>
      <c r="I676" s="3">
        <v>20</v>
      </c>
      <c r="J676" s="3">
        <v>20</v>
      </c>
      <c r="K676" s="3">
        <f t="shared" si="713"/>
        <v>100</v>
      </c>
      <c r="L676" s="3">
        <f t="shared" si="691"/>
        <v>4</v>
      </c>
      <c r="M676">
        <v>125</v>
      </c>
      <c r="N676">
        <v>7</v>
      </c>
      <c r="O676" s="2">
        <v>1</v>
      </c>
      <c r="P676" s="2">
        <f t="shared" si="706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 t="shared" si="692"/>
        <v>320</v>
      </c>
      <c r="AA676">
        <f t="shared" si="693"/>
        <v>80</v>
      </c>
      <c r="AB676">
        <v>0</v>
      </c>
      <c r="AC676">
        <v>0</v>
      </c>
      <c r="AD676">
        <v>0</v>
      </c>
      <c r="AE676">
        <f t="shared" si="714"/>
        <v>32000</v>
      </c>
      <c r="AF676">
        <f t="shared" si="694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15"/>
        <v>1.8749999999999999E-2</v>
      </c>
      <c r="BO676">
        <f t="shared" si="716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0.01</v>
      </c>
      <c r="BW676">
        <f t="shared" si="660"/>
        <v>1E-3</v>
      </c>
      <c r="BX676">
        <v>0.5</v>
      </c>
      <c r="BY676">
        <v>0.5</v>
      </c>
      <c r="BZ676">
        <v>0</v>
      </c>
      <c r="CA676">
        <v>0</v>
      </c>
      <c r="CB676" t="s">
        <v>81</v>
      </c>
      <c r="CC676">
        <v>0</v>
      </c>
      <c r="CD676">
        <v>0</v>
      </c>
      <c r="CE676" s="5">
        <v>5.1403461266174198E-12</v>
      </c>
      <c r="CF676" s="5">
        <v>3.2434784648631002E-11</v>
      </c>
      <c r="CG676" t="s">
        <v>93</v>
      </c>
      <c r="CH676">
        <v>1</v>
      </c>
      <c r="CI676">
        <v>1</v>
      </c>
      <c r="CJ676">
        <v>96.964848106374305</v>
      </c>
      <c r="CK676">
        <v>100</v>
      </c>
      <c r="CL676">
        <v>7</v>
      </c>
    </row>
    <row r="677" spans="1:90" x14ac:dyDescent="0.2">
      <c r="A677">
        <v>20</v>
      </c>
      <c r="B677">
        <v>20</v>
      </c>
      <c r="C677" s="3">
        <f t="shared" si="688"/>
        <v>400</v>
      </c>
      <c r="D677" s="3" t="str">
        <f t="shared" si="689"/>
        <v>square</v>
      </c>
      <c r="E677" s="3">
        <f t="shared" si="690"/>
        <v>1</v>
      </c>
      <c r="F677" s="4">
        <v>80</v>
      </c>
      <c r="G677" s="4">
        <v>80</v>
      </c>
      <c r="H677" s="4">
        <f t="shared" si="695"/>
        <v>100</v>
      </c>
      <c r="I677" s="3">
        <v>20</v>
      </c>
      <c r="J677" s="3">
        <v>20</v>
      </c>
      <c r="K677" s="3">
        <f t="shared" si="713"/>
        <v>100</v>
      </c>
      <c r="L677" s="3">
        <f t="shared" si="691"/>
        <v>4</v>
      </c>
      <c r="M677">
        <v>125</v>
      </c>
      <c r="N677">
        <v>7</v>
      </c>
      <c r="O677" s="2">
        <v>2</v>
      </c>
      <c r="P677" s="2">
        <f t="shared" si="706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 t="shared" si="692"/>
        <v>320</v>
      </c>
      <c r="AA677">
        <f t="shared" si="693"/>
        <v>80</v>
      </c>
      <c r="AB677">
        <v>0</v>
      </c>
      <c r="AC677">
        <v>0</v>
      </c>
      <c r="AD677">
        <v>0</v>
      </c>
      <c r="AE677">
        <f t="shared" si="714"/>
        <v>32000</v>
      </c>
      <c r="AF677">
        <f t="shared" si="694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15"/>
        <v>1.8749999999999999E-2</v>
      </c>
      <c r="BO677">
        <f t="shared" si="716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0.01</v>
      </c>
      <c r="BW677">
        <f t="shared" si="660"/>
        <v>1E-3</v>
      </c>
      <c r="BX677">
        <v>0.5</v>
      </c>
      <c r="BY677">
        <v>0.5</v>
      </c>
      <c r="BZ677">
        <v>0</v>
      </c>
      <c r="CA677">
        <v>0</v>
      </c>
      <c r="CB677" t="s">
        <v>81</v>
      </c>
      <c r="CC677">
        <v>0</v>
      </c>
      <c r="CD677">
        <v>0</v>
      </c>
      <c r="CE677" s="5">
        <v>7.9404633272623492E-12</v>
      </c>
      <c r="CF677" s="5">
        <v>5.0103088719007502E-11</v>
      </c>
      <c r="CG677" t="s">
        <v>93</v>
      </c>
      <c r="CH677">
        <v>1</v>
      </c>
      <c r="CI677">
        <v>1</v>
      </c>
      <c r="CJ677">
        <v>96.987529719085202</v>
      </c>
      <c r="CK677">
        <v>100</v>
      </c>
      <c r="CL677">
        <v>7</v>
      </c>
    </row>
    <row r="678" spans="1:90" x14ac:dyDescent="0.2">
      <c r="A678">
        <v>20</v>
      </c>
      <c r="B678">
        <v>20</v>
      </c>
      <c r="C678" s="3">
        <f t="shared" si="688"/>
        <v>400</v>
      </c>
      <c r="D678" s="3" t="str">
        <f t="shared" si="689"/>
        <v>square</v>
      </c>
      <c r="E678" s="3">
        <f t="shared" si="690"/>
        <v>1</v>
      </c>
      <c r="F678" s="4">
        <v>80</v>
      </c>
      <c r="G678" s="4">
        <v>80</v>
      </c>
      <c r="H678" s="4">
        <f t="shared" si="695"/>
        <v>100</v>
      </c>
      <c r="I678" s="3">
        <v>20</v>
      </c>
      <c r="J678" s="3">
        <v>20</v>
      </c>
      <c r="K678" s="3">
        <f t="shared" si="713"/>
        <v>100</v>
      </c>
      <c r="L678" s="3">
        <f t="shared" si="691"/>
        <v>4</v>
      </c>
      <c r="M678">
        <v>125</v>
      </c>
      <c r="N678">
        <v>7</v>
      </c>
      <c r="O678" s="2">
        <v>3</v>
      </c>
      <c r="P678" s="2">
        <f t="shared" si="706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 t="shared" si="692"/>
        <v>320</v>
      </c>
      <c r="AA678">
        <f t="shared" si="693"/>
        <v>80</v>
      </c>
      <c r="AB678">
        <v>0</v>
      </c>
      <c r="AC678">
        <v>0</v>
      </c>
      <c r="AD678">
        <v>0</v>
      </c>
      <c r="AE678">
        <f t="shared" si="714"/>
        <v>32000</v>
      </c>
      <c r="AF678">
        <f t="shared" si="694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15"/>
        <v>1.8749999999999999E-2</v>
      </c>
      <c r="BO678">
        <f t="shared" si="716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0.01</v>
      </c>
      <c r="BW678">
        <f t="shared" si="660"/>
        <v>1E-3</v>
      </c>
      <c r="BX678">
        <v>0.5</v>
      </c>
      <c r="BY678">
        <v>0.5</v>
      </c>
      <c r="BZ678">
        <v>0</v>
      </c>
      <c r="CA678">
        <v>0</v>
      </c>
      <c r="CB678" t="s">
        <v>81</v>
      </c>
      <c r="CC678">
        <v>0</v>
      </c>
      <c r="CD678">
        <v>0</v>
      </c>
      <c r="CE678" s="5">
        <v>1.2754799676026E-11</v>
      </c>
      <c r="CF678" s="5">
        <v>8.0480802367953796E-11</v>
      </c>
      <c r="CG678" t="s">
        <v>93</v>
      </c>
      <c r="CH678">
        <v>1</v>
      </c>
      <c r="CI678">
        <v>1</v>
      </c>
      <c r="CJ678">
        <v>96.955849249288605</v>
      </c>
      <c r="CK678">
        <v>100</v>
      </c>
      <c r="CL678">
        <v>7</v>
      </c>
    </row>
    <row r="679" spans="1:90" x14ac:dyDescent="0.2">
      <c r="A679">
        <v>20</v>
      </c>
      <c r="B679">
        <v>20</v>
      </c>
      <c r="C679" s="3">
        <f t="shared" si="688"/>
        <v>400</v>
      </c>
      <c r="D679" s="3" t="str">
        <f t="shared" si="689"/>
        <v>square</v>
      </c>
      <c r="E679" s="3">
        <f t="shared" si="690"/>
        <v>1</v>
      </c>
      <c r="F679" s="4">
        <v>80</v>
      </c>
      <c r="G679" s="4">
        <v>80</v>
      </c>
      <c r="H679" s="4">
        <f t="shared" si="695"/>
        <v>100</v>
      </c>
      <c r="I679" s="3">
        <v>20</v>
      </c>
      <c r="J679" s="3">
        <v>20</v>
      </c>
      <c r="K679" s="3">
        <f t="shared" si="713"/>
        <v>100</v>
      </c>
      <c r="L679" s="3">
        <f t="shared" si="691"/>
        <v>4</v>
      </c>
      <c r="M679">
        <v>125</v>
      </c>
      <c r="N679">
        <v>7</v>
      </c>
      <c r="O679" s="2">
        <v>4</v>
      </c>
      <c r="P679" s="2">
        <f t="shared" si="706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 t="shared" si="692"/>
        <v>320</v>
      </c>
      <c r="AA679">
        <f t="shared" si="693"/>
        <v>80</v>
      </c>
      <c r="AB679">
        <v>0</v>
      </c>
      <c r="AC679">
        <v>0</v>
      </c>
      <c r="AD679">
        <v>0</v>
      </c>
      <c r="AE679">
        <f t="shared" si="714"/>
        <v>32000</v>
      </c>
      <c r="AF679">
        <f t="shared" si="694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15"/>
        <v>1.8749999999999999E-2</v>
      </c>
      <c r="BO679">
        <f t="shared" si="716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0.01</v>
      </c>
      <c r="BW679">
        <f t="shared" si="660"/>
        <v>1E-3</v>
      </c>
      <c r="BX679">
        <v>0.5</v>
      </c>
      <c r="BY679">
        <v>0.5</v>
      </c>
      <c r="BZ679">
        <v>0</v>
      </c>
      <c r="CA679">
        <v>0</v>
      </c>
      <c r="CB679" t="s">
        <v>81</v>
      </c>
      <c r="CC679">
        <v>0</v>
      </c>
      <c r="CD679">
        <v>0</v>
      </c>
      <c r="CE679" s="5">
        <v>1.9844297625343401E-11</v>
      </c>
      <c r="CF679" s="5">
        <v>1.2521443188845999E-10</v>
      </c>
      <c r="CG679" t="s">
        <v>93</v>
      </c>
      <c r="CH679">
        <v>1</v>
      </c>
      <c r="CI679">
        <v>1</v>
      </c>
      <c r="CJ679">
        <v>96.996934269454002</v>
      </c>
      <c r="CK679">
        <v>100</v>
      </c>
      <c r="CL679">
        <v>7</v>
      </c>
    </row>
    <row r="680" spans="1:90" x14ac:dyDescent="0.2">
      <c r="A680">
        <v>20</v>
      </c>
      <c r="B680">
        <v>20</v>
      </c>
      <c r="C680" s="3">
        <f t="shared" si="688"/>
        <v>400</v>
      </c>
      <c r="D680" s="3" t="str">
        <f t="shared" si="689"/>
        <v>square</v>
      </c>
      <c r="E680" s="3">
        <f t="shared" si="690"/>
        <v>1</v>
      </c>
      <c r="F680" s="4">
        <v>80</v>
      </c>
      <c r="G680" s="4">
        <v>80</v>
      </c>
      <c r="H680" s="4">
        <f t="shared" si="695"/>
        <v>100</v>
      </c>
      <c r="I680" s="3">
        <v>20</v>
      </c>
      <c r="J680" s="3">
        <v>20</v>
      </c>
      <c r="K680" s="3">
        <f t="shared" si="713"/>
        <v>100</v>
      </c>
      <c r="L680" s="3">
        <f t="shared" si="691"/>
        <v>4</v>
      </c>
      <c r="M680">
        <v>125</v>
      </c>
      <c r="N680">
        <v>7</v>
      </c>
      <c r="O680" s="2">
        <v>5</v>
      </c>
      <c r="P680" s="2">
        <f t="shared" si="706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 t="shared" si="692"/>
        <v>320</v>
      </c>
      <c r="AA680">
        <f t="shared" si="693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694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0.01</v>
      </c>
      <c r="BW680">
        <f t="shared" si="660"/>
        <v>1E-3</v>
      </c>
      <c r="BX680">
        <v>0.5</v>
      </c>
      <c r="BY680">
        <v>0.5</v>
      </c>
      <c r="BZ680">
        <v>0</v>
      </c>
      <c r="CA680">
        <v>0</v>
      </c>
      <c r="CB680" t="s">
        <v>81</v>
      </c>
      <c r="CC680">
        <v>0</v>
      </c>
      <c r="CD680">
        <v>0</v>
      </c>
      <c r="CE680" s="5">
        <v>3.4749633679332202E-11</v>
      </c>
      <c r="CF680" s="5">
        <v>2.1926478434597299E-10</v>
      </c>
      <c r="CG680" t="s">
        <v>93</v>
      </c>
      <c r="CH680">
        <v>1</v>
      </c>
      <c r="CI680">
        <v>1</v>
      </c>
      <c r="CJ680">
        <v>96.959642513157604</v>
      </c>
      <c r="CK680">
        <v>100</v>
      </c>
      <c r="CL680">
        <v>7</v>
      </c>
    </row>
    <row r="681" spans="1:90" x14ac:dyDescent="0.2">
      <c r="A681">
        <v>20</v>
      </c>
      <c r="B681">
        <v>20</v>
      </c>
      <c r="C681" s="3">
        <f t="shared" si="688"/>
        <v>400</v>
      </c>
      <c r="D681" s="3" t="str">
        <f t="shared" si="689"/>
        <v>square</v>
      </c>
      <c r="E681" s="3">
        <f t="shared" si="690"/>
        <v>1</v>
      </c>
      <c r="F681" s="4">
        <v>80</v>
      </c>
      <c r="G681" s="4">
        <v>80</v>
      </c>
      <c r="H681" s="4">
        <f t="shared" si="695"/>
        <v>100</v>
      </c>
      <c r="I681" s="3">
        <v>20</v>
      </c>
      <c r="J681" s="3">
        <v>20</v>
      </c>
      <c r="K681" s="3">
        <f t="shared" si="713"/>
        <v>100</v>
      </c>
      <c r="L681" s="3">
        <f t="shared" si="691"/>
        <v>4</v>
      </c>
      <c r="M681">
        <v>125</v>
      </c>
      <c r="N681">
        <v>7</v>
      </c>
      <c r="O681" s="2">
        <v>6</v>
      </c>
      <c r="P681" s="2">
        <f t="shared" si="706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 t="shared" si="692"/>
        <v>320</v>
      </c>
      <c r="AA681">
        <f t="shared" si="693"/>
        <v>80</v>
      </c>
      <c r="AB681">
        <v>0</v>
      </c>
      <c r="AC681">
        <v>0</v>
      </c>
      <c r="AD681">
        <v>0</v>
      </c>
      <c r="AE681">
        <f t="shared" ref="AE681:AE683" si="717">(A681*B681)*F681</f>
        <v>32000</v>
      </c>
      <c r="AF681">
        <f t="shared" si="694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18">BI681/4</f>
        <v>1.8749999999999999E-2</v>
      </c>
      <c r="BO681">
        <f t="shared" ref="BO681:BO683" si="719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0.01</v>
      </c>
      <c r="BW681">
        <f t="shared" si="660"/>
        <v>1E-3</v>
      </c>
      <c r="BX681">
        <v>0.5</v>
      </c>
      <c r="BY681">
        <v>0.5</v>
      </c>
      <c r="BZ681">
        <v>0</v>
      </c>
      <c r="CA681">
        <v>0</v>
      </c>
      <c r="CB681" t="s">
        <v>81</v>
      </c>
      <c r="CC681">
        <v>0</v>
      </c>
      <c r="CD681">
        <v>0</v>
      </c>
      <c r="CE681" s="5">
        <v>5.8471911895531895E-11</v>
      </c>
      <c r="CF681" s="5">
        <v>3.6894867062854298E-10</v>
      </c>
      <c r="CG681" t="s">
        <v>93</v>
      </c>
      <c r="CH681">
        <v>1</v>
      </c>
      <c r="CI681">
        <v>1</v>
      </c>
      <c r="CJ681">
        <v>97.025198411627002</v>
      </c>
      <c r="CK681">
        <v>100</v>
      </c>
      <c r="CL681">
        <v>6.75</v>
      </c>
    </row>
    <row r="682" spans="1:90" x14ac:dyDescent="0.2">
      <c r="A682">
        <v>20</v>
      </c>
      <c r="B682">
        <v>20</v>
      </c>
      <c r="C682" s="3">
        <f t="shared" si="688"/>
        <v>400</v>
      </c>
      <c r="D682" s="3" t="str">
        <f t="shared" si="689"/>
        <v>square</v>
      </c>
      <c r="E682" s="3">
        <f t="shared" si="690"/>
        <v>1</v>
      </c>
      <c r="F682" s="4">
        <v>80</v>
      </c>
      <c r="G682" s="4">
        <v>80</v>
      </c>
      <c r="H682" s="4">
        <f t="shared" si="695"/>
        <v>100</v>
      </c>
      <c r="I682" s="3">
        <v>20</v>
      </c>
      <c r="J682" s="3">
        <v>20</v>
      </c>
      <c r="K682" s="3">
        <f t="shared" si="713"/>
        <v>100</v>
      </c>
      <c r="L682" s="3">
        <f t="shared" si="691"/>
        <v>4</v>
      </c>
      <c r="M682">
        <v>125</v>
      </c>
      <c r="N682">
        <v>7</v>
      </c>
      <c r="O682" s="2">
        <v>7</v>
      </c>
      <c r="P682" s="2">
        <f t="shared" si="706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 t="shared" si="692"/>
        <v>320</v>
      </c>
      <c r="AA682">
        <f t="shared" si="693"/>
        <v>80</v>
      </c>
      <c r="AB682">
        <v>0</v>
      </c>
      <c r="AC682">
        <v>0</v>
      </c>
      <c r="AD682">
        <v>0</v>
      </c>
      <c r="AE682">
        <f t="shared" si="717"/>
        <v>32000</v>
      </c>
      <c r="AF682">
        <f t="shared" si="694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18"/>
        <v>1.8749999999999999E-2</v>
      </c>
      <c r="BO682">
        <f t="shared" si="719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0.01</v>
      </c>
      <c r="BW682">
        <f t="shared" si="660"/>
        <v>1E-3</v>
      </c>
      <c r="BX682">
        <v>0.5</v>
      </c>
      <c r="BY682">
        <v>0.5</v>
      </c>
      <c r="BZ682">
        <v>0</v>
      </c>
      <c r="CA682">
        <v>0</v>
      </c>
      <c r="CB682" t="s">
        <v>81</v>
      </c>
      <c r="CC682">
        <v>0</v>
      </c>
      <c r="CD682">
        <v>0</v>
      </c>
      <c r="CE682" s="5">
        <v>9.1450057015802606E-11</v>
      </c>
      <c r="CF682" s="5">
        <v>5.7703563757792699E-10</v>
      </c>
      <c r="CG682" t="s">
        <v>93</v>
      </c>
      <c r="CH682">
        <v>1</v>
      </c>
      <c r="CI682">
        <v>1</v>
      </c>
      <c r="CJ682">
        <v>97.036770240675907</v>
      </c>
      <c r="CK682">
        <v>100</v>
      </c>
      <c r="CL682">
        <v>7</v>
      </c>
    </row>
    <row r="683" spans="1:90" x14ac:dyDescent="0.2">
      <c r="A683">
        <v>20</v>
      </c>
      <c r="B683">
        <v>20</v>
      </c>
      <c r="C683" s="3">
        <f t="shared" si="688"/>
        <v>400</v>
      </c>
      <c r="D683" s="3" t="str">
        <f t="shared" si="689"/>
        <v>square</v>
      </c>
      <c r="E683" s="3">
        <f t="shared" si="690"/>
        <v>1</v>
      </c>
      <c r="F683" s="4">
        <v>80</v>
      </c>
      <c r="G683" s="4">
        <v>80</v>
      </c>
      <c r="H683" s="4">
        <f t="shared" si="695"/>
        <v>100</v>
      </c>
      <c r="I683" s="3">
        <v>20</v>
      </c>
      <c r="J683" s="3">
        <v>20</v>
      </c>
      <c r="K683" s="3">
        <f t="shared" si="713"/>
        <v>100</v>
      </c>
      <c r="L683" s="3">
        <f t="shared" si="691"/>
        <v>4</v>
      </c>
      <c r="M683">
        <v>125</v>
      </c>
      <c r="N683">
        <v>7</v>
      </c>
      <c r="O683" s="2">
        <v>8</v>
      </c>
      <c r="P683" s="2">
        <f t="shared" si="706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 t="shared" si="692"/>
        <v>320</v>
      </c>
      <c r="AA683">
        <f t="shared" si="693"/>
        <v>80</v>
      </c>
      <c r="AB683">
        <v>0</v>
      </c>
      <c r="AC683">
        <v>0</v>
      </c>
      <c r="AD683">
        <v>0</v>
      </c>
      <c r="AE683">
        <f t="shared" si="717"/>
        <v>32000</v>
      </c>
      <c r="AF683">
        <f t="shared" si="694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18"/>
        <v>1.8749999999999999E-2</v>
      </c>
      <c r="BO683">
        <f t="shared" si="719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0.01</v>
      </c>
      <c r="BW683">
        <f t="shared" si="660"/>
        <v>1E-3</v>
      </c>
      <c r="BX683">
        <v>0.5</v>
      </c>
      <c r="BY683">
        <v>0.5</v>
      </c>
      <c r="BZ683">
        <v>0</v>
      </c>
      <c r="CA683">
        <v>0</v>
      </c>
      <c r="CB683" t="s">
        <v>81</v>
      </c>
      <c r="CC683">
        <v>0</v>
      </c>
      <c r="CD683">
        <v>0</v>
      </c>
      <c r="CE683" s="5">
        <v>1.41697349449557E-10</v>
      </c>
      <c r="CF683" s="5">
        <v>8.9408823831708696E-10</v>
      </c>
      <c r="CG683" t="s">
        <v>93</v>
      </c>
      <c r="CH683">
        <v>1</v>
      </c>
      <c r="CI683">
        <v>1</v>
      </c>
      <c r="CJ683">
        <v>97.062821813839093</v>
      </c>
      <c r="CK683">
        <v>100</v>
      </c>
      <c r="CL683">
        <v>6.75</v>
      </c>
    </row>
    <row r="684" spans="1:90" x14ac:dyDescent="0.2">
      <c r="A684">
        <v>20</v>
      </c>
      <c r="B684">
        <v>20</v>
      </c>
      <c r="C684" s="3">
        <f t="shared" si="688"/>
        <v>400</v>
      </c>
      <c r="D684" s="3" t="str">
        <f t="shared" si="689"/>
        <v>square</v>
      </c>
      <c r="E684" s="3">
        <f t="shared" si="690"/>
        <v>1</v>
      </c>
      <c r="F684" s="4">
        <v>80</v>
      </c>
      <c r="G684" s="4">
        <v>80</v>
      </c>
      <c r="H684" s="4">
        <f t="shared" si="695"/>
        <v>100</v>
      </c>
      <c r="I684" s="3">
        <v>20</v>
      </c>
      <c r="J684" s="3">
        <v>20</v>
      </c>
      <c r="K684" s="3">
        <f t="shared" si="713"/>
        <v>100</v>
      </c>
      <c r="L684" s="3">
        <f t="shared" si="691"/>
        <v>4</v>
      </c>
      <c r="M684">
        <v>125</v>
      </c>
      <c r="N684">
        <v>7</v>
      </c>
      <c r="O684" s="2">
        <v>9</v>
      </c>
      <c r="P684" s="2">
        <f t="shared" si="706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 t="shared" si="692"/>
        <v>320</v>
      </c>
      <c r="AA684">
        <f t="shared" si="693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694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0.01</v>
      </c>
      <c r="BW684">
        <f t="shared" si="660"/>
        <v>1E-3</v>
      </c>
      <c r="BX684">
        <v>0.5</v>
      </c>
      <c r="BY684">
        <v>0.5</v>
      </c>
      <c r="BZ684">
        <v>0</v>
      </c>
      <c r="CA684">
        <v>0</v>
      </c>
      <c r="CB684" t="s">
        <v>81</v>
      </c>
      <c r="CC684">
        <v>0</v>
      </c>
      <c r="CD684">
        <v>0</v>
      </c>
      <c r="CE684" s="5">
        <v>2.09491134899962E-10</v>
      </c>
      <c r="CF684" s="5">
        <v>1.32185648081711E-9</v>
      </c>
      <c r="CG684" t="s">
        <v>93</v>
      </c>
      <c r="CH684">
        <v>1</v>
      </c>
      <c r="CI684">
        <v>1</v>
      </c>
      <c r="CJ684">
        <v>96.943197171056696</v>
      </c>
      <c r="CK684">
        <v>100</v>
      </c>
      <c r="CL684">
        <v>7</v>
      </c>
    </row>
    <row r="685" spans="1:90" x14ac:dyDescent="0.2">
      <c r="A685">
        <v>20</v>
      </c>
      <c r="B685">
        <v>20</v>
      </c>
      <c r="C685" s="3">
        <f t="shared" si="688"/>
        <v>400</v>
      </c>
      <c r="D685" s="3" t="str">
        <f t="shared" si="689"/>
        <v>square</v>
      </c>
      <c r="E685" s="3">
        <f t="shared" si="690"/>
        <v>1</v>
      </c>
      <c r="F685" s="4">
        <v>80</v>
      </c>
      <c r="G685" s="4">
        <v>80</v>
      </c>
      <c r="H685" s="4">
        <f t="shared" si="695"/>
        <v>100</v>
      </c>
      <c r="I685" s="3">
        <v>20</v>
      </c>
      <c r="J685" s="3">
        <v>20</v>
      </c>
      <c r="K685" s="3">
        <f t="shared" si="713"/>
        <v>100</v>
      </c>
      <c r="L685" s="3">
        <f t="shared" si="691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 t="shared" si="692"/>
        <v>320</v>
      </c>
      <c r="AA685">
        <f t="shared" si="693"/>
        <v>80</v>
      </c>
      <c r="AB685">
        <v>0</v>
      </c>
      <c r="AC685">
        <v>0</v>
      </c>
      <c r="AD685">
        <v>0</v>
      </c>
      <c r="AE685">
        <f t="shared" ref="AE685" si="720">(A685*B685)*F685</f>
        <v>32000</v>
      </c>
      <c r="AF685">
        <f t="shared" si="694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21">BI685/4</f>
        <v>1.8749999999999999E-2</v>
      </c>
      <c r="BO685">
        <f t="shared" ref="BO685" si="722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0.01</v>
      </c>
      <c r="BW685">
        <f t="shared" si="660"/>
        <v>1E-3</v>
      </c>
      <c r="BX685">
        <v>0.5</v>
      </c>
      <c r="BY685">
        <v>0.5</v>
      </c>
      <c r="BZ685">
        <v>0</v>
      </c>
      <c r="CA685">
        <v>0</v>
      </c>
      <c r="CB685" t="s">
        <v>81</v>
      </c>
      <c r="CC685">
        <v>0</v>
      </c>
      <c r="CD685">
        <v>0</v>
      </c>
      <c r="CE685" s="5">
        <v>2.9087701898567902E-10</v>
      </c>
      <c r="CF685" s="5">
        <v>1.83538875155112E-9</v>
      </c>
      <c r="CG685" t="s">
        <v>93</v>
      </c>
      <c r="CH685">
        <v>1</v>
      </c>
      <c r="CI685">
        <v>1</v>
      </c>
      <c r="CJ685">
        <v>96.969280814971398</v>
      </c>
      <c r="CK685">
        <v>100</v>
      </c>
      <c r="CL685">
        <v>7</v>
      </c>
    </row>
    <row r="686" spans="1:90" x14ac:dyDescent="0.2">
      <c r="A686">
        <v>20</v>
      </c>
      <c r="B686">
        <v>20</v>
      </c>
      <c r="C686" s="3">
        <f t="shared" si="688"/>
        <v>400</v>
      </c>
      <c r="D686" s="3" t="str">
        <f t="shared" si="689"/>
        <v>square</v>
      </c>
      <c r="E686" s="3">
        <f t="shared" si="690"/>
        <v>1</v>
      </c>
      <c r="F686" s="4">
        <v>50</v>
      </c>
      <c r="G686" s="4">
        <v>50</v>
      </c>
      <c r="H686" s="4">
        <f t="shared" si="695"/>
        <v>100</v>
      </c>
      <c r="I686" s="3">
        <v>50</v>
      </c>
      <c r="J686" s="3">
        <v>50</v>
      </c>
      <c r="K686" s="3">
        <f>AF686/AA686</f>
        <v>100</v>
      </c>
      <c r="L686" s="3">
        <f t="shared" si="691"/>
        <v>4</v>
      </c>
      <c r="M686">
        <v>125</v>
      </c>
      <c r="N686">
        <v>7</v>
      </c>
      <c r="O686" s="2">
        <v>0.1</v>
      </c>
      <c r="P686" s="2">
        <f t="shared" si="706"/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 t="shared" si="692"/>
        <v>200</v>
      </c>
      <c r="AA686">
        <f t="shared" si="693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694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0.01</v>
      </c>
      <c r="BW686">
        <f t="shared" ref="BW686:BW710" si="723">BV686*0.1</f>
        <v>1E-3</v>
      </c>
      <c r="BX686">
        <v>0.5</v>
      </c>
      <c r="BY686">
        <v>0.5</v>
      </c>
      <c r="BZ686">
        <v>0</v>
      </c>
      <c r="CA686">
        <v>0</v>
      </c>
      <c r="CB686" t="s">
        <v>81</v>
      </c>
      <c r="CC686">
        <v>0</v>
      </c>
      <c r="CD686">
        <v>0</v>
      </c>
      <c r="CE686" s="5">
        <v>9.1358878774735808E-12</v>
      </c>
      <c r="CF686" s="5">
        <v>5.7646031722722098E-11</v>
      </c>
      <c r="CG686" t="s">
        <v>93</v>
      </c>
      <c r="CH686">
        <v>1</v>
      </c>
      <c r="CI686">
        <v>1</v>
      </c>
      <c r="CJ686">
        <v>97.007878215450404</v>
      </c>
      <c r="CK686">
        <v>100</v>
      </c>
      <c r="CL686">
        <v>7</v>
      </c>
    </row>
    <row r="687" spans="1:90" x14ac:dyDescent="0.2">
      <c r="A687">
        <v>20</v>
      </c>
      <c r="B687">
        <v>20</v>
      </c>
      <c r="C687" s="3">
        <f t="shared" si="688"/>
        <v>400</v>
      </c>
      <c r="D687" s="3" t="str">
        <f t="shared" si="689"/>
        <v>square</v>
      </c>
      <c r="E687" s="3">
        <f t="shared" si="690"/>
        <v>1</v>
      </c>
      <c r="F687" s="4">
        <v>50</v>
      </c>
      <c r="G687" s="4">
        <v>50</v>
      </c>
      <c r="H687" s="4">
        <f t="shared" si="695"/>
        <v>100</v>
      </c>
      <c r="I687" s="3">
        <v>50</v>
      </c>
      <c r="J687" s="3">
        <v>50</v>
      </c>
      <c r="K687" s="3">
        <f t="shared" ref="K687:K697" si="724">AF687/AA687</f>
        <v>100</v>
      </c>
      <c r="L687" s="3">
        <f t="shared" si="691"/>
        <v>4</v>
      </c>
      <c r="M687">
        <v>125</v>
      </c>
      <c r="N687">
        <v>7</v>
      </c>
      <c r="O687" s="2">
        <v>0.5</v>
      </c>
      <c r="P687" s="2">
        <f t="shared" si="706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 t="shared" si="692"/>
        <v>200</v>
      </c>
      <c r="AA687">
        <f t="shared" si="693"/>
        <v>200</v>
      </c>
      <c r="AB687">
        <v>0</v>
      </c>
      <c r="AC687">
        <v>0</v>
      </c>
      <c r="AD687">
        <v>0</v>
      </c>
      <c r="AE687">
        <f t="shared" ref="AE687:AE691" si="725">(A687*B687)*F687</f>
        <v>20000</v>
      </c>
      <c r="AF687">
        <f t="shared" si="694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26">BI687/4</f>
        <v>1.8749999999999999E-2</v>
      </c>
      <c r="BO687">
        <f t="shared" ref="BO687:BO691" si="727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0.01</v>
      </c>
      <c r="BW687">
        <f t="shared" si="723"/>
        <v>1E-3</v>
      </c>
      <c r="BX687">
        <v>0.5</v>
      </c>
      <c r="BY687">
        <v>0.5</v>
      </c>
      <c r="BZ687">
        <v>0</v>
      </c>
      <c r="CA687">
        <v>0</v>
      </c>
      <c r="CB687" t="s">
        <v>81</v>
      </c>
      <c r="CC687">
        <v>0</v>
      </c>
      <c r="CD687">
        <v>0</v>
      </c>
      <c r="CE687" s="5">
        <v>1.1526500987868E-11</v>
      </c>
      <c r="CF687" s="5">
        <v>7.2730428668619995E-11</v>
      </c>
      <c r="CG687" t="s">
        <v>93</v>
      </c>
      <c r="CH687">
        <v>1</v>
      </c>
      <c r="CI687">
        <v>1</v>
      </c>
      <c r="CJ687">
        <v>97.072164067748801</v>
      </c>
      <c r="CK687">
        <v>100</v>
      </c>
      <c r="CL687">
        <v>7</v>
      </c>
    </row>
    <row r="688" spans="1:90" x14ac:dyDescent="0.2">
      <c r="A688">
        <v>20</v>
      </c>
      <c r="B688">
        <v>20</v>
      </c>
      <c r="C688" s="3">
        <f t="shared" si="688"/>
        <v>400</v>
      </c>
      <c r="D688" s="3" t="str">
        <f t="shared" si="689"/>
        <v>square</v>
      </c>
      <c r="E688" s="3">
        <f t="shared" si="690"/>
        <v>1</v>
      </c>
      <c r="F688" s="4">
        <v>50</v>
      </c>
      <c r="G688" s="4">
        <v>50</v>
      </c>
      <c r="H688" s="4">
        <f t="shared" si="695"/>
        <v>100</v>
      </c>
      <c r="I688" s="3">
        <v>50</v>
      </c>
      <c r="J688" s="3">
        <v>50</v>
      </c>
      <c r="K688" s="3">
        <f t="shared" si="724"/>
        <v>100</v>
      </c>
      <c r="L688" s="3">
        <f t="shared" si="691"/>
        <v>4</v>
      </c>
      <c r="M688">
        <v>125</v>
      </c>
      <c r="N688">
        <v>7</v>
      </c>
      <c r="O688" s="2">
        <v>1</v>
      </c>
      <c r="P688" s="2">
        <f t="shared" si="706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 t="shared" si="692"/>
        <v>200</v>
      </c>
      <c r="AA688">
        <f t="shared" si="693"/>
        <v>200</v>
      </c>
      <c r="AB688">
        <v>0</v>
      </c>
      <c r="AC688">
        <v>0</v>
      </c>
      <c r="AD688">
        <v>0</v>
      </c>
      <c r="AE688">
        <f t="shared" si="725"/>
        <v>20000</v>
      </c>
      <c r="AF688">
        <f t="shared" si="694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26"/>
        <v>1.8749999999999999E-2</v>
      </c>
      <c r="BO688">
        <f t="shared" si="727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0.01</v>
      </c>
      <c r="BW688">
        <f t="shared" si="723"/>
        <v>1E-3</v>
      </c>
      <c r="BX688">
        <v>0.5</v>
      </c>
      <c r="BY688">
        <v>0.5</v>
      </c>
      <c r="BZ688">
        <v>0</v>
      </c>
      <c r="CA688">
        <v>0</v>
      </c>
      <c r="CB688" t="s">
        <v>81</v>
      </c>
      <c r="CC688">
        <v>0</v>
      </c>
      <c r="CD688">
        <v>0</v>
      </c>
      <c r="CE688" s="5">
        <v>1.6073677955396101E-11</v>
      </c>
      <c r="CF688" s="5">
        <v>1.01422408170697E-10</v>
      </c>
      <c r="CG688" t="s">
        <v>93</v>
      </c>
      <c r="CH688">
        <v>1</v>
      </c>
      <c r="CI688">
        <v>1</v>
      </c>
      <c r="CJ688">
        <v>97.032978383714493</v>
      </c>
      <c r="CK688">
        <v>100</v>
      </c>
      <c r="CL688">
        <v>7</v>
      </c>
    </row>
    <row r="689" spans="1:90" x14ac:dyDescent="0.2">
      <c r="A689">
        <v>20</v>
      </c>
      <c r="B689">
        <v>20</v>
      </c>
      <c r="C689" s="3">
        <f t="shared" si="688"/>
        <v>400</v>
      </c>
      <c r="D689" s="3" t="str">
        <f t="shared" si="689"/>
        <v>square</v>
      </c>
      <c r="E689" s="3">
        <f t="shared" si="690"/>
        <v>1</v>
      </c>
      <c r="F689" s="4">
        <v>50</v>
      </c>
      <c r="G689" s="4">
        <v>50</v>
      </c>
      <c r="H689" s="4">
        <f t="shared" si="695"/>
        <v>100</v>
      </c>
      <c r="I689" s="3">
        <v>50</v>
      </c>
      <c r="J689" s="3">
        <v>50</v>
      </c>
      <c r="K689" s="3">
        <f t="shared" si="724"/>
        <v>100</v>
      </c>
      <c r="L689" s="3">
        <f t="shared" si="691"/>
        <v>4</v>
      </c>
      <c r="M689">
        <v>125</v>
      </c>
      <c r="N689">
        <v>7</v>
      </c>
      <c r="O689" s="2">
        <v>2</v>
      </c>
      <c r="P689" s="2">
        <f t="shared" si="706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 t="shared" si="692"/>
        <v>200</v>
      </c>
      <c r="AA689">
        <f t="shared" si="693"/>
        <v>200</v>
      </c>
      <c r="AB689">
        <v>0</v>
      </c>
      <c r="AC689">
        <v>0</v>
      </c>
      <c r="AD689">
        <v>0</v>
      </c>
      <c r="AE689">
        <f t="shared" si="725"/>
        <v>20000</v>
      </c>
      <c r="AF689">
        <f t="shared" si="694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26"/>
        <v>1.8749999999999999E-2</v>
      </c>
      <c r="BO689">
        <f t="shared" si="727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0.01</v>
      </c>
      <c r="BW689">
        <f t="shared" si="723"/>
        <v>1E-3</v>
      </c>
      <c r="BX689">
        <v>0.5</v>
      </c>
      <c r="BY689">
        <v>0.5</v>
      </c>
      <c r="BZ689">
        <v>0</v>
      </c>
      <c r="CA689">
        <v>0</v>
      </c>
      <c r="CB689" t="s">
        <v>81</v>
      </c>
      <c r="CC689">
        <v>0</v>
      </c>
      <c r="CD689">
        <v>0</v>
      </c>
      <c r="CE689" s="5">
        <v>3.68779091954442E-11</v>
      </c>
      <c r="CF689" s="5">
        <v>2.3269387188104699E-10</v>
      </c>
      <c r="CG689" t="s">
        <v>93</v>
      </c>
      <c r="CH689">
        <v>1</v>
      </c>
      <c r="CI689">
        <v>1</v>
      </c>
      <c r="CJ689">
        <v>96.965672730157394</v>
      </c>
      <c r="CK689">
        <v>100</v>
      </c>
      <c r="CL689">
        <v>7</v>
      </c>
    </row>
    <row r="690" spans="1:90" x14ac:dyDescent="0.2">
      <c r="A690">
        <v>20</v>
      </c>
      <c r="B690">
        <v>20</v>
      </c>
      <c r="C690" s="3">
        <f t="shared" si="688"/>
        <v>400</v>
      </c>
      <c r="D690" s="3" t="str">
        <f t="shared" si="689"/>
        <v>square</v>
      </c>
      <c r="E690" s="3">
        <f t="shared" si="690"/>
        <v>1</v>
      </c>
      <c r="F690" s="4">
        <v>50</v>
      </c>
      <c r="G690" s="4">
        <v>50</v>
      </c>
      <c r="H690" s="4">
        <f t="shared" si="695"/>
        <v>100</v>
      </c>
      <c r="I690" s="3">
        <v>50</v>
      </c>
      <c r="J690" s="3">
        <v>50</v>
      </c>
      <c r="K690" s="3">
        <f t="shared" si="724"/>
        <v>100</v>
      </c>
      <c r="L690" s="3">
        <f t="shared" si="691"/>
        <v>4</v>
      </c>
      <c r="M690">
        <v>125</v>
      </c>
      <c r="N690">
        <v>7</v>
      </c>
      <c r="O690" s="2">
        <v>3</v>
      </c>
      <c r="P690" s="2">
        <f t="shared" si="706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 t="shared" si="692"/>
        <v>200</v>
      </c>
      <c r="AA690">
        <f t="shared" si="693"/>
        <v>200</v>
      </c>
      <c r="AB690">
        <v>0</v>
      </c>
      <c r="AC690">
        <v>0</v>
      </c>
      <c r="AD690">
        <v>0</v>
      </c>
      <c r="AE690">
        <f t="shared" si="725"/>
        <v>20000</v>
      </c>
      <c r="AF690">
        <f t="shared" si="694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26"/>
        <v>1.8749999999999999E-2</v>
      </c>
      <c r="BO690">
        <f t="shared" si="727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0.01</v>
      </c>
      <c r="BW690">
        <f t="shared" si="723"/>
        <v>1E-3</v>
      </c>
      <c r="BX690">
        <v>0.5</v>
      </c>
      <c r="BY690">
        <v>0.5</v>
      </c>
      <c r="BZ690">
        <v>0</v>
      </c>
      <c r="CA690">
        <v>0</v>
      </c>
      <c r="CB690" t="s">
        <v>81</v>
      </c>
      <c r="CC690">
        <v>0</v>
      </c>
      <c r="CD690">
        <v>0</v>
      </c>
      <c r="CE690" s="5">
        <v>6.5709880439009703E-11</v>
      </c>
      <c r="CF690" s="5">
        <v>4.14619126545194E-10</v>
      </c>
      <c r="CG690" t="s">
        <v>93</v>
      </c>
      <c r="CH690">
        <v>1</v>
      </c>
      <c r="CI690">
        <v>1</v>
      </c>
      <c r="CJ690">
        <v>97.044733232559693</v>
      </c>
      <c r="CK690">
        <v>100</v>
      </c>
      <c r="CL690">
        <v>7</v>
      </c>
    </row>
    <row r="691" spans="1:90" x14ac:dyDescent="0.2">
      <c r="A691">
        <v>20</v>
      </c>
      <c r="B691">
        <v>20</v>
      </c>
      <c r="C691" s="3">
        <f t="shared" si="688"/>
        <v>400</v>
      </c>
      <c r="D691" s="3" t="str">
        <f t="shared" si="689"/>
        <v>square</v>
      </c>
      <c r="E691" s="3">
        <f t="shared" si="690"/>
        <v>1</v>
      </c>
      <c r="F691" s="4">
        <v>50</v>
      </c>
      <c r="G691" s="4">
        <v>50</v>
      </c>
      <c r="H691" s="4">
        <f t="shared" si="695"/>
        <v>100</v>
      </c>
      <c r="I691" s="3">
        <v>50</v>
      </c>
      <c r="J691" s="3">
        <v>50</v>
      </c>
      <c r="K691" s="3">
        <f t="shared" si="724"/>
        <v>100</v>
      </c>
      <c r="L691" s="3">
        <f t="shared" si="691"/>
        <v>4</v>
      </c>
      <c r="M691">
        <v>125</v>
      </c>
      <c r="N691">
        <v>7</v>
      </c>
      <c r="O691" s="2">
        <v>4</v>
      </c>
      <c r="P691" s="2">
        <f t="shared" si="706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 t="shared" si="692"/>
        <v>200</v>
      </c>
      <c r="AA691">
        <f t="shared" si="693"/>
        <v>200</v>
      </c>
      <c r="AB691">
        <v>0</v>
      </c>
      <c r="AC691">
        <v>0</v>
      </c>
      <c r="AD691">
        <v>0</v>
      </c>
      <c r="AE691">
        <f t="shared" si="725"/>
        <v>20000</v>
      </c>
      <c r="AF691">
        <f t="shared" si="694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26"/>
        <v>1.8749999999999999E-2</v>
      </c>
      <c r="BO691">
        <f t="shared" si="727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0.01</v>
      </c>
      <c r="BW691">
        <f t="shared" si="723"/>
        <v>1E-3</v>
      </c>
      <c r="BX691">
        <v>0.5</v>
      </c>
      <c r="BY691">
        <v>0.5</v>
      </c>
      <c r="BZ691">
        <v>0</v>
      </c>
      <c r="CA691">
        <v>0</v>
      </c>
      <c r="CB691" t="s">
        <v>81</v>
      </c>
      <c r="CC691">
        <v>0</v>
      </c>
      <c r="CD691">
        <v>0</v>
      </c>
      <c r="CE691" s="5">
        <v>1.2013499735591401E-10</v>
      </c>
      <c r="CF691" s="5">
        <v>7.5803315016622596E-10</v>
      </c>
      <c r="CG691" t="s">
        <v>93</v>
      </c>
      <c r="CH691">
        <v>1</v>
      </c>
      <c r="CI691">
        <v>1</v>
      </c>
      <c r="CJ691">
        <v>96.9768452866752</v>
      </c>
      <c r="CK691">
        <v>100</v>
      </c>
      <c r="CL691">
        <v>7</v>
      </c>
    </row>
    <row r="692" spans="1:90" x14ac:dyDescent="0.2">
      <c r="A692">
        <v>20</v>
      </c>
      <c r="B692">
        <v>20</v>
      </c>
      <c r="C692" s="3">
        <f t="shared" si="688"/>
        <v>400</v>
      </c>
      <c r="D692" s="3" t="str">
        <f t="shared" si="689"/>
        <v>square</v>
      </c>
      <c r="E692" s="3">
        <f t="shared" si="690"/>
        <v>1</v>
      </c>
      <c r="F692" s="4">
        <v>50</v>
      </c>
      <c r="G692" s="4">
        <v>50</v>
      </c>
      <c r="H692" s="4">
        <f t="shared" si="695"/>
        <v>100</v>
      </c>
      <c r="I692" s="3">
        <v>50</v>
      </c>
      <c r="J692" s="3">
        <v>50</v>
      </c>
      <c r="K692" s="3">
        <f t="shared" si="724"/>
        <v>100</v>
      </c>
      <c r="L692" s="3">
        <f t="shared" si="691"/>
        <v>4</v>
      </c>
      <c r="M692">
        <v>125</v>
      </c>
      <c r="N692">
        <v>7</v>
      </c>
      <c r="O692" s="2">
        <v>5</v>
      </c>
      <c r="P692" s="2">
        <f t="shared" si="706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 t="shared" si="692"/>
        <v>200</v>
      </c>
      <c r="AA692">
        <f t="shared" si="693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694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0.01</v>
      </c>
      <c r="BW692">
        <f t="shared" si="723"/>
        <v>1E-3</v>
      </c>
      <c r="BX692">
        <v>0.5</v>
      </c>
      <c r="BY692">
        <v>0.5</v>
      </c>
      <c r="BZ692">
        <v>0</v>
      </c>
      <c r="CA692">
        <v>0</v>
      </c>
      <c r="CB692" t="s">
        <v>81</v>
      </c>
      <c r="CC692">
        <v>0</v>
      </c>
      <c r="CD692">
        <v>0</v>
      </c>
      <c r="CE692" s="5">
        <v>1.58824425332252E-10</v>
      </c>
      <c r="CF692" s="5">
        <v>1.00215742369255E-9</v>
      </c>
      <c r="CG692" t="s">
        <v>93</v>
      </c>
      <c r="CH692">
        <v>1</v>
      </c>
      <c r="CI692">
        <v>1</v>
      </c>
      <c r="CJ692">
        <v>97.003305772507105</v>
      </c>
      <c r="CK692">
        <v>100</v>
      </c>
      <c r="CL692">
        <v>7</v>
      </c>
    </row>
    <row r="693" spans="1:90" x14ac:dyDescent="0.2">
      <c r="A693">
        <v>20</v>
      </c>
      <c r="B693">
        <v>20</v>
      </c>
      <c r="C693" s="3">
        <f t="shared" si="688"/>
        <v>400</v>
      </c>
      <c r="D693" s="3" t="str">
        <f t="shared" si="689"/>
        <v>square</v>
      </c>
      <c r="E693" s="3">
        <f t="shared" si="690"/>
        <v>1</v>
      </c>
      <c r="F693" s="4">
        <v>50</v>
      </c>
      <c r="G693" s="4">
        <v>50</v>
      </c>
      <c r="H693" s="4">
        <f t="shared" si="695"/>
        <v>100</v>
      </c>
      <c r="I693" s="3">
        <v>50</v>
      </c>
      <c r="J693" s="3">
        <v>50</v>
      </c>
      <c r="K693" s="3">
        <f t="shared" si="724"/>
        <v>100</v>
      </c>
      <c r="L693" s="3">
        <f t="shared" si="691"/>
        <v>4</v>
      </c>
      <c r="M693">
        <v>125</v>
      </c>
      <c r="N693">
        <v>7</v>
      </c>
      <c r="O693" s="2">
        <v>6</v>
      </c>
      <c r="P693" s="2">
        <f t="shared" si="706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 t="shared" si="692"/>
        <v>200</v>
      </c>
      <c r="AA693">
        <f t="shared" si="693"/>
        <v>200</v>
      </c>
      <c r="AB693">
        <v>0</v>
      </c>
      <c r="AC693">
        <v>0</v>
      </c>
      <c r="AD693">
        <v>0</v>
      </c>
      <c r="AE693">
        <f t="shared" ref="AE693:AE695" si="728">(A693*B693)*F693</f>
        <v>20000</v>
      </c>
      <c r="AF693">
        <f t="shared" si="694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29">BI693/4</f>
        <v>1.8749999999999999E-2</v>
      </c>
      <c r="BO693">
        <f t="shared" ref="BO693:BO695" si="730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0.01</v>
      </c>
      <c r="BW693">
        <f t="shared" si="723"/>
        <v>1E-3</v>
      </c>
      <c r="BX693">
        <v>0.5</v>
      </c>
      <c r="BY693">
        <v>0.5</v>
      </c>
      <c r="BZ693">
        <v>0</v>
      </c>
      <c r="CA693">
        <v>0</v>
      </c>
      <c r="CB693" t="s">
        <v>81</v>
      </c>
      <c r="CC693">
        <v>0</v>
      </c>
      <c r="CD693">
        <v>0</v>
      </c>
      <c r="CE693" s="5">
        <v>2.4671649908890003E-10</v>
      </c>
      <c r="CF693" s="5">
        <v>1.55674273995193E-9</v>
      </c>
      <c r="CG693" t="s">
        <v>93</v>
      </c>
      <c r="CH693">
        <v>1</v>
      </c>
      <c r="CI693">
        <v>1</v>
      </c>
      <c r="CJ693">
        <v>97.048998818650702</v>
      </c>
      <c r="CK693">
        <v>100</v>
      </c>
      <c r="CL693">
        <v>7</v>
      </c>
    </row>
    <row r="694" spans="1:90" x14ac:dyDescent="0.2">
      <c r="A694">
        <v>20</v>
      </c>
      <c r="B694">
        <v>20</v>
      </c>
      <c r="C694" s="3">
        <f t="shared" si="688"/>
        <v>400</v>
      </c>
      <c r="D694" s="3" t="str">
        <f t="shared" si="689"/>
        <v>square</v>
      </c>
      <c r="E694" s="3">
        <f t="shared" si="690"/>
        <v>1</v>
      </c>
      <c r="F694" s="4">
        <v>50</v>
      </c>
      <c r="G694" s="4">
        <v>50</v>
      </c>
      <c r="H694" s="4">
        <f t="shared" si="695"/>
        <v>100</v>
      </c>
      <c r="I694" s="3">
        <v>50</v>
      </c>
      <c r="J694" s="3">
        <v>50</v>
      </c>
      <c r="K694" s="3">
        <f t="shared" si="724"/>
        <v>100</v>
      </c>
      <c r="L694" s="3">
        <f t="shared" si="691"/>
        <v>4</v>
      </c>
      <c r="M694">
        <v>125</v>
      </c>
      <c r="N694">
        <v>7</v>
      </c>
      <c r="O694" s="2">
        <v>7</v>
      </c>
      <c r="P694" s="2">
        <f t="shared" si="706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 t="shared" si="692"/>
        <v>200</v>
      </c>
      <c r="AA694">
        <f t="shared" si="693"/>
        <v>200</v>
      </c>
      <c r="AB694">
        <v>0</v>
      </c>
      <c r="AC694">
        <v>0</v>
      </c>
      <c r="AD694">
        <v>0</v>
      </c>
      <c r="AE694">
        <f t="shared" si="728"/>
        <v>20000</v>
      </c>
      <c r="AF694">
        <f t="shared" si="694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29"/>
        <v>1.8749999999999999E-2</v>
      </c>
      <c r="BO694">
        <f t="shared" si="730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0.01</v>
      </c>
      <c r="BW694">
        <f t="shared" si="723"/>
        <v>1E-3</v>
      </c>
      <c r="BX694">
        <v>0.5</v>
      </c>
      <c r="BY694">
        <v>0.5</v>
      </c>
      <c r="BZ694">
        <v>0</v>
      </c>
      <c r="CA694">
        <v>0</v>
      </c>
      <c r="CB694" t="s">
        <v>81</v>
      </c>
      <c r="CC694">
        <v>0</v>
      </c>
      <c r="CD694">
        <v>0</v>
      </c>
      <c r="CE694" s="5">
        <v>2.7851702393892902E-10</v>
      </c>
      <c r="CF694" s="5">
        <v>1.75739910595608E-9</v>
      </c>
      <c r="CG694" t="s">
        <v>93</v>
      </c>
      <c r="CH694">
        <v>1</v>
      </c>
      <c r="CI694">
        <v>1</v>
      </c>
      <c r="CJ694">
        <v>97.178564878174797</v>
      </c>
      <c r="CK694">
        <v>100</v>
      </c>
      <c r="CL694">
        <v>6.75</v>
      </c>
    </row>
    <row r="695" spans="1:90" x14ac:dyDescent="0.2">
      <c r="A695">
        <v>20</v>
      </c>
      <c r="B695">
        <v>20</v>
      </c>
      <c r="C695" s="3">
        <f t="shared" si="688"/>
        <v>400</v>
      </c>
      <c r="D695" s="3" t="str">
        <f t="shared" si="689"/>
        <v>square</v>
      </c>
      <c r="E695" s="3">
        <f t="shared" si="690"/>
        <v>1</v>
      </c>
      <c r="F695" s="4">
        <v>50</v>
      </c>
      <c r="G695" s="4">
        <v>50</v>
      </c>
      <c r="H695" s="4">
        <f t="shared" si="695"/>
        <v>100</v>
      </c>
      <c r="I695" s="3">
        <v>50</v>
      </c>
      <c r="J695" s="3">
        <v>50</v>
      </c>
      <c r="K695" s="3">
        <f t="shared" si="724"/>
        <v>100</v>
      </c>
      <c r="L695" s="3">
        <f t="shared" si="691"/>
        <v>4</v>
      </c>
      <c r="M695">
        <v>125</v>
      </c>
      <c r="N695">
        <v>7</v>
      </c>
      <c r="O695" s="2">
        <v>8</v>
      </c>
      <c r="P695" s="2">
        <f t="shared" si="706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 t="shared" si="692"/>
        <v>200</v>
      </c>
      <c r="AA695">
        <f t="shared" si="693"/>
        <v>200</v>
      </c>
      <c r="AB695">
        <v>0</v>
      </c>
      <c r="AC695">
        <v>0</v>
      </c>
      <c r="AD695">
        <v>0</v>
      </c>
      <c r="AE695">
        <f t="shared" si="728"/>
        <v>20000</v>
      </c>
      <c r="AF695">
        <f t="shared" si="694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29"/>
        <v>1.8749999999999999E-2</v>
      </c>
      <c r="BO695">
        <f t="shared" si="730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0.01</v>
      </c>
      <c r="BW695">
        <f t="shared" si="723"/>
        <v>1E-3</v>
      </c>
      <c r="BX695">
        <v>0.5</v>
      </c>
      <c r="BY695">
        <v>0.5</v>
      </c>
      <c r="BZ695">
        <v>0</v>
      </c>
      <c r="CA695">
        <v>0</v>
      </c>
      <c r="CB695" t="s">
        <v>81</v>
      </c>
      <c r="CC695">
        <v>0</v>
      </c>
      <c r="CD695">
        <v>0</v>
      </c>
      <c r="CE695" s="5">
        <v>4.0837393125104801E-10</v>
      </c>
      <c r="CF695" s="5">
        <v>2.5767759947694899E-9</v>
      </c>
      <c r="CG695" t="s">
        <v>93</v>
      </c>
      <c r="CH695">
        <v>1</v>
      </c>
      <c r="CI695">
        <v>1</v>
      </c>
      <c r="CJ695">
        <v>97.073450679292307</v>
      </c>
      <c r="CK695">
        <v>100</v>
      </c>
      <c r="CL695">
        <v>6.75</v>
      </c>
    </row>
    <row r="696" spans="1:90" x14ac:dyDescent="0.2">
      <c r="A696">
        <v>20</v>
      </c>
      <c r="B696">
        <v>20</v>
      </c>
      <c r="C696" s="3">
        <f t="shared" si="688"/>
        <v>400</v>
      </c>
      <c r="D696" s="3" t="str">
        <f t="shared" si="689"/>
        <v>square</v>
      </c>
      <c r="E696" s="3">
        <f t="shared" si="690"/>
        <v>1</v>
      </c>
      <c r="F696" s="4">
        <v>50</v>
      </c>
      <c r="G696" s="4">
        <v>50</v>
      </c>
      <c r="H696" s="4">
        <f t="shared" si="695"/>
        <v>100</v>
      </c>
      <c r="I696" s="3">
        <v>50</v>
      </c>
      <c r="J696" s="3">
        <v>50</v>
      </c>
      <c r="K696" s="3">
        <f t="shared" si="724"/>
        <v>100</v>
      </c>
      <c r="L696" s="3">
        <f t="shared" si="691"/>
        <v>4</v>
      </c>
      <c r="M696">
        <v>125</v>
      </c>
      <c r="N696">
        <v>7</v>
      </c>
      <c r="O696" s="2">
        <v>9</v>
      </c>
      <c r="P696" s="2">
        <f t="shared" si="706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 t="shared" si="692"/>
        <v>200</v>
      </c>
      <c r="AA696">
        <f t="shared" si="693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694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0.01</v>
      </c>
      <c r="BW696">
        <f t="shared" si="723"/>
        <v>1E-3</v>
      </c>
      <c r="BX696">
        <v>0.5</v>
      </c>
      <c r="BY696">
        <v>0.5</v>
      </c>
      <c r="BZ696">
        <v>0</v>
      </c>
      <c r="CA696">
        <v>0</v>
      </c>
      <c r="CB696" t="s">
        <v>81</v>
      </c>
      <c r="CC696">
        <v>0</v>
      </c>
      <c r="CD696">
        <v>0</v>
      </c>
      <c r="CE696" s="5">
        <v>4.4969560969458899E-10</v>
      </c>
      <c r="CF696" s="5">
        <v>2.8375093588558902E-9</v>
      </c>
      <c r="CG696" t="s">
        <v>93</v>
      </c>
      <c r="CH696">
        <v>1</v>
      </c>
      <c r="CI696">
        <v>1</v>
      </c>
      <c r="CJ696">
        <v>96.979773013442397</v>
      </c>
      <c r="CK696">
        <v>100</v>
      </c>
      <c r="CL696">
        <v>7</v>
      </c>
    </row>
    <row r="697" spans="1:90" x14ac:dyDescent="0.2">
      <c r="A697">
        <v>20</v>
      </c>
      <c r="B697">
        <v>20</v>
      </c>
      <c r="C697" s="3">
        <f t="shared" si="688"/>
        <v>400</v>
      </c>
      <c r="D697" s="3" t="str">
        <f t="shared" si="689"/>
        <v>square</v>
      </c>
      <c r="E697" s="3">
        <f t="shared" si="690"/>
        <v>1</v>
      </c>
      <c r="F697" s="4">
        <v>50</v>
      </c>
      <c r="G697" s="4">
        <v>50</v>
      </c>
      <c r="H697" s="4">
        <f t="shared" si="695"/>
        <v>100</v>
      </c>
      <c r="I697" s="3">
        <v>50</v>
      </c>
      <c r="J697" s="3">
        <v>50</v>
      </c>
      <c r="K697" s="3">
        <f t="shared" si="724"/>
        <v>100</v>
      </c>
      <c r="L697" s="3">
        <f t="shared" si="691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 t="shared" si="692"/>
        <v>200</v>
      </c>
      <c r="AA697">
        <f t="shared" si="693"/>
        <v>200</v>
      </c>
      <c r="AB697">
        <v>0</v>
      </c>
      <c r="AC697">
        <v>0</v>
      </c>
      <c r="AD697">
        <v>0</v>
      </c>
      <c r="AE697">
        <f t="shared" ref="AE697" si="731">(A697*B697)*F697</f>
        <v>20000</v>
      </c>
      <c r="AF697">
        <f t="shared" si="694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32">BI697/4</f>
        <v>1.8749999999999999E-2</v>
      </c>
      <c r="BO697">
        <f t="shared" ref="BO697" si="733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0.01</v>
      </c>
      <c r="BW697">
        <f t="shared" si="723"/>
        <v>1E-3</v>
      </c>
      <c r="BX697">
        <v>0.5</v>
      </c>
      <c r="BY697">
        <v>0.5</v>
      </c>
      <c r="BZ697">
        <v>0</v>
      </c>
      <c r="CA697">
        <v>0</v>
      </c>
      <c r="CB697" t="s">
        <v>81</v>
      </c>
      <c r="CC697">
        <v>0</v>
      </c>
      <c r="CD697">
        <v>0</v>
      </c>
      <c r="CE697" s="5">
        <v>6.3000033982414601E-10</v>
      </c>
      <c r="CF697" s="5">
        <v>3.9752041618557396E-9</v>
      </c>
      <c r="CG697" t="s">
        <v>93</v>
      </c>
      <c r="CH697">
        <v>1</v>
      </c>
      <c r="CI697">
        <v>1</v>
      </c>
      <c r="CJ697">
        <v>96.989277217178</v>
      </c>
      <c r="CK697">
        <v>100</v>
      </c>
      <c r="CL697">
        <v>7</v>
      </c>
    </row>
    <row r="698" spans="1:90" x14ac:dyDescent="0.2">
      <c r="A698">
        <v>20</v>
      </c>
      <c r="B698">
        <v>20</v>
      </c>
      <c r="C698" s="3">
        <f t="shared" si="688"/>
        <v>400</v>
      </c>
      <c r="D698" s="3" t="str">
        <f t="shared" si="689"/>
        <v>square</v>
      </c>
      <c r="E698" s="3">
        <f t="shared" si="690"/>
        <v>1</v>
      </c>
      <c r="F698" s="4">
        <v>20</v>
      </c>
      <c r="G698" s="4">
        <v>20</v>
      </c>
      <c r="H698" s="4">
        <f t="shared" si="695"/>
        <v>100</v>
      </c>
      <c r="I698" s="3">
        <v>80</v>
      </c>
      <c r="J698" s="3">
        <v>80</v>
      </c>
      <c r="K698" s="3">
        <f>AF698/AA698</f>
        <v>100</v>
      </c>
      <c r="L698" s="3">
        <f t="shared" si="691"/>
        <v>4</v>
      </c>
      <c r="M698">
        <v>125</v>
      </c>
      <c r="N698">
        <v>7</v>
      </c>
      <c r="O698" s="2">
        <v>0.1</v>
      </c>
      <c r="P698" s="2">
        <f t="shared" si="706"/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 t="shared" si="692"/>
        <v>80</v>
      </c>
      <c r="AA698">
        <f t="shared" si="693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694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0.01</v>
      </c>
      <c r="BW698">
        <f t="shared" si="723"/>
        <v>1E-3</v>
      </c>
      <c r="BX698">
        <v>0.5</v>
      </c>
      <c r="BY698">
        <v>0.5</v>
      </c>
      <c r="BZ698">
        <v>0</v>
      </c>
      <c r="CA698">
        <v>0</v>
      </c>
      <c r="CB698" t="s">
        <v>81</v>
      </c>
      <c r="CC698">
        <v>0</v>
      </c>
      <c r="CD698">
        <v>0</v>
      </c>
      <c r="CE698" s="5">
        <v>1.47890290483216E-11</v>
      </c>
      <c r="CF698" s="5">
        <v>9.3316473352279402E-11</v>
      </c>
      <c r="CG698" t="s">
        <v>93</v>
      </c>
      <c r="CH698">
        <v>1</v>
      </c>
      <c r="CI698">
        <v>1</v>
      </c>
      <c r="CJ698">
        <v>96.986623621636596</v>
      </c>
      <c r="CK698">
        <v>100</v>
      </c>
      <c r="CL698">
        <v>7</v>
      </c>
    </row>
    <row r="699" spans="1:90" x14ac:dyDescent="0.2">
      <c r="A699">
        <v>20</v>
      </c>
      <c r="B699">
        <v>20</v>
      </c>
      <c r="C699" s="3">
        <f t="shared" si="688"/>
        <v>400</v>
      </c>
      <c r="D699" s="3" t="str">
        <f t="shared" si="689"/>
        <v>square</v>
      </c>
      <c r="E699" s="3">
        <f t="shared" si="690"/>
        <v>1</v>
      </c>
      <c r="F699" s="4">
        <v>20</v>
      </c>
      <c r="G699" s="4">
        <v>20</v>
      </c>
      <c r="H699" s="4">
        <f t="shared" si="695"/>
        <v>100</v>
      </c>
      <c r="I699" s="3">
        <v>80</v>
      </c>
      <c r="J699" s="3">
        <v>80</v>
      </c>
      <c r="K699" s="3">
        <f t="shared" ref="K699:K709" si="734">AF699/AA699</f>
        <v>100</v>
      </c>
      <c r="L699" s="3">
        <f t="shared" si="691"/>
        <v>4</v>
      </c>
      <c r="M699">
        <v>125</v>
      </c>
      <c r="N699">
        <v>7</v>
      </c>
      <c r="O699" s="2">
        <v>0.5</v>
      </c>
      <c r="P699" s="2">
        <f t="shared" si="706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 t="shared" si="692"/>
        <v>80</v>
      </c>
      <c r="AA699">
        <f t="shared" si="693"/>
        <v>320</v>
      </c>
      <c r="AB699">
        <v>0</v>
      </c>
      <c r="AC699">
        <v>0</v>
      </c>
      <c r="AD699">
        <v>0</v>
      </c>
      <c r="AE699">
        <f t="shared" ref="AE699:AE703" si="735">(A699*B699)*F699</f>
        <v>8000</v>
      </c>
      <c r="AF699">
        <f t="shared" si="694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36">BI699/4</f>
        <v>1.8749999999999999E-2</v>
      </c>
      <c r="BO699">
        <f t="shared" ref="BO699:BO703" si="737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0.01</v>
      </c>
      <c r="BW699">
        <f t="shared" si="723"/>
        <v>1E-3</v>
      </c>
      <c r="BX699">
        <v>0.5</v>
      </c>
      <c r="BY699">
        <v>0.5</v>
      </c>
      <c r="BZ699">
        <v>0</v>
      </c>
      <c r="CA699">
        <v>0</v>
      </c>
      <c r="CB699" t="s">
        <v>81</v>
      </c>
      <c r="CC699">
        <v>0</v>
      </c>
      <c r="CD699">
        <v>0</v>
      </c>
      <c r="CE699" s="5">
        <v>2.5358578466252598E-11</v>
      </c>
      <c r="CF699" s="5">
        <v>1.60008686436063E-10</v>
      </c>
      <c r="CG699" t="s">
        <v>93</v>
      </c>
      <c r="CH699">
        <v>1</v>
      </c>
      <c r="CI699">
        <v>1</v>
      </c>
      <c r="CJ699">
        <v>96.966883437555197</v>
      </c>
      <c r="CK699">
        <v>100</v>
      </c>
      <c r="CL699">
        <v>7</v>
      </c>
    </row>
    <row r="700" spans="1:90" x14ac:dyDescent="0.2">
      <c r="A700">
        <v>20</v>
      </c>
      <c r="B700">
        <v>20</v>
      </c>
      <c r="C700" s="3">
        <f t="shared" si="688"/>
        <v>400</v>
      </c>
      <c r="D700" s="3" t="str">
        <f t="shared" si="689"/>
        <v>square</v>
      </c>
      <c r="E700" s="3">
        <f t="shared" si="690"/>
        <v>1</v>
      </c>
      <c r="F700" s="4">
        <v>20</v>
      </c>
      <c r="G700" s="4">
        <v>20</v>
      </c>
      <c r="H700" s="4">
        <f t="shared" si="695"/>
        <v>100</v>
      </c>
      <c r="I700" s="3">
        <v>80</v>
      </c>
      <c r="J700" s="3">
        <v>80</v>
      </c>
      <c r="K700" s="3">
        <f t="shared" si="734"/>
        <v>100</v>
      </c>
      <c r="L700" s="3">
        <f t="shared" si="691"/>
        <v>4</v>
      </c>
      <c r="M700">
        <v>125</v>
      </c>
      <c r="N700">
        <v>7</v>
      </c>
      <c r="O700" s="2">
        <v>1</v>
      </c>
      <c r="P700" s="2">
        <f t="shared" si="706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 t="shared" si="692"/>
        <v>80</v>
      </c>
      <c r="AA700">
        <f t="shared" si="693"/>
        <v>320</v>
      </c>
      <c r="AB700">
        <v>0</v>
      </c>
      <c r="AC700">
        <v>0</v>
      </c>
      <c r="AD700">
        <v>0</v>
      </c>
      <c r="AE700">
        <f t="shared" si="735"/>
        <v>8000</v>
      </c>
      <c r="AF700">
        <f t="shared" si="694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36"/>
        <v>1.8749999999999999E-2</v>
      </c>
      <c r="BO700">
        <f t="shared" si="737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0.01</v>
      </c>
      <c r="BW700">
        <f t="shared" si="723"/>
        <v>1E-3</v>
      </c>
      <c r="BX700">
        <v>0.5</v>
      </c>
      <c r="BY700">
        <v>0.5</v>
      </c>
      <c r="BZ700">
        <v>0</v>
      </c>
      <c r="CA700">
        <v>0</v>
      </c>
      <c r="CB700" t="s">
        <v>81</v>
      </c>
      <c r="CC700">
        <v>0</v>
      </c>
      <c r="CD700">
        <v>0</v>
      </c>
      <c r="CE700" s="5">
        <v>5.3401844716434198E-11</v>
      </c>
      <c r="CF700" s="5">
        <v>3.3695733526860298E-10</v>
      </c>
      <c r="CG700" t="s">
        <v>93</v>
      </c>
      <c r="CH700">
        <v>1</v>
      </c>
      <c r="CI700">
        <v>1</v>
      </c>
      <c r="CJ700">
        <v>97.048661115431102</v>
      </c>
      <c r="CK700">
        <v>100</v>
      </c>
      <c r="CL700">
        <v>7</v>
      </c>
    </row>
    <row r="701" spans="1:90" x14ac:dyDescent="0.2">
      <c r="A701">
        <v>20</v>
      </c>
      <c r="B701">
        <v>20</v>
      </c>
      <c r="C701" s="3">
        <f t="shared" si="688"/>
        <v>400</v>
      </c>
      <c r="D701" s="3" t="str">
        <f t="shared" si="689"/>
        <v>square</v>
      </c>
      <c r="E701" s="3">
        <f t="shared" si="690"/>
        <v>1</v>
      </c>
      <c r="F701" s="4">
        <v>20</v>
      </c>
      <c r="G701" s="4">
        <v>20</v>
      </c>
      <c r="H701" s="4">
        <f t="shared" si="695"/>
        <v>100</v>
      </c>
      <c r="I701" s="3">
        <v>80</v>
      </c>
      <c r="J701" s="3">
        <v>80</v>
      </c>
      <c r="K701" s="3">
        <f t="shared" si="734"/>
        <v>100</v>
      </c>
      <c r="L701" s="3">
        <f t="shared" si="691"/>
        <v>4</v>
      </c>
      <c r="M701">
        <v>125</v>
      </c>
      <c r="N701">
        <v>7</v>
      </c>
      <c r="O701" s="2">
        <v>2</v>
      </c>
      <c r="P701" s="2">
        <f t="shared" si="706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 t="shared" si="692"/>
        <v>80</v>
      </c>
      <c r="AA701">
        <f t="shared" si="693"/>
        <v>320</v>
      </c>
      <c r="AB701">
        <v>0</v>
      </c>
      <c r="AC701">
        <v>0</v>
      </c>
      <c r="AD701">
        <v>0</v>
      </c>
      <c r="AE701">
        <f t="shared" si="735"/>
        <v>8000</v>
      </c>
      <c r="AF701">
        <f t="shared" si="694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36"/>
        <v>1.8749999999999999E-2</v>
      </c>
      <c r="BO701">
        <f t="shared" si="737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0.01</v>
      </c>
      <c r="BW701">
        <f t="shared" si="723"/>
        <v>1E-3</v>
      </c>
      <c r="BX701">
        <v>0.5</v>
      </c>
      <c r="BY701">
        <v>0.5</v>
      </c>
      <c r="BZ701">
        <v>0</v>
      </c>
      <c r="CA701">
        <v>0</v>
      </c>
      <c r="CB701" t="s">
        <v>81</v>
      </c>
      <c r="CC701">
        <v>0</v>
      </c>
      <c r="CD701">
        <v>0</v>
      </c>
      <c r="CE701" s="5">
        <v>1.2044011376138701E-10</v>
      </c>
      <c r="CF701" s="5">
        <v>7.5995838729920101E-10</v>
      </c>
      <c r="CG701" t="s">
        <v>93</v>
      </c>
      <c r="CH701">
        <v>1</v>
      </c>
      <c r="CI701">
        <v>1</v>
      </c>
      <c r="CJ701">
        <v>97.009452103955397</v>
      </c>
      <c r="CK701">
        <v>100</v>
      </c>
      <c r="CL701">
        <v>6.75</v>
      </c>
    </row>
    <row r="702" spans="1:90" x14ac:dyDescent="0.2">
      <c r="A702">
        <v>20</v>
      </c>
      <c r="B702">
        <v>20</v>
      </c>
      <c r="C702" s="3">
        <f t="shared" si="688"/>
        <v>400</v>
      </c>
      <c r="D702" s="3" t="str">
        <f t="shared" si="689"/>
        <v>square</v>
      </c>
      <c r="E702" s="3">
        <f t="shared" si="690"/>
        <v>1</v>
      </c>
      <c r="F702" s="4">
        <v>20</v>
      </c>
      <c r="G702" s="4">
        <v>20</v>
      </c>
      <c r="H702" s="4">
        <f t="shared" si="695"/>
        <v>100</v>
      </c>
      <c r="I702" s="3">
        <v>80</v>
      </c>
      <c r="J702" s="3">
        <v>80</v>
      </c>
      <c r="K702" s="3">
        <f t="shared" si="734"/>
        <v>100</v>
      </c>
      <c r="L702" s="3">
        <f t="shared" si="691"/>
        <v>4</v>
      </c>
      <c r="M702">
        <v>125</v>
      </c>
      <c r="N702">
        <v>7</v>
      </c>
      <c r="O702" s="2">
        <v>3</v>
      </c>
      <c r="P702" s="2">
        <f t="shared" si="706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 t="shared" si="692"/>
        <v>80</v>
      </c>
      <c r="AA702">
        <f t="shared" si="693"/>
        <v>320</v>
      </c>
      <c r="AB702">
        <v>0</v>
      </c>
      <c r="AC702">
        <v>0</v>
      </c>
      <c r="AD702">
        <v>0</v>
      </c>
      <c r="AE702">
        <f t="shared" si="735"/>
        <v>8000</v>
      </c>
      <c r="AF702">
        <f t="shared" si="694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36"/>
        <v>1.8749999999999999E-2</v>
      </c>
      <c r="BO702">
        <f t="shared" si="737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0.01</v>
      </c>
      <c r="BW702">
        <f t="shared" si="723"/>
        <v>1E-3</v>
      </c>
      <c r="BX702">
        <v>0.5</v>
      </c>
      <c r="BY702">
        <v>0.5</v>
      </c>
      <c r="BZ702">
        <v>0</v>
      </c>
      <c r="CA702">
        <v>0</v>
      </c>
      <c r="CB702" t="s">
        <v>81</v>
      </c>
      <c r="CC702">
        <v>0</v>
      </c>
      <c r="CD702">
        <v>0</v>
      </c>
      <c r="CE702" s="5">
        <v>1.7288876625859001E-10</v>
      </c>
      <c r="CF702" s="5">
        <v>1.09090122777159E-9</v>
      </c>
      <c r="CG702" t="s">
        <v>93</v>
      </c>
      <c r="CH702">
        <v>1</v>
      </c>
      <c r="CI702">
        <v>1</v>
      </c>
      <c r="CJ702">
        <v>96.995047873348696</v>
      </c>
      <c r="CK702">
        <v>100</v>
      </c>
      <c r="CL702">
        <v>7</v>
      </c>
    </row>
    <row r="703" spans="1:90" x14ac:dyDescent="0.2">
      <c r="A703">
        <v>20</v>
      </c>
      <c r="B703">
        <v>20</v>
      </c>
      <c r="C703" s="3">
        <f t="shared" si="688"/>
        <v>400</v>
      </c>
      <c r="D703" s="3" t="str">
        <f t="shared" si="689"/>
        <v>square</v>
      </c>
      <c r="E703" s="3">
        <f t="shared" si="690"/>
        <v>1</v>
      </c>
      <c r="F703" s="4">
        <v>20</v>
      </c>
      <c r="G703" s="4">
        <v>20</v>
      </c>
      <c r="H703" s="4">
        <f t="shared" si="695"/>
        <v>100</v>
      </c>
      <c r="I703" s="3">
        <v>80</v>
      </c>
      <c r="J703" s="3">
        <v>80</v>
      </c>
      <c r="K703" s="3">
        <f t="shared" si="734"/>
        <v>100</v>
      </c>
      <c r="L703" s="3">
        <f t="shared" si="691"/>
        <v>4</v>
      </c>
      <c r="M703">
        <v>125</v>
      </c>
      <c r="N703">
        <v>7</v>
      </c>
      <c r="O703" s="2">
        <v>4</v>
      </c>
      <c r="P703" s="2">
        <f t="shared" si="706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 t="shared" si="692"/>
        <v>80</v>
      </c>
      <c r="AA703">
        <f t="shared" si="693"/>
        <v>320</v>
      </c>
      <c r="AB703">
        <v>0</v>
      </c>
      <c r="AC703">
        <v>0</v>
      </c>
      <c r="AD703">
        <v>0</v>
      </c>
      <c r="AE703">
        <f t="shared" si="735"/>
        <v>8000</v>
      </c>
      <c r="AF703">
        <f t="shared" si="694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36"/>
        <v>1.8749999999999999E-2</v>
      </c>
      <c r="BO703">
        <f t="shared" si="737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0.01</v>
      </c>
      <c r="BW703">
        <f t="shared" si="723"/>
        <v>1E-3</v>
      </c>
      <c r="BX703">
        <v>0.5</v>
      </c>
      <c r="BY703">
        <v>0.5</v>
      </c>
      <c r="BZ703">
        <v>0</v>
      </c>
      <c r="CA703">
        <v>0</v>
      </c>
      <c r="CB703" t="s">
        <v>81</v>
      </c>
      <c r="CC703">
        <v>0</v>
      </c>
      <c r="CD703">
        <v>0</v>
      </c>
      <c r="CE703" s="5">
        <v>2.4229645786709001E-10</v>
      </c>
      <c r="CF703" s="5">
        <v>1.5288529674810999E-9</v>
      </c>
      <c r="CG703" t="s">
        <v>93</v>
      </c>
      <c r="CH703">
        <v>0.85714285714285698</v>
      </c>
      <c r="CI703">
        <v>0.85714285714285698</v>
      </c>
      <c r="CJ703">
        <v>97.004618483911898</v>
      </c>
      <c r="CK703">
        <v>100</v>
      </c>
      <c r="CL703">
        <v>7</v>
      </c>
    </row>
    <row r="704" spans="1:90" x14ac:dyDescent="0.2">
      <c r="A704">
        <v>20</v>
      </c>
      <c r="B704">
        <v>20</v>
      </c>
      <c r="C704" s="3">
        <f t="shared" si="688"/>
        <v>400</v>
      </c>
      <c r="D704" s="3" t="str">
        <f t="shared" si="689"/>
        <v>square</v>
      </c>
      <c r="E704" s="3">
        <f t="shared" si="690"/>
        <v>1</v>
      </c>
      <c r="F704" s="4">
        <v>20</v>
      </c>
      <c r="G704" s="4">
        <v>20</v>
      </c>
      <c r="H704" s="4">
        <f t="shared" si="695"/>
        <v>100</v>
      </c>
      <c r="I704" s="3">
        <v>80</v>
      </c>
      <c r="J704" s="3">
        <v>80</v>
      </c>
      <c r="K704" s="3">
        <f t="shared" si="734"/>
        <v>100</v>
      </c>
      <c r="L704" s="3">
        <f t="shared" si="691"/>
        <v>4</v>
      </c>
      <c r="M704">
        <v>125</v>
      </c>
      <c r="N704">
        <v>7</v>
      </c>
      <c r="O704" s="2">
        <v>5</v>
      </c>
      <c r="P704" s="2">
        <f t="shared" si="706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 t="shared" si="692"/>
        <v>80</v>
      </c>
      <c r="AA704">
        <f t="shared" si="693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694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0.01</v>
      </c>
      <c r="BW704">
        <f t="shared" si="723"/>
        <v>1E-3</v>
      </c>
      <c r="BX704">
        <v>0.5</v>
      </c>
      <c r="BY704">
        <v>0.5</v>
      </c>
      <c r="BZ704">
        <v>0</v>
      </c>
      <c r="CA704">
        <v>0</v>
      </c>
      <c r="CB704" t="s">
        <v>81</v>
      </c>
      <c r="CC704">
        <v>0.14285714285714299</v>
      </c>
      <c r="CD704">
        <v>0.14285714285714299</v>
      </c>
      <c r="CE704" s="5">
        <v>2.0942511672832499E-6</v>
      </c>
      <c r="CF704" s="5">
        <v>1.32143422577718E-5</v>
      </c>
      <c r="CG704" t="s">
        <v>93</v>
      </c>
      <c r="CH704">
        <v>0.71428571428571397</v>
      </c>
      <c r="CI704">
        <v>0.85714285714285698</v>
      </c>
      <c r="CJ704">
        <v>96.965916513750003</v>
      </c>
      <c r="CK704">
        <v>100</v>
      </c>
      <c r="CL704">
        <v>7</v>
      </c>
    </row>
    <row r="705" spans="1:90" x14ac:dyDescent="0.2">
      <c r="A705">
        <v>20</v>
      </c>
      <c r="B705">
        <v>20</v>
      </c>
      <c r="C705" s="3">
        <f t="shared" si="688"/>
        <v>400</v>
      </c>
      <c r="D705" s="3" t="str">
        <f t="shared" si="689"/>
        <v>square</v>
      </c>
      <c r="E705" s="3">
        <f t="shared" si="690"/>
        <v>1</v>
      </c>
      <c r="F705" s="4">
        <v>20</v>
      </c>
      <c r="G705" s="4">
        <v>20</v>
      </c>
      <c r="H705" s="4">
        <f t="shared" si="695"/>
        <v>100</v>
      </c>
      <c r="I705" s="3">
        <v>80</v>
      </c>
      <c r="J705" s="3">
        <v>80</v>
      </c>
      <c r="K705" s="3">
        <f t="shared" si="734"/>
        <v>100</v>
      </c>
      <c r="L705" s="3">
        <f t="shared" si="691"/>
        <v>4</v>
      </c>
      <c r="M705">
        <v>125</v>
      </c>
      <c r="N705">
        <v>7</v>
      </c>
      <c r="O705" s="2">
        <v>6</v>
      </c>
      <c r="P705" s="2">
        <f t="shared" si="706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 t="shared" si="692"/>
        <v>80</v>
      </c>
      <c r="AA705">
        <f t="shared" si="693"/>
        <v>320</v>
      </c>
      <c r="AB705">
        <v>0</v>
      </c>
      <c r="AC705">
        <v>0</v>
      </c>
      <c r="AD705">
        <v>0</v>
      </c>
      <c r="AE705">
        <f t="shared" ref="AE705:AE707" si="738">(A705*B705)*F705</f>
        <v>8000</v>
      </c>
      <c r="AF705">
        <f t="shared" si="694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39">BI705/4</f>
        <v>1.8749999999999999E-2</v>
      </c>
      <c r="BO705">
        <f t="shared" ref="BO705:BO707" si="740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0.01</v>
      </c>
      <c r="BW705">
        <f t="shared" si="723"/>
        <v>1E-3</v>
      </c>
      <c r="BX705">
        <v>0.5</v>
      </c>
      <c r="BY705">
        <v>0.5</v>
      </c>
      <c r="BZ705">
        <v>0</v>
      </c>
      <c r="CA705">
        <v>0</v>
      </c>
      <c r="CB705" t="s">
        <v>81</v>
      </c>
      <c r="CC705">
        <v>0</v>
      </c>
      <c r="CD705">
        <v>0.14285714285714299</v>
      </c>
      <c r="CE705" s="5">
        <v>4.0996683952646698E-10</v>
      </c>
      <c r="CF705" s="5">
        <v>2.58682699885922E-9</v>
      </c>
      <c r="CG705" t="s">
        <v>93</v>
      </c>
      <c r="CH705">
        <v>0.85714285714285698</v>
      </c>
      <c r="CI705">
        <v>0.85714285714285698</v>
      </c>
      <c r="CJ705">
        <v>97.016801944436097</v>
      </c>
      <c r="CK705">
        <v>100</v>
      </c>
      <c r="CL705">
        <v>6.75</v>
      </c>
    </row>
    <row r="706" spans="1:90" x14ac:dyDescent="0.2">
      <c r="A706">
        <v>20</v>
      </c>
      <c r="B706">
        <v>20</v>
      </c>
      <c r="C706" s="3">
        <f t="shared" si="688"/>
        <v>400</v>
      </c>
      <c r="D706" s="3" t="str">
        <f t="shared" si="689"/>
        <v>square</v>
      </c>
      <c r="E706" s="3">
        <f t="shared" si="690"/>
        <v>1</v>
      </c>
      <c r="F706" s="4">
        <v>20</v>
      </c>
      <c r="G706" s="4">
        <v>20</v>
      </c>
      <c r="H706" s="4">
        <f t="shared" si="695"/>
        <v>100</v>
      </c>
      <c r="I706" s="3">
        <v>80</v>
      </c>
      <c r="J706" s="3">
        <v>80</v>
      </c>
      <c r="K706" s="3">
        <f t="shared" si="734"/>
        <v>100</v>
      </c>
      <c r="L706" s="3">
        <f t="shared" si="691"/>
        <v>4</v>
      </c>
      <c r="M706">
        <v>125</v>
      </c>
      <c r="N706">
        <v>7</v>
      </c>
      <c r="O706" s="2">
        <v>7</v>
      </c>
      <c r="P706" s="2">
        <f t="shared" si="706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 t="shared" si="692"/>
        <v>80</v>
      </c>
      <c r="AA706">
        <f t="shared" si="693"/>
        <v>320</v>
      </c>
      <c r="AB706">
        <v>0</v>
      </c>
      <c r="AC706">
        <v>0</v>
      </c>
      <c r="AD706">
        <v>0</v>
      </c>
      <c r="AE706">
        <f t="shared" si="738"/>
        <v>8000</v>
      </c>
      <c r="AF706">
        <f t="shared" si="694"/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39"/>
        <v>1.8749999999999999E-2</v>
      </c>
      <c r="BO706">
        <f t="shared" si="740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0.01</v>
      </c>
      <c r="BW706">
        <f t="shared" si="723"/>
        <v>1E-3</v>
      </c>
      <c r="BX706">
        <v>0.5</v>
      </c>
      <c r="BY706">
        <v>0.5</v>
      </c>
      <c r="BZ706">
        <v>0</v>
      </c>
      <c r="CA706">
        <v>0</v>
      </c>
      <c r="CB706" t="s">
        <v>81</v>
      </c>
      <c r="CC706">
        <v>0</v>
      </c>
      <c r="CD706">
        <v>0.14285714285714299</v>
      </c>
      <c r="CE706" s="5">
        <v>4.6346237829014098E-10</v>
      </c>
      <c r="CF706" s="5">
        <v>2.9243755282775299E-9</v>
      </c>
      <c r="CG706" t="s">
        <v>93</v>
      </c>
      <c r="CH706">
        <v>0.85714285714285698</v>
      </c>
      <c r="CI706">
        <v>0.85714285714285698</v>
      </c>
      <c r="CJ706">
        <v>96.975332590743193</v>
      </c>
      <c r="CK706">
        <v>100</v>
      </c>
      <c r="CL706">
        <v>7</v>
      </c>
    </row>
    <row r="707" spans="1:90" x14ac:dyDescent="0.2">
      <c r="A707">
        <v>20</v>
      </c>
      <c r="B707">
        <v>20</v>
      </c>
      <c r="C707" s="3">
        <f t="shared" si="688"/>
        <v>400</v>
      </c>
      <c r="D707" s="3" t="str">
        <f t="shared" si="689"/>
        <v>square</v>
      </c>
      <c r="E707" s="3">
        <f t="shared" si="690"/>
        <v>1</v>
      </c>
      <c r="F707" s="4">
        <v>20</v>
      </c>
      <c r="G707" s="4">
        <v>20</v>
      </c>
      <c r="H707" s="4">
        <f t="shared" si="695"/>
        <v>100</v>
      </c>
      <c r="I707" s="3">
        <v>80</v>
      </c>
      <c r="J707" s="3">
        <v>80</v>
      </c>
      <c r="K707" s="3">
        <f t="shared" si="734"/>
        <v>100</v>
      </c>
      <c r="L707" s="3">
        <f t="shared" si="691"/>
        <v>4</v>
      </c>
      <c r="M707">
        <v>125</v>
      </c>
      <c r="N707">
        <v>7</v>
      </c>
      <c r="O707" s="2">
        <v>8</v>
      </c>
      <c r="P707" s="2">
        <f t="shared" si="706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 t="shared" si="692"/>
        <v>80</v>
      </c>
      <c r="AA707">
        <f t="shared" si="693"/>
        <v>320</v>
      </c>
      <c r="AB707">
        <v>0</v>
      </c>
      <c r="AC707">
        <v>0</v>
      </c>
      <c r="AD707">
        <v>0</v>
      </c>
      <c r="AE707">
        <f t="shared" si="738"/>
        <v>8000</v>
      </c>
      <c r="AF707">
        <f t="shared" si="694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39"/>
        <v>1.8749999999999999E-2</v>
      </c>
      <c r="BO707">
        <f t="shared" si="740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0.01</v>
      </c>
      <c r="BW707">
        <f t="shared" si="723"/>
        <v>1E-3</v>
      </c>
      <c r="BX707">
        <v>0.5</v>
      </c>
      <c r="BY707">
        <v>0.5</v>
      </c>
      <c r="BZ707">
        <v>0</v>
      </c>
      <c r="CA707">
        <v>0</v>
      </c>
      <c r="CB707" t="s">
        <v>81</v>
      </c>
      <c r="CC707">
        <v>0.14285714285714299</v>
      </c>
      <c r="CD707">
        <v>0.14285714285714299</v>
      </c>
      <c r="CE707" s="5">
        <v>4.5462910474195399E-6</v>
      </c>
      <c r="CF707" s="5">
        <v>2.86860152108654E-5</v>
      </c>
      <c r="CG707" t="s">
        <v>93</v>
      </c>
      <c r="CH707">
        <v>0.71428571428571397</v>
      </c>
      <c r="CI707">
        <v>0.71428571428571397</v>
      </c>
      <c r="CJ707">
        <v>97.005762962819105</v>
      </c>
      <c r="CK707">
        <v>100</v>
      </c>
      <c r="CL707">
        <v>7</v>
      </c>
    </row>
    <row r="708" spans="1:90" x14ac:dyDescent="0.2">
      <c r="A708">
        <v>20</v>
      </c>
      <c r="B708">
        <v>20</v>
      </c>
      <c r="C708" s="3">
        <f t="shared" si="688"/>
        <v>400</v>
      </c>
      <c r="D708" s="3" t="str">
        <f t="shared" si="689"/>
        <v>square</v>
      </c>
      <c r="E708" s="3">
        <f t="shared" si="690"/>
        <v>1</v>
      </c>
      <c r="F708" s="4">
        <v>20</v>
      </c>
      <c r="G708" s="4">
        <v>20</v>
      </c>
      <c r="H708" s="4">
        <f t="shared" si="695"/>
        <v>100</v>
      </c>
      <c r="I708" s="3">
        <v>80</v>
      </c>
      <c r="J708" s="3">
        <v>80</v>
      </c>
      <c r="K708" s="3">
        <f t="shared" si="734"/>
        <v>100</v>
      </c>
      <c r="L708" s="3">
        <f t="shared" si="691"/>
        <v>4</v>
      </c>
      <c r="M708">
        <v>125</v>
      </c>
      <c r="N708">
        <v>7</v>
      </c>
      <c r="O708" s="2">
        <v>9</v>
      </c>
      <c r="P708" s="2">
        <f t="shared" si="706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 t="shared" si="692"/>
        <v>80</v>
      </c>
      <c r="AA708">
        <f t="shared" si="693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694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0.01</v>
      </c>
      <c r="BW708">
        <f t="shared" si="723"/>
        <v>1E-3</v>
      </c>
      <c r="BX708">
        <v>0.5</v>
      </c>
      <c r="BY708">
        <v>0.5</v>
      </c>
      <c r="BZ708">
        <v>0</v>
      </c>
      <c r="CA708">
        <v>0</v>
      </c>
      <c r="CB708" t="s">
        <v>81</v>
      </c>
      <c r="CC708">
        <v>0</v>
      </c>
      <c r="CD708">
        <v>0.14285714285714299</v>
      </c>
      <c r="CE708" s="5">
        <v>6.8673977420981905E-10</v>
      </c>
      <c r="CF708" s="5">
        <v>4.3332211692032196E-9</v>
      </c>
      <c r="CG708" t="s">
        <v>93</v>
      </c>
      <c r="CH708">
        <v>0.85714285714285698</v>
      </c>
      <c r="CI708">
        <v>0.85714285714285698</v>
      </c>
      <c r="CJ708">
        <v>97.060083650009105</v>
      </c>
      <c r="CK708">
        <v>100</v>
      </c>
      <c r="CL708">
        <v>6.75</v>
      </c>
    </row>
    <row r="709" spans="1:90" x14ac:dyDescent="0.2">
      <c r="A709">
        <v>20</v>
      </c>
      <c r="B709">
        <v>20</v>
      </c>
      <c r="C709" s="3">
        <f t="shared" si="688"/>
        <v>400</v>
      </c>
      <c r="D709" s="3" t="str">
        <f t="shared" si="689"/>
        <v>square</v>
      </c>
      <c r="E709" s="3">
        <f t="shared" si="690"/>
        <v>1</v>
      </c>
      <c r="F709" s="4">
        <v>20</v>
      </c>
      <c r="G709" s="4">
        <v>20</v>
      </c>
      <c r="H709" s="4">
        <f t="shared" si="695"/>
        <v>100</v>
      </c>
      <c r="I709" s="3">
        <v>80</v>
      </c>
      <c r="J709" s="3">
        <v>80</v>
      </c>
      <c r="K709" s="3">
        <f t="shared" si="734"/>
        <v>100</v>
      </c>
      <c r="L709" s="3">
        <f t="shared" si="691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 t="shared" si="692"/>
        <v>80</v>
      </c>
      <c r="AA709">
        <f t="shared" si="693"/>
        <v>320</v>
      </c>
      <c r="AB709">
        <v>0</v>
      </c>
      <c r="AC709">
        <v>0</v>
      </c>
      <c r="AD709">
        <v>0</v>
      </c>
      <c r="AE709">
        <f t="shared" ref="AE709" si="741">(A709*B709)*F709</f>
        <v>8000</v>
      </c>
      <c r="AF709">
        <f t="shared" si="694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42">BI709/4</f>
        <v>1.8749999999999999E-2</v>
      </c>
      <c r="BO709">
        <f t="shared" ref="BO709" si="743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0.01</v>
      </c>
      <c r="BW709">
        <f t="shared" si="723"/>
        <v>1E-3</v>
      </c>
      <c r="BX709">
        <v>0.5</v>
      </c>
      <c r="BY709">
        <v>0.5</v>
      </c>
      <c r="BZ709">
        <v>0</v>
      </c>
      <c r="CA709">
        <v>0</v>
      </c>
      <c r="CB709" t="s">
        <v>81</v>
      </c>
      <c r="CC709">
        <v>0</v>
      </c>
      <c r="CD709">
        <v>0.14285714285714299</v>
      </c>
      <c r="CE709" s="5">
        <v>7.7883020112550501E-10</v>
      </c>
      <c r="CF709" s="5">
        <v>4.9142974391678696E-9</v>
      </c>
      <c r="CG709" t="s">
        <v>93</v>
      </c>
      <c r="CH709">
        <v>0.85714285714285698</v>
      </c>
      <c r="CI709">
        <v>0.85714285714285698</v>
      </c>
      <c r="CJ709">
        <v>97.016029664693605</v>
      </c>
      <c r="CK709">
        <v>100</v>
      </c>
      <c r="CL709">
        <v>7</v>
      </c>
    </row>
    <row r="710" spans="1:90" x14ac:dyDescent="0.2">
      <c r="A710">
        <v>20</v>
      </c>
      <c r="B710">
        <v>20</v>
      </c>
      <c r="C710" s="3">
        <f t="shared" si="688"/>
        <v>400</v>
      </c>
      <c r="D710" s="3" t="str">
        <f t="shared" si="689"/>
        <v>square</v>
      </c>
      <c r="E710" s="3">
        <f t="shared" si="690"/>
        <v>1</v>
      </c>
      <c r="F710" s="4">
        <v>1</v>
      </c>
      <c r="G710" s="4">
        <v>1</v>
      </c>
      <c r="H710" s="4">
        <f t="shared" si="695"/>
        <v>100</v>
      </c>
      <c r="I710" s="3">
        <v>99</v>
      </c>
      <c r="J710" s="3">
        <v>99</v>
      </c>
      <c r="K710" s="3">
        <f>AF710/AA710</f>
        <v>100</v>
      </c>
      <c r="L710" s="3">
        <f t="shared" si="691"/>
        <v>4</v>
      </c>
      <c r="M710">
        <v>125</v>
      </c>
      <c r="N710">
        <v>7</v>
      </c>
      <c r="O710" s="2">
        <v>0.1</v>
      </c>
      <c r="P710" s="2">
        <f t="shared" si="706"/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 t="shared" si="692"/>
        <v>4</v>
      </c>
      <c r="AA710">
        <f t="shared" si="693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694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0.01</v>
      </c>
      <c r="BW710">
        <f t="shared" si="723"/>
        <v>1E-3</v>
      </c>
      <c r="BX710">
        <v>0.5</v>
      </c>
      <c r="BY710">
        <v>0.5</v>
      </c>
      <c r="BZ710">
        <v>0</v>
      </c>
      <c r="CA710">
        <v>0</v>
      </c>
      <c r="CB710" t="s">
        <v>81</v>
      </c>
      <c r="CC710">
        <v>0</v>
      </c>
      <c r="CD710">
        <v>0</v>
      </c>
      <c r="CE710" s="5">
        <v>2.8713520282235001E-11</v>
      </c>
      <c r="CF710" s="5">
        <v>1.8117784754572599E-10</v>
      </c>
      <c r="CG710" t="s">
        <v>93</v>
      </c>
      <c r="CH710">
        <v>0.85714285714285698</v>
      </c>
      <c r="CI710">
        <v>0.85714285714285698</v>
      </c>
      <c r="CJ710">
        <v>96.935829085620298</v>
      </c>
      <c r="CK710">
        <v>100</v>
      </c>
      <c r="CL710">
        <v>7</v>
      </c>
    </row>
    <row r="711" spans="1:90" x14ac:dyDescent="0.2">
      <c r="A711">
        <v>20</v>
      </c>
      <c r="B711">
        <v>20</v>
      </c>
      <c r="C711" s="3">
        <f t="shared" si="688"/>
        <v>400</v>
      </c>
      <c r="D711" s="3" t="str">
        <f t="shared" si="689"/>
        <v>square</v>
      </c>
      <c r="E711" s="3">
        <f t="shared" si="690"/>
        <v>1</v>
      </c>
      <c r="F711" s="4">
        <v>1</v>
      </c>
      <c r="G711" s="4">
        <v>1</v>
      </c>
      <c r="H711" s="4">
        <f t="shared" si="695"/>
        <v>100</v>
      </c>
      <c r="I711" s="3">
        <v>99</v>
      </c>
      <c r="J711" s="3">
        <v>99</v>
      </c>
      <c r="K711" s="3">
        <f t="shared" ref="K711:K721" si="744">AF711/AA711</f>
        <v>100</v>
      </c>
      <c r="L711" s="3">
        <f t="shared" si="691"/>
        <v>4</v>
      </c>
      <c r="M711">
        <v>125</v>
      </c>
      <c r="N711">
        <v>7</v>
      </c>
      <c r="O711" s="2">
        <v>0.5</v>
      </c>
      <c r="P711" s="2">
        <f t="shared" si="706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 t="shared" si="692"/>
        <v>4</v>
      </c>
      <c r="AA711">
        <f t="shared" si="693"/>
        <v>396</v>
      </c>
      <c r="AB711">
        <v>0</v>
      </c>
      <c r="AC711">
        <v>0</v>
      </c>
      <c r="AD711">
        <v>0</v>
      </c>
      <c r="AE711">
        <f t="shared" ref="AE711:AE715" si="745">(A711*B711)*F711</f>
        <v>400</v>
      </c>
      <c r="AF711">
        <f t="shared" si="694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46">BI711/4</f>
        <v>1.8749999999999999E-2</v>
      </c>
      <c r="BO711">
        <f t="shared" ref="BO711:BO715" si="747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0.01</v>
      </c>
      <c r="BW711">
        <f t="shared" ref="BW711:BW726" si="748">BV711*0.1</f>
        <v>1E-3</v>
      </c>
      <c r="BX711">
        <v>0.5</v>
      </c>
      <c r="BY711">
        <v>0.5</v>
      </c>
      <c r="BZ711">
        <v>0</v>
      </c>
      <c r="CA711">
        <v>0</v>
      </c>
      <c r="CB711" t="s">
        <v>81</v>
      </c>
      <c r="CC711">
        <v>0</v>
      </c>
      <c r="CD711">
        <v>0</v>
      </c>
      <c r="CE711" s="5">
        <v>1.15984347010903E-10</v>
      </c>
      <c r="CF711" s="5">
        <v>7.3184319210754998E-10</v>
      </c>
      <c r="CG711" t="s">
        <v>93</v>
      </c>
      <c r="CH711">
        <v>0.85714285714285698</v>
      </c>
      <c r="CI711">
        <v>0.85714285714285698</v>
      </c>
      <c r="CJ711">
        <v>97.014321014815494</v>
      </c>
      <c r="CK711">
        <v>100</v>
      </c>
      <c r="CL711">
        <v>7</v>
      </c>
    </row>
    <row r="712" spans="1:90" x14ac:dyDescent="0.2">
      <c r="A712">
        <v>20</v>
      </c>
      <c r="B712">
        <v>20</v>
      </c>
      <c r="C712" s="3">
        <f t="shared" si="688"/>
        <v>400</v>
      </c>
      <c r="D712" s="3" t="str">
        <f t="shared" si="689"/>
        <v>square</v>
      </c>
      <c r="E712" s="3">
        <f t="shared" si="690"/>
        <v>1</v>
      </c>
      <c r="F712" s="4">
        <v>1</v>
      </c>
      <c r="G712" s="4">
        <v>1</v>
      </c>
      <c r="H712" s="4">
        <f t="shared" si="695"/>
        <v>100</v>
      </c>
      <c r="I712" s="3">
        <v>99</v>
      </c>
      <c r="J712" s="3">
        <v>99</v>
      </c>
      <c r="K712" s="3">
        <f t="shared" si="744"/>
        <v>100</v>
      </c>
      <c r="L712" s="3">
        <f t="shared" si="691"/>
        <v>4</v>
      </c>
      <c r="M712">
        <v>125</v>
      </c>
      <c r="N712">
        <v>7</v>
      </c>
      <c r="O712" s="2">
        <v>1</v>
      </c>
      <c r="P712" s="2">
        <f t="shared" si="706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 t="shared" si="692"/>
        <v>4</v>
      </c>
      <c r="AA712">
        <f t="shared" si="693"/>
        <v>396</v>
      </c>
      <c r="AB712">
        <v>0</v>
      </c>
      <c r="AC712">
        <v>0</v>
      </c>
      <c r="AD712">
        <v>0</v>
      </c>
      <c r="AE712">
        <f t="shared" si="745"/>
        <v>400</v>
      </c>
      <c r="AF712">
        <f t="shared" si="694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46"/>
        <v>1.8749999999999999E-2</v>
      </c>
      <c r="BO712">
        <f t="shared" si="747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0.01</v>
      </c>
      <c r="BW712">
        <f t="shared" si="748"/>
        <v>1E-3</v>
      </c>
      <c r="BX712">
        <v>0.5</v>
      </c>
      <c r="BY712">
        <v>0.5</v>
      </c>
      <c r="BZ712">
        <v>0</v>
      </c>
      <c r="CA712">
        <v>0</v>
      </c>
      <c r="CB712" t="s">
        <v>81</v>
      </c>
      <c r="CC712">
        <v>0.28571428571428598</v>
      </c>
      <c r="CD712">
        <v>0.28571428571428598</v>
      </c>
      <c r="CE712">
        <v>9.7638559110468093E-3</v>
      </c>
      <c r="CF712">
        <v>6.1310988607373197E-2</v>
      </c>
      <c r="CG712" t="s">
        <v>93</v>
      </c>
      <c r="CH712">
        <v>0.57142857142857095</v>
      </c>
      <c r="CI712">
        <v>0.57142857142857095</v>
      </c>
      <c r="CJ712">
        <v>96.227765957198002</v>
      </c>
      <c r="CK712">
        <v>100</v>
      </c>
      <c r="CL712">
        <v>7.75</v>
      </c>
    </row>
    <row r="713" spans="1:90" x14ac:dyDescent="0.2">
      <c r="A713">
        <v>20</v>
      </c>
      <c r="B713">
        <v>20</v>
      </c>
      <c r="C713" s="3">
        <f t="shared" si="688"/>
        <v>400</v>
      </c>
      <c r="D713" s="3" t="str">
        <f t="shared" si="689"/>
        <v>square</v>
      </c>
      <c r="E713" s="3">
        <f t="shared" si="690"/>
        <v>1</v>
      </c>
      <c r="F713" s="4">
        <v>1</v>
      </c>
      <c r="G713" s="4">
        <v>1</v>
      </c>
      <c r="H713" s="4">
        <f t="shared" si="695"/>
        <v>100</v>
      </c>
      <c r="I713" s="3">
        <v>99</v>
      </c>
      <c r="J713" s="3">
        <v>99</v>
      </c>
      <c r="K713" s="3">
        <f t="shared" si="744"/>
        <v>100</v>
      </c>
      <c r="L713" s="3">
        <f t="shared" si="691"/>
        <v>4</v>
      </c>
      <c r="M713">
        <v>125</v>
      </c>
      <c r="N713">
        <v>7</v>
      </c>
      <c r="O713" s="2">
        <v>2</v>
      </c>
      <c r="P713" s="2">
        <f t="shared" si="706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 t="shared" si="692"/>
        <v>4</v>
      </c>
      <c r="AA713">
        <f t="shared" si="693"/>
        <v>396</v>
      </c>
      <c r="AB713">
        <v>0</v>
      </c>
      <c r="AC713">
        <v>0</v>
      </c>
      <c r="AD713">
        <v>0</v>
      </c>
      <c r="AE713">
        <f t="shared" si="745"/>
        <v>400</v>
      </c>
      <c r="AF713">
        <f t="shared" si="694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46"/>
        <v>1.8749999999999999E-2</v>
      </c>
      <c r="BO713">
        <f t="shared" si="747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0.01</v>
      </c>
      <c r="BW713">
        <f t="shared" si="748"/>
        <v>1E-3</v>
      </c>
      <c r="BX713">
        <v>0.5</v>
      </c>
      <c r="BY713">
        <v>0.5</v>
      </c>
      <c r="BZ713">
        <v>0</v>
      </c>
      <c r="CA713">
        <v>0</v>
      </c>
      <c r="CB713" t="s">
        <v>81</v>
      </c>
      <c r="CC713">
        <v>0</v>
      </c>
      <c r="CD713">
        <v>0.14285714285714299</v>
      </c>
      <c r="CE713" s="5">
        <v>4.5185261598055201E-10</v>
      </c>
      <c r="CF713" s="5">
        <v>2.8511197351752702E-9</v>
      </c>
      <c r="CG713" t="s">
        <v>93</v>
      </c>
      <c r="CH713">
        <v>0.85714285714285698</v>
      </c>
      <c r="CI713">
        <v>0.85714285714285698</v>
      </c>
      <c r="CJ713">
        <v>96.921468551699206</v>
      </c>
      <c r="CK713">
        <v>100</v>
      </c>
      <c r="CL713">
        <v>7</v>
      </c>
    </row>
    <row r="714" spans="1:90" x14ac:dyDescent="0.2">
      <c r="A714">
        <v>20</v>
      </c>
      <c r="B714">
        <v>20</v>
      </c>
      <c r="C714" s="3">
        <f t="shared" si="688"/>
        <v>400</v>
      </c>
      <c r="D714" s="3" t="str">
        <f t="shared" si="689"/>
        <v>square</v>
      </c>
      <c r="E714" s="3">
        <f t="shared" si="690"/>
        <v>1</v>
      </c>
      <c r="F714" s="4">
        <v>1</v>
      </c>
      <c r="G714" s="4">
        <v>1</v>
      </c>
      <c r="H714" s="4">
        <f t="shared" si="695"/>
        <v>100</v>
      </c>
      <c r="I714" s="3">
        <v>99</v>
      </c>
      <c r="J714" s="3">
        <v>99</v>
      </c>
      <c r="K714" s="3">
        <f t="shared" si="744"/>
        <v>100</v>
      </c>
      <c r="L714" s="3">
        <f t="shared" si="691"/>
        <v>4</v>
      </c>
      <c r="M714">
        <v>125</v>
      </c>
      <c r="N714">
        <v>7</v>
      </c>
      <c r="O714" s="2">
        <v>3</v>
      </c>
      <c r="P714" s="2">
        <f t="shared" si="706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 t="shared" si="692"/>
        <v>4</v>
      </c>
      <c r="AA714">
        <f t="shared" si="693"/>
        <v>396</v>
      </c>
      <c r="AB714">
        <v>0</v>
      </c>
      <c r="AC714">
        <v>0</v>
      </c>
      <c r="AD714">
        <v>0</v>
      </c>
      <c r="AE714">
        <f t="shared" si="745"/>
        <v>400</v>
      </c>
      <c r="AF714">
        <f t="shared" si="694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46"/>
        <v>1.8749999999999999E-2</v>
      </c>
      <c r="BO714">
        <f t="shared" si="747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0.01</v>
      </c>
      <c r="BW714">
        <f t="shared" si="748"/>
        <v>1E-3</v>
      </c>
      <c r="BX714">
        <v>0.5</v>
      </c>
      <c r="BY714">
        <v>0.5</v>
      </c>
      <c r="BZ714">
        <v>0</v>
      </c>
      <c r="CA714">
        <v>0</v>
      </c>
      <c r="CB714" t="s">
        <v>81</v>
      </c>
      <c r="CC714">
        <v>0</v>
      </c>
      <c r="CD714">
        <v>0</v>
      </c>
      <c r="CE714" s="5">
        <v>1.89348644169195E-10</v>
      </c>
      <c r="CF714" s="5">
        <v>1.1947604975843599E-9</v>
      </c>
      <c r="CG714" t="s">
        <v>93</v>
      </c>
      <c r="CH714">
        <v>0.85714285714285698</v>
      </c>
      <c r="CI714">
        <v>0.85714285714285698</v>
      </c>
      <c r="CJ714">
        <v>97.072576617525698</v>
      </c>
      <c r="CK714">
        <v>100</v>
      </c>
      <c r="CL714">
        <v>6.75</v>
      </c>
    </row>
    <row r="715" spans="1:90" x14ac:dyDescent="0.2">
      <c r="A715">
        <v>20</v>
      </c>
      <c r="B715">
        <v>20</v>
      </c>
      <c r="C715" s="3">
        <f t="shared" si="688"/>
        <v>400</v>
      </c>
      <c r="D715" s="3" t="str">
        <f t="shared" si="689"/>
        <v>square</v>
      </c>
      <c r="E715" s="3">
        <f t="shared" si="690"/>
        <v>1</v>
      </c>
      <c r="F715" s="4">
        <v>1</v>
      </c>
      <c r="G715" s="4">
        <v>1</v>
      </c>
      <c r="H715" s="4">
        <f t="shared" si="695"/>
        <v>100</v>
      </c>
      <c r="I715" s="3">
        <v>99</v>
      </c>
      <c r="J715" s="3">
        <v>99</v>
      </c>
      <c r="K715" s="3">
        <f t="shared" si="744"/>
        <v>100</v>
      </c>
      <c r="L715" s="3">
        <f t="shared" si="691"/>
        <v>4</v>
      </c>
      <c r="M715">
        <v>125</v>
      </c>
      <c r="N715">
        <v>7</v>
      </c>
      <c r="O715" s="2">
        <v>4</v>
      </c>
      <c r="P715" s="2">
        <f t="shared" si="706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 t="shared" si="692"/>
        <v>4</v>
      </c>
      <c r="AA715">
        <f t="shared" si="693"/>
        <v>396</v>
      </c>
      <c r="AB715">
        <v>0</v>
      </c>
      <c r="AC715">
        <v>0</v>
      </c>
      <c r="AD715">
        <v>0</v>
      </c>
      <c r="AE715">
        <f t="shared" si="745"/>
        <v>400</v>
      </c>
      <c r="AF715">
        <f t="shared" si="694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46"/>
        <v>1.8749999999999999E-2</v>
      </c>
      <c r="BO715">
        <f t="shared" si="747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0.01</v>
      </c>
      <c r="BW715">
        <f t="shared" si="748"/>
        <v>1E-3</v>
      </c>
      <c r="BX715">
        <v>0.5</v>
      </c>
      <c r="BY715">
        <v>0.5</v>
      </c>
      <c r="BZ715">
        <v>0</v>
      </c>
      <c r="CA715">
        <v>0</v>
      </c>
      <c r="CB715" t="s">
        <v>81</v>
      </c>
      <c r="CC715">
        <v>0</v>
      </c>
      <c r="CD715">
        <v>0</v>
      </c>
      <c r="CE715" s="5">
        <v>2.5855276827741301E-10</v>
      </c>
      <c r="CF715" s="5">
        <v>1.63142775798099E-9</v>
      </c>
      <c r="CG715" t="s">
        <v>93</v>
      </c>
      <c r="CH715">
        <v>0.85714285714285698</v>
      </c>
      <c r="CI715">
        <v>0.85714285714285698</v>
      </c>
      <c r="CJ715">
        <v>97.013290684729995</v>
      </c>
      <c r="CK715">
        <v>100</v>
      </c>
      <c r="CL715">
        <v>7</v>
      </c>
    </row>
    <row r="716" spans="1:90" x14ac:dyDescent="0.2">
      <c r="A716">
        <v>20</v>
      </c>
      <c r="B716">
        <v>20</v>
      </c>
      <c r="C716" s="3">
        <f t="shared" si="688"/>
        <v>400</v>
      </c>
      <c r="D716" s="3" t="str">
        <f t="shared" si="689"/>
        <v>square</v>
      </c>
      <c r="E716" s="3">
        <f t="shared" si="690"/>
        <v>1</v>
      </c>
      <c r="F716" s="4">
        <v>1</v>
      </c>
      <c r="G716" s="4">
        <v>1</v>
      </c>
      <c r="H716" s="4">
        <f t="shared" si="695"/>
        <v>100</v>
      </c>
      <c r="I716" s="3">
        <v>99</v>
      </c>
      <c r="J716" s="3">
        <v>99</v>
      </c>
      <c r="K716" s="3">
        <f t="shared" si="744"/>
        <v>100</v>
      </c>
      <c r="L716" s="3">
        <f t="shared" si="691"/>
        <v>4</v>
      </c>
      <c r="M716">
        <v>125</v>
      </c>
      <c r="N716">
        <v>7</v>
      </c>
      <c r="O716" s="2">
        <v>5</v>
      </c>
      <c r="P716" s="2">
        <f t="shared" si="706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 t="shared" si="692"/>
        <v>4</v>
      </c>
      <c r="AA716">
        <f t="shared" si="693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694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0.01</v>
      </c>
      <c r="BW716">
        <f t="shared" si="748"/>
        <v>1E-3</v>
      </c>
      <c r="BX716">
        <v>0.5</v>
      </c>
      <c r="BY716">
        <v>0.5</v>
      </c>
      <c r="BZ716">
        <v>0</v>
      </c>
      <c r="CA716">
        <v>0</v>
      </c>
      <c r="CB716" t="s">
        <v>81</v>
      </c>
      <c r="CC716">
        <v>0</v>
      </c>
      <c r="CD716">
        <v>0.14285714285714299</v>
      </c>
      <c r="CE716" s="5">
        <v>3.3909012735446699E-10</v>
      </c>
      <c r="CF716" s="5">
        <v>2.1396059683236298E-9</v>
      </c>
      <c r="CG716" t="s">
        <v>93</v>
      </c>
      <c r="CH716">
        <v>0.85714285714285698</v>
      </c>
      <c r="CI716">
        <v>0.85714285714285698</v>
      </c>
      <c r="CJ716">
        <v>96.970352140084501</v>
      </c>
      <c r="CK716">
        <v>100</v>
      </c>
      <c r="CL716">
        <v>7</v>
      </c>
    </row>
    <row r="717" spans="1:90" x14ac:dyDescent="0.2">
      <c r="A717">
        <v>20</v>
      </c>
      <c r="B717">
        <v>20</v>
      </c>
      <c r="C717" s="3">
        <f t="shared" si="688"/>
        <v>400</v>
      </c>
      <c r="D717" s="3" t="str">
        <f t="shared" si="689"/>
        <v>square</v>
      </c>
      <c r="E717" s="3">
        <f t="shared" si="690"/>
        <v>1</v>
      </c>
      <c r="F717" s="4">
        <v>1</v>
      </c>
      <c r="G717" s="4">
        <v>1</v>
      </c>
      <c r="H717" s="4">
        <f t="shared" si="695"/>
        <v>100</v>
      </c>
      <c r="I717" s="3">
        <v>99</v>
      </c>
      <c r="J717" s="3">
        <v>99</v>
      </c>
      <c r="K717" s="3">
        <f t="shared" si="744"/>
        <v>100</v>
      </c>
      <c r="L717" s="3">
        <f t="shared" si="691"/>
        <v>4</v>
      </c>
      <c r="M717">
        <v>125</v>
      </c>
      <c r="N717">
        <v>7</v>
      </c>
      <c r="O717" s="2">
        <v>6</v>
      </c>
      <c r="P717" s="2">
        <f t="shared" si="706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 t="shared" si="692"/>
        <v>4</v>
      </c>
      <c r="AA717">
        <f t="shared" si="693"/>
        <v>396</v>
      </c>
      <c r="AB717">
        <v>0</v>
      </c>
      <c r="AC717">
        <v>0</v>
      </c>
      <c r="AD717">
        <v>0</v>
      </c>
      <c r="AE717">
        <f t="shared" ref="AE717:AE719" si="749">(A717*B717)*F717</f>
        <v>400</v>
      </c>
      <c r="AF717">
        <f t="shared" si="694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50">BI717/4</f>
        <v>1.8749999999999999E-2</v>
      </c>
      <c r="BO717">
        <f t="shared" ref="BO717:BO719" si="751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0.01</v>
      </c>
      <c r="BW717">
        <f t="shared" si="748"/>
        <v>1E-3</v>
      </c>
      <c r="BX717">
        <v>0.5</v>
      </c>
      <c r="BY717">
        <v>0.5</v>
      </c>
      <c r="BZ717">
        <v>0</v>
      </c>
      <c r="CA717">
        <v>0</v>
      </c>
      <c r="CB717" t="s">
        <v>81</v>
      </c>
      <c r="CC717">
        <v>0</v>
      </c>
      <c r="CD717">
        <v>0.14285714285714299</v>
      </c>
      <c r="CE717" s="5">
        <v>3.8567509748828199E-10</v>
      </c>
      <c r="CF717" s="5">
        <v>2.43354988464042E-9</v>
      </c>
      <c r="CG717" t="s">
        <v>93</v>
      </c>
      <c r="CH717">
        <v>0.85714285714285698</v>
      </c>
      <c r="CI717">
        <v>0.85714285714285698</v>
      </c>
      <c r="CJ717">
        <v>96.956418449796502</v>
      </c>
      <c r="CK717">
        <v>100</v>
      </c>
      <c r="CL717">
        <v>7</v>
      </c>
    </row>
    <row r="718" spans="1:90" x14ac:dyDescent="0.2">
      <c r="A718">
        <v>20</v>
      </c>
      <c r="B718">
        <v>20</v>
      </c>
      <c r="C718" s="3">
        <f t="shared" ref="C718:C781" si="752">A718*B718</f>
        <v>400</v>
      </c>
      <c r="D718" s="3" t="str">
        <f t="shared" ref="D718:D781" si="753">IF(A718=B718,"square","rect")</f>
        <v>square</v>
      </c>
      <c r="E718" s="3">
        <f t="shared" ref="E718:E781" si="754">A718/B718</f>
        <v>1</v>
      </c>
      <c r="F718" s="4">
        <v>1</v>
      </c>
      <c r="G718" s="4">
        <v>1</v>
      </c>
      <c r="H718" s="4">
        <f t="shared" si="695"/>
        <v>100</v>
      </c>
      <c r="I718" s="3">
        <v>99</v>
      </c>
      <c r="J718" s="3">
        <v>99</v>
      </c>
      <c r="K718" s="3">
        <f t="shared" si="744"/>
        <v>100</v>
      </c>
      <c r="L718" s="3">
        <f t="shared" ref="L718:L781" si="755">O718/P718</f>
        <v>4</v>
      </c>
      <c r="M718">
        <v>125</v>
      </c>
      <c r="N718">
        <v>7</v>
      </c>
      <c r="O718" s="2">
        <v>7</v>
      </c>
      <c r="P718" s="2">
        <f t="shared" si="706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 t="shared" ref="Z718:Z781" si="756">(G718/100)*(A718*B718)</f>
        <v>4</v>
      </c>
      <c r="AA718">
        <f t="shared" ref="AA718:AA781" si="757">(J718/100)*(A718*B718)</f>
        <v>396</v>
      </c>
      <c r="AB718">
        <v>0</v>
      </c>
      <c r="AC718">
        <v>0</v>
      </c>
      <c r="AD718">
        <v>0</v>
      </c>
      <c r="AE718">
        <f t="shared" si="749"/>
        <v>400</v>
      </c>
      <c r="AF718">
        <f t="shared" ref="AF718:AF781" si="758">(A718*B718)*I718</f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50"/>
        <v>1.8749999999999999E-2</v>
      </c>
      <c r="BO718">
        <f t="shared" si="751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0.01</v>
      </c>
      <c r="BW718">
        <f t="shared" si="748"/>
        <v>1E-3</v>
      </c>
      <c r="BX718">
        <v>0.5</v>
      </c>
      <c r="BY718">
        <v>0.5</v>
      </c>
      <c r="BZ718">
        <v>0</v>
      </c>
      <c r="CA718">
        <v>0</v>
      </c>
      <c r="CB718" t="s">
        <v>81</v>
      </c>
      <c r="CC718">
        <v>0</v>
      </c>
      <c r="CD718">
        <v>0.14285714285714299</v>
      </c>
      <c r="CE718" s="5">
        <v>5.2120223591800499E-10</v>
      </c>
      <c r="CF718" s="5">
        <v>3.28870504985889E-9</v>
      </c>
      <c r="CG718" t="s">
        <v>93</v>
      </c>
      <c r="CH718">
        <v>0.85714285714285698</v>
      </c>
      <c r="CI718">
        <v>0.85714285714285698</v>
      </c>
      <c r="CJ718">
        <v>97.036457310068698</v>
      </c>
      <c r="CK718">
        <v>100</v>
      </c>
      <c r="CL718">
        <v>7</v>
      </c>
    </row>
    <row r="719" spans="1:90" x14ac:dyDescent="0.2">
      <c r="A719">
        <v>20</v>
      </c>
      <c r="B719">
        <v>20</v>
      </c>
      <c r="C719" s="3">
        <f t="shared" si="752"/>
        <v>400</v>
      </c>
      <c r="D719" s="3" t="str">
        <f t="shared" si="753"/>
        <v>square</v>
      </c>
      <c r="E719" s="3">
        <f t="shared" si="754"/>
        <v>1</v>
      </c>
      <c r="F719" s="4">
        <v>1</v>
      </c>
      <c r="G719" s="4">
        <v>1</v>
      </c>
      <c r="H719" s="4">
        <f t="shared" ref="H719:H782" si="759">AE719/Z719</f>
        <v>100</v>
      </c>
      <c r="I719" s="3">
        <v>99</v>
      </c>
      <c r="J719" s="3">
        <v>99</v>
      </c>
      <c r="K719" s="3">
        <f t="shared" si="744"/>
        <v>100</v>
      </c>
      <c r="L719" s="3">
        <f t="shared" si="755"/>
        <v>4</v>
      </c>
      <c r="M719">
        <v>125</v>
      </c>
      <c r="N719">
        <v>7</v>
      </c>
      <c r="O719" s="2">
        <v>8</v>
      </c>
      <c r="P719" s="2">
        <f t="shared" si="706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 t="shared" si="756"/>
        <v>4</v>
      </c>
      <c r="AA719">
        <f t="shared" si="757"/>
        <v>396</v>
      </c>
      <c r="AB719">
        <v>0</v>
      </c>
      <c r="AC719">
        <v>0</v>
      </c>
      <c r="AD719">
        <v>0</v>
      </c>
      <c r="AE719">
        <f t="shared" si="749"/>
        <v>400</v>
      </c>
      <c r="AF719">
        <f t="shared" si="758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50"/>
        <v>1.8749999999999999E-2</v>
      </c>
      <c r="BO719">
        <f t="shared" si="751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0.01</v>
      </c>
      <c r="BW719">
        <f t="shared" si="748"/>
        <v>1E-3</v>
      </c>
      <c r="BX719">
        <v>0.5</v>
      </c>
      <c r="BY719">
        <v>0.5</v>
      </c>
      <c r="BZ719">
        <v>0</v>
      </c>
      <c r="CA719">
        <v>0</v>
      </c>
      <c r="CB719" t="s">
        <v>81</v>
      </c>
      <c r="CC719">
        <v>0</v>
      </c>
      <c r="CD719">
        <v>0.14285714285714299</v>
      </c>
      <c r="CE719" s="5">
        <v>6.0806372714279102E-10</v>
      </c>
      <c r="CF719" s="5">
        <v>3.8367875496309699E-9</v>
      </c>
      <c r="CG719" t="s">
        <v>93</v>
      </c>
      <c r="CH719">
        <v>0.85714285714285698</v>
      </c>
      <c r="CI719">
        <v>0.85714285714285698</v>
      </c>
      <c r="CJ719">
        <v>97.027710755577601</v>
      </c>
      <c r="CK719">
        <v>100</v>
      </c>
      <c r="CL719">
        <v>7</v>
      </c>
    </row>
    <row r="720" spans="1:90" x14ac:dyDescent="0.2">
      <c r="A720">
        <v>20</v>
      </c>
      <c r="B720">
        <v>20</v>
      </c>
      <c r="C720" s="3">
        <f t="shared" si="752"/>
        <v>400</v>
      </c>
      <c r="D720" s="3" t="str">
        <f t="shared" si="753"/>
        <v>square</v>
      </c>
      <c r="E720" s="3">
        <f t="shared" si="754"/>
        <v>1</v>
      </c>
      <c r="F720" s="4">
        <v>1</v>
      </c>
      <c r="G720" s="4">
        <v>1</v>
      </c>
      <c r="H720" s="4">
        <f t="shared" si="759"/>
        <v>100</v>
      </c>
      <c r="I720" s="3">
        <v>99</v>
      </c>
      <c r="J720" s="3">
        <v>99</v>
      </c>
      <c r="K720" s="3">
        <f t="shared" si="744"/>
        <v>100</v>
      </c>
      <c r="L720" s="3">
        <f t="shared" si="755"/>
        <v>4</v>
      </c>
      <c r="M720">
        <v>125</v>
      </c>
      <c r="N720">
        <v>7</v>
      </c>
      <c r="O720" s="2">
        <v>9</v>
      </c>
      <c r="P720" s="2">
        <f t="shared" si="706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 t="shared" si="756"/>
        <v>4</v>
      </c>
      <c r="AA720">
        <f t="shared" si="757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58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0.01</v>
      </c>
      <c r="BW720">
        <f t="shared" si="748"/>
        <v>1E-3</v>
      </c>
      <c r="BX720">
        <v>0.5</v>
      </c>
      <c r="BY720">
        <v>0.5</v>
      </c>
      <c r="BZ720">
        <v>0</v>
      </c>
      <c r="CA720">
        <v>0</v>
      </c>
      <c r="CB720" t="s">
        <v>81</v>
      </c>
      <c r="CC720">
        <v>0</v>
      </c>
      <c r="CD720">
        <v>0.14285714285714299</v>
      </c>
      <c r="CE720" s="5">
        <v>6.5326758413347398E-10</v>
      </c>
      <c r="CF720" s="5">
        <v>4.1220168562527203E-9</v>
      </c>
      <c r="CG720" t="s">
        <v>93</v>
      </c>
      <c r="CH720">
        <v>0.85714285714285698</v>
      </c>
      <c r="CI720">
        <v>0.85714285714285698</v>
      </c>
      <c r="CJ720">
        <v>97.007338988981601</v>
      </c>
      <c r="CK720">
        <v>100</v>
      </c>
      <c r="CL720">
        <v>7</v>
      </c>
    </row>
    <row r="721" spans="1:90" x14ac:dyDescent="0.2">
      <c r="A721">
        <v>20</v>
      </c>
      <c r="B721">
        <v>20</v>
      </c>
      <c r="C721" s="3">
        <f t="shared" si="752"/>
        <v>400</v>
      </c>
      <c r="D721" s="3" t="str">
        <f t="shared" si="753"/>
        <v>square</v>
      </c>
      <c r="E721" s="3">
        <f t="shared" si="754"/>
        <v>1</v>
      </c>
      <c r="F721" s="4">
        <v>1</v>
      </c>
      <c r="G721" s="4">
        <v>1</v>
      </c>
      <c r="H721" s="4">
        <f t="shared" si="759"/>
        <v>100</v>
      </c>
      <c r="I721" s="3">
        <v>99</v>
      </c>
      <c r="J721" s="3">
        <v>99</v>
      </c>
      <c r="K721" s="3">
        <f t="shared" si="744"/>
        <v>100</v>
      </c>
      <c r="L721" s="3">
        <f t="shared" si="755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 t="shared" si="756"/>
        <v>4</v>
      </c>
      <c r="AA721">
        <f t="shared" si="757"/>
        <v>396</v>
      </c>
      <c r="AB721">
        <v>0</v>
      </c>
      <c r="AC721">
        <v>0</v>
      </c>
      <c r="AD721">
        <v>0</v>
      </c>
      <c r="AE721">
        <f t="shared" ref="AE721" si="760">(A721*B721)*F721</f>
        <v>400</v>
      </c>
      <c r="AF721">
        <f t="shared" si="758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61">BI721/4</f>
        <v>1.8749999999999999E-2</v>
      </c>
      <c r="BO721">
        <f t="shared" ref="BO721" si="762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0.01</v>
      </c>
      <c r="BW721">
        <f t="shared" si="748"/>
        <v>1E-3</v>
      </c>
      <c r="BX721">
        <v>0.5</v>
      </c>
      <c r="BY721">
        <v>0.5</v>
      </c>
      <c r="BZ721">
        <v>0</v>
      </c>
      <c r="CA721">
        <v>0</v>
      </c>
      <c r="CB721" t="s">
        <v>81</v>
      </c>
      <c r="CC721">
        <v>0.14285714285714299</v>
      </c>
      <c r="CD721">
        <v>0.14285714285714299</v>
      </c>
      <c r="CE721" s="5">
        <v>6.9290580824470701E-10</v>
      </c>
      <c r="CF721" s="5">
        <v>4.3721278849238198E-9</v>
      </c>
      <c r="CG721" t="s">
        <v>93</v>
      </c>
      <c r="CH721">
        <v>0.85714285714285698</v>
      </c>
      <c r="CI721">
        <v>0.85714285714285698</v>
      </c>
      <c r="CJ721">
        <v>97.079497391639194</v>
      </c>
      <c r="CK721">
        <v>100</v>
      </c>
      <c r="CL721">
        <v>6.75</v>
      </c>
    </row>
    <row r="722" spans="1:90" x14ac:dyDescent="0.2">
      <c r="A722">
        <v>20</v>
      </c>
      <c r="B722">
        <v>20</v>
      </c>
      <c r="C722" s="3">
        <f t="shared" si="752"/>
        <v>400</v>
      </c>
      <c r="D722" s="3" t="str">
        <f t="shared" si="753"/>
        <v>square</v>
      </c>
      <c r="E722" s="3">
        <f t="shared" si="754"/>
        <v>1</v>
      </c>
      <c r="F722" s="4">
        <v>99</v>
      </c>
      <c r="G722" s="4">
        <v>99</v>
      </c>
      <c r="H722" s="4">
        <f t="shared" si="759"/>
        <v>100</v>
      </c>
      <c r="I722" s="3">
        <v>1</v>
      </c>
      <c r="J722" s="3">
        <v>1</v>
      </c>
      <c r="K722" s="3">
        <f>AF722/AA722</f>
        <v>100</v>
      </c>
      <c r="L722" s="3">
        <f t="shared" si="755"/>
        <v>4</v>
      </c>
      <c r="M722">
        <v>125</v>
      </c>
      <c r="N722">
        <v>7</v>
      </c>
      <c r="O722" s="2">
        <v>0.1</v>
      </c>
      <c r="P722" s="2">
        <f t="shared" ref="P722:P785" si="763">O722/4</f>
        <v>2.5000000000000001E-2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 t="shared" si="756"/>
        <v>396</v>
      </c>
      <c r="AA722">
        <f t="shared" si="757"/>
        <v>4</v>
      </c>
      <c r="AB722">
        <v>0</v>
      </c>
      <c r="AC722">
        <v>0</v>
      </c>
      <c r="AD722">
        <v>0</v>
      </c>
      <c r="AE722">
        <f>(A722*B722)*F722</f>
        <v>39600</v>
      </c>
      <c r="AF722">
        <f t="shared" si="758"/>
        <v>400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0.02</v>
      </c>
      <c r="BT722">
        <v>0.04</v>
      </c>
      <c r="BU722">
        <v>0</v>
      </c>
      <c r="BV722">
        <v>0.1</v>
      </c>
      <c r="BW722">
        <f t="shared" si="748"/>
        <v>1.0000000000000002E-2</v>
      </c>
      <c r="BX722">
        <v>0.5</v>
      </c>
      <c r="BY722">
        <v>0.5</v>
      </c>
      <c r="BZ722">
        <v>0</v>
      </c>
      <c r="CA722">
        <v>0</v>
      </c>
      <c r="CB722" t="s">
        <v>81</v>
      </c>
      <c r="CC722">
        <v>0</v>
      </c>
      <c r="CD722">
        <v>0</v>
      </c>
      <c r="CE722" s="5">
        <v>1.81980080559557E-13</v>
      </c>
      <c r="CF722" s="5">
        <v>1.1482660073696401E-12</v>
      </c>
      <c r="CG722" t="s">
        <v>93</v>
      </c>
      <c r="CH722">
        <v>1</v>
      </c>
      <c r="CI722">
        <v>1</v>
      </c>
      <c r="CJ722">
        <v>96.961476760925507</v>
      </c>
      <c r="CK722">
        <v>100</v>
      </c>
      <c r="CL722">
        <v>7</v>
      </c>
    </row>
    <row r="723" spans="1:90" x14ac:dyDescent="0.2">
      <c r="A723">
        <v>20</v>
      </c>
      <c r="B723">
        <v>20</v>
      </c>
      <c r="C723" s="3">
        <f t="shared" si="752"/>
        <v>400</v>
      </c>
      <c r="D723" s="3" t="str">
        <f t="shared" si="753"/>
        <v>square</v>
      </c>
      <c r="E723" s="3">
        <f t="shared" si="754"/>
        <v>1</v>
      </c>
      <c r="F723" s="4">
        <v>99</v>
      </c>
      <c r="G723" s="4">
        <v>99</v>
      </c>
      <c r="H723" s="4">
        <f t="shared" si="759"/>
        <v>100</v>
      </c>
      <c r="I723" s="3">
        <v>1</v>
      </c>
      <c r="J723" s="3">
        <v>1</v>
      </c>
      <c r="K723" s="3">
        <f t="shared" ref="K723:K733" si="764">AF723/AA723</f>
        <v>100</v>
      </c>
      <c r="L723" s="3">
        <f t="shared" si="755"/>
        <v>4</v>
      </c>
      <c r="M723">
        <v>125</v>
      </c>
      <c r="N723">
        <v>7</v>
      </c>
      <c r="O723" s="2">
        <v>0.5</v>
      </c>
      <c r="P723" s="2">
        <f t="shared" si="763"/>
        <v>0.125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 t="shared" si="756"/>
        <v>396</v>
      </c>
      <c r="AA723">
        <f t="shared" si="757"/>
        <v>4</v>
      </c>
      <c r="AB723">
        <v>0</v>
      </c>
      <c r="AC723">
        <v>0</v>
      </c>
      <c r="AD723">
        <v>0</v>
      </c>
      <c r="AE723">
        <f t="shared" ref="AE723:AE727" si="765">(A723*B723)*F723</f>
        <v>39600</v>
      </c>
      <c r="AF723">
        <f t="shared" si="758"/>
        <v>400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 t="shared" ref="BN723:BN727" si="766">BI723/4</f>
        <v>1.8749999999999999E-2</v>
      </c>
      <c r="BO723">
        <f t="shared" ref="BO723:BO727" si="767">BJ723/4</f>
        <v>1.25E-3</v>
      </c>
      <c r="BP723">
        <v>0</v>
      </c>
      <c r="BQ723">
        <v>0</v>
      </c>
      <c r="BR723">
        <v>0</v>
      </c>
      <c r="BS723">
        <v>0.02</v>
      </c>
      <c r="BT723">
        <v>0.04</v>
      </c>
      <c r="BU723">
        <v>0</v>
      </c>
      <c r="BV723">
        <v>0.1</v>
      </c>
      <c r="BW723">
        <f t="shared" si="748"/>
        <v>1.0000000000000002E-2</v>
      </c>
      <c r="BX723">
        <v>0.5</v>
      </c>
      <c r="BY723">
        <v>0.5</v>
      </c>
      <c r="BZ723">
        <v>0</v>
      </c>
      <c r="CA723">
        <v>0</v>
      </c>
      <c r="CB723" t="s">
        <v>81</v>
      </c>
      <c r="CC723">
        <v>0</v>
      </c>
      <c r="CD723">
        <v>0</v>
      </c>
      <c r="CE723" s="5">
        <v>2.0613230589374099E-13</v>
      </c>
      <c r="CF723" s="5">
        <v>1.3006627931510801E-12</v>
      </c>
      <c r="CG723" t="s">
        <v>93</v>
      </c>
      <c r="CH723">
        <v>1</v>
      </c>
      <c r="CI723">
        <v>1</v>
      </c>
      <c r="CJ723">
        <v>96.996880935605802</v>
      </c>
      <c r="CK723">
        <v>100</v>
      </c>
      <c r="CL723">
        <v>7</v>
      </c>
    </row>
    <row r="724" spans="1:90" x14ac:dyDescent="0.2">
      <c r="A724">
        <v>20</v>
      </c>
      <c r="B724">
        <v>20</v>
      </c>
      <c r="C724" s="3">
        <f t="shared" si="752"/>
        <v>400</v>
      </c>
      <c r="D724" s="3" t="str">
        <f t="shared" si="753"/>
        <v>square</v>
      </c>
      <c r="E724" s="3">
        <f t="shared" si="754"/>
        <v>1</v>
      </c>
      <c r="F724" s="4">
        <v>99</v>
      </c>
      <c r="G724" s="4">
        <v>99</v>
      </c>
      <c r="H724" s="4">
        <f t="shared" si="759"/>
        <v>100</v>
      </c>
      <c r="I724" s="3">
        <v>1</v>
      </c>
      <c r="J724" s="3">
        <v>1</v>
      </c>
      <c r="K724" s="3">
        <f t="shared" si="764"/>
        <v>100</v>
      </c>
      <c r="L724" s="3">
        <f t="shared" si="755"/>
        <v>4</v>
      </c>
      <c r="M724">
        <v>125</v>
      </c>
      <c r="N724">
        <v>7</v>
      </c>
      <c r="O724" s="2">
        <v>1</v>
      </c>
      <c r="P724" s="2">
        <f t="shared" si="763"/>
        <v>0.25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 t="shared" si="756"/>
        <v>396</v>
      </c>
      <c r="AA724">
        <f t="shared" si="757"/>
        <v>4</v>
      </c>
      <c r="AB724">
        <v>0</v>
      </c>
      <c r="AC724">
        <v>0</v>
      </c>
      <c r="AD724">
        <v>0</v>
      </c>
      <c r="AE724">
        <f t="shared" si="765"/>
        <v>39600</v>
      </c>
      <c r="AF724">
        <f t="shared" si="758"/>
        <v>400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 t="shared" si="766"/>
        <v>1.8749999999999999E-2</v>
      </c>
      <c r="BO724">
        <f t="shared" si="767"/>
        <v>1.25E-3</v>
      </c>
      <c r="BP724">
        <v>0</v>
      </c>
      <c r="BQ724">
        <v>0</v>
      </c>
      <c r="BR724">
        <v>0</v>
      </c>
      <c r="BS724">
        <v>0.02</v>
      </c>
      <c r="BT724">
        <v>0.04</v>
      </c>
      <c r="BU724">
        <v>0</v>
      </c>
      <c r="BV724">
        <v>0.1</v>
      </c>
      <c r="BW724">
        <f t="shared" si="748"/>
        <v>1.0000000000000002E-2</v>
      </c>
      <c r="BX724">
        <v>0.5</v>
      </c>
      <c r="BY724">
        <v>0.5</v>
      </c>
      <c r="BZ724">
        <v>0</v>
      </c>
      <c r="CA724">
        <v>0</v>
      </c>
      <c r="CB724" t="s">
        <v>81</v>
      </c>
      <c r="CC724">
        <v>0</v>
      </c>
      <c r="CD724">
        <v>0</v>
      </c>
      <c r="CE724" s="5">
        <v>2.28460603648223E-13</v>
      </c>
      <c r="CF724" s="5">
        <v>1.44155087955555E-12</v>
      </c>
      <c r="CG724" t="s">
        <v>93</v>
      </c>
      <c r="CH724">
        <v>1</v>
      </c>
      <c r="CI724">
        <v>1</v>
      </c>
      <c r="CJ724">
        <v>96.983949792404999</v>
      </c>
      <c r="CK724">
        <v>100</v>
      </c>
      <c r="CL724">
        <v>7</v>
      </c>
    </row>
    <row r="725" spans="1:90" x14ac:dyDescent="0.2">
      <c r="A725">
        <v>20</v>
      </c>
      <c r="B725">
        <v>20</v>
      </c>
      <c r="C725" s="3">
        <f t="shared" si="752"/>
        <v>400</v>
      </c>
      <c r="D725" s="3" t="str">
        <f t="shared" si="753"/>
        <v>square</v>
      </c>
      <c r="E725" s="3">
        <f t="shared" si="754"/>
        <v>1</v>
      </c>
      <c r="F725" s="4">
        <v>99</v>
      </c>
      <c r="G725" s="4">
        <v>99</v>
      </c>
      <c r="H725" s="4">
        <f t="shared" si="759"/>
        <v>100</v>
      </c>
      <c r="I725" s="3">
        <v>1</v>
      </c>
      <c r="J725" s="3">
        <v>1</v>
      </c>
      <c r="K725" s="3">
        <f t="shared" si="764"/>
        <v>100</v>
      </c>
      <c r="L725" s="3">
        <f t="shared" si="755"/>
        <v>4</v>
      </c>
      <c r="M725">
        <v>125</v>
      </c>
      <c r="N725">
        <v>7</v>
      </c>
      <c r="O725" s="2">
        <v>2</v>
      </c>
      <c r="P725" s="2">
        <f t="shared" si="763"/>
        <v>0.5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 t="shared" si="756"/>
        <v>396</v>
      </c>
      <c r="AA725">
        <f t="shared" si="757"/>
        <v>4</v>
      </c>
      <c r="AB725">
        <v>0</v>
      </c>
      <c r="AC725">
        <v>0</v>
      </c>
      <c r="AD725">
        <v>0</v>
      </c>
      <c r="AE725">
        <f t="shared" si="765"/>
        <v>39600</v>
      </c>
      <c r="AF725">
        <f t="shared" si="758"/>
        <v>400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 t="shared" si="766"/>
        <v>1.8749999999999999E-2</v>
      </c>
      <c r="BO725">
        <f t="shared" si="767"/>
        <v>1.25E-3</v>
      </c>
      <c r="BP725">
        <v>0</v>
      </c>
      <c r="BQ725">
        <v>0</v>
      </c>
      <c r="BR725">
        <v>0</v>
      </c>
      <c r="BS725">
        <v>0.02</v>
      </c>
      <c r="BT725">
        <v>0.04</v>
      </c>
      <c r="BU725">
        <v>0</v>
      </c>
      <c r="BV725">
        <v>0.1</v>
      </c>
      <c r="BW725">
        <f t="shared" si="748"/>
        <v>1.0000000000000002E-2</v>
      </c>
      <c r="BX725">
        <v>0.5</v>
      </c>
      <c r="BY725">
        <v>0.5</v>
      </c>
      <c r="BZ725">
        <v>0</v>
      </c>
      <c r="CA725">
        <v>0</v>
      </c>
      <c r="CB725" t="s">
        <v>81</v>
      </c>
      <c r="CC725">
        <v>0</v>
      </c>
      <c r="CD725">
        <v>0</v>
      </c>
      <c r="CE725" s="5">
        <v>3.0769730723969899E-13</v>
      </c>
      <c r="CF725" s="5">
        <v>1.94152215657548E-12</v>
      </c>
      <c r="CG725" t="s">
        <v>93</v>
      </c>
      <c r="CH725">
        <v>1</v>
      </c>
      <c r="CI725">
        <v>1</v>
      </c>
      <c r="CJ725">
        <v>97.0540576881357</v>
      </c>
      <c r="CK725">
        <v>100</v>
      </c>
      <c r="CL725">
        <v>6.75</v>
      </c>
    </row>
    <row r="726" spans="1:90" x14ac:dyDescent="0.2">
      <c r="A726">
        <v>20</v>
      </c>
      <c r="B726">
        <v>20</v>
      </c>
      <c r="C726" s="3">
        <f t="shared" si="752"/>
        <v>400</v>
      </c>
      <c r="D726" s="3" t="str">
        <f t="shared" si="753"/>
        <v>square</v>
      </c>
      <c r="E726" s="3">
        <f t="shared" si="754"/>
        <v>1</v>
      </c>
      <c r="F726" s="4">
        <v>99</v>
      </c>
      <c r="G726" s="4">
        <v>99</v>
      </c>
      <c r="H726" s="4">
        <f t="shared" si="759"/>
        <v>100</v>
      </c>
      <c r="I726" s="3">
        <v>1</v>
      </c>
      <c r="J726" s="3">
        <v>1</v>
      </c>
      <c r="K726" s="3">
        <f t="shared" si="764"/>
        <v>100</v>
      </c>
      <c r="L726" s="3">
        <f t="shared" si="755"/>
        <v>4</v>
      </c>
      <c r="M726">
        <v>125</v>
      </c>
      <c r="N726">
        <v>7</v>
      </c>
      <c r="O726" s="2">
        <v>3</v>
      </c>
      <c r="P726" s="2">
        <f t="shared" si="763"/>
        <v>0.75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 t="shared" si="756"/>
        <v>396</v>
      </c>
      <c r="AA726">
        <f t="shared" si="757"/>
        <v>4</v>
      </c>
      <c r="AB726">
        <v>0</v>
      </c>
      <c r="AC726">
        <v>0</v>
      </c>
      <c r="AD726">
        <v>0</v>
      </c>
      <c r="AE726">
        <f t="shared" si="765"/>
        <v>39600</v>
      </c>
      <c r="AF726">
        <f t="shared" si="758"/>
        <v>400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 t="shared" si="766"/>
        <v>1.8749999999999999E-2</v>
      </c>
      <c r="BO726">
        <f t="shared" si="767"/>
        <v>1.25E-3</v>
      </c>
      <c r="BP726">
        <v>0</v>
      </c>
      <c r="BQ726">
        <v>0</v>
      </c>
      <c r="BR726">
        <v>0</v>
      </c>
      <c r="BS726">
        <v>0.02</v>
      </c>
      <c r="BT726">
        <v>0.04</v>
      </c>
      <c r="BU726">
        <v>0</v>
      </c>
      <c r="BV726">
        <v>0.1</v>
      </c>
      <c r="BW726">
        <f t="shared" si="748"/>
        <v>1.0000000000000002E-2</v>
      </c>
      <c r="BX726">
        <v>0.5</v>
      </c>
      <c r="BY726">
        <v>0.5</v>
      </c>
      <c r="BZ726">
        <v>0</v>
      </c>
      <c r="CA726">
        <v>0</v>
      </c>
      <c r="CB726" t="s">
        <v>81</v>
      </c>
      <c r="CC726">
        <v>0</v>
      </c>
      <c r="CD726">
        <v>0</v>
      </c>
      <c r="CE726" s="5">
        <v>4.19295953458166E-13</v>
      </c>
      <c r="CF726" s="5">
        <v>2.6456922587434698E-12</v>
      </c>
      <c r="CG726" t="s">
        <v>93</v>
      </c>
      <c r="CH726">
        <v>1</v>
      </c>
      <c r="CI726">
        <v>1</v>
      </c>
      <c r="CJ726">
        <v>97.064745448258606</v>
      </c>
      <c r="CK726">
        <v>100</v>
      </c>
      <c r="CL726">
        <v>7</v>
      </c>
    </row>
    <row r="727" spans="1:90" x14ac:dyDescent="0.2">
      <c r="A727">
        <v>20</v>
      </c>
      <c r="B727">
        <v>20</v>
      </c>
      <c r="C727" s="3">
        <f t="shared" si="752"/>
        <v>400</v>
      </c>
      <c r="D727" s="3" t="str">
        <f t="shared" si="753"/>
        <v>square</v>
      </c>
      <c r="E727" s="3">
        <f t="shared" si="754"/>
        <v>1</v>
      </c>
      <c r="F727" s="4">
        <v>99</v>
      </c>
      <c r="G727" s="4">
        <v>99</v>
      </c>
      <c r="H727" s="4">
        <f t="shared" si="759"/>
        <v>100</v>
      </c>
      <c r="I727" s="3">
        <v>1</v>
      </c>
      <c r="J727" s="3">
        <v>1</v>
      </c>
      <c r="K727" s="3">
        <f t="shared" si="764"/>
        <v>100</v>
      </c>
      <c r="L727" s="3">
        <f t="shared" si="755"/>
        <v>4</v>
      </c>
      <c r="M727">
        <v>125</v>
      </c>
      <c r="N727">
        <v>7</v>
      </c>
      <c r="O727" s="2">
        <v>4</v>
      </c>
      <c r="P727" s="2">
        <f t="shared" si="763"/>
        <v>1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 t="shared" si="756"/>
        <v>396</v>
      </c>
      <c r="AA727">
        <f t="shared" si="757"/>
        <v>4</v>
      </c>
      <c r="AB727">
        <v>0</v>
      </c>
      <c r="AC727">
        <v>0</v>
      </c>
      <c r="AD727">
        <v>0</v>
      </c>
      <c r="AE727">
        <f t="shared" si="765"/>
        <v>39600</v>
      </c>
      <c r="AF727">
        <f t="shared" si="758"/>
        <v>400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 t="shared" si="766"/>
        <v>1.8749999999999999E-2</v>
      </c>
      <c r="BO727">
        <f t="shared" si="767"/>
        <v>1.25E-3</v>
      </c>
      <c r="BP727">
        <v>0</v>
      </c>
      <c r="BQ727">
        <v>0</v>
      </c>
      <c r="BR727">
        <v>0</v>
      </c>
      <c r="BS727">
        <v>0.02</v>
      </c>
      <c r="BT727">
        <v>0.04</v>
      </c>
      <c r="BU727">
        <v>0</v>
      </c>
      <c r="BV727">
        <v>0.1</v>
      </c>
      <c r="BW727">
        <f t="shared" ref="BW727:BW790" si="768">BV727*0.1</f>
        <v>1.0000000000000002E-2</v>
      </c>
      <c r="BX727">
        <v>0.5</v>
      </c>
      <c r="BY727">
        <v>0.5</v>
      </c>
      <c r="BZ727">
        <v>0</v>
      </c>
      <c r="CA727">
        <v>0</v>
      </c>
      <c r="CB727" t="s">
        <v>81</v>
      </c>
      <c r="CC727">
        <v>0</v>
      </c>
      <c r="CD727">
        <v>0</v>
      </c>
      <c r="CE727" s="5">
        <v>5.8510890957671604E-13</v>
      </c>
      <c r="CF727" s="5">
        <v>3.6919462251382002E-12</v>
      </c>
      <c r="CG727" t="s">
        <v>93</v>
      </c>
      <c r="CH727">
        <v>1</v>
      </c>
      <c r="CI727">
        <v>1</v>
      </c>
      <c r="CJ727">
        <v>97.013910787945903</v>
      </c>
      <c r="CK727">
        <v>100</v>
      </c>
      <c r="CL727">
        <v>7</v>
      </c>
    </row>
    <row r="728" spans="1:90" x14ac:dyDescent="0.2">
      <c r="A728">
        <v>20</v>
      </c>
      <c r="B728">
        <v>20</v>
      </c>
      <c r="C728" s="3">
        <f t="shared" si="752"/>
        <v>400</v>
      </c>
      <c r="D728" s="3" t="str">
        <f t="shared" si="753"/>
        <v>square</v>
      </c>
      <c r="E728" s="3">
        <f t="shared" si="754"/>
        <v>1</v>
      </c>
      <c r="F728" s="4">
        <v>99</v>
      </c>
      <c r="G728" s="4">
        <v>99</v>
      </c>
      <c r="H728" s="4">
        <f t="shared" si="759"/>
        <v>100</v>
      </c>
      <c r="I728" s="3">
        <v>1</v>
      </c>
      <c r="J728" s="3">
        <v>1</v>
      </c>
      <c r="K728" s="3">
        <f t="shared" si="764"/>
        <v>100</v>
      </c>
      <c r="L728" s="3">
        <f t="shared" si="755"/>
        <v>4</v>
      </c>
      <c r="M728">
        <v>125</v>
      </c>
      <c r="N728">
        <v>7</v>
      </c>
      <c r="O728" s="2">
        <v>5</v>
      </c>
      <c r="P728" s="2">
        <f t="shared" si="763"/>
        <v>1.25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 t="shared" si="756"/>
        <v>396</v>
      </c>
      <c r="AA728">
        <f t="shared" si="757"/>
        <v>4</v>
      </c>
      <c r="AB728">
        <v>0</v>
      </c>
      <c r="AC728">
        <v>0</v>
      </c>
      <c r="AD728">
        <v>0</v>
      </c>
      <c r="AE728">
        <f>(A728*B728)*F728</f>
        <v>39600</v>
      </c>
      <c r="AF728">
        <f t="shared" si="758"/>
        <v>400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0.02</v>
      </c>
      <c r="BT728">
        <v>0.04</v>
      </c>
      <c r="BU728">
        <v>0</v>
      </c>
      <c r="BV728">
        <v>0.1</v>
      </c>
      <c r="BW728">
        <f t="shared" si="768"/>
        <v>1.0000000000000002E-2</v>
      </c>
      <c r="BX728">
        <v>0.5</v>
      </c>
      <c r="BY728">
        <v>0.5</v>
      </c>
      <c r="BZ728">
        <v>0</v>
      </c>
      <c r="CA728">
        <v>0</v>
      </c>
      <c r="CB728" t="s">
        <v>81</v>
      </c>
      <c r="CC728">
        <v>0</v>
      </c>
      <c r="CD728">
        <v>0</v>
      </c>
      <c r="CE728" s="5">
        <v>8.4422931677278796E-13</v>
      </c>
      <c r="CF728" s="5">
        <v>5.3269556969284204E-12</v>
      </c>
      <c r="CG728" t="s">
        <v>93</v>
      </c>
      <c r="CH728">
        <v>1</v>
      </c>
      <c r="CI728">
        <v>1</v>
      </c>
      <c r="CJ728">
        <v>97.032389262014803</v>
      </c>
      <c r="CK728">
        <v>100</v>
      </c>
      <c r="CL728">
        <v>7</v>
      </c>
    </row>
    <row r="729" spans="1:90" x14ac:dyDescent="0.2">
      <c r="A729">
        <v>20</v>
      </c>
      <c r="B729">
        <v>20</v>
      </c>
      <c r="C729" s="3">
        <f t="shared" si="752"/>
        <v>400</v>
      </c>
      <c r="D729" s="3" t="str">
        <f t="shared" si="753"/>
        <v>square</v>
      </c>
      <c r="E729" s="3">
        <f t="shared" si="754"/>
        <v>1</v>
      </c>
      <c r="F729" s="4">
        <v>99</v>
      </c>
      <c r="G729" s="4">
        <v>99</v>
      </c>
      <c r="H729" s="4">
        <f t="shared" si="759"/>
        <v>100</v>
      </c>
      <c r="I729" s="3">
        <v>1</v>
      </c>
      <c r="J729" s="3">
        <v>1</v>
      </c>
      <c r="K729" s="3">
        <f t="shared" si="764"/>
        <v>100</v>
      </c>
      <c r="L729" s="3">
        <f t="shared" si="755"/>
        <v>4</v>
      </c>
      <c r="M729">
        <v>125</v>
      </c>
      <c r="N729">
        <v>7</v>
      </c>
      <c r="O729" s="2">
        <v>6</v>
      </c>
      <c r="P729" s="2">
        <f t="shared" si="763"/>
        <v>1.5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 t="shared" si="756"/>
        <v>396</v>
      </c>
      <c r="AA729">
        <f t="shared" si="757"/>
        <v>4</v>
      </c>
      <c r="AB729">
        <v>0</v>
      </c>
      <c r="AC729">
        <v>0</v>
      </c>
      <c r="AD729">
        <v>0</v>
      </c>
      <c r="AE729">
        <f t="shared" ref="AE729:AE731" si="769">(A729*B729)*F729</f>
        <v>39600</v>
      </c>
      <c r="AF729">
        <f t="shared" si="758"/>
        <v>400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 t="shared" ref="BN729:BN731" si="770">BI729/4</f>
        <v>1.8749999999999999E-2</v>
      </c>
      <c r="BO729">
        <f t="shared" ref="BO729:BO731" si="771">BJ729/4</f>
        <v>1.25E-3</v>
      </c>
      <c r="BP729">
        <v>0</v>
      </c>
      <c r="BQ729">
        <v>0</v>
      </c>
      <c r="BR729">
        <v>0</v>
      </c>
      <c r="BS729">
        <v>0.02</v>
      </c>
      <c r="BT729">
        <v>0.04</v>
      </c>
      <c r="BU729">
        <v>0</v>
      </c>
      <c r="BV729">
        <v>0.1</v>
      </c>
      <c r="BW729">
        <f t="shared" si="768"/>
        <v>1.0000000000000002E-2</v>
      </c>
      <c r="BX729">
        <v>0.5</v>
      </c>
      <c r="BY729">
        <v>0.5</v>
      </c>
      <c r="BZ729">
        <v>0</v>
      </c>
      <c r="CA729">
        <v>0</v>
      </c>
      <c r="CB729" t="s">
        <v>81</v>
      </c>
      <c r="CC729">
        <v>0</v>
      </c>
      <c r="CD729">
        <v>0</v>
      </c>
      <c r="CE729" s="5">
        <v>1.37035447320005E-12</v>
      </c>
      <c r="CF729" s="5">
        <v>8.6467236126055405E-12</v>
      </c>
      <c r="CG729" t="s">
        <v>93</v>
      </c>
      <c r="CH729">
        <v>1</v>
      </c>
      <c r="CI729">
        <v>1</v>
      </c>
      <c r="CJ729">
        <v>97.090125371325001</v>
      </c>
      <c r="CK729">
        <v>100</v>
      </c>
      <c r="CL729">
        <v>6.75</v>
      </c>
    </row>
    <row r="730" spans="1:90" x14ac:dyDescent="0.2">
      <c r="A730">
        <v>20</v>
      </c>
      <c r="B730">
        <v>20</v>
      </c>
      <c r="C730" s="3">
        <f t="shared" si="752"/>
        <v>400</v>
      </c>
      <c r="D730" s="3" t="str">
        <f t="shared" si="753"/>
        <v>square</v>
      </c>
      <c r="E730" s="3">
        <f t="shared" si="754"/>
        <v>1</v>
      </c>
      <c r="F730" s="4">
        <v>99</v>
      </c>
      <c r="G730" s="4">
        <v>99</v>
      </c>
      <c r="H730" s="4">
        <f t="shared" si="759"/>
        <v>100</v>
      </c>
      <c r="I730" s="3">
        <v>1</v>
      </c>
      <c r="J730" s="3">
        <v>1</v>
      </c>
      <c r="K730" s="3">
        <f t="shared" si="764"/>
        <v>100</v>
      </c>
      <c r="L730" s="3">
        <f t="shared" si="755"/>
        <v>4</v>
      </c>
      <c r="M730">
        <v>125</v>
      </c>
      <c r="N730">
        <v>7</v>
      </c>
      <c r="O730" s="2">
        <v>7</v>
      </c>
      <c r="P730" s="2">
        <f t="shared" si="763"/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 t="shared" si="756"/>
        <v>396</v>
      </c>
      <c r="AA730">
        <f t="shared" si="757"/>
        <v>4</v>
      </c>
      <c r="AB730">
        <v>0</v>
      </c>
      <c r="AC730">
        <v>0</v>
      </c>
      <c r="AD730">
        <v>0</v>
      </c>
      <c r="AE730">
        <f t="shared" si="769"/>
        <v>39600</v>
      </c>
      <c r="AF730">
        <f t="shared" si="758"/>
        <v>400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 t="shared" si="770"/>
        <v>1.8749999999999999E-2</v>
      </c>
      <c r="BO730">
        <f t="shared" si="771"/>
        <v>1.25E-3</v>
      </c>
      <c r="BP730">
        <v>0</v>
      </c>
      <c r="BQ730">
        <v>0</v>
      </c>
      <c r="BR730">
        <v>0</v>
      </c>
      <c r="BS730">
        <v>0.02</v>
      </c>
      <c r="BT730">
        <v>0.04</v>
      </c>
      <c r="BU730">
        <v>0</v>
      </c>
      <c r="BV730">
        <v>0.1</v>
      </c>
      <c r="BW730">
        <f t="shared" si="768"/>
        <v>1.0000000000000002E-2</v>
      </c>
      <c r="BX730">
        <v>0.5</v>
      </c>
      <c r="BY730">
        <v>0.5</v>
      </c>
      <c r="BZ730">
        <v>0</v>
      </c>
      <c r="CA730">
        <v>0</v>
      </c>
      <c r="CB730" t="s">
        <v>81</v>
      </c>
      <c r="CC730">
        <v>0</v>
      </c>
      <c r="CD730">
        <v>0</v>
      </c>
      <c r="CE730" s="5">
        <v>2.15112015378365E-12</v>
      </c>
      <c r="CF730" s="5">
        <v>1.3573233634586E-11</v>
      </c>
      <c r="CG730" t="s">
        <v>93</v>
      </c>
      <c r="CH730">
        <v>1</v>
      </c>
      <c r="CI730">
        <v>1</v>
      </c>
      <c r="CJ730">
        <v>96.963551306995001</v>
      </c>
      <c r="CK730">
        <v>100</v>
      </c>
      <c r="CL730">
        <v>7</v>
      </c>
    </row>
    <row r="731" spans="1:90" x14ac:dyDescent="0.2">
      <c r="A731">
        <v>20</v>
      </c>
      <c r="B731">
        <v>20</v>
      </c>
      <c r="C731" s="3">
        <f t="shared" si="752"/>
        <v>400</v>
      </c>
      <c r="D731" s="3" t="str">
        <f t="shared" si="753"/>
        <v>square</v>
      </c>
      <c r="E731" s="3">
        <f t="shared" si="754"/>
        <v>1</v>
      </c>
      <c r="F731" s="4">
        <v>99</v>
      </c>
      <c r="G731" s="4">
        <v>99</v>
      </c>
      <c r="H731" s="4">
        <f t="shared" si="759"/>
        <v>100</v>
      </c>
      <c r="I731" s="3">
        <v>1</v>
      </c>
      <c r="J731" s="3">
        <v>1</v>
      </c>
      <c r="K731" s="3">
        <f t="shared" si="764"/>
        <v>100</v>
      </c>
      <c r="L731" s="3">
        <f t="shared" si="755"/>
        <v>4</v>
      </c>
      <c r="M731">
        <v>125</v>
      </c>
      <c r="N731">
        <v>7</v>
      </c>
      <c r="O731" s="2">
        <v>8</v>
      </c>
      <c r="P731" s="2">
        <f t="shared" si="763"/>
        <v>2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 t="shared" si="756"/>
        <v>396</v>
      </c>
      <c r="AA731">
        <f t="shared" si="757"/>
        <v>4</v>
      </c>
      <c r="AB731">
        <v>0</v>
      </c>
      <c r="AC731">
        <v>0</v>
      </c>
      <c r="AD731">
        <v>0</v>
      </c>
      <c r="AE731">
        <f t="shared" si="769"/>
        <v>39600</v>
      </c>
      <c r="AF731">
        <f t="shared" si="758"/>
        <v>400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 t="shared" si="770"/>
        <v>1.8749999999999999E-2</v>
      </c>
      <c r="BO731">
        <f t="shared" si="771"/>
        <v>1.25E-3</v>
      </c>
      <c r="BP731">
        <v>0</v>
      </c>
      <c r="BQ731">
        <v>0</v>
      </c>
      <c r="BR731">
        <v>0</v>
      </c>
      <c r="BS731">
        <v>0.02</v>
      </c>
      <c r="BT731">
        <v>0.04</v>
      </c>
      <c r="BU731">
        <v>0</v>
      </c>
      <c r="BV731">
        <v>0.1</v>
      </c>
      <c r="BW731">
        <f t="shared" si="768"/>
        <v>1.0000000000000002E-2</v>
      </c>
      <c r="BX731">
        <v>0.5</v>
      </c>
      <c r="BY731">
        <v>0.5</v>
      </c>
      <c r="BZ731">
        <v>0</v>
      </c>
      <c r="CA731">
        <v>0</v>
      </c>
      <c r="CB731" t="s">
        <v>81</v>
      </c>
      <c r="CC731">
        <v>0</v>
      </c>
      <c r="CD731">
        <v>0</v>
      </c>
      <c r="CE731" s="5">
        <v>3.9691083908907197E-12</v>
      </c>
      <c r="CF731" s="5">
        <v>2.5044456682162101E-11</v>
      </c>
      <c r="CG731" t="s">
        <v>93</v>
      </c>
      <c r="CH731">
        <v>1</v>
      </c>
      <c r="CI731">
        <v>1</v>
      </c>
      <c r="CJ731">
        <v>97.069212129119407</v>
      </c>
      <c r="CK731">
        <v>100</v>
      </c>
      <c r="CL731">
        <v>7</v>
      </c>
    </row>
    <row r="732" spans="1:90" x14ac:dyDescent="0.2">
      <c r="A732">
        <v>20</v>
      </c>
      <c r="B732">
        <v>20</v>
      </c>
      <c r="C732" s="3">
        <f t="shared" si="752"/>
        <v>400</v>
      </c>
      <c r="D732" s="3" t="str">
        <f t="shared" si="753"/>
        <v>square</v>
      </c>
      <c r="E732" s="3">
        <f t="shared" si="754"/>
        <v>1</v>
      </c>
      <c r="F732" s="4">
        <v>99</v>
      </c>
      <c r="G732" s="4">
        <v>99</v>
      </c>
      <c r="H732" s="4">
        <f t="shared" si="759"/>
        <v>100</v>
      </c>
      <c r="I732" s="3">
        <v>1</v>
      </c>
      <c r="J732" s="3">
        <v>1</v>
      </c>
      <c r="K732" s="3">
        <f t="shared" si="764"/>
        <v>100</v>
      </c>
      <c r="L732" s="3">
        <f t="shared" si="755"/>
        <v>4</v>
      </c>
      <c r="M732">
        <v>125</v>
      </c>
      <c r="N732">
        <v>7</v>
      </c>
      <c r="O732" s="2">
        <v>9</v>
      </c>
      <c r="P732" s="2">
        <f t="shared" si="763"/>
        <v>2.25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 t="shared" si="756"/>
        <v>396</v>
      </c>
      <c r="AA732">
        <f t="shared" si="757"/>
        <v>4</v>
      </c>
      <c r="AB732">
        <v>0</v>
      </c>
      <c r="AC732">
        <v>0</v>
      </c>
      <c r="AD732">
        <v>0</v>
      </c>
      <c r="AE732">
        <f>(A732*B732)*F732</f>
        <v>39600</v>
      </c>
      <c r="AF732">
        <f t="shared" si="758"/>
        <v>400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0.02</v>
      </c>
      <c r="BT732">
        <v>0.04</v>
      </c>
      <c r="BU732">
        <v>0</v>
      </c>
      <c r="BV732">
        <v>0.1</v>
      </c>
      <c r="BW732">
        <f t="shared" si="768"/>
        <v>1.0000000000000002E-2</v>
      </c>
      <c r="BX732">
        <v>0.5</v>
      </c>
      <c r="BY732">
        <v>0.5</v>
      </c>
      <c r="BZ732">
        <v>0</v>
      </c>
      <c r="CA732">
        <v>0</v>
      </c>
      <c r="CB732" t="s">
        <v>81</v>
      </c>
      <c r="CC732">
        <v>0</v>
      </c>
      <c r="CD732">
        <v>0</v>
      </c>
      <c r="CE732" s="5">
        <v>7.6851952570752604E-12</v>
      </c>
      <c r="CF732" s="5">
        <v>4.8492386888474999E-11</v>
      </c>
      <c r="CG732" t="s">
        <v>93</v>
      </c>
      <c r="CH732">
        <v>1</v>
      </c>
      <c r="CI732">
        <v>1</v>
      </c>
      <c r="CJ732">
        <v>96.9072952977764</v>
      </c>
      <c r="CK732">
        <v>100</v>
      </c>
      <c r="CL732">
        <v>7</v>
      </c>
    </row>
    <row r="733" spans="1:90" x14ac:dyDescent="0.2">
      <c r="A733">
        <v>20</v>
      </c>
      <c r="B733">
        <v>20</v>
      </c>
      <c r="C733" s="3">
        <f t="shared" si="752"/>
        <v>400</v>
      </c>
      <c r="D733" s="3" t="str">
        <f t="shared" si="753"/>
        <v>square</v>
      </c>
      <c r="E733" s="3">
        <f t="shared" si="754"/>
        <v>1</v>
      </c>
      <c r="F733" s="4">
        <v>99</v>
      </c>
      <c r="G733" s="4">
        <v>99</v>
      </c>
      <c r="H733" s="4">
        <f t="shared" si="759"/>
        <v>100</v>
      </c>
      <c r="I733" s="3">
        <v>1</v>
      </c>
      <c r="J733" s="3">
        <v>1</v>
      </c>
      <c r="K733" s="3">
        <f t="shared" si="764"/>
        <v>100</v>
      </c>
      <c r="L733" s="3">
        <f t="shared" si="755"/>
        <v>4</v>
      </c>
      <c r="M733">
        <v>125</v>
      </c>
      <c r="N733">
        <v>7</v>
      </c>
      <c r="O733" s="2">
        <v>10</v>
      </c>
      <c r="P733" s="2">
        <f>O733/4</f>
        <v>2.5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 t="shared" si="756"/>
        <v>396</v>
      </c>
      <c r="AA733">
        <f t="shared" si="757"/>
        <v>4</v>
      </c>
      <c r="AB733">
        <v>0</v>
      </c>
      <c r="AC733">
        <v>0</v>
      </c>
      <c r="AD733">
        <v>0</v>
      </c>
      <c r="AE733">
        <f t="shared" ref="AE733" si="772">(A733*B733)*F733</f>
        <v>39600</v>
      </c>
      <c r="AF733">
        <f t="shared" si="758"/>
        <v>400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 t="shared" ref="BN733" si="773">BI733/4</f>
        <v>1.8749999999999999E-2</v>
      </c>
      <c r="BO733">
        <f t="shared" ref="BO733" si="774">BJ733/4</f>
        <v>1.25E-3</v>
      </c>
      <c r="BP733">
        <v>0</v>
      </c>
      <c r="BQ733">
        <v>0</v>
      </c>
      <c r="BR733">
        <v>0</v>
      </c>
      <c r="BS733">
        <v>0.02</v>
      </c>
      <c r="BT733">
        <v>0.04</v>
      </c>
      <c r="BU733">
        <v>0</v>
      </c>
      <c r="BV733">
        <v>0.1</v>
      </c>
      <c r="BW733">
        <f t="shared" si="768"/>
        <v>1.0000000000000002E-2</v>
      </c>
      <c r="BX733">
        <v>0.5</v>
      </c>
      <c r="BY733">
        <v>0.5</v>
      </c>
      <c r="BZ733">
        <v>0</v>
      </c>
      <c r="CA733">
        <v>0</v>
      </c>
      <c r="CB733" t="s">
        <v>81</v>
      </c>
      <c r="CC733">
        <v>0</v>
      </c>
      <c r="CD733">
        <v>0</v>
      </c>
      <c r="CE733" s="5">
        <v>1.66538468291482E-11</v>
      </c>
      <c r="CF733" s="5">
        <v>1.0508318348251299E-10</v>
      </c>
      <c r="CG733" t="s">
        <v>93</v>
      </c>
      <c r="CH733">
        <v>1</v>
      </c>
      <c r="CI733">
        <v>1</v>
      </c>
      <c r="CJ733">
        <v>96.9610676766371</v>
      </c>
      <c r="CK733">
        <v>100</v>
      </c>
      <c r="CL733">
        <v>7</v>
      </c>
    </row>
    <row r="734" spans="1:90" x14ac:dyDescent="0.2">
      <c r="A734">
        <v>20</v>
      </c>
      <c r="B734">
        <v>20</v>
      </c>
      <c r="C734" s="3">
        <f t="shared" si="752"/>
        <v>400</v>
      </c>
      <c r="D734" s="3" t="str">
        <f t="shared" si="753"/>
        <v>square</v>
      </c>
      <c r="E734" s="3">
        <f t="shared" si="754"/>
        <v>1</v>
      </c>
      <c r="F734" s="4">
        <v>80</v>
      </c>
      <c r="G734" s="4">
        <v>80</v>
      </c>
      <c r="H734" s="4">
        <f t="shared" si="759"/>
        <v>100</v>
      </c>
      <c r="I734" s="3">
        <v>20</v>
      </c>
      <c r="J734" s="3">
        <v>20</v>
      </c>
      <c r="K734" s="3">
        <f>AF734/AA734</f>
        <v>100</v>
      </c>
      <c r="L734" s="3">
        <f t="shared" si="755"/>
        <v>4</v>
      </c>
      <c r="M734">
        <v>125</v>
      </c>
      <c r="N734">
        <v>7</v>
      </c>
      <c r="O734" s="2">
        <v>0.1</v>
      </c>
      <c r="P734" s="2">
        <f t="shared" si="763"/>
        <v>2.5000000000000001E-2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 t="shared" si="756"/>
        <v>320</v>
      </c>
      <c r="AA734">
        <f t="shared" si="757"/>
        <v>80</v>
      </c>
      <c r="AB734">
        <v>0</v>
      </c>
      <c r="AC734">
        <v>0</v>
      </c>
      <c r="AD734">
        <v>0</v>
      </c>
      <c r="AE734">
        <f>(A734*B734)*F734</f>
        <v>32000</v>
      </c>
      <c r="AF734">
        <f t="shared" si="758"/>
        <v>8000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0.02</v>
      </c>
      <c r="BT734">
        <v>0.04</v>
      </c>
      <c r="BU734">
        <v>0</v>
      </c>
      <c r="BV734">
        <v>0.1</v>
      </c>
      <c r="BW734">
        <f t="shared" si="768"/>
        <v>1.0000000000000002E-2</v>
      </c>
      <c r="BX734">
        <v>0.5</v>
      </c>
      <c r="BY734">
        <v>0.5</v>
      </c>
      <c r="BZ734">
        <v>0</v>
      </c>
      <c r="CA734">
        <v>0</v>
      </c>
      <c r="CB734" t="s">
        <v>81</v>
      </c>
      <c r="CC734">
        <v>0</v>
      </c>
      <c r="CD734">
        <v>0</v>
      </c>
      <c r="CE734" s="5">
        <v>3.6444417843702802E-12</v>
      </c>
      <c r="CF734" s="5">
        <v>2.29958608874214E-11</v>
      </c>
      <c r="CG734" t="s">
        <v>93</v>
      </c>
      <c r="CH734">
        <v>1</v>
      </c>
      <c r="CI734">
        <v>1</v>
      </c>
      <c r="CJ734">
        <v>96.952296646345204</v>
      </c>
      <c r="CK734">
        <v>100</v>
      </c>
      <c r="CL734">
        <v>7</v>
      </c>
    </row>
    <row r="735" spans="1:90" x14ac:dyDescent="0.2">
      <c r="A735">
        <v>20</v>
      </c>
      <c r="B735">
        <v>20</v>
      </c>
      <c r="C735" s="3">
        <f t="shared" si="752"/>
        <v>400</v>
      </c>
      <c r="D735" s="3" t="str">
        <f t="shared" si="753"/>
        <v>square</v>
      </c>
      <c r="E735" s="3">
        <f t="shared" si="754"/>
        <v>1</v>
      </c>
      <c r="F735" s="4">
        <v>80</v>
      </c>
      <c r="G735" s="4">
        <v>80</v>
      </c>
      <c r="H735" s="4">
        <f t="shared" si="759"/>
        <v>100</v>
      </c>
      <c r="I735" s="3">
        <v>20</v>
      </c>
      <c r="J735" s="3">
        <v>20</v>
      </c>
      <c r="K735" s="3">
        <f t="shared" ref="K735:K745" si="775">AF735/AA735</f>
        <v>100</v>
      </c>
      <c r="L735" s="3">
        <f t="shared" si="755"/>
        <v>4</v>
      </c>
      <c r="M735">
        <v>125</v>
      </c>
      <c r="N735">
        <v>7</v>
      </c>
      <c r="O735" s="2">
        <v>0.5</v>
      </c>
      <c r="P735" s="2">
        <f t="shared" si="763"/>
        <v>0.125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 t="shared" si="756"/>
        <v>320</v>
      </c>
      <c r="AA735">
        <f t="shared" si="757"/>
        <v>80</v>
      </c>
      <c r="AB735">
        <v>0</v>
      </c>
      <c r="AC735">
        <v>0</v>
      </c>
      <c r="AD735">
        <v>0</v>
      </c>
      <c r="AE735">
        <f t="shared" ref="AE735:AE739" si="776">(A735*B735)*F735</f>
        <v>32000</v>
      </c>
      <c r="AF735">
        <f t="shared" si="758"/>
        <v>8000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 t="shared" ref="BN735:BN739" si="777">BI735/4</f>
        <v>1.8749999999999999E-2</v>
      </c>
      <c r="BO735">
        <f t="shared" ref="BO735:BO739" si="778">BJ735/4</f>
        <v>1.25E-3</v>
      </c>
      <c r="BP735">
        <v>0</v>
      </c>
      <c r="BQ735">
        <v>0</v>
      </c>
      <c r="BR735">
        <v>0</v>
      </c>
      <c r="BS735">
        <v>0.02</v>
      </c>
      <c r="BT735">
        <v>0.04</v>
      </c>
      <c r="BU735">
        <v>0</v>
      </c>
      <c r="BV735">
        <v>0.1</v>
      </c>
      <c r="BW735">
        <f t="shared" si="768"/>
        <v>1.0000000000000002E-2</v>
      </c>
      <c r="BX735">
        <v>0.5</v>
      </c>
      <c r="BY735">
        <v>0.5</v>
      </c>
      <c r="BZ735">
        <v>0</v>
      </c>
      <c r="CA735">
        <v>0</v>
      </c>
      <c r="CB735" t="s">
        <v>81</v>
      </c>
      <c r="CC735">
        <v>0</v>
      </c>
      <c r="CD735">
        <v>0</v>
      </c>
      <c r="CE735" s="5">
        <v>4.1266985356549298E-12</v>
      </c>
      <c r="CF735" s="5">
        <v>2.6038825988973701E-11</v>
      </c>
      <c r="CG735" t="s">
        <v>93</v>
      </c>
      <c r="CH735">
        <v>1</v>
      </c>
      <c r="CI735">
        <v>1</v>
      </c>
      <c r="CJ735">
        <v>97.033558732295901</v>
      </c>
      <c r="CK735">
        <v>100</v>
      </c>
      <c r="CL735">
        <v>7</v>
      </c>
    </row>
    <row r="736" spans="1:90" x14ac:dyDescent="0.2">
      <c r="A736">
        <v>20</v>
      </c>
      <c r="B736">
        <v>20</v>
      </c>
      <c r="C736" s="3">
        <f t="shared" si="752"/>
        <v>400</v>
      </c>
      <c r="D736" s="3" t="str">
        <f t="shared" si="753"/>
        <v>square</v>
      </c>
      <c r="E736" s="3">
        <f t="shared" si="754"/>
        <v>1</v>
      </c>
      <c r="F736" s="4">
        <v>80</v>
      </c>
      <c r="G736" s="4">
        <v>80</v>
      </c>
      <c r="H736" s="4">
        <f t="shared" si="759"/>
        <v>100</v>
      </c>
      <c r="I736" s="3">
        <v>20</v>
      </c>
      <c r="J736" s="3">
        <v>20</v>
      </c>
      <c r="K736" s="3">
        <f t="shared" si="775"/>
        <v>100</v>
      </c>
      <c r="L736" s="3">
        <f t="shared" si="755"/>
        <v>4</v>
      </c>
      <c r="M736">
        <v>125</v>
      </c>
      <c r="N736">
        <v>7</v>
      </c>
      <c r="O736" s="2">
        <v>1</v>
      </c>
      <c r="P736" s="2">
        <f t="shared" si="763"/>
        <v>0.25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 t="shared" si="756"/>
        <v>320</v>
      </c>
      <c r="AA736">
        <f t="shared" si="757"/>
        <v>80</v>
      </c>
      <c r="AB736">
        <v>0</v>
      </c>
      <c r="AC736">
        <v>0</v>
      </c>
      <c r="AD736">
        <v>0</v>
      </c>
      <c r="AE736">
        <f t="shared" si="776"/>
        <v>32000</v>
      </c>
      <c r="AF736">
        <f t="shared" si="758"/>
        <v>8000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 t="shared" si="777"/>
        <v>1.8749999999999999E-2</v>
      </c>
      <c r="BO736">
        <f t="shared" si="778"/>
        <v>1.25E-3</v>
      </c>
      <c r="BP736">
        <v>0</v>
      </c>
      <c r="BQ736">
        <v>0</v>
      </c>
      <c r="BR736">
        <v>0</v>
      </c>
      <c r="BS736">
        <v>0.02</v>
      </c>
      <c r="BT736">
        <v>0.04</v>
      </c>
      <c r="BU736">
        <v>0</v>
      </c>
      <c r="BV736">
        <v>0.1</v>
      </c>
      <c r="BW736">
        <f t="shared" si="768"/>
        <v>1.0000000000000002E-2</v>
      </c>
      <c r="BX736">
        <v>0.5</v>
      </c>
      <c r="BY736">
        <v>0.5</v>
      </c>
      <c r="BZ736">
        <v>0</v>
      </c>
      <c r="CA736">
        <v>0</v>
      </c>
      <c r="CB736" t="s">
        <v>81</v>
      </c>
      <c r="CC736">
        <v>0</v>
      </c>
      <c r="CD736">
        <v>0</v>
      </c>
      <c r="CE736" s="5">
        <v>5.0275308764013504E-12</v>
      </c>
      <c r="CF736" s="5">
        <v>3.1722937964390202E-11</v>
      </c>
      <c r="CG736" t="s">
        <v>93</v>
      </c>
      <c r="CH736">
        <v>1</v>
      </c>
      <c r="CI736">
        <v>1</v>
      </c>
      <c r="CJ736">
        <v>97.042668078613602</v>
      </c>
      <c r="CK736">
        <v>100</v>
      </c>
      <c r="CL736">
        <v>6.75</v>
      </c>
    </row>
    <row r="737" spans="1:90" x14ac:dyDescent="0.2">
      <c r="A737">
        <v>20</v>
      </c>
      <c r="B737">
        <v>20</v>
      </c>
      <c r="C737" s="3">
        <f t="shared" si="752"/>
        <v>400</v>
      </c>
      <c r="D737" s="3" t="str">
        <f t="shared" si="753"/>
        <v>square</v>
      </c>
      <c r="E737" s="3">
        <f t="shared" si="754"/>
        <v>1</v>
      </c>
      <c r="F737" s="4">
        <v>80</v>
      </c>
      <c r="G737" s="4">
        <v>80</v>
      </c>
      <c r="H737" s="4">
        <f t="shared" si="759"/>
        <v>100</v>
      </c>
      <c r="I737" s="3">
        <v>20</v>
      </c>
      <c r="J737" s="3">
        <v>20</v>
      </c>
      <c r="K737" s="3">
        <f t="shared" si="775"/>
        <v>100</v>
      </c>
      <c r="L737" s="3">
        <f t="shared" si="755"/>
        <v>4</v>
      </c>
      <c r="M737">
        <v>125</v>
      </c>
      <c r="N737">
        <v>7</v>
      </c>
      <c r="O737" s="2">
        <v>2</v>
      </c>
      <c r="P737" s="2">
        <f t="shared" si="763"/>
        <v>0.5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 t="shared" si="756"/>
        <v>320</v>
      </c>
      <c r="AA737">
        <f t="shared" si="757"/>
        <v>80</v>
      </c>
      <c r="AB737">
        <v>0</v>
      </c>
      <c r="AC737">
        <v>0</v>
      </c>
      <c r="AD737">
        <v>0</v>
      </c>
      <c r="AE737">
        <f t="shared" si="776"/>
        <v>32000</v>
      </c>
      <c r="AF737">
        <f t="shared" si="758"/>
        <v>8000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 t="shared" si="777"/>
        <v>1.8749999999999999E-2</v>
      </c>
      <c r="BO737">
        <f t="shared" si="778"/>
        <v>1.25E-3</v>
      </c>
      <c r="BP737">
        <v>0</v>
      </c>
      <c r="BQ737">
        <v>0</v>
      </c>
      <c r="BR737">
        <v>0</v>
      </c>
      <c r="BS737">
        <v>0.02</v>
      </c>
      <c r="BT737">
        <v>0.04</v>
      </c>
      <c r="BU737">
        <v>0</v>
      </c>
      <c r="BV737">
        <v>0.1</v>
      </c>
      <c r="BW737">
        <f t="shared" si="768"/>
        <v>1.0000000000000002E-2</v>
      </c>
      <c r="BX737">
        <v>0.5</v>
      </c>
      <c r="BY737">
        <v>0.5</v>
      </c>
      <c r="BZ737">
        <v>0</v>
      </c>
      <c r="CA737">
        <v>0</v>
      </c>
      <c r="CB737" t="s">
        <v>81</v>
      </c>
      <c r="CC737">
        <v>0</v>
      </c>
      <c r="CD737">
        <v>0</v>
      </c>
      <c r="CE737" s="5">
        <v>7.6087538439903903E-12</v>
      </c>
      <c r="CF737" s="5">
        <v>4.8010053466119599E-11</v>
      </c>
      <c r="CG737" t="s">
        <v>93</v>
      </c>
      <c r="CH737">
        <v>1</v>
      </c>
      <c r="CI737">
        <v>1</v>
      </c>
      <c r="CJ737">
        <v>96.972578467859904</v>
      </c>
      <c r="CK737">
        <v>100</v>
      </c>
      <c r="CL737">
        <v>6.75</v>
      </c>
    </row>
    <row r="738" spans="1:90" x14ac:dyDescent="0.2">
      <c r="A738">
        <v>20</v>
      </c>
      <c r="B738">
        <v>20</v>
      </c>
      <c r="C738" s="3">
        <f t="shared" si="752"/>
        <v>400</v>
      </c>
      <c r="D738" s="3" t="str">
        <f t="shared" si="753"/>
        <v>square</v>
      </c>
      <c r="E738" s="3">
        <f t="shared" si="754"/>
        <v>1</v>
      </c>
      <c r="F738" s="4">
        <v>80</v>
      </c>
      <c r="G738" s="4">
        <v>80</v>
      </c>
      <c r="H738" s="4">
        <f t="shared" si="759"/>
        <v>100</v>
      </c>
      <c r="I738" s="3">
        <v>20</v>
      </c>
      <c r="J738" s="3">
        <v>20</v>
      </c>
      <c r="K738" s="3">
        <f t="shared" si="775"/>
        <v>100</v>
      </c>
      <c r="L738" s="3">
        <f t="shared" si="755"/>
        <v>4</v>
      </c>
      <c r="M738">
        <v>125</v>
      </c>
      <c r="N738">
        <v>7</v>
      </c>
      <c r="O738" s="2">
        <v>3</v>
      </c>
      <c r="P738" s="2">
        <f t="shared" si="763"/>
        <v>0.75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 t="shared" si="756"/>
        <v>320</v>
      </c>
      <c r="AA738">
        <f t="shared" si="757"/>
        <v>80</v>
      </c>
      <c r="AB738">
        <v>0</v>
      </c>
      <c r="AC738">
        <v>0</v>
      </c>
      <c r="AD738">
        <v>0</v>
      </c>
      <c r="AE738">
        <f t="shared" si="776"/>
        <v>32000</v>
      </c>
      <c r="AF738">
        <f t="shared" si="758"/>
        <v>8000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 t="shared" si="777"/>
        <v>1.8749999999999999E-2</v>
      </c>
      <c r="BO738">
        <f t="shared" si="778"/>
        <v>1.25E-3</v>
      </c>
      <c r="BP738">
        <v>0</v>
      </c>
      <c r="BQ738">
        <v>0</v>
      </c>
      <c r="BR738">
        <v>0</v>
      </c>
      <c r="BS738">
        <v>0.02</v>
      </c>
      <c r="BT738">
        <v>0.04</v>
      </c>
      <c r="BU738">
        <v>0</v>
      </c>
      <c r="BV738">
        <v>0.1</v>
      </c>
      <c r="BW738">
        <f t="shared" si="768"/>
        <v>1.0000000000000002E-2</v>
      </c>
      <c r="BX738">
        <v>0.5</v>
      </c>
      <c r="BY738">
        <v>0.5</v>
      </c>
      <c r="BZ738">
        <v>0</v>
      </c>
      <c r="CA738">
        <v>0</v>
      </c>
      <c r="CB738" t="s">
        <v>81</v>
      </c>
      <c r="CC738">
        <v>0</v>
      </c>
      <c r="CD738">
        <v>0</v>
      </c>
      <c r="CE738" s="5">
        <v>1.16903112342963E-11</v>
      </c>
      <c r="CF738" s="5">
        <v>7.3764045846925596E-11</v>
      </c>
      <c r="CG738" t="s">
        <v>93</v>
      </c>
      <c r="CH738">
        <v>1</v>
      </c>
      <c r="CI738">
        <v>1</v>
      </c>
      <c r="CJ738">
        <v>96.929903070217307</v>
      </c>
      <c r="CK738">
        <v>100</v>
      </c>
      <c r="CL738">
        <v>7</v>
      </c>
    </row>
    <row r="739" spans="1:90" x14ac:dyDescent="0.2">
      <c r="A739">
        <v>20</v>
      </c>
      <c r="B739">
        <v>20</v>
      </c>
      <c r="C739" s="3">
        <f t="shared" si="752"/>
        <v>400</v>
      </c>
      <c r="D739" s="3" t="str">
        <f t="shared" si="753"/>
        <v>square</v>
      </c>
      <c r="E739" s="3">
        <f t="shared" si="754"/>
        <v>1</v>
      </c>
      <c r="F739" s="4">
        <v>80</v>
      </c>
      <c r="G739" s="4">
        <v>80</v>
      </c>
      <c r="H739" s="4">
        <f t="shared" si="759"/>
        <v>100</v>
      </c>
      <c r="I739" s="3">
        <v>20</v>
      </c>
      <c r="J739" s="3">
        <v>20</v>
      </c>
      <c r="K739" s="3">
        <f t="shared" si="775"/>
        <v>100</v>
      </c>
      <c r="L739" s="3">
        <f t="shared" si="755"/>
        <v>4</v>
      </c>
      <c r="M739">
        <v>125</v>
      </c>
      <c r="N739">
        <v>7</v>
      </c>
      <c r="O739" s="2">
        <v>4</v>
      </c>
      <c r="P739" s="2">
        <f t="shared" si="763"/>
        <v>1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 t="shared" si="756"/>
        <v>320</v>
      </c>
      <c r="AA739">
        <f t="shared" si="757"/>
        <v>80</v>
      </c>
      <c r="AB739">
        <v>0</v>
      </c>
      <c r="AC739">
        <v>0</v>
      </c>
      <c r="AD739">
        <v>0</v>
      </c>
      <c r="AE739">
        <f t="shared" si="776"/>
        <v>32000</v>
      </c>
      <c r="AF739">
        <f t="shared" si="758"/>
        <v>8000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 t="shared" si="777"/>
        <v>1.8749999999999999E-2</v>
      </c>
      <c r="BO739">
        <f t="shared" si="778"/>
        <v>1.25E-3</v>
      </c>
      <c r="BP739">
        <v>0</v>
      </c>
      <c r="BQ739">
        <v>0</v>
      </c>
      <c r="BR739">
        <v>0</v>
      </c>
      <c r="BS739">
        <v>0.02</v>
      </c>
      <c r="BT739">
        <v>0.04</v>
      </c>
      <c r="BU739">
        <v>0</v>
      </c>
      <c r="BV739">
        <v>0.1</v>
      </c>
      <c r="BW739">
        <f t="shared" si="768"/>
        <v>1.0000000000000002E-2</v>
      </c>
      <c r="BX739">
        <v>0.5</v>
      </c>
      <c r="BY739">
        <v>0.5</v>
      </c>
      <c r="BZ739">
        <v>0</v>
      </c>
      <c r="CA739">
        <v>0</v>
      </c>
      <c r="CB739" t="s">
        <v>81</v>
      </c>
      <c r="CC739">
        <v>0</v>
      </c>
      <c r="CD739">
        <v>0</v>
      </c>
      <c r="CE739" s="5">
        <v>2.0183272896167201E-11</v>
      </c>
      <c r="CF739" s="5">
        <v>1.2735331313170499E-10</v>
      </c>
      <c r="CG739" t="s">
        <v>93</v>
      </c>
      <c r="CH739">
        <v>1</v>
      </c>
      <c r="CI739">
        <v>1</v>
      </c>
      <c r="CJ739">
        <v>97.062968262404794</v>
      </c>
      <c r="CK739">
        <v>100</v>
      </c>
      <c r="CL739">
        <v>6.5</v>
      </c>
    </row>
    <row r="740" spans="1:90" x14ac:dyDescent="0.2">
      <c r="A740">
        <v>20</v>
      </c>
      <c r="B740">
        <v>20</v>
      </c>
      <c r="C740" s="3">
        <f t="shared" si="752"/>
        <v>400</v>
      </c>
      <c r="D740" s="3" t="str">
        <f t="shared" si="753"/>
        <v>square</v>
      </c>
      <c r="E740" s="3">
        <f t="shared" si="754"/>
        <v>1</v>
      </c>
      <c r="F740" s="4">
        <v>80</v>
      </c>
      <c r="G740" s="4">
        <v>80</v>
      </c>
      <c r="H740" s="4">
        <f t="shared" si="759"/>
        <v>100</v>
      </c>
      <c r="I740" s="3">
        <v>20</v>
      </c>
      <c r="J740" s="3">
        <v>20</v>
      </c>
      <c r="K740" s="3">
        <f t="shared" si="775"/>
        <v>100</v>
      </c>
      <c r="L740" s="3">
        <f t="shared" si="755"/>
        <v>4</v>
      </c>
      <c r="M740">
        <v>125</v>
      </c>
      <c r="N740">
        <v>7</v>
      </c>
      <c r="O740" s="2">
        <v>5</v>
      </c>
      <c r="P740" s="2">
        <f t="shared" si="763"/>
        <v>1.25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 t="shared" si="756"/>
        <v>320</v>
      </c>
      <c r="AA740">
        <f t="shared" si="757"/>
        <v>80</v>
      </c>
      <c r="AB740">
        <v>0</v>
      </c>
      <c r="AC740">
        <v>0</v>
      </c>
      <c r="AD740">
        <v>0</v>
      </c>
      <c r="AE740">
        <f>(A740*B740)*F740</f>
        <v>32000</v>
      </c>
      <c r="AF740">
        <f t="shared" si="758"/>
        <v>8000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0.02</v>
      </c>
      <c r="BT740">
        <v>0.04</v>
      </c>
      <c r="BU740">
        <v>0</v>
      </c>
      <c r="BV740">
        <v>0.1</v>
      </c>
      <c r="BW740">
        <f t="shared" si="768"/>
        <v>1.0000000000000002E-2</v>
      </c>
      <c r="BX740">
        <v>0.5</v>
      </c>
      <c r="BY740">
        <v>0.5</v>
      </c>
      <c r="BZ740">
        <v>0</v>
      </c>
      <c r="CA740">
        <v>0</v>
      </c>
      <c r="CB740" t="s">
        <v>81</v>
      </c>
      <c r="CC740">
        <v>0</v>
      </c>
      <c r="CD740">
        <v>0</v>
      </c>
      <c r="CE740" s="5">
        <v>3.8227518501415098E-11</v>
      </c>
      <c r="CF740" s="5">
        <v>2.4120969670316801E-10</v>
      </c>
      <c r="CG740" t="s">
        <v>93</v>
      </c>
      <c r="CH740">
        <v>1</v>
      </c>
      <c r="CI740">
        <v>1</v>
      </c>
      <c r="CJ740">
        <v>96.917233135954604</v>
      </c>
      <c r="CK740">
        <v>100</v>
      </c>
      <c r="CL740">
        <v>7</v>
      </c>
    </row>
    <row r="741" spans="1:90" x14ac:dyDescent="0.2">
      <c r="A741">
        <v>20</v>
      </c>
      <c r="B741">
        <v>20</v>
      </c>
      <c r="C741" s="3">
        <f t="shared" si="752"/>
        <v>400</v>
      </c>
      <c r="D741" s="3" t="str">
        <f t="shared" si="753"/>
        <v>square</v>
      </c>
      <c r="E741" s="3">
        <f t="shared" si="754"/>
        <v>1</v>
      </c>
      <c r="F741" s="4">
        <v>80</v>
      </c>
      <c r="G741" s="4">
        <v>80</v>
      </c>
      <c r="H741" s="4">
        <f t="shared" si="759"/>
        <v>100</v>
      </c>
      <c r="I741" s="3">
        <v>20</v>
      </c>
      <c r="J741" s="3">
        <v>20</v>
      </c>
      <c r="K741" s="3">
        <f t="shared" si="775"/>
        <v>100</v>
      </c>
      <c r="L741" s="3">
        <f t="shared" si="755"/>
        <v>4</v>
      </c>
      <c r="M741">
        <v>125</v>
      </c>
      <c r="N741">
        <v>7</v>
      </c>
      <c r="O741" s="2">
        <v>6</v>
      </c>
      <c r="P741" s="2">
        <f t="shared" si="763"/>
        <v>1.5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 t="shared" si="756"/>
        <v>320</v>
      </c>
      <c r="AA741">
        <f t="shared" si="757"/>
        <v>80</v>
      </c>
      <c r="AB741">
        <v>0</v>
      </c>
      <c r="AC741">
        <v>0</v>
      </c>
      <c r="AD741">
        <v>0</v>
      </c>
      <c r="AE741">
        <f t="shared" ref="AE741:AE743" si="779">(A741*B741)*F741</f>
        <v>32000</v>
      </c>
      <c r="AF741">
        <f t="shared" si="758"/>
        <v>8000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 t="shared" ref="BN741:BN743" si="780">BI741/4</f>
        <v>1.8749999999999999E-2</v>
      </c>
      <c r="BO741">
        <f t="shared" ref="BO741:BO743" si="781">BJ741/4</f>
        <v>1.25E-3</v>
      </c>
      <c r="BP741">
        <v>0</v>
      </c>
      <c r="BQ741">
        <v>0</v>
      </c>
      <c r="BR741">
        <v>0</v>
      </c>
      <c r="BS741">
        <v>0.02</v>
      </c>
      <c r="BT741">
        <v>0.04</v>
      </c>
      <c r="BU741">
        <v>0</v>
      </c>
      <c r="BV741">
        <v>0.1</v>
      </c>
      <c r="BW741">
        <f t="shared" si="768"/>
        <v>1.0000000000000002E-2</v>
      </c>
      <c r="BX741">
        <v>0.5</v>
      </c>
      <c r="BY741">
        <v>0.5</v>
      </c>
      <c r="BZ741">
        <v>0</v>
      </c>
      <c r="CA741">
        <v>0</v>
      </c>
      <c r="CB741" t="s">
        <v>81</v>
      </c>
      <c r="CC741">
        <v>0</v>
      </c>
      <c r="CD741">
        <v>0</v>
      </c>
      <c r="CE741" s="5">
        <v>7.1753494584112696E-11</v>
      </c>
      <c r="CF741" s="5">
        <v>4.5275339186121802E-10</v>
      </c>
      <c r="CG741" t="s">
        <v>93</v>
      </c>
      <c r="CH741">
        <v>1</v>
      </c>
      <c r="CI741">
        <v>1</v>
      </c>
      <c r="CJ741">
        <v>97.089185449444201</v>
      </c>
      <c r="CK741">
        <v>100</v>
      </c>
      <c r="CL741">
        <v>7</v>
      </c>
    </row>
    <row r="742" spans="1:90" x14ac:dyDescent="0.2">
      <c r="A742">
        <v>20</v>
      </c>
      <c r="B742">
        <v>20</v>
      </c>
      <c r="C742" s="3">
        <f t="shared" si="752"/>
        <v>400</v>
      </c>
      <c r="D742" s="3" t="str">
        <f t="shared" si="753"/>
        <v>square</v>
      </c>
      <c r="E742" s="3">
        <f t="shared" si="754"/>
        <v>1</v>
      </c>
      <c r="F742" s="4">
        <v>80</v>
      </c>
      <c r="G742" s="4">
        <v>80</v>
      </c>
      <c r="H742" s="4">
        <f t="shared" si="759"/>
        <v>100</v>
      </c>
      <c r="I742" s="3">
        <v>20</v>
      </c>
      <c r="J742" s="3">
        <v>20</v>
      </c>
      <c r="K742" s="3">
        <f t="shared" si="775"/>
        <v>100</v>
      </c>
      <c r="L742" s="3">
        <f t="shared" si="755"/>
        <v>4</v>
      </c>
      <c r="M742">
        <v>125</v>
      </c>
      <c r="N742">
        <v>7</v>
      </c>
      <c r="O742" s="2">
        <v>7</v>
      </c>
      <c r="P742" s="2">
        <f t="shared" si="763"/>
        <v>1.75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 t="shared" si="756"/>
        <v>320</v>
      </c>
      <c r="AA742">
        <f t="shared" si="757"/>
        <v>80</v>
      </c>
      <c r="AB742">
        <v>0</v>
      </c>
      <c r="AC742">
        <v>0</v>
      </c>
      <c r="AD742">
        <v>0</v>
      </c>
      <c r="AE742">
        <f t="shared" si="779"/>
        <v>32000</v>
      </c>
      <c r="AF742">
        <f t="shared" si="758"/>
        <v>8000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 t="shared" si="780"/>
        <v>1.8749999999999999E-2</v>
      </c>
      <c r="BO742">
        <f t="shared" si="781"/>
        <v>1.25E-3</v>
      </c>
      <c r="BP742">
        <v>0</v>
      </c>
      <c r="BQ742">
        <v>0</v>
      </c>
      <c r="BR742">
        <v>0</v>
      </c>
      <c r="BS742">
        <v>0.02</v>
      </c>
      <c r="BT742">
        <v>0.04</v>
      </c>
      <c r="BU742">
        <v>0</v>
      </c>
      <c r="BV742">
        <v>0.1</v>
      </c>
      <c r="BW742">
        <f t="shared" si="768"/>
        <v>1.0000000000000002E-2</v>
      </c>
      <c r="BX742">
        <v>0.5</v>
      </c>
      <c r="BY742">
        <v>0.5</v>
      </c>
      <c r="BZ742">
        <v>0</v>
      </c>
      <c r="CA742">
        <v>0</v>
      </c>
      <c r="CB742" t="s">
        <v>81</v>
      </c>
      <c r="CC742">
        <v>0</v>
      </c>
      <c r="CD742">
        <v>0</v>
      </c>
      <c r="CE742" s="5">
        <v>1.3364558526870601E-10</v>
      </c>
      <c r="CF742" s="5">
        <v>8.4328285861904898E-10</v>
      </c>
      <c r="CG742" t="s">
        <v>93</v>
      </c>
      <c r="CH742">
        <v>1</v>
      </c>
      <c r="CI742">
        <v>1</v>
      </c>
      <c r="CJ742">
        <v>96.953625432534295</v>
      </c>
      <c r="CK742">
        <v>100</v>
      </c>
      <c r="CL742">
        <v>7</v>
      </c>
    </row>
    <row r="743" spans="1:90" x14ac:dyDescent="0.2">
      <c r="A743">
        <v>20</v>
      </c>
      <c r="B743">
        <v>20</v>
      </c>
      <c r="C743" s="3">
        <f t="shared" si="752"/>
        <v>400</v>
      </c>
      <c r="D743" s="3" t="str">
        <f t="shared" si="753"/>
        <v>square</v>
      </c>
      <c r="E743" s="3">
        <f t="shared" si="754"/>
        <v>1</v>
      </c>
      <c r="F743" s="4">
        <v>80</v>
      </c>
      <c r="G743" s="4">
        <v>80</v>
      </c>
      <c r="H743" s="4">
        <f t="shared" si="759"/>
        <v>100</v>
      </c>
      <c r="I743" s="3">
        <v>20</v>
      </c>
      <c r="J743" s="3">
        <v>20</v>
      </c>
      <c r="K743" s="3">
        <f t="shared" si="775"/>
        <v>100</v>
      </c>
      <c r="L743" s="3">
        <f t="shared" si="755"/>
        <v>4</v>
      </c>
      <c r="M743">
        <v>125</v>
      </c>
      <c r="N743">
        <v>7</v>
      </c>
      <c r="O743" s="2">
        <v>8</v>
      </c>
      <c r="P743" s="2">
        <f t="shared" si="763"/>
        <v>2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 t="shared" si="756"/>
        <v>320</v>
      </c>
      <c r="AA743">
        <f t="shared" si="757"/>
        <v>80</v>
      </c>
      <c r="AB743">
        <v>0</v>
      </c>
      <c r="AC743">
        <v>0</v>
      </c>
      <c r="AD743">
        <v>0</v>
      </c>
      <c r="AE743">
        <f t="shared" si="779"/>
        <v>32000</v>
      </c>
      <c r="AF743">
        <f t="shared" si="758"/>
        <v>8000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 t="shared" si="780"/>
        <v>1.8749999999999999E-2</v>
      </c>
      <c r="BO743">
        <f t="shared" si="781"/>
        <v>1.25E-3</v>
      </c>
      <c r="BP743">
        <v>0</v>
      </c>
      <c r="BQ743">
        <v>0</v>
      </c>
      <c r="BR743">
        <v>0</v>
      </c>
      <c r="BS743">
        <v>0.02</v>
      </c>
      <c r="BT743">
        <v>0.04</v>
      </c>
      <c r="BU743">
        <v>0</v>
      </c>
      <c r="BV743">
        <v>0.1</v>
      </c>
      <c r="BW743">
        <f t="shared" si="768"/>
        <v>1.0000000000000002E-2</v>
      </c>
      <c r="BX743">
        <v>0.5</v>
      </c>
      <c r="BY743">
        <v>0.5</v>
      </c>
      <c r="BZ743">
        <v>0</v>
      </c>
      <c r="CA743">
        <v>0</v>
      </c>
      <c r="CB743" t="s">
        <v>81</v>
      </c>
      <c r="CC743">
        <v>0</v>
      </c>
      <c r="CD743">
        <v>0</v>
      </c>
      <c r="CE743" s="5">
        <v>4.1730321485116999E-10</v>
      </c>
      <c r="CF743" s="5">
        <v>2.63311838373886E-9</v>
      </c>
      <c r="CG743" t="s">
        <v>93</v>
      </c>
      <c r="CH743">
        <v>1</v>
      </c>
      <c r="CI743">
        <v>1</v>
      </c>
      <c r="CJ743">
        <v>96.916833648675095</v>
      </c>
      <c r="CK743">
        <v>100</v>
      </c>
      <c r="CL743">
        <v>7</v>
      </c>
    </row>
    <row r="744" spans="1:90" x14ac:dyDescent="0.2">
      <c r="A744">
        <v>20</v>
      </c>
      <c r="B744">
        <v>20</v>
      </c>
      <c r="C744" s="3">
        <f t="shared" si="752"/>
        <v>400</v>
      </c>
      <c r="D744" s="3" t="str">
        <f t="shared" si="753"/>
        <v>square</v>
      </c>
      <c r="E744" s="3">
        <f t="shared" si="754"/>
        <v>1</v>
      </c>
      <c r="F744" s="4">
        <v>80</v>
      </c>
      <c r="G744" s="4">
        <v>80</v>
      </c>
      <c r="H744" s="4">
        <f t="shared" si="759"/>
        <v>100</v>
      </c>
      <c r="I744" s="3">
        <v>20</v>
      </c>
      <c r="J744" s="3">
        <v>20</v>
      </c>
      <c r="K744" s="3">
        <f t="shared" si="775"/>
        <v>100</v>
      </c>
      <c r="L744" s="3">
        <f t="shared" si="755"/>
        <v>4</v>
      </c>
      <c r="M744">
        <v>125</v>
      </c>
      <c r="N744">
        <v>7</v>
      </c>
      <c r="O744" s="2">
        <v>9</v>
      </c>
      <c r="P744" s="2">
        <f t="shared" si="763"/>
        <v>2.25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 t="shared" si="756"/>
        <v>320</v>
      </c>
      <c r="AA744">
        <f t="shared" si="757"/>
        <v>80</v>
      </c>
      <c r="AB744">
        <v>0</v>
      </c>
      <c r="AC744">
        <v>0</v>
      </c>
      <c r="AD744">
        <v>0</v>
      </c>
      <c r="AE744">
        <f>(A744*B744)*F744</f>
        <v>32000</v>
      </c>
      <c r="AF744">
        <f t="shared" si="758"/>
        <v>8000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0.02</v>
      </c>
      <c r="BT744">
        <v>0.04</v>
      </c>
      <c r="BU744">
        <v>0</v>
      </c>
      <c r="BV744">
        <v>0.1</v>
      </c>
      <c r="BW744">
        <f t="shared" si="768"/>
        <v>1.0000000000000002E-2</v>
      </c>
      <c r="BX744">
        <v>0.5</v>
      </c>
      <c r="BY744">
        <v>0.5</v>
      </c>
      <c r="BZ744">
        <v>0</v>
      </c>
      <c r="CA744">
        <v>0</v>
      </c>
      <c r="CB744" t="s">
        <v>81</v>
      </c>
      <c r="CC744">
        <v>0</v>
      </c>
      <c r="CD744">
        <v>0</v>
      </c>
      <c r="CE744" s="5">
        <v>3.17428438640337E-10</v>
      </c>
      <c r="CF744" s="5">
        <v>2.0029240803716001E-9</v>
      </c>
      <c r="CG744" t="s">
        <v>93</v>
      </c>
      <c r="CH744">
        <v>1</v>
      </c>
      <c r="CI744">
        <v>1</v>
      </c>
      <c r="CJ744">
        <v>97.043405524317194</v>
      </c>
      <c r="CK744">
        <v>100</v>
      </c>
      <c r="CL744">
        <v>6.75</v>
      </c>
    </row>
    <row r="745" spans="1:90" x14ac:dyDescent="0.2">
      <c r="A745">
        <v>20</v>
      </c>
      <c r="B745">
        <v>20</v>
      </c>
      <c r="C745" s="3">
        <f t="shared" si="752"/>
        <v>400</v>
      </c>
      <c r="D745" s="3" t="str">
        <f t="shared" si="753"/>
        <v>square</v>
      </c>
      <c r="E745" s="3">
        <f t="shared" si="754"/>
        <v>1</v>
      </c>
      <c r="F745" s="4">
        <v>80</v>
      </c>
      <c r="G745" s="4">
        <v>80</v>
      </c>
      <c r="H745" s="4">
        <f t="shared" si="759"/>
        <v>100</v>
      </c>
      <c r="I745" s="3">
        <v>20</v>
      </c>
      <c r="J745" s="3">
        <v>20</v>
      </c>
      <c r="K745" s="3">
        <f t="shared" si="775"/>
        <v>100</v>
      </c>
      <c r="L745" s="3">
        <f t="shared" si="755"/>
        <v>4</v>
      </c>
      <c r="M745">
        <v>125</v>
      </c>
      <c r="N745">
        <v>7</v>
      </c>
      <c r="O745" s="2">
        <v>10</v>
      </c>
      <c r="P745" s="2">
        <f>O745/4</f>
        <v>2.5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 t="shared" si="756"/>
        <v>320</v>
      </c>
      <c r="AA745">
        <f t="shared" si="757"/>
        <v>80</v>
      </c>
      <c r="AB745">
        <v>0</v>
      </c>
      <c r="AC745">
        <v>0</v>
      </c>
      <c r="AD745">
        <v>0</v>
      </c>
      <c r="AE745">
        <f t="shared" ref="AE745" si="782">(A745*B745)*F745</f>
        <v>32000</v>
      </c>
      <c r="AF745">
        <f t="shared" si="758"/>
        <v>8000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 t="shared" ref="BN745" si="783">BI745/4</f>
        <v>1.8749999999999999E-2</v>
      </c>
      <c r="BO745">
        <f t="shared" ref="BO745" si="784">BJ745/4</f>
        <v>1.25E-3</v>
      </c>
      <c r="BP745">
        <v>0</v>
      </c>
      <c r="BQ745">
        <v>0</v>
      </c>
      <c r="BR745">
        <v>0</v>
      </c>
      <c r="BS745">
        <v>0.02</v>
      </c>
      <c r="BT745">
        <v>0.04</v>
      </c>
      <c r="BU745">
        <v>0</v>
      </c>
      <c r="BV745">
        <v>0.1</v>
      </c>
      <c r="BW745">
        <f t="shared" si="768"/>
        <v>1.0000000000000002E-2</v>
      </c>
      <c r="BX745">
        <v>0.5</v>
      </c>
      <c r="BY745">
        <v>0.5</v>
      </c>
      <c r="BZ745">
        <v>0</v>
      </c>
      <c r="CA745">
        <v>0</v>
      </c>
      <c r="CB745" t="s">
        <v>81</v>
      </c>
      <c r="CC745">
        <v>0</v>
      </c>
      <c r="CD745">
        <v>0</v>
      </c>
      <c r="CE745" s="5">
        <v>3.9557941072031301E-10</v>
      </c>
      <c r="CF745" s="5">
        <v>2.49604455930545E-9</v>
      </c>
      <c r="CG745" t="s">
        <v>93</v>
      </c>
      <c r="CH745">
        <v>1</v>
      </c>
      <c r="CI745">
        <v>1</v>
      </c>
      <c r="CJ745">
        <v>97.063402302605695</v>
      </c>
      <c r="CK745">
        <v>100</v>
      </c>
      <c r="CL745">
        <v>6.75</v>
      </c>
    </row>
    <row r="746" spans="1:90" x14ac:dyDescent="0.2">
      <c r="A746">
        <v>20</v>
      </c>
      <c r="B746">
        <v>20</v>
      </c>
      <c r="C746" s="3">
        <f t="shared" si="752"/>
        <v>400</v>
      </c>
      <c r="D746" s="3" t="str">
        <f t="shared" si="753"/>
        <v>square</v>
      </c>
      <c r="E746" s="3">
        <f t="shared" si="754"/>
        <v>1</v>
      </c>
      <c r="F746" s="4">
        <v>50</v>
      </c>
      <c r="G746" s="4">
        <v>50</v>
      </c>
      <c r="H746" s="4">
        <f t="shared" si="759"/>
        <v>100</v>
      </c>
      <c r="I746" s="3">
        <v>50</v>
      </c>
      <c r="J746" s="3">
        <v>50</v>
      </c>
      <c r="K746" s="3">
        <f>AF746/AA746</f>
        <v>100</v>
      </c>
      <c r="L746" s="3">
        <f t="shared" si="755"/>
        <v>4</v>
      </c>
      <c r="M746">
        <v>125</v>
      </c>
      <c r="N746">
        <v>7</v>
      </c>
      <c r="O746" s="2">
        <v>0.1</v>
      </c>
      <c r="P746" s="2">
        <f t="shared" si="763"/>
        <v>2.5000000000000001E-2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 t="shared" si="756"/>
        <v>200</v>
      </c>
      <c r="AA746">
        <f t="shared" si="757"/>
        <v>200</v>
      </c>
      <c r="AB746">
        <v>0</v>
      </c>
      <c r="AC746">
        <v>0</v>
      </c>
      <c r="AD746">
        <v>0</v>
      </c>
      <c r="AE746">
        <f>(A746*B746)*F746</f>
        <v>20000</v>
      </c>
      <c r="AF746">
        <f t="shared" si="758"/>
        <v>20000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0.02</v>
      </c>
      <c r="BT746">
        <v>0.04</v>
      </c>
      <c r="BU746">
        <v>0</v>
      </c>
      <c r="BV746">
        <v>0.1</v>
      </c>
      <c r="BW746">
        <f t="shared" si="768"/>
        <v>1.0000000000000002E-2</v>
      </c>
      <c r="BX746">
        <v>0.5</v>
      </c>
      <c r="BY746">
        <v>0.5</v>
      </c>
      <c r="BZ746">
        <v>0</v>
      </c>
      <c r="CA746">
        <v>0</v>
      </c>
      <c r="CB746" t="s">
        <v>81</v>
      </c>
      <c r="CC746">
        <v>0</v>
      </c>
      <c r="CD746">
        <v>0</v>
      </c>
      <c r="CE746" s="5">
        <v>9.1190827223677702E-12</v>
      </c>
      <c r="CF746" s="5">
        <v>5.7539993807489499E-11</v>
      </c>
      <c r="CG746" t="s">
        <v>93</v>
      </c>
      <c r="CH746">
        <v>1</v>
      </c>
      <c r="CI746">
        <v>1</v>
      </c>
      <c r="CJ746">
        <v>96.988244713289603</v>
      </c>
      <c r="CK746">
        <v>100</v>
      </c>
      <c r="CL746">
        <v>7</v>
      </c>
    </row>
    <row r="747" spans="1:90" x14ac:dyDescent="0.2">
      <c r="A747">
        <v>20</v>
      </c>
      <c r="B747">
        <v>20</v>
      </c>
      <c r="C747" s="3">
        <f t="shared" si="752"/>
        <v>400</v>
      </c>
      <c r="D747" s="3" t="str">
        <f t="shared" si="753"/>
        <v>square</v>
      </c>
      <c r="E747" s="3">
        <f t="shared" si="754"/>
        <v>1</v>
      </c>
      <c r="F747" s="4">
        <v>50</v>
      </c>
      <c r="G747" s="4">
        <v>50</v>
      </c>
      <c r="H747" s="4">
        <f t="shared" si="759"/>
        <v>100</v>
      </c>
      <c r="I747" s="3">
        <v>50</v>
      </c>
      <c r="J747" s="3">
        <v>50</v>
      </c>
      <c r="K747" s="3">
        <f t="shared" ref="K747:K757" si="785">AF747/AA747</f>
        <v>100</v>
      </c>
      <c r="L747" s="3">
        <f t="shared" si="755"/>
        <v>4</v>
      </c>
      <c r="M747">
        <v>125</v>
      </c>
      <c r="N747">
        <v>7</v>
      </c>
      <c r="O747" s="2">
        <v>0.5</v>
      </c>
      <c r="P747" s="2">
        <f t="shared" si="763"/>
        <v>0.125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 t="shared" si="756"/>
        <v>200</v>
      </c>
      <c r="AA747">
        <f t="shared" si="757"/>
        <v>200</v>
      </c>
      <c r="AB747">
        <v>0</v>
      </c>
      <c r="AC747">
        <v>0</v>
      </c>
      <c r="AD747">
        <v>0</v>
      </c>
      <c r="AE747">
        <f t="shared" ref="AE747:AE751" si="786">(A747*B747)*F747</f>
        <v>20000</v>
      </c>
      <c r="AF747">
        <f t="shared" si="758"/>
        <v>20000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 t="shared" ref="BN747:BN751" si="787">BI747/4</f>
        <v>1.8749999999999999E-2</v>
      </c>
      <c r="BO747">
        <f t="shared" ref="BO747:BO751" si="788">BJ747/4</f>
        <v>1.25E-3</v>
      </c>
      <c r="BP747">
        <v>0</v>
      </c>
      <c r="BQ747">
        <v>0</v>
      </c>
      <c r="BR747">
        <v>0</v>
      </c>
      <c r="BS747">
        <v>0.02</v>
      </c>
      <c r="BT747">
        <v>0.04</v>
      </c>
      <c r="BU747">
        <v>0</v>
      </c>
      <c r="BV747">
        <v>0.1</v>
      </c>
      <c r="BW747">
        <f t="shared" si="768"/>
        <v>1.0000000000000002E-2</v>
      </c>
      <c r="BX747">
        <v>0.5</v>
      </c>
      <c r="BY747">
        <v>0.5</v>
      </c>
      <c r="BZ747">
        <v>0</v>
      </c>
      <c r="CA747">
        <v>0</v>
      </c>
      <c r="CB747" t="s">
        <v>81</v>
      </c>
      <c r="CC747">
        <v>0</v>
      </c>
      <c r="CD747">
        <v>0</v>
      </c>
      <c r="CE747" s="5">
        <v>1.13690090791034E-11</v>
      </c>
      <c r="CF747" s="5">
        <v>7.1736679216948903E-11</v>
      </c>
      <c r="CG747" t="s">
        <v>93</v>
      </c>
      <c r="CH747">
        <v>1</v>
      </c>
      <c r="CI747">
        <v>1</v>
      </c>
      <c r="CJ747">
        <v>97.041472630427293</v>
      </c>
      <c r="CK747">
        <v>100</v>
      </c>
      <c r="CL747">
        <v>7</v>
      </c>
    </row>
    <row r="748" spans="1:90" x14ac:dyDescent="0.2">
      <c r="A748">
        <v>20</v>
      </c>
      <c r="B748">
        <v>20</v>
      </c>
      <c r="C748" s="3">
        <f t="shared" si="752"/>
        <v>400</v>
      </c>
      <c r="D748" s="3" t="str">
        <f t="shared" si="753"/>
        <v>square</v>
      </c>
      <c r="E748" s="3">
        <f t="shared" si="754"/>
        <v>1</v>
      </c>
      <c r="F748" s="4">
        <v>50</v>
      </c>
      <c r="G748" s="4">
        <v>50</v>
      </c>
      <c r="H748" s="4">
        <f t="shared" si="759"/>
        <v>100</v>
      </c>
      <c r="I748" s="3">
        <v>50</v>
      </c>
      <c r="J748" s="3">
        <v>50</v>
      </c>
      <c r="K748" s="3">
        <f t="shared" si="785"/>
        <v>100</v>
      </c>
      <c r="L748" s="3">
        <f t="shared" si="755"/>
        <v>4</v>
      </c>
      <c r="M748">
        <v>125</v>
      </c>
      <c r="N748">
        <v>7</v>
      </c>
      <c r="O748" s="2">
        <v>1</v>
      </c>
      <c r="P748" s="2">
        <f t="shared" si="763"/>
        <v>0.25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 t="shared" si="756"/>
        <v>200</v>
      </c>
      <c r="AA748">
        <f t="shared" si="757"/>
        <v>200</v>
      </c>
      <c r="AB748">
        <v>0</v>
      </c>
      <c r="AC748">
        <v>0</v>
      </c>
      <c r="AD748">
        <v>0</v>
      </c>
      <c r="AE748">
        <f t="shared" si="786"/>
        <v>20000</v>
      </c>
      <c r="AF748">
        <f t="shared" si="758"/>
        <v>20000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 t="shared" si="787"/>
        <v>1.8749999999999999E-2</v>
      </c>
      <c r="BO748">
        <f t="shared" si="788"/>
        <v>1.25E-3</v>
      </c>
      <c r="BP748">
        <v>0</v>
      </c>
      <c r="BQ748">
        <v>0</v>
      </c>
      <c r="BR748">
        <v>0</v>
      </c>
      <c r="BS748">
        <v>0.02</v>
      </c>
      <c r="BT748">
        <v>0.04</v>
      </c>
      <c r="BU748">
        <v>0</v>
      </c>
      <c r="BV748">
        <v>0.1</v>
      </c>
      <c r="BW748">
        <f t="shared" si="768"/>
        <v>1.0000000000000002E-2</v>
      </c>
      <c r="BX748">
        <v>0.5</v>
      </c>
      <c r="BY748">
        <v>0.5</v>
      </c>
      <c r="BZ748">
        <v>0</v>
      </c>
      <c r="CA748">
        <v>0</v>
      </c>
      <c r="CB748" t="s">
        <v>81</v>
      </c>
      <c r="CC748">
        <v>0</v>
      </c>
      <c r="CD748">
        <v>0</v>
      </c>
      <c r="CE748" s="5">
        <v>1.59601667115408E-11</v>
      </c>
      <c r="CF748" s="5">
        <v>1.00706169874936E-10</v>
      </c>
      <c r="CG748" t="s">
        <v>93</v>
      </c>
      <c r="CH748">
        <v>1</v>
      </c>
      <c r="CI748">
        <v>1</v>
      </c>
      <c r="CJ748">
        <v>97.021054272442797</v>
      </c>
      <c r="CK748">
        <v>100</v>
      </c>
      <c r="CL748">
        <v>7</v>
      </c>
    </row>
    <row r="749" spans="1:90" x14ac:dyDescent="0.2">
      <c r="A749">
        <v>20</v>
      </c>
      <c r="B749">
        <v>20</v>
      </c>
      <c r="C749" s="3">
        <f t="shared" si="752"/>
        <v>400</v>
      </c>
      <c r="D749" s="3" t="str">
        <f t="shared" si="753"/>
        <v>square</v>
      </c>
      <c r="E749" s="3">
        <f t="shared" si="754"/>
        <v>1</v>
      </c>
      <c r="F749" s="4">
        <v>50</v>
      </c>
      <c r="G749" s="4">
        <v>50</v>
      </c>
      <c r="H749" s="4">
        <f t="shared" si="759"/>
        <v>100</v>
      </c>
      <c r="I749" s="3">
        <v>50</v>
      </c>
      <c r="J749" s="3">
        <v>50</v>
      </c>
      <c r="K749" s="3">
        <f t="shared" si="785"/>
        <v>100</v>
      </c>
      <c r="L749" s="3">
        <f t="shared" si="755"/>
        <v>4</v>
      </c>
      <c r="M749">
        <v>125</v>
      </c>
      <c r="N749">
        <v>7</v>
      </c>
      <c r="O749" s="2">
        <v>2</v>
      </c>
      <c r="P749" s="2">
        <f t="shared" si="763"/>
        <v>0.5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 t="shared" si="756"/>
        <v>200</v>
      </c>
      <c r="AA749">
        <f t="shared" si="757"/>
        <v>200</v>
      </c>
      <c r="AB749">
        <v>0</v>
      </c>
      <c r="AC749">
        <v>0</v>
      </c>
      <c r="AD749">
        <v>0</v>
      </c>
      <c r="AE749">
        <f t="shared" si="786"/>
        <v>20000</v>
      </c>
      <c r="AF749">
        <f t="shared" si="758"/>
        <v>20000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 t="shared" si="787"/>
        <v>1.8749999999999999E-2</v>
      </c>
      <c r="BO749">
        <f t="shared" si="788"/>
        <v>1.25E-3</v>
      </c>
      <c r="BP749">
        <v>0</v>
      </c>
      <c r="BQ749">
        <v>0</v>
      </c>
      <c r="BR749">
        <v>0</v>
      </c>
      <c r="BS749">
        <v>0.02</v>
      </c>
      <c r="BT749">
        <v>0.04</v>
      </c>
      <c r="BU749">
        <v>0</v>
      </c>
      <c r="BV749">
        <v>0.1</v>
      </c>
      <c r="BW749">
        <f t="shared" si="768"/>
        <v>1.0000000000000002E-2</v>
      </c>
      <c r="BX749">
        <v>0.5</v>
      </c>
      <c r="BY749">
        <v>0.5</v>
      </c>
      <c r="BZ749">
        <v>0</v>
      </c>
      <c r="CA749">
        <v>0</v>
      </c>
      <c r="CB749" t="s">
        <v>81</v>
      </c>
      <c r="CC749">
        <v>0</v>
      </c>
      <c r="CD749">
        <v>0</v>
      </c>
      <c r="CE749" s="5">
        <v>4.2516370345561303E-11</v>
      </c>
      <c r="CF749" s="5">
        <v>2.6827168486099297E-10</v>
      </c>
      <c r="CG749" t="s">
        <v>93</v>
      </c>
      <c r="CH749">
        <v>1</v>
      </c>
      <c r="CI749">
        <v>1</v>
      </c>
      <c r="CJ749">
        <v>97.035625096223399</v>
      </c>
      <c r="CK749">
        <v>100</v>
      </c>
      <c r="CL749">
        <v>7</v>
      </c>
    </row>
    <row r="750" spans="1:90" x14ac:dyDescent="0.2">
      <c r="A750">
        <v>20</v>
      </c>
      <c r="B750">
        <v>20</v>
      </c>
      <c r="C750" s="3">
        <f t="shared" si="752"/>
        <v>400</v>
      </c>
      <c r="D750" s="3" t="str">
        <f t="shared" si="753"/>
        <v>square</v>
      </c>
      <c r="E750" s="3">
        <f t="shared" si="754"/>
        <v>1</v>
      </c>
      <c r="F750" s="4">
        <v>50</v>
      </c>
      <c r="G750" s="4">
        <v>50</v>
      </c>
      <c r="H750" s="4">
        <f t="shared" si="759"/>
        <v>100</v>
      </c>
      <c r="I750" s="3">
        <v>50</v>
      </c>
      <c r="J750" s="3">
        <v>50</v>
      </c>
      <c r="K750" s="3">
        <f t="shared" si="785"/>
        <v>100</v>
      </c>
      <c r="L750" s="3">
        <f t="shared" si="755"/>
        <v>4</v>
      </c>
      <c r="M750">
        <v>125</v>
      </c>
      <c r="N750">
        <v>7</v>
      </c>
      <c r="O750" s="2">
        <v>3</v>
      </c>
      <c r="P750" s="2">
        <f t="shared" si="763"/>
        <v>0.75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 t="shared" si="756"/>
        <v>200</v>
      </c>
      <c r="AA750">
        <f t="shared" si="757"/>
        <v>200</v>
      </c>
      <c r="AB750">
        <v>0</v>
      </c>
      <c r="AC750">
        <v>0</v>
      </c>
      <c r="AD750">
        <v>0</v>
      </c>
      <c r="AE750">
        <f t="shared" si="786"/>
        <v>20000</v>
      </c>
      <c r="AF750">
        <f t="shared" si="758"/>
        <v>20000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 t="shared" si="787"/>
        <v>1.8749999999999999E-2</v>
      </c>
      <c r="BO750">
        <f t="shared" si="788"/>
        <v>1.25E-3</v>
      </c>
      <c r="BP750">
        <v>0</v>
      </c>
      <c r="BQ750">
        <v>0</v>
      </c>
      <c r="BR750">
        <v>0</v>
      </c>
      <c r="BS750">
        <v>0.02</v>
      </c>
      <c r="BT750">
        <v>0.04</v>
      </c>
      <c r="BU750">
        <v>0</v>
      </c>
      <c r="BV750">
        <v>0.1</v>
      </c>
      <c r="BW750">
        <f t="shared" si="768"/>
        <v>1.0000000000000002E-2</v>
      </c>
      <c r="BX750">
        <v>0.5</v>
      </c>
      <c r="BY750">
        <v>0.5</v>
      </c>
      <c r="BZ750">
        <v>0</v>
      </c>
      <c r="CA750">
        <v>0</v>
      </c>
      <c r="CB750" t="s">
        <v>81</v>
      </c>
      <c r="CC750">
        <v>0</v>
      </c>
      <c r="CD750">
        <v>0</v>
      </c>
      <c r="CE750" s="5">
        <v>9.7012625863360904E-11</v>
      </c>
      <c r="CF750" s="5">
        <v>6.1213458203466503E-10</v>
      </c>
      <c r="CG750" t="s">
        <v>93</v>
      </c>
      <c r="CH750">
        <v>1</v>
      </c>
      <c r="CI750">
        <v>1</v>
      </c>
      <c r="CJ750">
        <v>97.065768261588204</v>
      </c>
      <c r="CK750">
        <v>100</v>
      </c>
      <c r="CL750">
        <v>6.5</v>
      </c>
    </row>
    <row r="751" spans="1:90" x14ac:dyDescent="0.2">
      <c r="A751">
        <v>20</v>
      </c>
      <c r="B751">
        <v>20</v>
      </c>
      <c r="C751" s="3">
        <f t="shared" si="752"/>
        <v>400</v>
      </c>
      <c r="D751" s="3" t="str">
        <f t="shared" si="753"/>
        <v>square</v>
      </c>
      <c r="E751" s="3">
        <f t="shared" si="754"/>
        <v>1</v>
      </c>
      <c r="F751" s="4">
        <v>50</v>
      </c>
      <c r="G751" s="4">
        <v>50</v>
      </c>
      <c r="H751" s="4">
        <f t="shared" si="759"/>
        <v>100</v>
      </c>
      <c r="I751" s="3">
        <v>50</v>
      </c>
      <c r="J751" s="3">
        <v>50</v>
      </c>
      <c r="K751" s="3">
        <f t="shared" si="785"/>
        <v>100</v>
      </c>
      <c r="L751" s="3">
        <f t="shared" si="755"/>
        <v>4</v>
      </c>
      <c r="M751">
        <v>125</v>
      </c>
      <c r="N751">
        <v>7</v>
      </c>
      <c r="O751" s="2">
        <v>4</v>
      </c>
      <c r="P751" s="2">
        <f t="shared" si="763"/>
        <v>1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 t="shared" si="756"/>
        <v>200</v>
      </c>
      <c r="AA751">
        <f t="shared" si="757"/>
        <v>200</v>
      </c>
      <c r="AB751">
        <v>0</v>
      </c>
      <c r="AC751">
        <v>0</v>
      </c>
      <c r="AD751">
        <v>0</v>
      </c>
      <c r="AE751">
        <f t="shared" si="786"/>
        <v>20000</v>
      </c>
      <c r="AF751">
        <f t="shared" si="758"/>
        <v>20000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 t="shared" si="787"/>
        <v>1.8749999999999999E-2</v>
      </c>
      <c r="BO751">
        <f t="shared" si="788"/>
        <v>1.25E-3</v>
      </c>
      <c r="BP751">
        <v>0</v>
      </c>
      <c r="BQ751">
        <v>0</v>
      </c>
      <c r="BR751">
        <v>0</v>
      </c>
      <c r="BS751">
        <v>0.02</v>
      </c>
      <c r="BT751">
        <v>0.04</v>
      </c>
      <c r="BU751">
        <v>0</v>
      </c>
      <c r="BV751">
        <v>0.1</v>
      </c>
      <c r="BW751">
        <f t="shared" si="768"/>
        <v>1.0000000000000002E-2</v>
      </c>
      <c r="BX751">
        <v>0.5</v>
      </c>
      <c r="BY751">
        <v>0.5</v>
      </c>
      <c r="BZ751">
        <v>0</v>
      </c>
      <c r="CA751">
        <v>0</v>
      </c>
      <c r="CB751" t="s">
        <v>81</v>
      </c>
      <c r="CC751">
        <v>0</v>
      </c>
      <c r="CD751">
        <v>0.14285714285714299</v>
      </c>
      <c r="CE751" s="5">
        <v>8.0337029704323999E-10</v>
      </c>
      <c r="CF751" s="5">
        <v>5.0691416305995204E-9</v>
      </c>
      <c r="CG751" t="s">
        <v>93</v>
      </c>
      <c r="CH751">
        <v>0.85714285714285698</v>
      </c>
      <c r="CI751">
        <v>0.85714285714285698</v>
      </c>
      <c r="CJ751">
        <v>96.958101760356101</v>
      </c>
      <c r="CK751">
        <v>100</v>
      </c>
      <c r="CL751">
        <v>7</v>
      </c>
    </row>
    <row r="752" spans="1:90" x14ac:dyDescent="0.2">
      <c r="A752">
        <v>20</v>
      </c>
      <c r="B752">
        <v>20</v>
      </c>
      <c r="C752" s="3">
        <f t="shared" si="752"/>
        <v>400</v>
      </c>
      <c r="D752" s="3" t="str">
        <f t="shared" si="753"/>
        <v>square</v>
      </c>
      <c r="E752" s="3">
        <f t="shared" si="754"/>
        <v>1</v>
      </c>
      <c r="F752" s="4">
        <v>50</v>
      </c>
      <c r="G752" s="4">
        <v>50</v>
      </c>
      <c r="H752" s="4">
        <f t="shared" si="759"/>
        <v>100</v>
      </c>
      <c r="I752" s="3">
        <v>50</v>
      </c>
      <c r="J752" s="3">
        <v>50</v>
      </c>
      <c r="K752" s="3">
        <f t="shared" si="785"/>
        <v>100</v>
      </c>
      <c r="L752" s="3">
        <f t="shared" si="755"/>
        <v>4</v>
      </c>
      <c r="M752">
        <v>125</v>
      </c>
      <c r="N752">
        <v>7</v>
      </c>
      <c r="O752" s="2">
        <v>5</v>
      </c>
      <c r="P752" s="2">
        <f t="shared" si="763"/>
        <v>1.25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 t="shared" si="756"/>
        <v>200</v>
      </c>
      <c r="AA752">
        <f t="shared" si="757"/>
        <v>200</v>
      </c>
      <c r="AB752">
        <v>0</v>
      </c>
      <c r="AC752">
        <v>0</v>
      </c>
      <c r="AD752">
        <v>0</v>
      </c>
      <c r="AE752">
        <f>(A752*B752)*F752</f>
        <v>20000</v>
      </c>
      <c r="AF752">
        <f t="shared" si="758"/>
        <v>20000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0.02</v>
      </c>
      <c r="BT752">
        <v>0.04</v>
      </c>
      <c r="BU752">
        <v>0</v>
      </c>
      <c r="BV752">
        <v>0.1</v>
      </c>
      <c r="BW752">
        <f t="shared" si="768"/>
        <v>1.0000000000000002E-2</v>
      </c>
      <c r="BX752">
        <v>0.5</v>
      </c>
      <c r="BY752">
        <v>0.5</v>
      </c>
      <c r="BZ752">
        <v>0</v>
      </c>
      <c r="CA752">
        <v>0</v>
      </c>
      <c r="CB752" t="s">
        <v>81</v>
      </c>
      <c r="CC752">
        <v>0</v>
      </c>
      <c r="CD752">
        <v>0</v>
      </c>
      <c r="CE752" s="5">
        <v>2.5806443672507301E-10</v>
      </c>
      <c r="CF752" s="5">
        <v>1.6283464616619299E-9</v>
      </c>
      <c r="CG752" t="s">
        <v>93</v>
      </c>
      <c r="CH752">
        <v>1</v>
      </c>
      <c r="CI752">
        <v>1</v>
      </c>
      <c r="CJ752">
        <v>97.034859434079095</v>
      </c>
      <c r="CK752">
        <v>100</v>
      </c>
      <c r="CL752">
        <v>7</v>
      </c>
    </row>
    <row r="753" spans="1:90" x14ac:dyDescent="0.2">
      <c r="A753">
        <v>20</v>
      </c>
      <c r="B753">
        <v>20</v>
      </c>
      <c r="C753" s="3">
        <f t="shared" si="752"/>
        <v>400</v>
      </c>
      <c r="D753" s="3" t="str">
        <f t="shared" si="753"/>
        <v>square</v>
      </c>
      <c r="E753" s="3">
        <f t="shared" si="754"/>
        <v>1</v>
      </c>
      <c r="F753" s="4">
        <v>50</v>
      </c>
      <c r="G753" s="4">
        <v>50</v>
      </c>
      <c r="H753" s="4">
        <f t="shared" si="759"/>
        <v>100</v>
      </c>
      <c r="I753" s="3">
        <v>50</v>
      </c>
      <c r="J753" s="3">
        <v>50</v>
      </c>
      <c r="K753" s="3">
        <f t="shared" si="785"/>
        <v>100</v>
      </c>
      <c r="L753" s="3">
        <f t="shared" si="755"/>
        <v>4</v>
      </c>
      <c r="M753">
        <v>125</v>
      </c>
      <c r="N753">
        <v>7</v>
      </c>
      <c r="O753" s="2">
        <v>6</v>
      </c>
      <c r="P753" s="2">
        <f t="shared" si="763"/>
        <v>1.5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 t="shared" si="756"/>
        <v>200</v>
      </c>
      <c r="AA753">
        <f t="shared" si="757"/>
        <v>200</v>
      </c>
      <c r="AB753">
        <v>0</v>
      </c>
      <c r="AC753">
        <v>0</v>
      </c>
      <c r="AD753">
        <v>0</v>
      </c>
      <c r="AE753">
        <f t="shared" ref="AE753:AE755" si="789">(A753*B753)*F753</f>
        <v>20000</v>
      </c>
      <c r="AF753">
        <f t="shared" si="758"/>
        <v>20000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 t="shared" ref="BN753:BN755" si="790">BI753/4</f>
        <v>1.8749999999999999E-2</v>
      </c>
      <c r="BO753">
        <f t="shared" ref="BO753:BO755" si="791">BJ753/4</f>
        <v>1.25E-3</v>
      </c>
      <c r="BP753">
        <v>0</v>
      </c>
      <c r="BQ753">
        <v>0</v>
      </c>
      <c r="BR753">
        <v>0</v>
      </c>
      <c r="BS753">
        <v>0.02</v>
      </c>
      <c r="BT753">
        <v>0.04</v>
      </c>
      <c r="BU753">
        <v>0</v>
      </c>
      <c r="BV753">
        <v>0.1</v>
      </c>
      <c r="BW753">
        <f t="shared" si="768"/>
        <v>1.0000000000000002E-2</v>
      </c>
      <c r="BX753">
        <v>0.5</v>
      </c>
      <c r="BY753">
        <v>0.5</v>
      </c>
      <c r="BZ753">
        <v>0</v>
      </c>
      <c r="CA753">
        <v>0</v>
      </c>
      <c r="CB753" t="s">
        <v>81</v>
      </c>
      <c r="CC753">
        <v>0</v>
      </c>
      <c r="CD753">
        <v>0</v>
      </c>
      <c r="CE753" s="5">
        <v>3.2032728309313302E-10</v>
      </c>
      <c r="CF753" s="5">
        <v>2.0212153388838799E-9</v>
      </c>
      <c r="CG753" t="s">
        <v>93</v>
      </c>
      <c r="CH753">
        <v>1</v>
      </c>
      <c r="CI753">
        <v>1</v>
      </c>
      <c r="CJ753">
        <v>96.985498945672205</v>
      </c>
      <c r="CK753">
        <v>100</v>
      </c>
      <c r="CL753">
        <v>7</v>
      </c>
    </row>
    <row r="754" spans="1:90" x14ac:dyDescent="0.2">
      <c r="A754">
        <v>20</v>
      </c>
      <c r="B754">
        <v>20</v>
      </c>
      <c r="C754" s="3">
        <f t="shared" si="752"/>
        <v>400</v>
      </c>
      <c r="D754" s="3" t="str">
        <f t="shared" si="753"/>
        <v>square</v>
      </c>
      <c r="E754" s="3">
        <f t="shared" si="754"/>
        <v>1</v>
      </c>
      <c r="F754" s="4">
        <v>50</v>
      </c>
      <c r="G754" s="4">
        <v>50</v>
      </c>
      <c r="H754" s="4">
        <f t="shared" si="759"/>
        <v>100</v>
      </c>
      <c r="I754" s="3">
        <v>50</v>
      </c>
      <c r="J754" s="3">
        <v>50</v>
      </c>
      <c r="K754" s="3">
        <f t="shared" si="785"/>
        <v>100</v>
      </c>
      <c r="L754" s="3">
        <f t="shared" si="755"/>
        <v>4</v>
      </c>
      <c r="M754">
        <v>125</v>
      </c>
      <c r="N754">
        <v>7</v>
      </c>
      <c r="O754" s="2">
        <v>7</v>
      </c>
      <c r="P754" s="2">
        <f t="shared" si="763"/>
        <v>1.75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 t="shared" si="756"/>
        <v>200</v>
      </c>
      <c r="AA754">
        <f t="shared" si="757"/>
        <v>200</v>
      </c>
      <c r="AB754">
        <v>0</v>
      </c>
      <c r="AC754">
        <v>0</v>
      </c>
      <c r="AD754">
        <v>0</v>
      </c>
      <c r="AE754">
        <f t="shared" si="789"/>
        <v>20000</v>
      </c>
      <c r="AF754">
        <f t="shared" si="758"/>
        <v>20000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 t="shared" si="790"/>
        <v>1.8749999999999999E-2</v>
      </c>
      <c r="BO754">
        <f t="shared" si="791"/>
        <v>1.25E-3</v>
      </c>
      <c r="BP754">
        <v>0</v>
      </c>
      <c r="BQ754">
        <v>0</v>
      </c>
      <c r="BR754">
        <v>0</v>
      </c>
      <c r="BS754">
        <v>0.02</v>
      </c>
      <c r="BT754">
        <v>0.04</v>
      </c>
      <c r="BU754">
        <v>0</v>
      </c>
      <c r="BV754">
        <v>0.1</v>
      </c>
      <c r="BW754">
        <f t="shared" si="768"/>
        <v>1.0000000000000002E-2</v>
      </c>
      <c r="BX754">
        <v>0.5</v>
      </c>
      <c r="BY754">
        <v>0.5</v>
      </c>
      <c r="BZ754">
        <v>0</v>
      </c>
      <c r="CA754">
        <v>0</v>
      </c>
      <c r="CB754" t="s">
        <v>81</v>
      </c>
      <c r="CC754">
        <v>0</v>
      </c>
      <c r="CD754">
        <v>0</v>
      </c>
      <c r="CE754" s="5">
        <v>3.9463996785798103E-10</v>
      </c>
      <c r="CF754" s="5">
        <v>2.4901168219120499E-9</v>
      </c>
      <c r="CG754" t="s">
        <v>93</v>
      </c>
      <c r="CH754">
        <v>1</v>
      </c>
      <c r="CI754">
        <v>1</v>
      </c>
      <c r="CJ754">
        <v>96.939337898578302</v>
      </c>
      <c r="CK754">
        <v>100</v>
      </c>
      <c r="CL754">
        <v>7</v>
      </c>
    </row>
    <row r="755" spans="1:90" x14ac:dyDescent="0.2">
      <c r="A755">
        <v>20</v>
      </c>
      <c r="B755">
        <v>20</v>
      </c>
      <c r="C755" s="3">
        <f t="shared" si="752"/>
        <v>400</v>
      </c>
      <c r="D755" s="3" t="str">
        <f t="shared" si="753"/>
        <v>square</v>
      </c>
      <c r="E755" s="3">
        <f t="shared" si="754"/>
        <v>1</v>
      </c>
      <c r="F755" s="4">
        <v>50</v>
      </c>
      <c r="G755" s="4">
        <v>50</v>
      </c>
      <c r="H755" s="4">
        <f t="shared" si="759"/>
        <v>100</v>
      </c>
      <c r="I755" s="3">
        <v>50</v>
      </c>
      <c r="J755" s="3">
        <v>50</v>
      </c>
      <c r="K755" s="3">
        <f t="shared" si="785"/>
        <v>100</v>
      </c>
      <c r="L755" s="3">
        <f t="shared" si="755"/>
        <v>4</v>
      </c>
      <c r="M755">
        <v>125</v>
      </c>
      <c r="N755">
        <v>7</v>
      </c>
      <c r="O755" s="2">
        <v>8</v>
      </c>
      <c r="P755" s="2">
        <f t="shared" si="763"/>
        <v>2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 t="shared" si="756"/>
        <v>200</v>
      </c>
      <c r="AA755">
        <f t="shared" si="757"/>
        <v>200</v>
      </c>
      <c r="AB755">
        <v>0</v>
      </c>
      <c r="AC755">
        <v>0</v>
      </c>
      <c r="AD755">
        <v>0</v>
      </c>
      <c r="AE755">
        <f t="shared" si="789"/>
        <v>20000</v>
      </c>
      <c r="AF755">
        <f t="shared" si="758"/>
        <v>20000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 t="shared" si="790"/>
        <v>1.8749999999999999E-2</v>
      </c>
      <c r="BO755">
        <f t="shared" si="791"/>
        <v>1.25E-3</v>
      </c>
      <c r="BP755">
        <v>0</v>
      </c>
      <c r="BQ755">
        <v>0</v>
      </c>
      <c r="BR755">
        <v>0</v>
      </c>
      <c r="BS755">
        <v>0.02</v>
      </c>
      <c r="BT755">
        <v>0.04</v>
      </c>
      <c r="BU755">
        <v>0</v>
      </c>
      <c r="BV755">
        <v>0.1</v>
      </c>
      <c r="BW755">
        <f t="shared" si="768"/>
        <v>1.0000000000000002E-2</v>
      </c>
      <c r="BX755">
        <v>0.5</v>
      </c>
      <c r="BY755">
        <v>0.5</v>
      </c>
      <c r="BZ755">
        <v>0</v>
      </c>
      <c r="CA755">
        <v>0</v>
      </c>
      <c r="CB755" t="s">
        <v>81</v>
      </c>
      <c r="CC755">
        <v>0</v>
      </c>
      <c r="CD755">
        <v>0.14285714285714299</v>
      </c>
      <c r="CE755" s="5">
        <v>5.2655633330378695E-10</v>
      </c>
      <c r="CF755" s="5">
        <v>3.3224885708669798E-9</v>
      </c>
      <c r="CG755" t="s">
        <v>93</v>
      </c>
      <c r="CH755">
        <v>1</v>
      </c>
      <c r="CI755">
        <v>0.85714285714285698</v>
      </c>
      <c r="CJ755">
        <v>96.9643590764571</v>
      </c>
      <c r="CK755">
        <v>100</v>
      </c>
      <c r="CL755">
        <v>7</v>
      </c>
    </row>
    <row r="756" spans="1:90" x14ac:dyDescent="0.2">
      <c r="A756">
        <v>20</v>
      </c>
      <c r="B756">
        <v>20</v>
      </c>
      <c r="C756" s="3">
        <f t="shared" si="752"/>
        <v>400</v>
      </c>
      <c r="D756" s="3" t="str">
        <f t="shared" si="753"/>
        <v>square</v>
      </c>
      <c r="E756" s="3">
        <f t="shared" si="754"/>
        <v>1</v>
      </c>
      <c r="F756" s="4">
        <v>50</v>
      </c>
      <c r="G756" s="4">
        <v>50</v>
      </c>
      <c r="H756" s="4">
        <f t="shared" si="759"/>
        <v>100</v>
      </c>
      <c r="I756" s="3">
        <v>50</v>
      </c>
      <c r="J756" s="3">
        <v>50</v>
      </c>
      <c r="K756" s="3">
        <f t="shared" si="785"/>
        <v>100</v>
      </c>
      <c r="L756" s="3">
        <f t="shared" si="755"/>
        <v>4</v>
      </c>
      <c r="M756">
        <v>125</v>
      </c>
      <c r="N756">
        <v>7</v>
      </c>
      <c r="O756" s="2">
        <v>9</v>
      </c>
      <c r="P756" s="2">
        <f t="shared" si="763"/>
        <v>2.25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 t="shared" si="756"/>
        <v>200</v>
      </c>
      <c r="AA756">
        <f t="shared" si="757"/>
        <v>200</v>
      </c>
      <c r="AB756">
        <v>0</v>
      </c>
      <c r="AC756">
        <v>0</v>
      </c>
      <c r="AD756">
        <v>0</v>
      </c>
      <c r="AE756">
        <f>(A756*B756)*F756</f>
        <v>20000</v>
      </c>
      <c r="AF756">
        <f t="shared" si="758"/>
        <v>20000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0.02</v>
      </c>
      <c r="BT756">
        <v>0.04</v>
      </c>
      <c r="BU756">
        <v>0</v>
      </c>
      <c r="BV756">
        <v>0.1</v>
      </c>
      <c r="BW756">
        <f t="shared" si="768"/>
        <v>1.0000000000000002E-2</v>
      </c>
      <c r="BX756">
        <v>0.5</v>
      </c>
      <c r="BY756">
        <v>0.5</v>
      </c>
      <c r="BZ756">
        <v>0</v>
      </c>
      <c r="CA756">
        <v>0</v>
      </c>
      <c r="CB756" t="s">
        <v>81</v>
      </c>
      <c r="CC756">
        <v>0</v>
      </c>
      <c r="CD756">
        <v>0.14285714285714299</v>
      </c>
      <c r="CE756" s="5">
        <v>5.8155235687743495E-10</v>
      </c>
      <c r="CF756" s="5">
        <v>3.6695049254684499E-9</v>
      </c>
      <c r="CG756" t="s">
        <v>93</v>
      </c>
      <c r="CH756">
        <v>0.85714285714285698</v>
      </c>
      <c r="CI756">
        <v>0.85714285714285698</v>
      </c>
      <c r="CJ756">
        <v>97.020311184153002</v>
      </c>
      <c r="CK756">
        <v>100</v>
      </c>
      <c r="CL756">
        <v>7</v>
      </c>
    </row>
    <row r="757" spans="1:90" x14ac:dyDescent="0.2">
      <c r="A757">
        <v>20</v>
      </c>
      <c r="B757">
        <v>20</v>
      </c>
      <c r="C757" s="3">
        <f t="shared" si="752"/>
        <v>400</v>
      </c>
      <c r="D757" s="3" t="str">
        <f t="shared" si="753"/>
        <v>square</v>
      </c>
      <c r="E757" s="3">
        <f t="shared" si="754"/>
        <v>1</v>
      </c>
      <c r="F757" s="4">
        <v>50</v>
      </c>
      <c r="G757" s="4">
        <v>50</v>
      </c>
      <c r="H757" s="4">
        <f t="shared" si="759"/>
        <v>100</v>
      </c>
      <c r="I757" s="3">
        <v>50</v>
      </c>
      <c r="J757" s="3">
        <v>50</v>
      </c>
      <c r="K757" s="3">
        <f t="shared" si="785"/>
        <v>100</v>
      </c>
      <c r="L757" s="3">
        <f t="shared" si="755"/>
        <v>4</v>
      </c>
      <c r="M757">
        <v>125</v>
      </c>
      <c r="N757">
        <v>7</v>
      </c>
      <c r="O757" s="2">
        <v>10</v>
      </c>
      <c r="P757" s="2">
        <f>O757/4</f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 t="shared" si="756"/>
        <v>200</v>
      </c>
      <c r="AA757">
        <f t="shared" si="757"/>
        <v>200</v>
      </c>
      <c r="AB757">
        <v>0</v>
      </c>
      <c r="AC757">
        <v>0</v>
      </c>
      <c r="AD757">
        <v>0</v>
      </c>
      <c r="AE757">
        <f t="shared" ref="AE757" si="792">(A757*B757)*F757</f>
        <v>20000</v>
      </c>
      <c r="AF757">
        <f t="shared" si="758"/>
        <v>20000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 t="shared" ref="BN757" si="793">BI757/4</f>
        <v>1.8749999999999999E-2</v>
      </c>
      <c r="BO757">
        <f t="shared" ref="BO757" si="794">BJ757/4</f>
        <v>1.25E-3</v>
      </c>
      <c r="BP757">
        <v>0</v>
      </c>
      <c r="BQ757">
        <v>0</v>
      </c>
      <c r="BR757">
        <v>0</v>
      </c>
      <c r="BS757">
        <v>0.02</v>
      </c>
      <c r="BT757">
        <v>0.04</v>
      </c>
      <c r="BU757">
        <v>0</v>
      </c>
      <c r="BV757">
        <v>0.1</v>
      </c>
      <c r="BW757">
        <f t="shared" si="768"/>
        <v>1.0000000000000002E-2</v>
      </c>
      <c r="BX757">
        <v>0.5</v>
      </c>
      <c r="BY757">
        <v>0.5</v>
      </c>
      <c r="BZ757">
        <v>0</v>
      </c>
      <c r="CA757">
        <v>0</v>
      </c>
      <c r="CB757" t="s">
        <v>81</v>
      </c>
      <c r="CC757">
        <v>0</v>
      </c>
      <c r="CD757">
        <v>0.14285714285714299</v>
      </c>
      <c r="CE757" s="5">
        <v>6.8922821247712903E-10</v>
      </c>
      <c r="CF757" s="5">
        <v>4.3489228263362503E-9</v>
      </c>
      <c r="CG757" t="s">
        <v>93</v>
      </c>
      <c r="CH757">
        <v>0.85714285714285698</v>
      </c>
      <c r="CI757">
        <v>0.85714285714285698</v>
      </c>
      <c r="CJ757">
        <v>97.020133685990601</v>
      </c>
      <c r="CK757">
        <v>100</v>
      </c>
      <c r="CL757">
        <v>7</v>
      </c>
    </row>
    <row r="758" spans="1:90" x14ac:dyDescent="0.2">
      <c r="A758">
        <v>20</v>
      </c>
      <c r="B758">
        <v>20</v>
      </c>
      <c r="C758" s="3">
        <f t="shared" si="752"/>
        <v>400</v>
      </c>
      <c r="D758" s="3" t="str">
        <f t="shared" si="753"/>
        <v>square</v>
      </c>
      <c r="E758" s="3">
        <f t="shared" si="754"/>
        <v>1</v>
      </c>
      <c r="F758" s="4">
        <v>20</v>
      </c>
      <c r="G758" s="4">
        <v>20</v>
      </c>
      <c r="H758" s="4">
        <f t="shared" si="759"/>
        <v>100</v>
      </c>
      <c r="I758" s="3">
        <v>80</v>
      </c>
      <c r="J758" s="3">
        <v>80</v>
      </c>
      <c r="K758" s="3">
        <f>AF758/AA758</f>
        <v>100</v>
      </c>
      <c r="L758" s="3">
        <f t="shared" si="755"/>
        <v>4</v>
      </c>
      <c r="M758">
        <v>125</v>
      </c>
      <c r="N758">
        <v>7</v>
      </c>
      <c r="O758" s="2">
        <v>0.1</v>
      </c>
      <c r="P758" s="2">
        <f t="shared" si="763"/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 t="shared" si="756"/>
        <v>80</v>
      </c>
      <c r="AA758">
        <f t="shared" si="757"/>
        <v>320</v>
      </c>
      <c r="AB758">
        <v>0</v>
      </c>
      <c r="AC758">
        <v>0</v>
      </c>
      <c r="AD758">
        <v>0</v>
      </c>
      <c r="AE758">
        <f>(A758*B758)*F758</f>
        <v>8000</v>
      </c>
      <c r="AF758">
        <f t="shared" si="758"/>
        <v>32000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0.02</v>
      </c>
      <c r="BT758">
        <v>0.04</v>
      </c>
      <c r="BU758">
        <v>0</v>
      </c>
      <c r="BV758">
        <v>0.1</v>
      </c>
      <c r="BW758">
        <f t="shared" si="768"/>
        <v>1.0000000000000002E-2</v>
      </c>
      <c r="BX758">
        <v>0.5</v>
      </c>
      <c r="BY758">
        <v>0.5</v>
      </c>
      <c r="BZ758">
        <v>0</v>
      </c>
      <c r="CA758">
        <v>0</v>
      </c>
      <c r="CB758" t="s">
        <v>81</v>
      </c>
      <c r="CC758">
        <v>0</v>
      </c>
      <c r="CD758">
        <v>0</v>
      </c>
      <c r="CE758" s="5">
        <v>1.47496294719934E-11</v>
      </c>
      <c r="CF758" s="5">
        <v>9.30678681529457E-11</v>
      </c>
      <c r="CG758" t="s">
        <v>93</v>
      </c>
      <c r="CH758">
        <v>1</v>
      </c>
      <c r="CI758">
        <v>1</v>
      </c>
      <c r="CJ758">
        <v>96.973619794098099</v>
      </c>
      <c r="CK758">
        <v>100</v>
      </c>
      <c r="CL758">
        <v>7</v>
      </c>
    </row>
    <row r="759" spans="1:90" x14ac:dyDescent="0.2">
      <c r="A759">
        <v>20</v>
      </c>
      <c r="B759">
        <v>20</v>
      </c>
      <c r="C759" s="3">
        <f t="shared" si="752"/>
        <v>400</v>
      </c>
      <c r="D759" s="3" t="str">
        <f t="shared" si="753"/>
        <v>square</v>
      </c>
      <c r="E759" s="3">
        <f t="shared" si="754"/>
        <v>1</v>
      </c>
      <c r="F759" s="4">
        <v>20</v>
      </c>
      <c r="G759" s="4">
        <v>20</v>
      </c>
      <c r="H759" s="4">
        <f t="shared" si="759"/>
        <v>100</v>
      </c>
      <c r="I759" s="3">
        <v>80</v>
      </c>
      <c r="J759" s="3">
        <v>80</v>
      </c>
      <c r="K759" s="3">
        <f t="shared" ref="K759:K769" si="795">AF759/AA759</f>
        <v>100</v>
      </c>
      <c r="L759" s="3">
        <f t="shared" si="755"/>
        <v>4</v>
      </c>
      <c r="M759">
        <v>125</v>
      </c>
      <c r="N759">
        <v>7</v>
      </c>
      <c r="O759" s="2">
        <v>0.5</v>
      </c>
      <c r="P759" s="2">
        <f t="shared" si="763"/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 t="shared" si="756"/>
        <v>80</v>
      </c>
      <c r="AA759">
        <f t="shared" si="757"/>
        <v>320</v>
      </c>
      <c r="AB759">
        <v>0</v>
      </c>
      <c r="AC759">
        <v>0</v>
      </c>
      <c r="AD759">
        <v>0</v>
      </c>
      <c r="AE759">
        <f t="shared" ref="AE759:AE763" si="796">(A759*B759)*F759</f>
        <v>8000</v>
      </c>
      <c r="AF759">
        <f t="shared" si="758"/>
        <v>32000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 t="shared" ref="BN759:BN763" si="797">BI759/4</f>
        <v>1.8749999999999999E-2</v>
      </c>
      <c r="BO759">
        <f t="shared" ref="BO759:BO763" si="798">BJ759/4</f>
        <v>1.25E-3</v>
      </c>
      <c r="BP759">
        <v>0</v>
      </c>
      <c r="BQ759">
        <v>0</v>
      </c>
      <c r="BR759">
        <v>0</v>
      </c>
      <c r="BS759">
        <v>0.02</v>
      </c>
      <c r="BT759">
        <v>0.04</v>
      </c>
      <c r="BU759">
        <v>0</v>
      </c>
      <c r="BV759">
        <v>0.1</v>
      </c>
      <c r="BW759">
        <f t="shared" si="768"/>
        <v>1.0000000000000002E-2</v>
      </c>
      <c r="BX759">
        <v>0.5</v>
      </c>
      <c r="BY759">
        <v>0.5</v>
      </c>
      <c r="BZ759">
        <v>0</v>
      </c>
      <c r="CA759">
        <v>0</v>
      </c>
      <c r="CB759" t="s">
        <v>81</v>
      </c>
      <c r="CC759">
        <v>0</v>
      </c>
      <c r="CD759">
        <v>0</v>
      </c>
      <c r="CE759" s="5">
        <v>2.6622459371496202E-11</v>
      </c>
      <c r="CF759" s="5">
        <v>1.6798357839336999E-10</v>
      </c>
      <c r="CG759" t="s">
        <v>93</v>
      </c>
      <c r="CH759">
        <v>1</v>
      </c>
      <c r="CI759">
        <v>1</v>
      </c>
      <c r="CJ759">
        <v>97.012205498851401</v>
      </c>
      <c r="CK759">
        <v>100</v>
      </c>
      <c r="CL759">
        <v>7</v>
      </c>
    </row>
    <row r="760" spans="1:90" x14ac:dyDescent="0.2">
      <c r="A760">
        <v>20</v>
      </c>
      <c r="B760">
        <v>20</v>
      </c>
      <c r="C760" s="3">
        <f t="shared" si="752"/>
        <v>400</v>
      </c>
      <c r="D760" s="3" t="str">
        <f t="shared" si="753"/>
        <v>square</v>
      </c>
      <c r="E760" s="3">
        <f t="shared" si="754"/>
        <v>1</v>
      </c>
      <c r="F760" s="4">
        <v>20</v>
      </c>
      <c r="G760" s="4">
        <v>20</v>
      </c>
      <c r="H760" s="4">
        <f t="shared" si="759"/>
        <v>100</v>
      </c>
      <c r="I760" s="3">
        <v>80</v>
      </c>
      <c r="J760" s="3">
        <v>80</v>
      </c>
      <c r="K760" s="3">
        <f t="shared" si="795"/>
        <v>100</v>
      </c>
      <c r="L760" s="3">
        <f t="shared" si="755"/>
        <v>4</v>
      </c>
      <c r="M760">
        <v>125</v>
      </c>
      <c r="N760">
        <v>7</v>
      </c>
      <c r="O760" s="2">
        <v>1</v>
      </c>
      <c r="P760" s="2">
        <f t="shared" si="763"/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 t="shared" si="756"/>
        <v>80</v>
      </c>
      <c r="AA760">
        <f t="shared" si="757"/>
        <v>320</v>
      </c>
      <c r="AB760">
        <v>0</v>
      </c>
      <c r="AC760">
        <v>0</v>
      </c>
      <c r="AD760">
        <v>0</v>
      </c>
      <c r="AE760">
        <f t="shared" si="796"/>
        <v>8000</v>
      </c>
      <c r="AF760">
        <f t="shared" si="758"/>
        <v>32000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 t="shared" si="797"/>
        <v>1.8749999999999999E-2</v>
      </c>
      <c r="BO760">
        <f t="shared" si="798"/>
        <v>1.25E-3</v>
      </c>
      <c r="BP760">
        <v>0</v>
      </c>
      <c r="BQ760">
        <v>0</v>
      </c>
      <c r="BR760">
        <v>0</v>
      </c>
      <c r="BS760">
        <v>0.02</v>
      </c>
      <c r="BT760">
        <v>0.04</v>
      </c>
      <c r="BU760">
        <v>0</v>
      </c>
      <c r="BV760">
        <v>0.1</v>
      </c>
      <c r="BW760">
        <f t="shared" si="768"/>
        <v>1.0000000000000002E-2</v>
      </c>
      <c r="BX760">
        <v>0.5</v>
      </c>
      <c r="BY760">
        <v>0.5</v>
      </c>
      <c r="BZ760">
        <v>0</v>
      </c>
      <c r="CA760">
        <v>0</v>
      </c>
      <c r="CB760" t="s">
        <v>81</v>
      </c>
      <c r="CC760">
        <v>0</v>
      </c>
      <c r="CD760">
        <v>0</v>
      </c>
      <c r="CE760" s="5">
        <v>7.9234011883969498E-11</v>
      </c>
      <c r="CF760" s="5">
        <v>4.9995429274830996E-10</v>
      </c>
      <c r="CG760" t="s">
        <v>93</v>
      </c>
      <c r="CH760">
        <v>1</v>
      </c>
      <c r="CI760">
        <v>1</v>
      </c>
      <c r="CJ760">
        <v>97.031847271990799</v>
      </c>
      <c r="CK760">
        <v>100</v>
      </c>
      <c r="CL760">
        <v>6.75</v>
      </c>
    </row>
    <row r="761" spans="1:90" x14ac:dyDescent="0.2">
      <c r="A761">
        <v>20</v>
      </c>
      <c r="B761">
        <v>20</v>
      </c>
      <c r="C761" s="3">
        <f t="shared" si="752"/>
        <v>400</v>
      </c>
      <c r="D761" s="3" t="str">
        <f t="shared" si="753"/>
        <v>square</v>
      </c>
      <c r="E761" s="3">
        <f t="shared" si="754"/>
        <v>1</v>
      </c>
      <c r="F761" s="4">
        <v>20</v>
      </c>
      <c r="G761" s="4">
        <v>20</v>
      </c>
      <c r="H761" s="4">
        <f t="shared" si="759"/>
        <v>100</v>
      </c>
      <c r="I761" s="3">
        <v>80</v>
      </c>
      <c r="J761" s="3">
        <v>80</v>
      </c>
      <c r="K761" s="3">
        <f t="shared" si="795"/>
        <v>100</v>
      </c>
      <c r="L761" s="3">
        <f t="shared" si="755"/>
        <v>4</v>
      </c>
      <c r="M761">
        <v>125</v>
      </c>
      <c r="N761">
        <v>7</v>
      </c>
      <c r="O761" s="2">
        <v>2</v>
      </c>
      <c r="P761" s="2">
        <f t="shared" si="763"/>
        <v>0.5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 t="shared" si="756"/>
        <v>80</v>
      </c>
      <c r="AA761">
        <f t="shared" si="757"/>
        <v>320</v>
      </c>
      <c r="AB761">
        <v>0</v>
      </c>
      <c r="AC761">
        <v>0</v>
      </c>
      <c r="AD761">
        <v>0</v>
      </c>
      <c r="AE761">
        <f t="shared" si="796"/>
        <v>8000</v>
      </c>
      <c r="AF761">
        <f t="shared" si="758"/>
        <v>32000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 t="shared" si="797"/>
        <v>1.8749999999999999E-2</v>
      </c>
      <c r="BO761">
        <f t="shared" si="798"/>
        <v>1.25E-3</v>
      </c>
      <c r="BP761">
        <v>0</v>
      </c>
      <c r="BQ761">
        <v>0</v>
      </c>
      <c r="BR761">
        <v>0</v>
      </c>
      <c r="BS761">
        <v>0.02</v>
      </c>
      <c r="BT761">
        <v>0.04</v>
      </c>
      <c r="BU761">
        <v>0</v>
      </c>
      <c r="BV761">
        <v>0.1</v>
      </c>
      <c r="BW761">
        <f t="shared" si="768"/>
        <v>1.0000000000000002E-2</v>
      </c>
      <c r="BX761">
        <v>0.5</v>
      </c>
      <c r="BY761">
        <v>0.5</v>
      </c>
      <c r="BZ761">
        <v>0</v>
      </c>
      <c r="CA761">
        <v>0</v>
      </c>
      <c r="CB761" t="s">
        <v>81</v>
      </c>
      <c r="CC761">
        <v>0.14285714285714299</v>
      </c>
      <c r="CD761">
        <v>0.14285714285714299</v>
      </c>
      <c r="CE761" s="5">
        <v>1.3254553292787901E-7</v>
      </c>
      <c r="CF761" s="5">
        <v>8.3634152914657897E-7</v>
      </c>
      <c r="CG761" t="s">
        <v>93</v>
      </c>
      <c r="CH761">
        <v>0.85714285714285698</v>
      </c>
      <c r="CI761">
        <v>0.85714285714285698</v>
      </c>
      <c r="CJ761">
        <v>96.993115465929193</v>
      </c>
      <c r="CK761">
        <v>100</v>
      </c>
      <c r="CL761">
        <v>7</v>
      </c>
    </row>
    <row r="762" spans="1:90" x14ac:dyDescent="0.2">
      <c r="A762">
        <v>20</v>
      </c>
      <c r="B762">
        <v>20</v>
      </c>
      <c r="C762" s="3">
        <f t="shared" si="752"/>
        <v>400</v>
      </c>
      <c r="D762" s="3" t="str">
        <f t="shared" si="753"/>
        <v>square</v>
      </c>
      <c r="E762" s="3">
        <f t="shared" si="754"/>
        <v>1</v>
      </c>
      <c r="F762" s="4">
        <v>20</v>
      </c>
      <c r="G762" s="4">
        <v>20</v>
      </c>
      <c r="H762" s="4">
        <f t="shared" si="759"/>
        <v>100</v>
      </c>
      <c r="I762" s="3">
        <v>80</v>
      </c>
      <c r="J762" s="3">
        <v>80</v>
      </c>
      <c r="K762" s="3">
        <f t="shared" si="795"/>
        <v>100</v>
      </c>
      <c r="L762" s="3">
        <f t="shared" si="755"/>
        <v>4</v>
      </c>
      <c r="M762">
        <v>125</v>
      </c>
      <c r="N762">
        <v>7</v>
      </c>
      <c r="O762" s="2">
        <v>3</v>
      </c>
      <c r="P762" s="2">
        <f t="shared" si="763"/>
        <v>0.75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 t="shared" si="756"/>
        <v>80</v>
      </c>
      <c r="AA762">
        <f t="shared" si="757"/>
        <v>320</v>
      </c>
      <c r="AB762">
        <v>0</v>
      </c>
      <c r="AC762">
        <v>0</v>
      </c>
      <c r="AD762">
        <v>0</v>
      </c>
      <c r="AE762">
        <f t="shared" si="796"/>
        <v>8000</v>
      </c>
      <c r="AF762">
        <f t="shared" si="758"/>
        <v>32000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 t="shared" si="797"/>
        <v>1.8749999999999999E-2</v>
      </c>
      <c r="BO762">
        <f t="shared" si="798"/>
        <v>1.25E-3</v>
      </c>
      <c r="BP762">
        <v>0</v>
      </c>
      <c r="BQ762">
        <v>0</v>
      </c>
      <c r="BR762">
        <v>0</v>
      </c>
      <c r="BS762">
        <v>0.02</v>
      </c>
      <c r="BT762">
        <v>0.04</v>
      </c>
      <c r="BU762">
        <v>0</v>
      </c>
      <c r="BV762">
        <v>0.1</v>
      </c>
      <c r="BW762">
        <f t="shared" si="768"/>
        <v>1.0000000000000002E-2</v>
      </c>
      <c r="BX762">
        <v>0.5</v>
      </c>
      <c r="BY762">
        <v>0.5</v>
      </c>
      <c r="BZ762">
        <v>0</v>
      </c>
      <c r="CA762">
        <v>0</v>
      </c>
      <c r="CB762" t="s">
        <v>81</v>
      </c>
      <c r="CC762">
        <v>0</v>
      </c>
      <c r="CD762">
        <v>0</v>
      </c>
      <c r="CE762" s="5">
        <v>1.8171457579506199E-10</v>
      </c>
      <c r="CF762" s="5">
        <v>1.14659071327235E-9</v>
      </c>
      <c r="CG762" t="s">
        <v>93</v>
      </c>
      <c r="CH762">
        <v>0.85714285714285698</v>
      </c>
      <c r="CI762">
        <v>0.85714285714285698</v>
      </c>
      <c r="CJ762">
        <v>96.968090341807894</v>
      </c>
      <c r="CK762">
        <v>100</v>
      </c>
      <c r="CL762">
        <v>7</v>
      </c>
    </row>
    <row r="763" spans="1:90" x14ac:dyDescent="0.2">
      <c r="A763">
        <v>20</v>
      </c>
      <c r="B763">
        <v>20</v>
      </c>
      <c r="C763" s="3">
        <f t="shared" si="752"/>
        <v>400</v>
      </c>
      <c r="D763" s="3" t="str">
        <f t="shared" si="753"/>
        <v>square</v>
      </c>
      <c r="E763" s="3">
        <f t="shared" si="754"/>
        <v>1</v>
      </c>
      <c r="F763" s="4">
        <v>20</v>
      </c>
      <c r="G763" s="4">
        <v>20</v>
      </c>
      <c r="H763" s="4">
        <f t="shared" si="759"/>
        <v>100</v>
      </c>
      <c r="I763" s="3">
        <v>80</v>
      </c>
      <c r="J763" s="3">
        <v>80</v>
      </c>
      <c r="K763" s="3">
        <f t="shared" si="795"/>
        <v>100</v>
      </c>
      <c r="L763" s="3">
        <f t="shared" si="755"/>
        <v>4</v>
      </c>
      <c r="M763">
        <v>125</v>
      </c>
      <c r="N763">
        <v>7</v>
      </c>
      <c r="O763" s="2">
        <v>4</v>
      </c>
      <c r="P763" s="2">
        <f t="shared" si="763"/>
        <v>1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 t="shared" si="756"/>
        <v>80</v>
      </c>
      <c r="AA763">
        <f t="shared" si="757"/>
        <v>320</v>
      </c>
      <c r="AB763">
        <v>0</v>
      </c>
      <c r="AC763">
        <v>0</v>
      </c>
      <c r="AD763">
        <v>0</v>
      </c>
      <c r="AE763">
        <f t="shared" si="796"/>
        <v>8000</v>
      </c>
      <c r="AF763">
        <f t="shared" si="758"/>
        <v>32000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 t="shared" si="797"/>
        <v>1.8749999999999999E-2</v>
      </c>
      <c r="BO763">
        <f t="shared" si="798"/>
        <v>1.25E-3</v>
      </c>
      <c r="BP763">
        <v>0</v>
      </c>
      <c r="BQ763">
        <v>0</v>
      </c>
      <c r="BR763">
        <v>0</v>
      </c>
      <c r="BS763">
        <v>0.02</v>
      </c>
      <c r="BT763">
        <v>0.04</v>
      </c>
      <c r="BU763">
        <v>0</v>
      </c>
      <c r="BV763">
        <v>0.1</v>
      </c>
      <c r="BW763">
        <f t="shared" si="768"/>
        <v>1.0000000000000002E-2</v>
      </c>
      <c r="BX763">
        <v>0.5</v>
      </c>
      <c r="BY763">
        <v>0.5</v>
      </c>
      <c r="BZ763">
        <v>0</v>
      </c>
      <c r="CA763">
        <v>0</v>
      </c>
      <c r="CB763" t="s">
        <v>81</v>
      </c>
      <c r="CC763">
        <v>0</v>
      </c>
      <c r="CD763">
        <v>0</v>
      </c>
      <c r="CE763" s="5">
        <v>2.4085188172970399E-10</v>
      </c>
      <c r="CF763" s="5">
        <v>1.51973791665171E-9</v>
      </c>
      <c r="CG763" t="s">
        <v>93</v>
      </c>
      <c r="CH763">
        <v>0.85714285714285698</v>
      </c>
      <c r="CI763">
        <v>0.85714285714285698</v>
      </c>
      <c r="CJ763">
        <v>97.082557183891097</v>
      </c>
      <c r="CK763">
        <v>100</v>
      </c>
      <c r="CL763">
        <v>7</v>
      </c>
    </row>
    <row r="764" spans="1:90" x14ac:dyDescent="0.2">
      <c r="A764">
        <v>20</v>
      </c>
      <c r="B764">
        <v>20</v>
      </c>
      <c r="C764" s="3">
        <f t="shared" si="752"/>
        <v>400</v>
      </c>
      <c r="D764" s="3" t="str">
        <f t="shared" si="753"/>
        <v>square</v>
      </c>
      <c r="E764" s="3">
        <f t="shared" si="754"/>
        <v>1</v>
      </c>
      <c r="F764" s="4">
        <v>20</v>
      </c>
      <c r="G764" s="4">
        <v>20</v>
      </c>
      <c r="H764" s="4">
        <f t="shared" si="759"/>
        <v>100</v>
      </c>
      <c r="I764" s="3">
        <v>80</v>
      </c>
      <c r="J764" s="3">
        <v>80</v>
      </c>
      <c r="K764" s="3">
        <f t="shared" si="795"/>
        <v>100</v>
      </c>
      <c r="L764" s="3">
        <f t="shared" si="755"/>
        <v>4</v>
      </c>
      <c r="M764">
        <v>125</v>
      </c>
      <c r="N764">
        <v>7</v>
      </c>
      <c r="O764" s="2">
        <v>5</v>
      </c>
      <c r="P764" s="2">
        <f t="shared" si="763"/>
        <v>1.25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 t="shared" si="756"/>
        <v>80</v>
      </c>
      <c r="AA764">
        <f t="shared" si="757"/>
        <v>320</v>
      </c>
      <c r="AB764">
        <v>0</v>
      </c>
      <c r="AC764">
        <v>0</v>
      </c>
      <c r="AD764">
        <v>0</v>
      </c>
      <c r="AE764">
        <f>(A764*B764)*F764</f>
        <v>8000</v>
      </c>
      <c r="AF764">
        <f t="shared" si="758"/>
        <v>32000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0.02</v>
      </c>
      <c r="BT764">
        <v>0.04</v>
      </c>
      <c r="BU764">
        <v>0</v>
      </c>
      <c r="BV764">
        <v>0.1</v>
      </c>
      <c r="BW764">
        <f t="shared" si="768"/>
        <v>1.0000000000000002E-2</v>
      </c>
      <c r="BX764">
        <v>0.5</v>
      </c>
      <c r="BY764">
        <v>0.5</v>
      </c>
      <c r="BZ764">
        <v>0</v>
      </c>
      <c r="CA764">
        <v>0</v>
      </c>
      <c r="CB764" t="s">
        <v>81</v>
      </c>
      <c r="CC764">
        <v>0</v>
      </c>
      <c r="CD764">
        <v>0.14285714285714299</v>
      </c>
      <c r="CE764" s="5">
        <v>3.3749878185460202E-10</v>
      </c>
      <c r="CF764" s="5">
        <v>2.12956482566203E-9</v>
      </c>
      <c r="CG764" t="s">
        <v>93</v>
      </c>
      <c r="CH764">
        <v>0.85714285714285698</v>
      </c>
      <c r="CI764">
        <v>0.85714285714285698</v>
      </c>
      <c r="CJ764">
        <v>96.952048769291295</v>
      </c>
      <c r="CK764">
        <v>100</v>
      </c>
      <c r="CL764">
        <v>7</v>
      </c>
    </row>
    <row r="765" spans="1:90" x14ac:dyDescent="0.2">
      <c r="A765">
        <v>20</v>
      </c>
      <c r="B765">
        <v>20</v>
      </c>
      <c r="C765" s="3">
        <f t="shared" si="752"/>
        <v>400</v>
      </c>
      <c r="D765" s="3" t="str">
        <f t="shared" si="753"/>
        <v>square</v>
      </c>
      <c r="E765" s="3">
        <f t="shared" si="754"/>
        <v>1</v>
      </c>
      <c r="F765" s="4">
        <v>20</v>
      </c>
      <c r="G765" s="4">
        <v>20</v>
      </c>
      <c r="H765" s="4">
        <f t="shared" si="759"/>
        <v>100</v>
      </c>
      <c r="I765" s="3">
        <v>80</v>
      </c>
      <c r="J765" s="3">
        <v>80</v>
      </c>
      <c r="K765" s="3">
        <f t="shared" si="795"/>
        <v>100</v>
      </c>
      <c r="L765" s="3">
        <f t="shared" si="755"/>
        <v>4</v>
      </c>
      <c r="M765">
        <v>125</v>
      </c>
      <c r="N765">
        <v>7</v>
      </c>
      <c r="O765" s="2">
        <v>6</v>
      </c>
      <c r="P765" s="2">
        <f t="shared" si="763"/>
        <v>1.5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 t="shared" si="756"/>
        <v>80</v>
      </c>
      <c r="AA765">
        <f t="shared" si="757"/>
        <v>320</v>
      </c>
      <c r="AB765">
        <v>0</v>
      </c>
      <c r="AC765">
        <v>0</v>
      </c>
      <c r="AD765">
        <v>0</v>
      </c>
      <c r="AE765">
        <f t="shared" ref="AE765:AE767" si="799">(A765*B765)*F765</f>
        <v>8000</v>
      </c>
      <c r="AF765">
        <f t="shared" si="758"/>
        <v>32000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 t="shared" ref="BN765:BN767" si="800">BI765/4</f>
        <v>1.8749999999999999E-2</v>
      </c>
      <c r="BO765">
        <f t="shared" ref="BO765:BO767" si="801">BJ765/4</f>
        <v>1.25E-3</v>
      </c>
      <c r="BP765">
        <v>0</v>
      </c>
      <c r="BQ765">
        <v>0</v>
      </c>
      <c r="BR765">
        <v>0</v>
      </c>
      <c r="BS765">
        <v>0.02</v>
      </c>
      <c r="BT765">
        <v>0.04</v>
      </c>
      <c r="BU765">
        <v>0</v>
      </c>
      <c r="BV765">
        <v>0.1</v>
      </c>
      <c r="BW765">
        <f t="shared" si="768"/>
        <v>1.0000000000000002E-2</v>
      </c>
      <c r="BX765">
        <v>0.5</v>
      </c>
      <c r="BY765">
        <v>0.5</v>
      </c>
      <c r="BZ765">
        <v>0</v>
      </c>
      <c r="CA765">
        <v>0</v>
      </c>
      <c r="CB765" t="s">
        <v>81</v>
      </c>
      <c r="CC765">
        <v>0</v>
      </c>
      <c r="CD765">
        <v>0.14285714285714299</v>
      </c>
      <c r="CE765" s="5">
        <v>4.09128093161646E-10</v>
      </c>
      <c r="CF765" s="5">
        <v>2.58153463971087E-9</v>
      </c>
      <c r="CG765" t="s">
        <v>93</v>
      </c>
      <c r="CH765">
        <v>0.85714285714285698</v>
      </c>
      <c r="CI765">
        <v>0.85714285714285698</v>
      </c>
      <c r="CJ765">
        <v>97.053427496442595</v>
      </c>
      <c r="CK765">
        <v>100</v>
      </c>
      <c r="CL765">
        <v>7</v>
      </c>
    </row>
    <row r="766" spans="1:90" x14ac:dyDescent="0.2">
      <c r="A766">
        <v>20</v>
      </c>
      <c r="B766">
        <v>20</v>
      </c>
      <c r="C766" s="3">
        <f t="shared" si="752"/>
        <v>400</v>
      </c>
      <c r="D766" s="3" t="str">
        <f t="shared" si="753"/>
        <v>square</v>
      </c>
      <c r="E766" s="3">
        <f t="shared" si="754"/>
        <v>1</v>
      </c>
      <c r="F766" s="4">
        <v>20</v>
      </c>
      <c r="G766" s="4">
        <v>20</v>
      </c>
      <c r="H766" s="4">
        <f t="shared" si="759"/>
        <v>100</v>
      </c>
      <c r="I766" s="3">
        <v>80</v>
      </c>
      <c r="J766" s="3">
        <v>80</v>
      </c>
      <c r="K766" s="3">
        <f t="shared" si="795"/>
        <v>100</v>
      </c>
      <c r="L766" s="3">
        <f t="shared" si="755"/>
        <v>4</v>
      </c>
      <c r="M766">
        <v>125</v>
      </c>
      <c r="N766">
        <v>7</v>
      </c>
      <c r="O766" s="2">
        <v>7</v>
      </c>
      <c r="P766" s="2">
        <f t="shared" si="763"/>
        <v>1.75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 t="shared" si="756"/>
        <v>80</v>
      </c>
      <c r="AA766">
        <f t="shared" si="757"/>
        <v>320</v>
      </c>
      <c r="AB766">
        <v>0</v>
      </c>
      <c r="AC766">
        <v>0</v>
      </c>
      <c r="AD766">
        <v>0</v>
      </c>
      <c r="AE766">
        <f t="shared" si="799"/>
        <v>8000</v>
      </c>
      <c r="AF766">
        <f t="shared" si="758"/>
        <v>32000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 t="shared" si="800"/>
        <v>1.8749999999999999E-2</v>
      </c>
      <c r="BO766">
        <f t="shared" si="801"/>
        <v>1.25E-3</v>
      </c>
      <c r="BP766">
        <v>0</v>
      </c>
      <c r="BQ766">
        <v>0</v>
      </c>
      <c r="BR766">
        <v>0</v>
      </c>
      <c r="BS766">
        <v>0.02</v>
      </c>
      <c r="BT766">
        <v>0.04</v>
      </c>
      <c r="BU766">
        <v>0</v>
      </c>
      <c r="BV766">
        <v>0.1</v>
      </c>
      <c r="BW766">
        <f t="shared" si="768"/>
        <v>1.0000000000000002E-2</v>
      </c>
      <c r="BX766">
        <v>0.5</v>
      </c>
      <c r="BY766">
        <v>0.5</v>
      </c>
      <c r="BZ766">
        <v>0</v>
      </c>
      <c r="CA766">
        <v>0</v>
      </c>
      <c r="CB766" t="s">
        <v>81</v>
      </c>
      <c r="CC766">
        <v>0</v>
      </c>
      <c r="CD766">
        <v>0.14285714285714299</v>
      </c>
      <c r="CE766" s="5">
        <v>4.52353228225477E-10</v>
      </c>
      <c r="CF766" s="5">
        <v>2.8542785188831302E-9</v>
      </c>
      <c r="CG766" t="s">
        <v>93</v>
      </c>
      <c r="CH766">
        <v>0.85714285714285698</v>
      </c>
      <c r="CI766">
        <v>0.85714285714285698</v>
      </c>
      <c r="CJ766">
        <v>97.011528172819894</v>
      </c>
      <c r="CK766">
        <v>100</v>
      </c>
      <c r="CL766">
        <v>7</v>
      </c>
    </row>
    <row r="767" spans="1:90" x14ac:dyDescent="0.2">
      <c r="A767">
        <v>20</v>
      </c>
      <c r="B767">
        <v>20</v>
      </c>
      <c r="C767" s="3">
        <f t="shared" si="752"/>
        <v>400</v>
      </c>
      <c r="D767" s="3" t="str">
        <f t="shared" si="753"/>
        <v>square</v>
      </c>
      <c r="E767" s="3">
        <f t="shared" si="754"/>
        <v>1</v>
      </c>
      <c r="F767" s="4">
        <v>20</v>
      </c>
      <c r="G767" s="4">
        <v>20</v>
      </c>
      <c r="H767" s="4">
        <f t="shared" si="759"/>
        <v>100</v>
      </c>
      <c r="I767" s="3">
        <v>80</v>
      </c>
      <c r="J767" s="3">
        <v>80</v>
      </c>
      <c r="K767" s="3">
        <f t="shared" si="795"/>
        <v>100</v>
      </c>
      <c r="L767" s="3">
        <f t="shared" si="755"/>
        <v>4</v>
      </c>
      <c r="M767">
        <v>125</v>
      </c>
      <c r="N767">
        <v>7</v>
      </c>
      <c r="O767" s="2">
        <v>8</v>
      </c>
      <c r="P767" s="2">
        <f t="shared" si="763"/>
        <v>2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 t="shared" si="756"/>
        <v>80</v>
      </c>
      <c r="AA767">
        <f t="shared" si="757"/>
        <v>320</v>
      </c>
      <c r="AB767">
        <v>0</v>
      </c>
      <c r="AC767">
        <v>0</v>
      </c>
      <c r="AD767">
        <v>0</v>
      </c>
      <c r="AE767">
        <f t="shared" si="799"/>
        <v>8000</v>
      </c>
      <c r="AF767">
        <f t="shared" si="758"/>
        <v>32000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 t="shared" si="800"/>
        <v>1.8749999999999999E-2</v>
      </c>
      <c r="BO767">
        <f t="shared" si="801"/>
        <v>1.25E-3</v>
      </c>
      <c r="BP767">
        <v>0</v>
      </c>
      <c r="BQ767">
        <v>0</v>
      </c>
      <c r="BR767">
        <v>0</v>
      </c>
      <c r="BS767">
        <v>0.02</v>
      </c>
      <c r="BT767">
        <v>0.04</v>
      </c>
      <c r="BU767">
        <v>0</v>
      </c>
      <c r="BV767">
        <v>0.1</v>
      </c>
      <c r="BW767">
        <f t="shared" si="768"/>
        <v>1.0000000000000002E-2</v>
      </c>
      <c r="BX767">
        <v>0.5</v>
      </c>
      <c r="BY767">
        <v>0.5</v>
      </c>
      <c r="BZ767">
        <v>0</v>
      </c>
      <c r="CA767">
        <v>0</v>
      </c>
      <c r="CB767" t="s">
        <v>81</v>
      </c>
      <c r="CC767">
        <v>0</v>
      </c>
      <c r="CD767">
        <v>0.14285714285714299</v>
      </c>
      <c r="CE767" s="5">
        <v>6.0045062303562898E-10</v>
      </c>
      <c r="CF767" s="5">
        <v>3.7887500455293599E-9</v>
      </c>
      <c r="CG767" t="s">
        <v>93</v>
      </c>
      <c r="CH767">
        <v>0.85714285714285698</v>
      </c>
      <c r="CI767">
        <v>0.85714285714285698</v>
      </c>
      <c r="CJ767">
        <v>97.046981652748997</v>
      </c>
      <c r="CK767">
        <v>100</v>
      </c>
      <c r="CL767">
        <v>6.75</v>
      </c>
    </row>
    <row r="768" spans="1:90" x14ac:dyDescent="0.2">
      <c r="A768">
        <v>20</v>
      </c>
      <c r="B768">
        <v>20</v>
      </c>
      <c r="C768" s="3">
        <f t="shared" si="752"/>
        <v>400</v>
      </c>
      <c r="D768" s="3" t="str">
        <f t="shared" si="753"/>
        <v>square</v>
      </c>
      <c r="E768" s="3">
        <f t="shared" si="754"/>
        <v>1</v>
      </c>
      <c r="F768" s="4">
        <v>20</v>
      </c>
      <c r="G768" s="4">
        <v>20</v>
      </c>
      <c r="H768" s="4">
        <f t="shared" si="759"/>
        <v>100</v>
      </c>
      <c r="I768" s="3">
        <v>80</v>
      </c>
      <c r="J768" s="3">
        <v>80</v>
      </c>
      <c r="K768" s="3">
        <f t="shared" si="795"/>
        <v>100</v>
      </c>
      <c r="L768" s="3">
        <f t="shared" si="755"/>
        <v>4</v>
      </c>
      <c r="M768">
        <v>125</v>
      </c>
      <c r="N768">
        <v>7</v>
      </c>
      <c r="O768" s="2">
        <v>9</v>
      </c>
      <c r="P768" s="2">
        <f t="shared" si="763"/>
        <v>2.25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 t="shared" si="756"/>
        <v>80</v>
      </c>
      <c r="AA768">
        <f t="shared" si="757"/>
        <v>320</v>
      </c>
      <c r="AB768">
        <v>0</v>
      </c>
      <c r="AC768">
        <v>0</v>
      </c>
      <c r="AD768">
        <v>0</v>
      </c>
      <c r="AE768">
        <f>(A768*B768)*F768</f>
        <v>8000</v>
      </c>
      <c r="AF768">
        <f t="shared" si="758"/>
        <v>32000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0.02</v>
      </c>
      <c r="BT768">
        <v>0.04</v>
      </c>
      <c r="BU768">
        <v>0</v>
      </c>
      <c r="BV768">
        <v>0.1</v>
      </c>
      <c r="BW768">
        <f t="shared" si="768"/>
        <v>1.0000000000000002E-2</v>
      </c>
      <c r="BX768">
        <v>0.5</v>
      </c>
      <c r="BY768">
        <v>0.5</v>
      </c>
      <c r="BZ768">
        <v>0</v>
      </c>
      <c r="CA768">
        <v>0</v>
      </c>
      <c r="CB768" t="s">
        <v>81</v>
      </c>
      <c r="CC768">
        <v>0</v>
      </c>
      <c r="CD768">
        <v>0.14285714285714299</v>
      </c>
      <c r="CE768" s="5">
        <v>7.0139209228728798E-10</v>
      </c>
      <c r="CF768" s="5">
        <v>4.4256750165490998E-9</v>
      </c>
      <c r="CG768" t="s">
        <v>93</v>
      </c>
      <c r="CH768">
        <v>0.85714285714285698</v>
      </c>
      <c r="CI768">
        <v>0.85714285714285698</v>
      </c>
      <c r="CJ768">
        <v>97.015124941488807</v>
      </c>
      <c r="CK768">
        <v>100</v>
      </c>
      <c r="CL768">
        <v>7</v>
      </c>
    </row>
    <row r="769" spans="1:90" x14ac:dyDescent="0.2">
      <c r="A769">
        <v>20</v>
      </c>
      <c r="B769">
        <v>20</v>
      </c>
      <c r="C769" s="3">
        <f t="shared" si="752"/>
        <v>400</v>
      </c>
      <c r="D769" s="3" t="str">
        <f t="shared" si="753"/>
        <v>square</v>
      </c>
      <c r="E769" s="3">
        <f t="shared" si="754"/>
        <v>1</v>
      </c>
      <c r="F769" s="4">
        <v>20</v>
      </c>
      <c r="G769" s="4">
        <v>20</v>
      </c>
      <c r="H769" s="4">
        <f t="shared" si="759"/>
        <v>100</v>
      </c>
      <c r="I769" s="3">
        <v>80</v>
      </c>
      <c r="J769" s="3">
        <v>80</v>
      </c>
      <c r="K769" s="3">
        <f t="shared" si="795"/>
        <v>100</v>
      </c>
      <c r="L769" s="3">
        <f t="shared" si="755"/>
        <v>4</v>
      </c>
      <c r="M769">
        <v>125</v>
      </c>
      <c r="N769">
        <v>7</v>
      </c>
      <c r="O769" s="2">
        <v>10</v>
      </c>
      <c r="P769" s="2">
        <f>O769/4</f>
        <v>2.5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 t="shared" si="756"/>
        <v>80</v>
      </c>
      <c r="AA769">
        <f t="shared" si="757"/>
        <v>320</v>
      </c>
      <c r="AB769">
        <v>0</v>
      </c>
      <c r="AC769">
        <v>0</v>
      </c>
      <c r="AD769">
        <v>0</v>
      </c>
      <c r="AE769">
        <f t="shared" ref="AE769" si="802">(A769*B769)*F769</f>
        <v>8000</v>
      </c>
      <c r="AF769">
        <f t="shared" si="758"/>
        <v>32000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 t="shared" ref="BN769" si="803">BI769/4</f>
        <v>1.8749999999999999E-2</v>
      </c>
      <c r="BO769">
        <f t="shared" ref="BO769" si="804">BJ769/4</f>
        <v>1.25E-3</v>
      </c>
      <c r="BP769">
        <v>0</v>
      </c>
      <c r="BQ769">
        <v>0</v>
      </c>
      <c r="BR769">
        <v>0</v>
      </c>
      <c r="BS769">
        <v>0.02</v>
      </c>
      <c r="BT769">
        <v>0.04</v>
      </c>
      <c r="BU769">
        <v>0</v>
      </c>
      <c r="BV769">
        <v>0.1</v>
      </c>
      <c r="BW769">
        <f t="shared" si="768"/>
        <v>1.0000000000000002E-2</v>
      </c>
      <c r="BX769">
        <v>0.5</v>
      </c>
      <c r="BY769">
        <v>0.5</v>
      </c>
      <c r="BZ769">
        <v>0</v>
      </c>
      <c r="CA769">
        <v>0</v>
      </c>
      <c r="CB769" t="s">
        <v>81</v>
      </c>
      <c r="CC769">
        <v>0.14285714285714299</v>
      </c>
      <c r="CD769">
        <v>0.14285714285714299</v>
      </c>
      <c r="CE769" s="5">
        <v>7.5525320541327097E-10</v>
      </c>
      <c r="CF769" s="5">
        <v>4.7655302632283603E-9</v>
      </c>
      <c r="CG769" t="s">
        <v>93</v>
      </c>
      <c r="CH769">
        <v>0.85714285714285698</v>
      </c>
      <c r="CI769">
        <v>0.85714285714285698</v>
      </c>
      <c r="CJ769">
        <v>97.0311742941185</v>
      </c>
      <c r="CK769">
        <v>100</v>
      </c>
      <c r="CL769">
        <v>7</v>
      </c>
    </row>
    <row r="770" spans="1:90" x14ac:dyDescent="0.2">
      <c r="A770">
        <v>20</v>
      </c>
      <c r="B770">
        <v>20</v>
      </c>
      <c r="C770" s="3">
        <f t="shared" si="752"/>
        <v>400</v>
      </c>
      <c r="D770" s="3" t="str">
        <f t="shared" si="753"/>
        <v>square</v>
      </c>
      <c r="E770" s="3">
        <f t="shared" si="754"/>
        <v>1</v>
      </c>
      <c r="F770" s="4">
        <v>1</v>
      </c>
      <c r="G770" s="4">
        <v>1</v>
      </c>
      <c r="H770" s="4">
        <f t="shared" si="759"/>
        <v>100</v>
      </c>
      <c r="I770" s="3">
        <v>99</v>
      </c>
      <c r="J770" s="3">
        <v>99</v>
      </c>
      <c r="K770" s="3">
        <f>AF770/AA770</f>
        <v>100</v>
      </c>
      <c r="L770" s="3">
        <f t="shared" si="755"/>
        <v>4</v>
      </c>
      <c r="M770">
        <v>125</v>
      </c>
      <c r="N770">
        <v>7</v>
      </c>
      <c r="O770" s="2">
        <v>0.1</v>
      </c>
      <c r="P770" s="2">
        <f t="shared" si="763"/>
        <v>2.5000000000000001E-2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 t="shared" si="756"/>
        <v>4</v>
      </c>
      <c r="AA770">
        <f t="shared" si="757"/>
        <v>396</v>
      </c>
      <c r="AB770">
        <v>0</v>
      </c>
      <c r="AC770">
        <v>0</v>
      </c>
      <c r="AD770">
        <v>0</v>
      </c>
      <c r="AE770">
        <f>(A770*B770)*F770</f>
        <v>400</v>
      </c>
      <c r="AF770">
        <f t="shared" si="758"/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0.02</v>
      </c>
      <c r="BT770">
        <v>0.04</v>
      </c>
      <c r="BU770">
        <v>0</v>
      </c>
      <c r="BV770">
        <v>0.1</v>
      </c>
      <c r="BW770">
        <f t="shared" si="768"/>
        <v>1.0000000000000002E-2</v>
      </c>
      <c r="BX770">
        <v>0.5</v>
      </c>
      <c r="BY770">
        <v>0.5</v>
      </c>
      <c r="BZ770">
        <v>0</v>
      </c>
      <c r="CA770">
        <v>0</v>
      </c>
      <c r="CB770" t="s">
        <v>81</v>
      </c>
      <c r="CC770">
        <v>0</v>
      </c>
      <c r="CD770">
        <v>0</v>
      </c>
      <c r="CE770" s="5">
        <v>2.9159661830043301E-11</v>
      </c>
      <c r="CF770" s="5">
        <v>1.83992931329872E-10</v>
      </c>
      <c r="CG770" t="s">
        <v>93</v>
      </c>
      <c r="CH770">
        <v>0.85714285714285698</v>
      </c>
      <c r="CI770">
        <v>0.85714285714285698</v>
      </c>
      <c r="CJ770">
        <v>97.026849877435595</v>
      </c>
      <c r="CK770">
        <v>100</v>
      </c>
      <c r="CL770">
        <v>7</v>
      </c>
    </row>
    <row r="771" spans="1:90" x14ac:dyDescent="0.2">
      <c r="A771">
        <v>20</v>
      </c>
      <c r="B771">
        <v>20</v>
      </c>
      <c r="C771" s="3">
        <f t="shared" si="752"/>
        <v>400</v>
      </c>
      <c r="D771" s="3" t="str">
        <f t="shared" si="753"/>
        <v>square</v>
      </c>
      <c r="E771" s="3">
        <f t="shared" si="754"/>
        <v>1</v>
      </c>
      <c r="F771" s="4">
        <v>1</v>
      </c>
      <c r="G771" s="4">
        <v>1</v>
      </c>
      <c r="H771" s="4">
        <f t="shared" si="759"/>
        <v>100</v>
      </c>
      <c r="I771" s="3">
        <v>99</v>
      </c>
      <c r="J771" s="3">
        <v>99</v>
      </c>
      <c r="K771" s="3">
        <f t="shared" ref="K771:K781" si="805">AF771/AA771</f>
        <v>100</v>
      </c>
      <c r="L771" s="3">
        <f t="shared" si="755"/>
        <v>4</v>
      </c>
      <c r="M771">
        <v>125</v>
      </c>
      <c r="N771">
        <v>7</v>
      </c>
      <c r="O771" s="2">
        <v>0.5</v>
      </c>
      <c r="P771" s="2">
        <f t="shared" si="763"/>
        <v>0.125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 t="shared" si="756"/>
        <v>4</v>
      </c>
      <c r="AA771">
        <f t="shared" si="757"/>
        <v>396</v>
      </c>
      <c r="AB771">
        <v>0</v>
      </c>
      <c r="AC771">
        <v>0</v>
      </c>
      <c r="AD771">
        <v>0</v>
      </c>
      <c r="AE771">
        <f t="shared" ref="AE771:AE775" si="806">(A771*B771)*F771</f>
        <v>400</v>
      </c>
      <c r="AF771">
        <f t="shared" si="758"/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 t="shared" ref="BN771:BN775" si="807">BI771/4</f>
        <v>1.8749999999999999E-2</v>
      </c>
      <c r="BO771">
        <f t="shared" ref="BO771:BO775" si="808">BJ771/4</f>
        <v>1.25E-3</v>
      </c>
      <c r="BP771">
        <v>0</v>
      </c>
      <c r="BQ771">
        <v>0</v>
      </c>
      <c r="BR771">
        <v>0</v>
      </c>
      <c r="BS771">
        <v>0.02</v>
      </c>
      <c r="BT771">
        <v>0.04</v>
      </c>
      <c r="BU771">
        <v>0</v>
      </c>
      <c r="BV771">
        <v>0.1</v>
      </c>
      <c r="BW771">
        <f t="shared" si="768"/>
        <v>1.0000000000000002E-2</v>
      </c>
      <c r="BX771">
        <v>0.5</v>
      </c>
      <c r="BY771">
        <v>0.5</v>
      </c>
      <c r="BZ771">
        <v>0</v>
      </c>
      <c r="CA771">
        <v>0</v>
      </c>
      <c r="CB771" t="s">
        <v>81</v>
      </c>
      <c r="CC771">
        <v>0</v>
      </c>
      <c r="CD771">
        <v>0.14285714285714299</v>
      </c>
      <c r="CE771" s="5">
        <v>3.0724709496713899E-10</v>
      </c>
      <c r="CF771" s="5">
        <v>1.9386813870291502E-9</v>
      </c>
      <c r="CG771" t="s">
        <v>93</v>
      </c>
      <c r="CH771">
        <v>0.85714285714285698</v>
      </c>
      <c r="CI771">
        <v>0.85714285714285698</v>
      </c>
      <c r="CJ771">
        <v>97.021543420734901</v>
      </c>
      <c r="CK771">
        <v>100</v>
      </c>
      <c r="CL771">
        <v>7</v>
      </c>
    </row>
    <row r="772" spans="1:90" x14ac:dyDescent="0.2">
      <c r="A772">
        <v>20</v>
      </c>
      <c r="B772">
        <v>20</v>
      </c>
      <c r="C772" s="3">
        <f t="shared" si="752"/>
        <v>400</v>
      </c>
      <c r="D772" s="3" t="str">
        <f t="shared" si="753"/>
        <v>square</v>
      </c>
      <c r="E772" s="3">
        <f t="shared" si="754"/>
        <v>1</v>
      </c>
      <c r="F772" s="4">
        <v>1</v>
      </c>
      <c r="G772" s="4">
        <v>1</v>
      </c>
      <c r="H772" s="4">
        <f t="shared" si="759"/>
        <v>100</v>
      </c>
      <c r="I772" s="3">
        <v>99</v>
      </c>
      <c r="J772" s="3">
        <v>99</v>
      </c>
      <c r="K772" s="3">
        <f t="shared" si="805"/>
        <v>100</v>
      </c>
      <c r="L772" s="3">
        <f t="shared" si="755"/>
        <v>4</v>
      </c>
      <c r="M772">
        <v>125</v>
      </c>
      <c r="N772">
        <v>7</v>
      </c>
      <c r="O772" s="2">
        <v>1</v>
      </c>
      <c r="P772" s="2">
        <f t="shared" si="763"/>
        <v>0.25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 t="shared" si="756"/>
        <v>4</v>
      </c>
      <c r="AA772">
        <f t="shared" si="757"/>
        <v>396</v>
      </c>
      <c r="AB772">
        <v>0</v>
      </c>
      <c r="AC772">
        <v>0</v>
      </c>
      <c r="AD772">
        <v>0</v>
      </c>
      <c r="AE772">
        <f t="shared" si="806"/>
        <v>400</v>
      </c>
      <c r="AF772">
        <f t="shared" si="758"/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 t="shared" si="807"/>
        <v>1.8749999999999999E-2</v>
      </c>
      <c r="BO772">
        <f t="shared" si="808"/>
        <v>1.25E-3</v>
      </c>
      <c r="BP772">
        <v>0</v>
      </c>
      <c r="BQ772">
        <v>0</v>
      </c>
      <c r="BR772">
        <v>0</v>
      </c>
      <c r="BS772">
        <v>0.02</v>
      </c>
      <c r="BT772">
        <v>0.04</v>
      </c>
      <c r="BU772">
        <v>0</v>
      </c>
      <c r="BV772">
        <v>0.1</v>
      </c>
      <c r="BW772">
        <f t="shared" si="768"/>
        <v>1.0000000000000002E-2</v>
      </c>
      <c r="BX772">
        <v>0.5</v>
      </c>
      <c r="BY772">
        <v>0.5</v>
      </c>
      <c r="BZ772">
        <v>0</v>
      </c>
      <c r="CA772">
        <v>0</v>
      </c>
      <c r="CB772" t="s">
        <v>81</v>
      </c>
      <c r="CC772">
        <v>0.14285714285714299</v>
      </c>
      <c r="CD772">
        <v>0.28571428571428598</v>
      </c>
      <c r="CE772" s="5">
        <v>4.7595376794445601E-6</v>
      </c>
      <c r="CF772" s="5">
        <v>3.00318589024588E-5</v>
      </c>
      <c r="CG772" t="s">
        <v>93</v>
      </c>
      <c r="CH772">
        <v>0.71428571428571397</v>
      </c>
      <c r="CI772">
        <v>0.71428571428571397</v>
      </c>
      <c r="CJ772">
        <v>96.985587141730093</v>
      </c>
      <c r="CK772">
        <v>100</v>
      </c>
      <c r="CL772">
        <v>7</v>
      </c>
    </row>
    <row r="773" spans="1:90" x14ac:dyDescent="0.2">
      <c r="A773">
        <v>20</v>
      </c>
      <c r="B773">
        <v>20</v>
      </c>
      <c r="C773" s="3">
        <f t="shared" si="752"/>
        <v>400</v>
      </c>
      <c r="D773" s="3" t="str">
        <f t="shared" si="753"/>
        <v>square</v>
      </c>
      <c r="E773" s="3">
        <f t="shared" si="754"/>
        <v>1</v>
      </c>
      <c r="F773" s="4">
        <v>1</v>
      </c>
      <c r="G773" s="4">
        <v>1</v>
      </c>
      <c r="H773" s="4">
        <f t="shared" si="759"/>
        <v>100</v>
      </c>
      <c r="I773" s="3">
        <v>99</v>
      </c>
      <c r="J773" s="3">
        <v>99</v>
      </c>
      <c r="K773" s="3">
        <f t="shared" si="805"/>
        <v>100</v>
      </c>
      <c r="L773" s="3">
        <f t="shared" si="755"/>
        <v>4</v>
      </c>
      <c r="M773">
        <v>125</v>
      </c>
      <c r="N773">
        <v>7</v>
      </c>
      <c r="O773" s="2">
        <v>2</v>
      </c>
      <c r="P773" s="2">
        <f t="shared" si="763"/>
        <v>0.5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 t="shared" si="756"/>
        <v>4</v>
      </c>
      <c r="AA773">
        <f t="shared" si="757"/>
        <v>396</v>
      </c>
      <c r="AB773">
        <v>0</v>
      </c>
      <c r="AC773">
        <v>0</v>
      </c>
      <c r="AD773">
        <v>0</v>
      </c>
      <c r="AE773">
        <f t="shared" si="806"/>
        <v>400</v>
      </c>
      <c r="AF773">
        <f t="shared" si="758"/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 t="shared" si="807"/>
        <v>1.8749999999999999E-2</v>
      </c>
      <c r="BO773">
        <f t="shared" si="808"/>
        <v>1.25E-3</v>
      </c>
      <c r="BP773">
        <v>0</v>
      </c>
      <c r="BQ773">
        <v>0</v>
      </c>
      <c r="BR773">
        <v>0</v>
      </c>
      <c r="BS773">
        <v>0.02</v>
      </c>
      <c r="BT773">
        <v>0.04</v>
      </c>
      <c r="BU773">
        <v>0</v>
      </c>
      <c r="BV773">
        <v>0.1</v>
      </c>
      <c r="BW773">
        <f t="shared" si="768"/>
        <v>1.0000000000000002E-2</v>
      </c>
      <c r="BX773">
        <v>0.5</v>
      </c>
      <c r="BY773">
        <v>0.5</v>
      </c>
      <c r="BZ773">
        <v>0</v>
      </c>
      <c r="CA773">
        <v>0</v>
      </c>
      <c r="CB773" t="s">
        <v>81</v>
      </c>
      <c r="CC773">
        <v>0</v>
      </c>
      <c r="CD773">
        <v>0.14285714285714299</v>
      </c>
      <c r="CE773" s="5">
        <v>6.3054739412778296E-10</v>
      </c>
      <c r="CF773" s="5">
        <v>3.9786559942184897E-9</v>
      </c>
      <c r="CG773" t="s">
        <v>93</v>
      </c>
      <c r="CH773">
        <v>0.85714285714285698</v>
      </c>
      <c r="CI773">
        <v>0.85714285714285698</v>
      </c>
      <c r="CJ773">
        <v>96.946255239708407</v>
      </c>
      <c r="CK773">
        <v>100</v>
      </c>
      <c r="CL773">
        <v>7</v>
      </c>
    </row>
    <row r="774" spans="1:90" x14ac:dyDescent="0.2">
      <c r="A774">
        <v>20</v>
      </c>
      <c r="B774">
        <v>20</v>
      </c>
      <c r="C774" s="3">
        <f t="shared" si="752"/>
        <v>400</v>
      </c>
      <c r="D774" s="3" t="str">
        <f t="shared" si="753"/>
        <v>square</v>
      </c>
      <c r="E774" s="3">
        <f t="shared" si="754"/>
        <v>1</v>
      </c>
      <c r="F774" s="4">
        <v>1</v>
      </c>
      <c r="G774" s="4">
        <v>1</v>
      </c>
      <c r="H774" s="4">
        <f t="shared" si="759"/>
        <v>100</v>
      </c>
      <c r="I774" s="3">
        <v>99</v>
      </c>
      <c r="J774" s="3">
        <v>99</v>
      </c>
      <c r="K774" s="3">
        <f t="shared" si="805"/>
        <v>100</v>
      </c>
      <c r="L774" s="3">
        <f t="shared" si="755"/>
        <v>4</v>
      </c>
      <c r="M774">
        <v>125</v>
      </c>
      <c r="N774">
        <v>7</v>
      </c>
      <c r="O774" s="2">
        <v>3</v>
      </c>
      <c r="P774" s="2">
        <f t="shared" si="763"/>
        <v>0.75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 t="shared" si="756"/>
        <v>4</v>
      </c>
      <c r="AA774">
        <f t="shared" si="757"/>
        <v>396</v>
      </c>
      <c r="AB774">
        <v>0</v>
      </c>
      <c r="AC774">
        <v>0</v>
      </c>
      <c r="AD774">
        <v>0</v>
      </c>
      <c r="AE774">
        <f t="shared" si="806"/>
        <v>400</v>
      </c>
      <c r="AF774">
        <f t="shared" si="758"/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 t="shared" si="807"/>
        <v>1.8749999999999999E-2</v>
      </c>
      <c r="BO774">
        <f t="shared" si="808"/>
        <v>1.25E-3</v>
      </c>
      <c r="BP774">
        <v>0</v>
      </c>
      <c r="BQ774">
        <v>0</v>
      </c>
      <c r="BR774">
        <v>0</v>
      </c>
      <c r="BS774">
        <v>0.02</v>
      </c>
      <c r="BT774">
        <v>0.04</v>
      </c>
      <c r="BU774">
        <v>0</v>
      </c>
      <c r="BV774">
        <v>0.1</v>
      </c>
      <c r="BW774">
        <f t="shared" si="768"/>
        <v>1.0000000000000002E-2</v>
      </c>
      <c r="BX774">
        <v>0.5</v>
      </c>
      <c r="BY774">
        <v>0.5</v>
      </c>
      <c r="BZ774">
        <v>0</v>
      </c>
      <c r="CA774">
        <v>0</v>
      </c>
      <c r="CB774" t="s">
        <v>81</v>
      </c>
      <c r="CC774">
        <v>0</v>
      </c>
      <c r="CD774">
        <v>0</v>
      </c>
      <c r="CE774" s="5">
        <v>1.8983787942937401E-10</v>
      </c>
      <c r="CF774" s="5">
        <v>1.19784749591505E-9</v>
      </c>
      <c r="CG774" t="s">
        <v>93</v>
      </c>
      <c r="CH774">
        <v>0.85714285714285698</v>
      </c>
      <c r="CI774">
        <v>0.85714285714285698</v>
      </c>
      <c r="CJ774">
        <v>96.971380957908494</v>
      </c>
      <c r="CK774">
        <v>100</v>
      </c>
      <c r="CL774">
        <v>7</v>
      </c>
    </row>
    <row r="775" spans="1:90" x14ac:dyDescent="0.2">
      <c r="A775">
        <v>20</v>
      </c>
      <c r="B775">
        <v>20</v>
      </c>
      <c r="C775" s="3">
        <f t="shared" si="752"/>
        <v>400</v>
      </c>
      <c r="D775" s="3" t="str">
        <f t="shared" si="753"/>
        <v>square</v>
      </c>
      <c r="E775" s="3">
        <f t="shared" si="754"/>
        <v>1</v>
      </c>
      <c r="F775" s="4">
        <v>1</v>
      </c>
      <c r="G775" s="4">
        <v>1</v>
      </c>
      <c r="H775" s="4">
        <f t="shared" si="759"/>
        <v>100</v>
      </c>
      <c r="I775" s="3">
        <v>99</v>
      </c>
      <c r="J775" s="3">
        <v>99</v>
      </c>
      <c r="K775" s="3">
        <f t="shared" si="805"/>
        <v>100</v>
      </c>
      <c r="L775" s="3">
        <f t="shared" si="755"/>
        <v>4</v>
      </c>
      <c r="M775">
        <v>125</v>
      </c>
      <c r="N775">
        <v>7</v>
      </c>
      <c r="O775" s="2">
        <v>4</v>
      </c>
      <c r="P775" s="2">
        <f t="shared" si="763"/>
        <v>1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 t="shared" si="756"/>
        <v>4</v>
      </c>
      <c r="AA775">
        <f t="shared" si="757"/>
        <v>396</v>
      </c>
      <c r="AB775">
        <v>0</v>
      </c>
      <c r="AC775">
        <v>0</v>
      </c>
      <c r="AD775">
        <v>0</v>
      </c>
      <c r="AE775">
        <f t="shared" si="806"/>
        <v>400</v>
      </c>
      <c r="AF775">
        <f t="shared" si="758"/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 t="shared" si="807"/>
        <v>1.8749999999999999E-2</v>
      </c>
      <c r="BO775">
        <f t="shared" si="808"/>
        <v>1.25E-3</v>
      </c>
      <c r="BP775">
        <v>0</v>
      </c>
      <c r="BQ775">
        <v>0</v>
      </c>
      <c r="BR775">
        <v>0</v>
      </c>
      <c r="BS775">
        <v>0.02</v>
      </c>
      <c r="BT775">
        <v>0.04</v>
      </c>
      <c r="BU775">
        <v>0</v>
      </c>
      <c r="BV775">
        <v>0.1</v>
      </c>
      <c r="BW775">
        <f t="shared" si="768"/>
        <v>1.0000000000000002E-2</v>
      </c>
      <c r="BX775">
        <v>0.5</v>
      </c>
      <c r="BY775">
        <v>0.5</v>
      </c>
      <c r="BZ775">
        <v>0</v>
      </c>
      <c r="CA775">
        <v>0</v>
      </c>
      <c r="CB775" t="s">
        <v>81</v>
      </c>
      <c r="CC775">
        <v>0</v>
      </c>
      <c r="CD775">
        <v>0</v>
      </c>
      <c r="CE775" s="5">
        <v>2.5928982059434402E-10</v>
      </c>
      <c r="CF775" s="5">
        <v>1.6360784432675E-9</v>
      </c>
      <c r="CG775" t="s">
        <v>93</v>
      </c>
      <c r="CH775">
        <v>0.85714285714285698</v>
      </c>
      <c r="CI775">
        <v>0.85714285714285698</v>
      </c>
      <c r="CJ775">
        <v>97.094508139269806</v>
      </c>
      <c r="CK775">
        <v>100</v>
      </c>
      <c r="CL775">
        <v>7</v>
      </c>
    </row>
    <row r="776" spans="1:90" x14ac:dyDescent="0.2">
      <c r="A776">
        <v>20</v>
      </c>
      <c r="B776">
        <v>20</v>
      </c>
      <c r="C776" s="3">
        <f t="shared" si="752"/>
        <v>400</v>
      </c>
      <c r="D776" s="3" t="str">
        <f t="shared" si="753"/>
        <v>square</v>
      </c>
      <c r="E776" s="3">
        <f t="shared" si="754"/>
        <v>1</v>
      </c>
      <c r="F776" s="4">
        <v>1</v>
      </c>
      <c r="G776" s="4">
        <v>1</v>
      </c>
      <c r="H776" s="4">
        <f t="shared" si="759"/>
        <v>100</v>
      </c>
      <c r="I776" s="3">
        <v>99</v>
      </c>
      <c r="J776" s="3">
        <v>99</v>
      </c>
      <c r="K776" s="3">
        <f t="shared" si="805"/>
        <v>100</v>
      </c>
      <c r="L776" s="3">
        <f t="shared" si="755"/>
        <v>4</v>
      </c>
      <c r="M776">
        <v>125</v>
      </c>
      <c r="N776">
        <v>7</v>
      </c>
      <c r="O776" s="2">
        <v>5</v>
      </c>
      <c r="P776" s="2">
        <f t="shared" si="763"/>
        <v>1.25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 t="shared" si="756"/>
        <v>4</v>
      </c>
      <c r="AA776">
        <f t="shared" si="757"/>
        <v>396</v>
      </c>
      <c r="AB776">
        <v>0</v>
      </c>
      <c r="AC776">
        <v>0</v>
      </c>
      <c r="AD776">
        <v>0</v>
      </c>
      <c r="AE776">
        <f>(A776*B776)*F776</f>
        <v>400</v>
      </c>
      <c r="AF776">
        <f t="shared" si="758"/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0.02</v>
      </c>
      <c r="BT776">
        <v>0.04</v>
      </c>
      <c r="BU776">
        <v>0</v>
      </c>
      <c r="BV776">
        <v>0.1</v>
      </c>
      <c r="BW776">
        <f t="shared" si="768"/>
        <v>1.0000000000000002E-2</v>
      </c>
      <c r="BX776">
        <v>0.5</v>
      </c>
      <c r="BY776">
        <v>0.5</v>
      </c>
      <c r="BZ776">
        <v>0</v>
      </c>
      <c r="CA776">
        <v>0</v>
      </c>
      <c r="CB776" t="s">
        <v>81</v>
      </c>
      <c r="CC776">
        <v>0</v>
      </c>
      <c r="CD776">
        <v>0.14285714285714299</v>
      </c>
      <c r="CE776" s="5">
        <v>3.39524591319218E-10</v>
      </c>
      <c r="CF776" s="5">
        <v>2.1423473683061602E-9</v>
      </c>
      <c r="CG776" t="s">
        <v>93</v>
      </c>
      <c r="CH776">
        <v>0.85714285714285698</v>
      </c>
      <c r="CI776">
        <v>0.85714285714285698</v>
      </c>
      <c r="CJ776">
        <v>97.0129605769026</v>
      </c>
      <c r="CK776">
        <v>100</v>
      </c>
      <c r="CL776">
        <v>7</v>
      </c>
    </row>
    <row r="777" spans="1:90" x14ac:dyDescent="0.2">
      <c r="A777">
        <v>20</v>
      </c>
      <c r="B777">
        <v>20</v>
      </c>
      <c r="C777" s="3">
        <f t="shared" si="752"/>
        <v>400</v>
      </c>
      <c r="D777" s="3" t="str">
        <f t="shared" si="753"/>
        <v>square</v>
      </c>
      <c r="E777" s="3">
        <f t="shared" si="754"/>
        <v>1</v>
      </c>
      <c r="F777" s="4">
        <v>1</v>
      </c>
      <c r="G777" s="4">
        <v>1</v>
      </c>
      <c r="H777" s="4">
        <f t="shared" si="759"/>
        <v>100</v>
      </c>
      <c r="I777" s="3">
        <v>99</v>
      </c>
      <c r="J777" s="3">
        <v>99</v>
      </c>
      <c r="K777" s="3">
        <f t="shared" si="805"/>
        <v>100</v>
      </c>
      <c r="L777" s="3">
        <f t="shared" si="755"/>
        <v>4</v>
      </c>
      <c r="M777">
        <v>125</v>
      </c>
      <c r="N777">
        <v>7</v>
      </c>
      <c r="O777" s="2">
        <v>6</v>
      </c>
      <c r="P777" s="2">
        <f t="shared" si="763"/>
        <v>1.5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 t="shared" si="756"/>
        <v>4</v>
      </c>
      <c r="AA777">
        <f t="shared" si="757"/>
        <v>396</v>
      </c>
      <c r="AB777">
        <v>0</v>
      </c>
      <c r="AC777">
        <v>0</v>
      </c>
      <c r="AD777">
        <v>0</v>
      </c>
      <c r="AE777">
        <f t="shared" ref="AE777:AE779" si="809">(A777*B777)*F777</f>
        <v>400</v>
      </c>
      <c r="AF777">
        <f t="shared" si="758"/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 t="shared" ref="BN777:BN779" si="810">BI777/4</f>
        <v>1.8749999999999999E-2</v>
      </c>
      <c r="BO777">
        <f t="shared" ref="BO777:BO779" si="811">BJ777/4</f>
        <v>1.25E-3</v>
      </c>
      <c r="BP777">
        <v>0</v>
      </c>
      <c r="BQ777">
        <v>0</v>
      </c>
      <c r="BR777">
        <v>0</v>
      </c>
      <c r="BS777">
        <v>0.02</v>
      </c>
      <c r="BT777">
        <v>0.04</v>
      </c>
      <c r="BU777">
        <v>0</v>
      </c>
      <c r="BV777">
        <v>0.1</v>
      </c>
      <c r="BW777">
        <f t="shared" si="768"/>
        <v>1.0000000000000002E-2</v>
      </c>
      <c r="BX777">
        <v>0.5</v>
      </c>
      <c r="BY777">
        <v>0.5</v>
      </c>
      <c r="BZ777">
        <v>0</v>
      </c>
      <c r="CA777">
        <v>0</v>
      </c>
      <c r="CB777" t="s">
        <v>81</v>
      </c>
      <c r="CC777">
        <v>0</v>
      </c>
      <c r="CD777">
        <v>0.14285714285714299</v>
      </c>
      <c r="CE777" s="5">
        <v>3.8363377651823802E-10</v>
      </c>
      <c r="CF777" s="5">
        <v>2.4206694667841902E-9</v>
      </c>
      <c r="CG777" t="s">
        <v>93</v>
      </c>
      <c r="CH777">
        <v>0.85714285714285698</v>
      </c>
      <c r="CI777">
        <v>0.85714285714285698</v>
      </c>
      <c r="CJ777">
        <v>97.050047990144407</v>
      </c>
      <c r="CK777">
        <v>100</v>
      </c>
      <c r="CL777">
        <v>7</v>
      </c>
    </row>
    <row r="778" spans="1:90" x14ac:dyDescent="0.2">
      <c r="A778">
        <v>20</v>
      </c>
      <c r="B778">
        <v>20</v>
      </c>
      <c r="C778" s="3">
        <f t="shared" si="752"/>
        <v>400</v>
      </c>
      <c r="D778" s="3" t="str">
        <f t="shared" si="753"/>
        <v>square</v>
      </c>
      <c r="E778" s="3">
        <f t="shared" si="754"/>
        <v>1</v>
      </c>
      <c r="F778" s="4">
        <v>1</v>
      </c>
      <c r="G778" s="4">
        <v>1</v>
      </c>
      <c r="H778" s="4">
        <f t="shared" si="759"/>
        <v>100</v>
      </c>
      <c r="I778" s="3">
        <v>99</v>
      </c>
      <c r="J778" s="3">
        <v>99</v>
      </c>
      <c r="K778" s="3">
        <f t="shared" si="805"/>
        <v>100</v>
      </c>
      <c r="L778" s="3">
        <f t="shared" si="755"/>
        <v>4</v>
      </c>
      <c r="M778">
        <v>125</v>
      </c>
      <c r="N778">
        <v>7</v>
      </c>
      <c r="O778" s="2">
        <v>7</v>
      </c>
      <c r="P778" s="2">
        <f t="shared" si="763"/>
        <v>1.75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 t="shared" si="756"/>
        <v>4</v>
      </c>
      <c r="AA778">
        <f t="shared" si="757"/>
        <v>396</v>
      </c>
      <c r="AB778">
        <v>0</v>
      </c>
      <c r="AC778">
        <v>0</v>
      </c>
      <c r="AD778">
        <v>0</v>
      </c>
      <c r="AE778">
        <f t="shared" si="809"/>
        <v>400</v>
      </c>
      <c r="AF778">
        <f t="shared" si="758"/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 t="shared" si="810"/>
        <v>1.8749999999999999E-2</v>
      </c>
      <c r="BO778">
        <f t="shared" si="811"/>
        <v>1.25E-3</v>
      </c>
      <c r="BP778">
        <v>0</v>
      </c>
      <c r="BQ778">
        <v>0</v>
      </c>
      <c r="BR778">
        <v>0</v>
      </c>
      <c r="BS778">
        <v>0.02</v>
      </c>
      <c r="BT778">
        <v>0.04</v>
      </c>
      <c r="BU778">
        <v>0</v>
      </c>
      <c r="BV778">
        <v>0.1</v>
      </c>
      <c r="BW778">
        <f t="shared" si="768"/>
        <v>1.0000000000000002E-2</v>
      </c>
      <c r="BX778">
        <v>0.5</v>
      </c>
      <c r="BY778">
        <v>0.5</v>
      </c>
      <c r="BZ778">
        <v>0</v>
      </c>
      <c r="CA778">
        <v>0</v>
      </c>
      <c r="CB778" t="s">
        <v>81</v>
      </c>
      <c r="CC778">
        <v>0</v>
      </c>
      <c r="CD778">
        <v>0.14285714285714299</v>
      </c>
      <c r="CE778" s="5">
        <v>5.2277959067958498E-10</v>
      </c>
      <c r="CF778" s="5">
        <v>3.2986579117578302E-9</v>
      </c>
      <c r="CG778" t="s">
        <v>93</v>
      </c>
      <c r="CH778">
        <v>0.85714285714285698</v>
      </c>
      <c r="CI778">
        <v>0.85714285714285698</v>
      </c>
      <c r="CJ778">
        <v>97.009412330290104</v>
      </c>
      <c r="CK778">
        <v>100</v>
      </c>
      <c r="CL778">
        <v>7</v>
      </c>
    </row>
    <row r="779" spans="1:90" x14ac:dyDescent="0.2">
      <c r="A779">
        <v>20</v>
      </c>
      <c r="B779">
        <v>20</v>
      </c>
      <c r="C779" s="3">
        <f t="shared" si="752"/>
        <v>400</v>
      </c>
      <c r="D779" s="3" t="str">
        <f t="shared" si="753"/>
        <v>square</v>
      </c>
      <c r="E779" s="3">
        <f t="shared" si="754"/>
        <v>1</v>
      </c>
      <c r="F779" s="4">
        <v>1</v>
      </c>
      <c r="G779" s="4">
        <v>1</v>
      </c>
      <c r="H779" s="4">
        <f t="shared" si="759"/>
        <v>100</v>
      </c>
      <c r="I779" s="3">
        <v>99</v>
      </c>
      <c r="J779" s="3">
        <v>99</v>
      </c>
      <c r="K779" s="3">
        <f t="shared" si="805"/>
        <v>100</v>
      </c>
      <c r="L779" s="3">
        <f t="shared" si="755"/>
        <v>4</v>
      </c>
      <c r="M779">
        <v>125</v>
      </c>
      <c r="N779">
        <v>7</v>
      </c>
      <c r="O779" s="2">
        <v>8</v>
      </c>
      <c r="P779" s="2">
        <f t="shared" si="763"/>
        <v>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 t="shared" si="756"/>
        <v>4</v>
      </c>
      <c r="AA779">
        <f t="shared" si="757"/>
        <v>396</v>
      </c>
      <c r="AB779">
        <v>0</v>
      </c>
      <c r="AC779">
        <v>0</v>
      </c>
      <c r="AD779">
        <v>0</v>
      </c>
      <c r="AE779">
        <f t="shared" si="809"/>
        <v>400</v>
      </c>
      <c r="AF779">
        <f t="shared" si="758"/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 t="shared" si="810"/>
        <v>1.8749999999999999E-2</v>
      </c>
      <c r="BO779">
        <f t="shared" si="811"/>
        <v>1.25E-3</v>
      </c>
      <c r="BP779">
        <v>0</v>
      </c>
      <c r="BQ779">
        <v>0</v>
      </c>
      <c r="BR779">
        <v>0</v>
      </c>
      <c r="BS779">
        <v>0.02</v>
      </c>
      <c r="BT779">
        <v>0.04</v>
      </c>
      <c r="BU779">
        <v>0</v>
      </c>
      <c r="BV779">
        <v>0.1</v>
      </c>
      <c r="BW779">
        <f t="shared" si="768"/>
        <v>1.0000000000000002E-2</v>
      </c>
      <c r="BX779">
        <v>0.5</v>
      </c>
      <c r="BY779">
        <v>0.5</v>
      </c>
      <c r="BZ779">
        <v>0</v>
      </c>
      <c r="CA779">
        <v>0</v>
      </c>
      <c r="CB779" t="s">
        <v>81</v>
      </c>
      <c r="CC779">
        <v>0</v>
      </c>
      <c r="CD779">
        <v>0.14285714285714299</v>
      </c>
      <c r="CE779" s="5">
        <v>6.2484411052976099E-10</v>
      </c>
      <c r="CF779" s="5">
        <v>3.9426691586674604E-9</v>
      </c>
      <c r="CG779" t="s">
        <v>93</v>
      </c>
      <c r="CH779">
        <v>0.85714285714285698</v>
      </c>
      <c r="CI779">
        <v>0.85714285714285698</v>
      </c>
      <c r="CJ779">
        <v>96.980839350710397</v>
      </c>
      <c r="CK779">
        <v>100</v>
      </c>
      <c r="CL779">
        <v>7</v>
      </c>
    </row>
    <row r="780" spans="1:90" x14ac:dyDescent="0.2">
      <c r="A780">
        <v>20</v>
      </c>
      <c r="B780">
        <v>20</v>
      </c>
      <c r="C780" s="3">
        <f t="shared" si="752"/>
        <v>400</v>
      </c>
      <c r="D780" s="3" t="str">
        <f t="shared" si="753"/>
        <v>square</v>
      </c>
      <c r="E780" s="3">
        <f t="shared" si="754"/>
        <v>1</v>
      </c>
      <c r="F780" s="4">
        <v>1</v>
      </c>
      <c r="G780" s="4">
        <v>1</v>
      </c>
      <c r="H780" s="4">
        <f t="shared" si="759"/>
        <v>100</v>
      </c>
      <c r="I780" s="3">
        <v>99</v>
      </c>
      <c r="J780" s="3">
        <v>99</v>
      </c>
      <c r="K780" s="3">
        <f t="shared" si="805"/>
        <v>100</v>
      </c>
      <c r="L780" s="3">
        <f t="shared" si="755"/>
        <v>4</v>
      </c>
      <c r="M780">
        <v>125</v>
      </c>
      <c r="N780">
        <v>7</v>
      </c>
      <c r="O780" s="2">
        <v>9</v>
      </c>
      <c r="P780" s="2">
        <f t="shared" si="763"/>
        <v>2.25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 t="shared" si="756"/>
        <v>4</v>
      </c>
      <c r="AA780">
        <f t="shared" si="757"/>
        <v>396</v>
      </c>
      <c r="AB780">
        <v>0</v>
      </c>
      <c r="AC780">
        <v>0</v>
      </c>
      <c r="AD780">
        <v>0</v>
      </c>
      <c r="AE780">
        <f>(A780*B780)*F780</f>
        <v>400</v>
      </c>
      <c r="AF780">
        <f t="shared" si="758"/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0.02</v>
      </c>
      <c r="BT780">
        <v>0.04</v>
      </c>
      <c r="BU780">
        <v>0</v>
      </c>
      <c r="BV780">
        <v>0.1</v>
      </c>
      <c r="BW780">
        <f t="shared" si="768"/>
        <v>1.0000000000000002E-2</v>
      </c>
      <c r="BX780">
        <v>0.5</v>
      </c>
      <c r="BY780">
        <v>0.5</v>
      </c>
      <c r="BZ780">
        <v>0</v>
      </c>
      <c r="CA780">
        <v>0</v>
      </c>
      <c r="CB780" t="s">
        <v>81</v>
      </c>
      <c r="CC780">
        <v>0</v>
      </c>
      <c r="CD780">
        <v>0.14285714285714299</v>
      </c>
      <c r="CE780" s="5">
        <v>6.6430667418191499E-10</v>
      </c>
      <c r="CF780" s="5">
        <v>4.1916717972434297E-9</v>
      </c>
      <c r="CG780" t="s">
        <v>93</v>
      </c>
      <c r="CH780">
        <v>0.85714285714285698</v>
      </c>
      <c r="CI780">
        <v>0.85714285714285698</v>
      </c>
      <c r="CJ780">
        <v>97.071782409868206</v>
      </c>
      <c r="CK780">
        <v>100</v>
      </c>
      <c r="CL780">
        <v>7</v>
      </c>
    </row>
    <row r="781" spans="1:90" x14ac:dyDescent="0.2">
      <c r="A781">
        <v>20</v>
      </c>
      <c r="B781">
        <v>20</v>
      </c>
      <c r="C781" s="3">
        <f t="shared" si="752"/>
        <v>400</v>
      </c>
      <c r="D781" s="3" t="str">
        <f t="shared" si="753"/>
        <v>square</v>
      </c>
      <c r="E781" s="3">
        <f t="shared" si="754"/>
        <v>1</v>
      </c>
      <c r="F781" s="4">
        <v>1</v>
      </c>
      <c r="G781" s="4">
        <v>1</v>
      </c>
      <c r="H781" s="4">
        <f t="shared" si="759"/>
        <v>100</v>
      </c>
      <c r="I781" s="3">
        <v>99</v>
      </c>
      <c r="J781" s="3">
        <v>99</v>
      </c>
      <c r="K781" s="3">
        <f t="shared" si="805"/>
        <v>100</v>
      </c>
      <c r="L781" s="3">
        <f t="shared" si="755"/>
        <v>4</v>
      </c>
      <c r="M781">
        <v>125</v>
      </c>
      <c r="N781">
        <v>7</v>
      </c>
      <c r="O781" s="2">
        <v>10</v>
      </c>
      <c r="P781" s="2">
        <f>O781/4</f>
        <v>2.5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 t="shared" si="756"/>
        <v>4</v>
      </c>
      <c r="AA781">
        <f t="shared" si="757"/>
        <v>396</v>
      </c>
      <c r="AB781">
        <v>0</v>
      </c>
      <c r="AC781">
        <v>0</v>
      </c>
      <c r="AD781">
        <v>0</v>
      </c>
      <c r="AE781">
        <f t="shared" ref="AE781" si="812">(A781*B781)*F781</f>
        <v>400</v>
      </c>
      <c r="AF781">
        <f t="shared" si="758"/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 t="shared" ref="BN781" si="813">BI781/4</f>
        <v>1.8749999999999999E-2</v>
      </c>
      <c r="BO781">
        <f t="shared" ref="BO781" si="814">BJ781/4</f>
        <v>1.25E-3</v>
      </c>
      <c r="BP781">
        <v>0</v>
      </c>
      <c r="BQ781">
        <v>0</v>
      </c>
      <c r="BR781">
        <v>0</v>
      </c>
      <c r="BS781">
        <v>0.02</v>
      </c>
      <c r="BT781">
        <v>0.04</v>
      </c>
      <c r="BU781">
        <v>0</v>
      </c>
      <c r="BV781">
        <v>0.1</v>
      </c>
      <c r="BW781">
        <f t="shared" si="768"/>
        <v>1.0000000000000002E-2</v>
      </c>
      <c r="BX781">
        <v>0.5</v>
      </c>
      <c r="BY781">
        <v>0.5</v>
      </c>
      <c r="BZ781">
        <v>0</v>
      </c>
      <c r="CA781">
        <v>0</v>
      </c>
      <c r="CB781" t="s">
        <v>81</v>
      </c>
      <c r="CC781">
        <v>0</v>
      </c>
      <c r="CD781">
        <v>0.14285714285714299</v>
      </c>
      <c r="CE781" s="5">
        <v>7.2414337868469805E-10</v>
      </c>
      <c r="CF781" s="5">
        <v>4.5692320929985098E-9</v>
      </c>
      <c r="CG781" t="s">
        <v>93</v>
      </c>
      <c r="CH781">
        <v>0.85714285714285698</v>
      </c>
      <c r="CI781">
        <v>0.85714285714285698</v>
      </c>
      <c r="CJ781">
        <v>97.017346433155495</v>
      </c>
      <c r="CK781">
        <v>100</v>
      </c>
      <c r="CL781">
        <v>7</v>
      </c>
    </row>
    <row r="782" spans="1:90" x14ac:dyDescent="0.2">
      <c r="A782">
        <v>20</v>
      </c>
      <c r="B782">
        <v>20</v>
      </c>
      <c r="C782" s="3">
        <f t="shared" ref="C782:C845" si="815">A782*B782</f>
        <v>400</v>
      </c>
      <c r="D782" s="3" t="str">
        <f t="shared" ref="D782:D845" si="816">IF(A782=B782,"square","rect")</f>
        <v>square</v>
      </c>
      <c r="E782" s="3">
        <f t="shared" ref="E782:E845" si="817">A782/B782</f>
        <v>1</v>
      </c>
      <c r="F782" s="4">
        <v>99</v>
      </c>
      <c r="G782" s="4">
        <v>99</v>
      </c>
      <c r="H782" s="4">
        <f t="shared" si="759"/>
        <v>100</v>
      </c>
      <c r="I782" s="3">
        <v>1</v>
      </c>
      <c r="J782" s="3">
        <v>1</v>
      </c>
      <c r="K782" s="3">
        <f>AF782/AA782</f>
        <v>100</v>
      </c>
      <c r="L782" s="3">
        <f t="shared" ref="L782:L845" si="818">O782/P782</f>
        <v>4</v>
      </c>
      <c r="M782">
        <v>125</v>
      </c>
      <c r="N782">
        <v>7</v>
      </c>
      <c r="O782" s="2">
        <v>0.1</v>
      </c>
      <c r="P782" s="2">
        <f t="shared" si="763"/>
        <v>2.5000000000000001E-2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 t="shared" ref="Z782:Z845" si="819">(G782/100)*(A782*B782)</f>
        <v>396</v>
      </c>
      <c r="AA782">
        <f t="shared" ref="AA782:AA845" si="820">(J782/100)*(A782*B782)</f>
        <v>4</v>
      </c>
      <c r="AB782">
        <v>0</v>
      </c>
      <c r="AC782">
        <v>0</v>
      </c>
      <c r="AD782">
        <v>0</v>
      </c>
      <c r="AE782">
        <f>(A782*B782)*F782</f>
        <v>39600</v>
      </c>
      <c r="AF782">
        <f t="shared" ref="AF782:AF845" si="821">(A782*B782)*I782</f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0.02</v>
      </c>
      <c r="BT782">
        <v>0.04</v>
      </c>
      <c r="BU782">
        <v>0</v>
      </c>
      <c r="BV782">
        <v>0.2</v>
      </c>
      <c r="BW782">
        <f t="shared" si="768"/>
        <v>2.0000000000000004E-2</v>
      </c>
      <c r="BX782">
        <v>0.5</v>
      </c>
      <c r="BY782">
        <v>0.5</v>
      </c>
      <c r="BZ782">
        <v>0</v>
      </c>
      <c r="CA782">
        <v>0</v>
      </c>
      <c r="CB782" t="s">
        <v>81</v>
      </c>
      <c r="CC782">
        <v>0</v>
      </c>
      <c r="CD782">
        <v>0</v>
      </c>
      <c r="CE782" s="5">
        <v>1.8130445703313899E-13</v>
      </c>
      <c r="CF782" s="5">
        <v>1.1440029279887199E-12</v>
      </c>
      <c r="CG782" t="s">
        <v>93</v>
      </c>
      <c r="CH782">
        <v>1</v>
      </c>
      <c r="CI782">
        <v>1</v>
      </c>
      <c r="CJ782">
        <v>96.983943161904094</v>
      </c>
      <c r="CK782">
        <v>100</v>
      </c>
      <c r="CL782">
        <v>7</v>
      </c>
    </row>
    <row r="783" spans="1:90" x14ac:dyDescent="0.2">
      <c r="A783">
        <v>20</v>
      </c>
      <c r="B783">
        <v>20</v>
      </c>
      <c r="C783" s="3">
        <f t="shared" si="815"/>
        <v>400</v>
      </c>
      <c r="D783" s="3" t="str">
        <f t="shared" si="816"/>
        <v>square</v>
      </c>
      <c r="E783" s="3">
        <f t="shared" si="817"/>
        <v>1</v>
      </c>
      <c r="F783" s="4">
        <v>99</v>
      </c>
      <c r="G783" s="4">
        <v>99</v>
      </c>
      <c r="H783" s="4">
        <f t="shared" ref="H783:H846" si="822">AE783/Z783</f>
        <v>100</v>
      </c>
      <c r="I783" s="3">
        <v>1</v>
      </c>
      <c r="J783" s="3">
        <v>1</v>
      </c>
      <c r="K783" s="3">
        <f t="shared" ref="K783:K793" si="823">AF783/AA783</f>
        <v>100</v>
      </c>
      <c r="L783" s="3">
        <f t="shared" si="818"/>
        <v>4</v>
      </c>
      <c r="M783">
        <v>125</v>
      </c>
      <c r="N783">
        <v>7</v>
      </c>
      <c r="O783" s="2">
        <v>0.5</v>
      </c>
      <c r="P783" s="2">
        <f t="shared" si="763"/>
        <v>0.125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 t="shared" si="819"/>
        <v>396</v>
      </c>
      <c r="AA783">
        <f t="shared" si="820"/>
        <v>4</v>
      </c>
      <c r="AB783">
        <v>0</v>
      </c>
      <c r="AC783">
        <v>0</v>
      </c>
      <c r="AD783">
        <v>0</v>
      </c>
      <c r="AE783">
        <f t="shared" ref="AE783:AE787" si="824">(A783*B783)*F783</f>
        <v>39600</v>
      </c>
      <c r="AF783">
        <f t="shared" si="821"/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 t="shared" ref="BN783:BN787" si="825">BI783/4</f>
        <v>1.8749999999999999E-2</v>
      </c>
      <c r="BO783">
        <f t="shared" ref="BO783:BO787" si="826">BJ783/4</f>
        <v>1.25E-3</v>
      </c>
      <c r="BP783">
        <v>0</v>
      </c>
      <c r="BQ783">
        <v>0</v>
      </c>
      <c r="BR783">
        <v>0</v>
      </c>
      <c r="BS783">
        <v>0.02</v>
      </c>
      <c r="BT783">
        <v>0.04</v>
      </c>
      <c r="BU783">
        <v>0</v>
      </c>
      <c r="BV783">
        <v>0.2</v>
      </c>
      <c r="BW783">
        <f t="shared" si="768"/>
        <v>2.0000000000000004E-2</v>
      </c>
      <c r="BX783">
        <v>0.5</v>
      </c>
      <c r="BY783">
        <v>0.5</v>
      </c>
      <c r="BZ783">
        <v>0</v>
      </c>
      <c r="CA783">
        <v>0</v>
      </c>
      <c r="CB783" t="s">
        <v>81</v>
      </c>
      <c r="CC783">
        <v>0</v>
      </c>
      <c r="CD783">
        <v>0</v>
      </c>
      <c r="CE783" s="5">
        <v>2.0220664169182899E-13</v>
      </c>
      <c r="CF783" s="5">
        <v>1.2758924625437799E-12</v>
      </c>
      <c r="CG783" t="s">
        <v>93</v>
      </c>
      <c r="CH783">
        <v>1</v>
      </c>
      <c r="CI783">
        <v>1</v>
      </c>
      <c r="CJ783">
        <v>97.050270548442498</v>
      </c>
      <c r="CK783">
        <v>100</v>
      </c>
      <c r="CL783">
        <v>7</v>
      </c>
    </row>
    <row r="784" spans="1:90" x14ac:dyDescent="0.2">
      <c r="A784">
        <v>20</v>
      </c>
      <c r="B784">
        <v>20</v>
      </c>
      <c r="C784" s="3">
        <f t="shared" si="815"/>
        <v>400</v>
      </c>
      <c r="D784" s="3" t="str">
        <f t="shared" si="816"/>
        <v>square</v>
      </c>
      <c r="E784" s="3">
        <f t="shared" si="817"/>
        <v>1</v>
      </c>
      <c r="F784" s="4">
        <v>99</v>
      </c>
      <c r="G784" s="4">
        <v>99</v>
      </c>
      <c r="H784" s="4">
        <f t="shared" si="822"/>
        <v>100</v>
      </c>
      <c r="I784" s="3">
        <v>1</v>
      </c>
      <c r="J784" s="3">
        <v>1</v>
      </c>
      <c r="K784" s="3">
        <f t="shared" si="823"/>
        <v>100</v>
      </c>
      <c r="L784" s="3">
        <f t="shared" si="818"/>
        <v>4</v>
      </c>
      <c r="M784">
        <v>125</v>
      </c>
      <c r="N784">
        <v>7</v>
      </c>
      <c r="O784" s="2">
        <v>1</v>
      </c>
      <c r="P784" s="2">
        <f t="shared" si="763"/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 t="shared" si="819"/>
        <v>396</v>
      </c>
      <c r="AA784">
        <f t="shared" si="820"/>
        <v>4</v>
      </c>
      <c r="AB784">
        <v>0</v>
      </c>
      <c r="AC784">
        <v>0</v>
      </c>
      <c r="AD784">
        <v>0</v>
      </c>
      <c r="AE784">
        <f t="shared" si="824"/>
        <v>39600</v>
      </c>
      <c r="AF784">
        <f t="shared" si="821"/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 t="shared" si="825"/>
        <v>1.8749999999999999E-2</v>
      </c>
      <c r="BO784">
        <f t="shared" si="826"/>
        <v>1.25E-3</v>
      </c>
      <c r="BP784">
        <v>0</v>
      </c>
      <c r="BQ784">
        <v>0</v>
      </c>
      <c r="BR784">
        <v>0</v>
      </c>
      <c r="BS784">
        <v>0.02</v>
      </c>
      <c r="BT784">
        <v>0.04</v>
      </c>
      <c r="BU784">
        <v>0</v>
      </c>
      <c r="BV784">
        <v>0.2</v>
      </c>
      <c r="BW784">
        <f t="shared" si="768"/>
        <v>2.0000000000000004E-2</v>
      </c>
      <c r="BX784">
        <v>0.5</v>
      </c>
      <c r="BY784">
        <v>0.5</v>
      </c>
      <c r="BZ784">
        <v>0</v>
      </c>
      <c r="CA784">
        <v>0</v>
      </c>
      <c r="CB784" t="s">
        <v>81</v>
      </c>
      <c r="CC784">
        <v>0</v>
      </c>
      <c r="CD784">
        <v>0</v>
      </c>
      <c r="CE784" s="5">
        <v>2.2312698810163201E-13</v>
      </c>
      <c r="CF784" s="5">
        <v>1.40789659492302E-12</v>
      </c>
      <c r="CG784" t="s">
        <v>93</v>
      </c>
      <c r="CH784">
        <v>1</v>
      </c>
      <c r="CI784">
        <v>1</v>
      </c>
      <c r="CJ784">
        <v>97.054465228474598</v>
      </c>
      <c r="CK784">
        <v>100</v>
      </c>
      <c r="CL784">
        <v>7</v>
      </c>
    </row>
    <row r="785" spans="1:90" x14ac:dyDescent="0.2">
      <c r="A785">
        <v>20</v>
      </c>
      <c r="B785">
        <v>20</v>
      </c>
      <c r="C785" s="3">
        <f t="shared" si="815"/>
        <v>400</v>
      </c>
      <c r="D785" s="3" t="str">
        <f t="shared" si="816"/>
        <v>square</v>
      </c>
      <c r="E785" s="3">
        <f t="shared" si="817"/>
        <v>1</v>
      </c>
      <c r="F785" s="4">
        <v>99</v>
      </c>
      <c r="G785" s="4">
        <v>99</v>
      </c>
      <c r="H785" s="4">
        <f t="shared" si="822"/>
        <v>100</v>
      </c>
      <c r="I785" s="3">
        <v>1</v>
      </c>
      <c r="J785" s="3">
        <v>1</v>
      </c>
      <c r="K785" s="3">
        <f t="shared" si="823"/>
        <v>100</v>
      </c>
      <c r="L785" s="3">
        <f t="shared" si="818"/>
        <v>4</v>
      </c>
      <c r="M785">
        <v>125</v>
      </c>
      <c r="N785">
        <v>7</v>
      </c>
      <c r="O785" s="2">
        <v>2</v>
      </c>
      <c r="P785" s="2">
        <f t="shared" si="763"/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 t="shared" si="819"/>
        <v>396</v>
      </c>
      <c r="AA785">
        <f t="shared" si="820"/>
        <v>4</v>
      </c>
      <c r="AB785">
        <v>0</v>
      </c>
      <c r="AC785">
        <v>0</v>
      </c>
      <c r="AD785">
        <v>0</v>
      </c>
      <c r="AE785">
        <f t="shared" si="824"/>
        <v>39600</v>
      </c>
      <c r="AF785">
        <f t="shared" si="821"/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 t="shared" si="825"/>
        <v>1.8749999999999999E-2</v>
      </c>
      <c r="BO785">
        <f t="shared" si="826"/>
        <v>1.25E-3</v>
      </c>
      <c r="BP785">
        <v>0</v>
      </c>
      <c r="BQ785">
        <v>0</v>
      </c>
      <c r="BR785">
        <v>0</v>
      </c>
      <c r="BS785">
        <v>0.02</v>
      </c>
      <c r="BT785">
        <v>0.04</v>
      </c>
      <c r="BU785">
        <v>0</v>
      </c>
      <c r="BV785">
        <v>0.2</v>
      </c>
      <c r="BW785">
        <f t="shared" si="768"/>
        <v>2.0000000000000004E-2</v>
      </c>
      <c r="BX785">
        <v>0.5</v>
      </c>
      <c r="BY785">
        <v>0.5</v>
      </c>
      <c r="BZ785">
        <v>0</v>
      </c>
      <c r="CA785">
        <v>0</v>
      </c>
      <c r="CB785" t="s">
        <v>81</v>
      </c>
      <c r="CC785">
        <v>0</v>
      </c>
      <c r="CD785">
        <v>0</v>
      </c>
      <c r="CE785" s="5">
        <v>2.9833711250577998E-13</v>
      </c>
      <c r="CF785" s="5">
        <v>1.8824607834707601E-12</v>
      </c>
      <c r="CG785" t="s">
        <v>93</v>
      </c>
      <c r="CH785">
        <v>1</v>
      </c>
      <c r="CI785">
        <v>1</v>
      </c>
      <c r="CJ785">
        <v>96.930544009593902</v>
      </c>
      <c r="CK785">
        <v>100</v>
      </c>
      <c r="CL785">
        <v>7</v>
      </c>
    </row>
    <row r="786" spans="1:90" x14ac:dyDescent="0.2">
      <c r="A786">
        <v>20</v>
      </c>
      <c r="B786">
        <v>20</v>
      </c>
      <c r="C786" s="3">
        <f t="shared" si="815"/>
        <v>400</v>
      </c>
      <c r="D786" s="3" t="str">
        <f t="shared" si="816"/>
        <v>square</v>
      </c>
      <c r="E786" s="3">
        <f t="shared" si="817"/>
        <v>1</v>
      </c>
      <c r="F786" s="4">
        <v>99</v>
      </c>
      <c r="G786" s="4">
        <v>99</v>
      </c>
      <c r="H786" s="4">
        <f t="shared" si="822"/>
        <v>100</v>
      </c>
      <c r="I786" s="3">
        <v>1</v>
      </c>
      <c r="J786" s="3">
        <v>1</v>
      </c>
      <c r="K786" s="3">
        <f t="shared" si="823"/>
        <v>100</v>
      </c>
      <c r="L786" s="3">
        <f t="shared" si="818"/>
        <v>4</v>
      </c>
      <c r="M786">
        <v>125</v>
      </c>
      <c r="N786">
        <v>7</v>
      </c>
      <c r="O786" s="2">
        <v>3</v>
      </c>
      <c r="P786" s="2">
        <f t="shared" ref="P786:P840" si="827"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 t="shared" si="819"/>
        <v>396</v>
      </c>
      <c r="AA786">
        <f t="shared" si="820"/>
        <v>4</v>
      </c>
      <c r="AB786">
        <v>0</v>
      </c>
      <c r="AC786">
        <v>0</v>
      </c>
      <c r="AD786">
        <v>0</v>
      </c>
      <c r="AE786">
        <f t="shared" si="824"/>
        <v>39600</v>
      </c>
      <c r="AF786">
        <f t="shared" si="821"/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 t="shared" si="825"/>
        <v>1.8749999999999999E-2</v>
      </c>
      <c r="BO786">
        <f t="shared" si="826"/>
        <v>1.25E-3</v>
      </c>
      <c r="BP786">
        <v>0</v>
      </c>
      <c r="BQ786">
        <v>0</v>
      </c>
      <c r="BR786">
        <v>0</v>
      </c>
      <c r="BS786">
        <v>0.02</v>
      </c>
      <c r="BT786">
        <v>0.04</v>
      </c>
      <c r="BU786">
        <v>0</v>
      </c>
      <c r="BV786">
        <v>0.2</v>
      </c>
      <c r="BW786">
        <f t="shared" si="768"/>
        <v>2.0000000000000004E-2</v>
      </c>
      <c r="BX786">
        <v>0.5</v>
      </c>
      <c r="BY786">
        <v>0.5</v>
      </c>
      <c r="BZ786">
        <v>0</v>
      </c>
      <c r="CA786">
        <v>0</v>
      </c>
      <c r="CB786" t="s">
        <v>81</v>
      </c>
      <c r="CC786">
        <v>0</v>
      </c>
      <c r="CD786">
        <v>0</v>
      </c>
      <c r="CE786" s="5">
        <v>3.7893495126246902E-13</v>
      </c>
      <c r="CF786" s="5">
        <v>2.3910206117006802E-12</v>
      </c>
      <c r="CG786" t="s">
        <v>93</v>
      </c>
      <c r="CH786">
        <v>1</v>
      </c>
      <c r="CI786">
        <v>1</v>
      </c>
      <c r="CJ786">
        <v>97.041636362572405</v>
      </c>
      <c r="CK786">
        <v>100</v>
      </c>
      <c r="CL786">
        <v>7</v>
      </c>
    </row>
    <row r="787" spans="1:90" x14ac:dyDescent="0.2">
      <c r="A787">
        <v>20</v>
      </c>
      <c r="B787">
        <v>20</v>
      </c>
      <c r="C787" s="3">
        <f t="shared" si="815"/>
        <v>400</v>
      </c>
      <c r="D787" s="3" t="str">
        <f t="shared" si="816"/>
        <v>square</v>
      </c>
      <c r="E787" s="3">
        <f t="shared" si="817"/>
        <v>1</v>
      </c>
      <c r="F787" s="4">
        <v>99</v>
      </c>
      <c r="G787" s="4">
        <v>99</v>
      </c>
      <c r="H787" s="4">
        <f t="shared" si="822"/>
        <v>100</v>
      </c>
      <c r="I787" s="3">
        <v>1</v>
      </c>
      <c r="J787" s="3">
        <v>1</v>
      </c>
      <c r="K787" s="3">
        <f t="shared" si="823"/>
        <v>100</v>
      </c>
      <c r="L787" s="3">
        <f t="shared" si="818"/>
        <v>4</v>
      </c>
      <c r="M787">
        <v>125</v>
      </c>
      <c r="N787">
        <v>7</v>
      </c>
      <c r="O787" s="2">
        <v>4</v>
      </c>
      <c r="P787" s="2">
        <f t="shared" si="827"/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 t="shared" si="819"/>
        <v>396</v>
      </c>
      <c r="AA787">
        <f t="shared" si="820"/>
        <v>4</v>
      </c>
      <c r="AB787">
        <v>0</v>
      </c>
      <c r="AC787">
        <v>0</v>
      </c>
      <c r="AD787">
        <v>0</v>
      </c>
      <c r="AE787">
        <f t="shared" si="824"/>
        <v>39600</v>
      </c>
      <c r="AF787">
        <f t="shared" si="821"/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 t="shared" si="825"/>
        <v>1.8749999999999999E-2</v>
      </c>
      <c r="BO787">
        <f t="shared" si="826"/>
        <v>1.25E-3</v>
      </c>
      <c r="BP787">
        <v>0</v>
      </c>
      <c r="BQ787">
        <v>0</v>
      </c>
      <c r="BR787">
        <v>0</v>
      </c>
      <c r="BS787">
        <v>0.02</v>
      </c>
      <c r="BT787">
        <v>0.04</v>
      </c>
      <c r="BU787">
        <v>0</v>
      </c>
      <c r="BV787">
        <v>0.2</v>
      </c>
      <c r="BW787">
        <f t="shared" si="768"/>
        <v>2.0000000000000004E-2</v>
      </c>
      <c r="BX787">
        <v>0.5</v>
      </c>
      <c r="BY787">
        <v>0.5</v>
      </c>
      <c r="BZ787">
        <v>0</v>
      </c>
      <c r="CA787">
        <v>0</v>
      </c>
      <c r="CB787" t="s">
        <v>81</v>
      </c>
      <c r="CC787">
        <v>0</v>
      </c>
      <c r="CD787">
        <v>0</v>
      </c>
      <c r="CE787" s="5">
        <v>5.4469730595658802E-13</v>
      </c>
      <c r="CF787" s="5">
        <v>3.4369552909806101E-12</v>
      </c>
      <c r="CG787" t="s">
        <v>93</v>
      </c>
      <c r="CH787">
        <v>1</v>
      </c>
      <c r="CI787">
        <v>1</v>
      </c>
      <c r="CJ787">
        <v>96.999595675387695</v>
      </c>
      <c r="CK787">
        <v>100</v>
      </c>
      <c r="CL787">
        <v>6.75</v>
      </c>
    </row>
    <row r="788" spans="1:90" x14ac:dyDescent="0.2">
      <c r="A788">
        <v>20</v>
      </c>
      <c r="B788">
        <v>20</v>
      </c>
      <c r="C788" s="3">
        <f t="shared" si="815"/>
        <v>400</v>
      </c>
      <c r="D788" s="3" t="str">
        <f t="shared" si="816"/>
        <v>square</v>
      </c>
      <c r="E788" s="3">
        <f t="shared" si="817"/>
        <v>1</v>
      </c>
      <c r="F788" s="4">
        <v>99</v>
      </c>
      <c r="G788" s="4">
        <v>99</v>
      </c>
      <c r="H788" s="4">
        <f t="shared" si="822"/>
        <v>100</v>
      </c>
      <c r="I788" s="3">
        <v>1</v>
      </c>
      <c r="J788" s="3">
        <v>1</v>
      </c>
      <c r="K788" s="3">
        <f t="shared" si="823"/>
        <v>100</v>
      </c>
      <c r="L788" s="3">
        <f t="shared" si="818"/>
        <v>4</v>
      </c>
      <c r="M788">
        <v>125</v>
      </c>
      <c r="N788">
        <v>7</v>
      </c>
      <c r="O788" s="2">
        <v>5</v>
      </c>
      <c r="P788" s="2">
        <f t="shared" si="827"/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 t="shared" si="819"/>
        <v>396</v>
      </c>
      <c r="AA788">
        <f t="shared" si="820"/>
        <v>4</v>
      </c>
      <c r="AB788">
        <v>0</v>
      </c>
      <c r="AC788">
        <v>0</v>
      </c>
      <c r="AD788">
        <v>0</v>
      </c>
      <c r="AE788">
        <f>(A788*B788)*F788</f>
        <v>39600</v>
      </c>
      <c r="AF788">
        <f t="shared" si="821"/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0.02</v>
      </c>
      <c r="BT788">
        <v>0.04</v>
      </c>
      <c r="BU788">
        <v>0</v>
      </c>
      <c r="BV788">
        <v>0.2</v>
      </c>
      <c r="BW788">
        <f t="shared" si="768"/>
        <v>2.0000000000000004E-2</v>
      </c>
      <c r="BX788">
        <v>0.5</v>
      </c>
      <c r="BY788">
        <v>0.5</v>
      </c>
      <c r="BZ788">
        <v>0</v>
      </c>
      <c r="CA788">
        <v>0</v>
      </c>
      <c r="CB788" t="s">
        <v>81</v>
      </c>
      <c r="CC788">
        <v>0</v>
      </c>
      <c r="CD788">
        <v>0</v>
      </c>
      <c r="CE788" s="5">
        <v>7.2091064585224204E-13</v>
      </c>
      <c r="CF788" s="5">
        <v>4.5488340615444699E-12</v>
      </c>
      <c r="CG788" t="s">
        <v>93</v>
      </c>
      <c r="CH788">
        <v>1</v>
      </c>
      <c r="CI788">
        <v>1</v>
      </c>
      <c r="CJ788">
        <v>96.984700993297693</v>
      </c>
      <c r="CK788">
        <v>100</v>
      </c>
      <c r="CL788">
        <v>7</v>
      </c>
    </row>
    <row r="789" spans="1:90" x14ac:dyDescent="0.2">
      <c r="A789">
        <v>20</v>
      </c>
      <c r="B789">
        <v>20</v>
      </c>
      <c r="C789" s="3">
        <f t="shared" si="815"/>
        <v>400</v>
      </c>
      <c r="D789" s="3" t="str">
        <f t="shared" si="816"/>
        <v>square</v>
      </c>
      <c r="E789" s="3">
        <f t="shared" si="817"/>
        <v>1</v>
      </c>
      <c r="F789" s="4">
        <v>99</v>
      </c>
      <c r="G789" s="4">
        <v>99</v>
      </c>
      <c r="H789" s="4">
        <f t="shared" si="822"/>
        <v>100</v>
      </c>
      <c r="I789" s="3">
        <v>1</v>
      </c>
      <c r="J789" s="3">
        <v>1</v>
      </c>
      <c r="K789" s="3">
        <f t="shared" si="823"/>
        <v>100</v>
      </c>
      <c r="L789" s="3">
        <f t="shared" si="818"/>
        <v>4</v>
      </c>
      <c r="M789">
        <v>125</v>
      </c>
      <c r="N789">
        <v>7</v>
      </c>
      <c r="O789" s="2">
        <v>6</v>
      </c>
      <c r="P789" s="2">
        <f t="shared" si="827"/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 t="shared" si="819"/>
        <v>396</v>
      </c>
      <c r="AA789">
        <f t="shared" si="820"/>
        <v>4</v>
      </c>
      <c r="AB789">
        <v>0</v>
      </c>
      <c r="AC789">
        <v>0</v>
      </c>
      <c r="AD789">
        <v>0</v>
      </c>
      <c r="AE789">
        <f t="shared" ref="AE789:AE791" si="828">(A789*B789)*F789</f>
        <v>39600</v>
      </c>
      <c r="AF789">
        <f t="shared" si="821"/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 t="shared" ref="BN789:BN791" si="829">BI789/4</f>
        <v>1.8749999999999999E-2</v>
      </c>
      <c r="BO789">
        <f t="shared" ref="BO789:BO791" si="830">BJ789/4</f>
        <v>1.25E-3</v>
      </c>
      <c r="BP789">
        <v>0</v>
      </c>
      <c r="BQ789">
        <v>0</v>
      </c>
      <c r="BR789">
        <v>0</v>
      </c>
      <c r="BS789">
        <v>0.02</v>
      </c>
      <c r="BT789">
        <v>0.04</v>
      </c>
      <c r="BU789">
        <v>0</v>
      </c>
      <c r="BV789">
        <v>0.2</v>
      </c>
      <c r="BW789">
        <f t="shared" si="768"/>
        <v>2.0000000000000004E-2</v>
      </c>
      <c r="BX789">
        <v>0.5</v>
      </c>
      <c r="BY789">
        <v>0.5</v>
      </c>
      <c r="BZ789">
        <v>0</v>
      </c>
      <c r="CA789">
        <v>0</v>
      </c>
      <c r="CB789" t="s">
        <v>81</v>
      </c>
      <c r="CC789">
        <v>0</v>
      </c>
      <c r="CD789">
        <v>0</v>
      </c>
      <c r="CE789" s="5">
        <v>1.23285540081132E-12</v>
      </c>
      <c r="CF789" s="5">
        <v>7.77912584924172E-12</v>
      </c>
      <c r="CG789" t="s">
        <v>93</v>
      </c>
      <c r="CH789">
        <v>1</v>
      </c>
      <c r="CI789">
        <v>1</v>
      </c>
      <c r="CJ789">
        <v>97.096855011289406</v>
      </c>
      <c r="CK789">
        <v>100</v>
      </c>
      <c r="CL789">
        <v>7</v>
      </c>
    </row>
    <row r="790" spans="1:90" x14ac:dyDescent="0.2">
      <c r="A790">
        <v>20</v>
      </c>
      <c r="B790">
        <v>20</v>
      </c>
      <c r="C790" s="3">
        <f t="shared" si="815"/>
        <v>400</v>
      </c>
      <c r="D790" s="3" t="str">
        <f t="shared" si="816"/>
        <v>square</v>
      </c>
      <c r="E790" s="3">
        <f t="shared" si="817"/>
        <v>1</v>
      </c>
      <c r="F790" s="4">
        <v>99</v>
      </c>
      <c r="G790" s="4">
        <v>99</v>
      </c>
      <c r="H790" s="4">
        <f t="shared" si="822"/>
        <v>100</v>
      </c>
      <c r="I790" s="3">
        <v>1</v>
      </c>
      <c r="J790" s="3">
        <v>1</v>
      </c>
      <c r="K790" s="3">
        <f t="shared" si="823"/>
        <v>100</v>
      </c>
      <c r="L790" s="3">
        <f t="shared" si="818"/>
        <v>4</v>
      </c>
      <c r="M790">
        <v>125</v>
      </c>
      <c r="N790">
        <v>7</v>
      </c>
      <c r="O790" s="2">
        <v>7</v>
      </c>
      <c r="P790" s="2">
        <f t="shared" si="827"/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 t="shared" si="819"/>
        <v>396</v>
      </c>
      <c r="AA790">
        <f t="shared" si="820"/>
        <v>4</v>
      </c>
      <c r="AB790">
        <v>0</v>
      </c>
      <c r="AC790">
        <v>0</v>
      </c>
      <c r="AD790">
        <v>0</v>
      </c>
      <c r="AE790">
        <f t="shared" si="828"/>
        <v>39600</v>
      </c>
      <c r="AF790">
        <f t="shared" si="821"/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 t="shared" si="829"/>
        <v>1.8749999999999999E-2</v>
      </c>
      <c r="BO790">
        <f t="shared" si="830"/>
        <v>1.25E-3</v>
      </c>
      <c r="BP790">
        <v>0</v>
      </c>
      <c r="BQ790">
        <v>0</v>
      </c>
      <c r="BR790">
        <v>0</v>
      </c>
      <c r="BS790">
        <v>0.02</v>
      </c>
      <c r="BT790">
        <v>0.04</v>
      </c>
      <c r="BU790">
        <v>0</v>
      </c>
      <c r="BV790">
        <v>0.2</v>
      </c>
      <c r="BW790">
        <f t="shared" si="768"/>
        <v>2.0000000000000004E-2</v>
      </c>
      <c r="BX790">
        <v>0.5</v>
      </c>
      <c r="BY790">
        <v>0.5</v>
      </c>
      <c r="BZ790">
        <v>0</v>
      </c>
      <c r="CA790">
        <v>0</v>
      </c>
      <c r="CB790" t="s">
        <v>81</v>
      </c>
      <c r="CC790">
        <v>0</v>
      </c>
      <c r="CD790">
        <v>0</v>
      </c>
      <c r="CE790" s="5">
        <v>1.60578620019244E-12</v>
      </c>
      <c r="CF790" s="5">
        <v>1.01322611961304E-11</v>
      </c>
      <c r="CG790" t="s">
        <v>93</v>
      </c>
      <c r="CH790">
        <v>1</v>
      </c>
      <c r="CI790">
        <v>1</v>
      </c>
      <c r="CJ790">
        <v>96.999374451485096</v>
      </c>
      <c r="CK790">
        <v>100</v>
      </c>
      <c r="CL790">
        <v>6.75</v>
      </c>
    </row>
    <row r="791" spans="1:90" x14ac:dyDescent="0.2">
      <c r="A791">
        <v>20</v>
      </c>
      <c r="B791">
        <v>20</v>
      </c>
      <c r="C791" s="3">
        <f t="shared" si="815"/>
        <v>400</v>
      </c>
      <c r="D791" s="3" t="str">
        <f t="shared" si="816"/>
        <v>square</v>
      </c>
      <c r="E791" s="3">
        <f t="shared" si="817"/>
        <v>1</v>
      </c>
      <c r="F791" s="4">
        <v>99</v>
      </c>
      <c r="G791" s="4">
        <v>99</v>
      </c>
      <c r="H791" s="4">
        <f t="shared" si="822"/>
        <v>100</v>
      </c>
      <c r="I791" s="3">
        <v>1</v>
      </c>
      <c r="J791" s="3">
        <v>1</v>
      </c>
      <c r="K791" s="3">
        <f t="shared" si="823"/>
        <v>100</v>
      </c>
      <c r="L791" s="3">
        <f t="shared" si="818"/>
        <v>4</v>
      </c>
      <c r="M791">
        <v>125</v>
      </c>
      <c r="N791">
        <v>7</v>
      </c>
      <c r="O791" s="2">
        <v>8</v>
      </c>
      <c r="P791" s="2">
        <f t="shared" si="827"/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 t="shared" si="819"/>
        <v>396</v>
      </c>
      <c r="AA791">
        <f t="shared" si="820"/>
        <v>4</v>
      </c>
      <c r="AB791">
        <v>0</v>
      </c>
      <c r="AC791">
        <v>0</v>
      </c>
      <c r="AD791">
        <v>0</v>
      </c>
      <c r="AE791">
        <f t="shared" si="828"/>
        <v>39600</v>
      </c>
      <c r="AF791">
        <f t="shared" si="821"/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 t="shared" si="829"/>
        <v>1.8749999999999999E-2</v>
      </c>
      <c r="BO791">
        <f t="shared" si="830"/>
        <v>1.25E-3</v>
      </c>
      <c r="BP791">
        <v>0</v>
      </c>
      <c r="BQ791">
        <v>0</v>
      </c>
      <c r="BR791">
        <v>0</v>
      </c>
      <c r="BS791">
        <v>0.02</v>
      </c>
      <c r="BT791">
        <v>0.04</v>
      </c>
      <c r="BU791">
        <v>0</v>
      </c>
      <c r="BV791">
        <v>0.2</v>
      </c>
      <c r="BW791">
        <f t="shared" ref="BW791:BW854" si="831">BV791*0.1</f>
        <v>2.0000000000000004E-2</v>
      </c>
      <c r="BX791">
        <v>0.5</v>
      </c>
      <c r="BY791">
        <v>0.5</v>
      </c>
      <c r="BZ791">
        <v>0</v>
      </c>
      <c r="CA791">
        <v>0</v>
      </c>
      <c r="CB791" t="s">
        <v>81</v>
      </c>
      <c r="CC791">
        <v>0</v>
      </c>
      <c r="CD791">
        <v>0</v>
      </c>
      <c r="CE791" s="5">
        <v>2.64226045907827E-12</v>
      </c>
      <c r="CF791" s="5">
        <v>1.6672252579506E-11</v>
      </c>
      <c r="CG791" t="s">
        <v>93</v>
      </c>
      <c r="CH791">
        <v>1</v>
      </c>
      <c r="CI791">
        <v>1</v>
      </c>
      <c r="CJ791">
        <v>97.070143014164202</v>
      </c>
      <c r="CK791">
        <v>100</v>
      </c>
      <c r="CL791">
        <v>7</v>
      </c>
    </row>
    <row r="792" spans="1:90" x14ac:dyDescent="0.2">
      <c r="A792">
        <v>20</v>
      </c>
      <c r="B792">
        <v>20</v>
      </c>
      <c r="C792" s="3">
        <f t="shared" si="815"/>
        <v>400</v>
      </c>
      <c r="D792" s="3" t="str">
        <f t="shared" si="816"/>
        <v>square</v>
      </c>
      <c r="E792" s="3">
        <f t="shared" si="817"/>
        <v>1</v>
      </c>
      <c r="F792" s="4">
        <v>99</v>
      </c>
      <c r="G792" s="4">
        <v>99</v>
      </c>
      <c r="H792" s="4">
        <f t="shared" si="822"/>
        <v>100</v>
      </c>
      <c r="I792" s="3">
        <v>1</v>
      </c>
      <c r="J792" s="3">
        <v>1</v>
      </c>
      <c r="K792" s="3">
        <f t="shared" si="823"/>
        <v>100</v>
      </c>
      <c r="L792" s="3">
        <f t="shared" si="818"/>
        <v>4</v>
      </c>
      <c r="M792">
        <v>125</v>
      </c>
      <c r="N792">
        <v>7</v>
      </c>
      <c r="O792" s="2">
        <v>9</v>
      </c>
      <c r="P792" s="2">
        <f t="shared" si="827"/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 t="shared" si="819"/>
        <v>396</v>
      </c>
      <c r="AA792">
        <f t="shared" si="820"/>
        <v>4</v>
      </c>
      <c r="AB792">
        <v>0</v>
      </c>
      <c r="AC792">
        <v>0</v>
      </c>
      <c r="AD792">
        <v>0</v>
      </c>
      <c r="AE792">
        <f>(A792*B792)*F792</f>
        <v>39600</v>
      </c>
      <c r="AF792">
        <f t="shared" si="821"/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0.02</v>
      </c>
      <c r="BT792">
        <v>0.04</v>
      </c>
      <c r="BU792">
        <v>0</v>
      </c>
      <c r="BV792">
        <v>0.2</v>
      </c>
      <c r="BW792">
        <f t="shared" si="831"/>
        <v>2.0000000000000004E-2</v>
      </c>
      <c r="BX792">
        <v>0.5</v>
      </c>
      <c r="BY792">
        <v>0.5</v>
      </c>
      <c r="BZ792">
        <v>0</v>
      </c>
      <c r="CA792">
        <v>0</v>
      </c>
      <c r="CB792" t="s">
        <v>81</v>
      </c>
      <c r="CC792">
        <v>0</v>
      </c>
      <c r="CD792">
        <v>0</v>
      </c>
      <c r="CE792" s="5">
        <v>4.9385369657200901E-12</v>
      </c>
      <c r="CF792" s="5">
        <v>3.1161400223246101E-11</v>
      </c>
      <c r="CG792" t="s">
        <v>93</v>
      </c>
      <c r="CH792">
        <v>1</v>
      </c>
      <c r="CI792">
        <v>1</v>
      </c>
      <c r="CJ792">
        <v>97.061714971432806</v>
      </c>
      <c r="CK792">
        <v>100</v>
      </c>
      <c r="CL792">
        <v>7</v>
      </c>
    </row>
    <row r="793" spans="1:90" x14ac:dyDescent="0.2">
      <c r="A793">
        <v>20</v>
      </c>
      <c r="B793">
        <v>20</v>
      </c>
      <c r="C793" s="3">
        <f t="shared" si="815"/>
        <v>400</v>
      </c>
      <c r="D793" s="3" t="str">
        <f t="shared" si="816"/>
        <v>square</v>
      </c>
      <c r="E793" s="3">
        <f t="shared" si="817"/>
        <v>1</v>
      </c>
      <c r="F793" s="4">
        <v>99</v>
      </c>
      <c r="G793" s="4">
        <v>99</v>
      </c>
      <c r="H793" s="4">
        <f t="shared" si="822"/>
        <v>100</v>
      </c>
      <c r="I793" s="3">
        <v>1</v>
      </c>
      <c r="J793" s="3">
        <v>1</v>
      </c>
      <c r="K793" s="3">
        <f t="shared" si="823"/>
        <v>100</v>
      </c>
      <c r="L793" s="3">
        <f t="shared" si="818"/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 t="shared" si="819"/>
        <v>396</v>
      </c>
      <c r="AA793">
        <f t="shared" si="820"/>
        <v>4</v>
      </c>
      <c r="AB793">
        <v>0</v>
      </c>
      <c r="AC793">
        <v>0</v>
      </c>
      <c r="AD793">
        <v>0</v>
      </c>
      <c r="AE793">
        <f t="shared" ref="AE793" si="832">(A793*B793)*F793</f>
        <v>39600</v>
      </c>
      <c r="AF793">
        <f t="shared" si="821"/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 t="shared" ref="BN793" si="833">BI793/4</f>
        <v>1.8749999999999999E-2</v>
      </c>
      <c r="BO793">
        <f t="shared" ref="BO793" si="834">BJ793/4</f>
        <v>1.25E-3</v>
      </c>
      <c r="BP793">
        <v>0</v>
      </c>
      <c r="BQ793">
        <v>0</v>
      </c>
      <c r="BR793">
        <v>0</v>
      </c>
      <c r="BS793">
        <v>0.02</v>
      </c>
      <c r="BT793">
        <v>0.04</v>
      </c>
      <c r="BU793">
        <v>0</v>
      </c>
      <c r="BV793">
        <v>0.2</v>
      </c>
      <c r="BW793">
        <f t="shared" si="831"/>
        <v>2.0000000000000004E-2</v>
      </c>
      <c r="BX793">
        <v>0.5</v>
      </c>
      <c r="BY793">
        <v>0.5</v>
      </c>
      <c r="BZ793">
        <v>0</v>
      </c>
      <c r="CA793">
        <v>0</v>
      </c>
      <c r="CB793" t="s">
        <v>81</v>
      </c>
      <c r="CC793">
        <v>0</v>
      </c>
      <c r="CD793">
        <v>0</v>
      </c>
      <c r="CE793" s="5">
        <v>1.11284501960589E-11</v>
      </c>
      <c r="CF793" s="5">
        <v>7.0218790067177099E-11</v>
      </c>
      <c r="CG793" t="s">
        <v>93</v>
      </c>
      <c r="CH793">
        <v>1</v>
      </c>
      <c r="CI793">
        <v>1</v>
      </c>
      <c r="CJ793">
        <v>97.013072182489793</v>
      </c>
      <c r="CK793">
        <v>100</v>
      </c>
      <c r="CL793">
        <v>7</v>
      </c>
    </row>
    <row r="794" spans="1:90" x14ac:dyDescent="0.2">
      <c r="A794">
        <v>20</v>
      </c>
      <c r="B794">
        <v>20</v>
      </c>
      <c r="C794" s="3">
        <f t="shared" si="815"/>
        <v>400</v>
      </c>
      <c r="D794" s="3" t="str">
        <f t="shared" si="816"/>
        <v>square</v>
      </c>
      <c r="E794" s="3">
        <f t="shared" si="817"/>
        <v>1</v>
      </c>
      <c r="F794" s="4">
        <v>80</v>
      </c>
      <c r="G794" s="4">
        <v>80</v>
      </c>
      <c r="H794" s="4">
        <f t="shared" si="822"/>
        <v>100</v>
      </c>
      <c r="I794" s="3">
        <v>20</v>
      </c>
      <c r="J794" s="3">
        <v>20</v>
      </c>
      <c r="K794" s="3">
        <f>AF794/AA794</f>
        <v>100</v>
      </c>
      <c r="L794" s="3">
        <f t="shared" si="818"/>
        <v>4</v>
      </c>
      <c r="M794">
        <v>125</v>
      </c>
      <c r="N794">
        <v>7</v>
      </c>
      <c r="O794" s="2">
        <v>0.1</v>
      </c>
      <c r="P794" s="2">
        <f t="shared" si="827"/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 t="shared" si="819"/>
        <v>320</v>
      </c>
      <c r="AA794">
        <f t="shared" si="820"/>
        <v>80</v>
      </c>
      <c r="AB794">
        <v>0</v>
      </c>
      <c r="AC794">
        <v>0</v>
      </c>
      <c r="AD794">
        <v>0</v>
      </c>
      <c r="AE794">
        <f>(A794*B794)*F794</f>
        <v>32000</v>
      </c>
      <c r="AF794">
        <f t="shared" si="821"/>
        <v>8000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0.02</v>
      </c>
      <c r="BT794">
        <v>0.04</v>
      </c>
      <c r="BU794">
        <v>0</v>
      </c>
      <c r="BV794">
        <v>0.2</v>
      </c>
      <c r="BW794">
        <f t="shared" si="831"/>
        <v>2.0000000000000004E-2</v>
      </c>
      <c r="BX794">
        <v>0.5</v>
      </c>
      <c r="BY794">
        <v>0.5</v>
      </c>
      <c r="BZ794">
        <v>0</v>
      </c>
      <c r="CA794">
        <v>0</v>
      </c>
      <c r="CB794" t="s">
        <v>81</v>
      </c>
      <c r="CC794">
        <v>0</v>
      </c>
      <c r="CD794">
        <v>0</v>
      </c>
      <c r="CE794" s="5">
        <v>3.6365455485317198E-12</v>
      </c>
      <c r="CF794" s="5">
        <v>2.2946036867274301E-11</v>
      </c>
      <c r="CG794" t="s">
        <v>93</v>
      </c>
      <c r="CH794">
        <v>1</v>
      </c>
      <c r="CI794">
        <v>1</v>
      </c>
      <c r="CJ794">
        <v>96.988797775203196</v>
      </c>
      <c r="CK794">
        <v>100</v>
      </c>
      <c r="CL794">
        <v>7</v>
      </c>
    </row>
    <row r="795" spans="1:90" x14ac:dyDescent="0.2">
      <c r="A795">
        <v>20</v>
      </c>
      <c r="B795">
        <v>20</v>
      </c>
      <c r="C795" s="3">
        <f t="shared" si="815"/>
        <v>400</v>
      </c>
      <c r="D795" s="3" t="str">
        <f t="shared" si="816"/>
        <v>square</v>
      </c>
      <c r="E795" s="3">
        <f t="shared" si="817"/>
        <v>1</v>
      </c>
      <c r="F795" s="4">
        <v>80</v>
      </c>
      <c r="G795" s="4">
        <v>80</v>
      </c>
      <c r="H795" s="4">
        <f t="shared" si="822"/>
        <v>100</v>
      </c>
      <c r="I795" s="3">
        <v>20</v>
      </c>
      <c r="J795" s="3">
        <v>20</v>
      </c>
      <c r="K795" s="3">
        <f t="shared" ref="K795:K805" si="835">AF795/AA795</f>
        <v>100</v>
      </c>
      <c r="L795" s="3">
        <f t="shared" si="818"/>
        <v>4</v>
      </c>
      <c r="M795">
        <v>125</v>
      </c>
      <c r="N795">
        <v>7</v>
      </c>
      <c r="O795" s="2">
        <v>0.5</v>
      </c>
      <c r="P795" s="2">
        <f t="shared" si="827"/>
        <v>0.125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 t="shared" si="819"/>
        <v>320</v>
      </c>
      <c r="AA795">
        <f t="shared" si="820"/>
        <v>80</v>
      </c>
      <c r="AB795">
        <v>0</v>
      </c>
      <c r="AC795">
        <v>0</v>
      </c>
      <c r="AD795">
        <v>0</v>
      </c>
      <c r="AE795">
        <f t="shared" ref="AE795:AE799" si="836">(A795*B795)*F795</f>
        <v>32000</v>
      </c>
      <c r="AF795">
        <f t="shared" si="821"/>
        <v>8000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 t="shared" ref="BN795:BN799" si="837">BI795/4</f>
        <v>1.8749999999999999E-2</v>
      </c>
      <c r="BO795">
        <f t="shared" ref="BO795:BO799" si="838">BJ795/4</f>
        <v>1.25E-3</v>
      </c>
      <c r="BP795">
        <v>0</v>
      </c>
      <c r="BQ795">
        <v>0</v>
      </c>
      <c r="BR795">
        <v>0</v>
      </c>
      <c r="BS795">
        <v>0.02</v>
      </c>
      <c r="BT795">
        <v>0.04</v>
      </c>
      <c r="BU795">
        <v>0</v>
      </c>
      <c r="BV795">
        <v>0.2</v>
      </c>
      <c r="BW795">
        <f t="shared" si="831"/>
        <v>2.0000000000000004E-2</v>
      </c>
      <c r="BX795">
        <v>0.5</v>
      </c>
      <c r="BY795">
        <v>0.5</v>
      </c>
      <c r="BZ795">
        <v>0</v>
      </c>
      <c r="CA795">
        <v>0</v>
      </c>
      <c r="CB795" t="s">
        <v>81</v>
      </c>
      <c r="CC795">
        <v>0</v>
      </c>
      <c r="CD795">
        <v>0</v>
      </c>
      <c r="CE795" s="5">
        <v>4.0994493021242098E-12</v>
      </c>
      <c r="CF795" s="5">
        <v>2.5866887563106601E-11</v>
      </c>
      <c r="CG795" t="s">
        <v>93</v>
      </c>
      <c r="CH795">
        <v>1</v>
      </c>
      <c r="CI795">
        <v>1</v>
      </c>
      <c r="CJ795">
        <v>97.106996382830701</v>
      </c>
      <c r="CK795">
        <v>100</v>
      </c>
      <c r="CL795">
        <v>7</v>
      </c>
    </row>
    <row r="796" spans="1:90" x14ac:dyDescent="0.2">
      <c r="A796">
        <v>20</v>
      </c>
      <c r="B796">
        <v>20</v>
      </c>
      <c r="C796" s="3">
        <f t="shared" si="815"/>
        <v>400</v>
      </c>
      <c r="D796" s="3" t="str">
        <f t="shared" si="816"/>
        <v>square</v>
      </c>
      <c r="E796" s="3">
        <f t="shared" si="817"/>
        <v>1</v>
      </c>
      <c r="F796" s="4">
        <v>80</v>
      </c>
      <c r="G796" s="4">
        <v>80</v>
      </c>
      <c r="H796" s="4">
        <f t="shared" si="822"/>
        <v>100</v>
      </c>
      <c r="I796" s="3">
        <v>20</v>
      </c>
      <c r="J796" s="3">
        <v>20</v>
      </c>
      <c r="K796" s="3">
        <f t="shared" si="835"/>
        <v>100</v>
      </c>
      <c r="L796" s="3">
        <f t="shared" si="818"/>
        <v>4</v>
      </c>
      <c r="M796">
        <v>125</v>
      </c>
      <c r="N796">
        <v>7</v>
      </c>
      <c r="O796" s="2">
        <v>1</v>
      </c>
      <c r="P796" s="2">
        <f t="shared" si="827"/>
        <v>0.25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 t="shared" si="819"/>
        <v>320</v>
      </c>
      <c r="AA796">
        <f t="shared" si="820"/>
        <v>80</v>
      </c>
      <c r="AB796">
        <v>0</v>
      </c>
      <c r="AC796">
        <v>0</v>
      </c>
      <c r="AD796">
        <v>0</v>
      </c>
      <c r="AE796">
        <f t="shared" si="836"/>
        <v>32000</v>
      </c>
      <c r="AF796">
        <f t="shared" si="821"/>
        <v>8000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 t="shared" si="837"/>
        <v>1.8749999999999999E-2</v>
      </c>
      <c r="BO796">
        <f t="shared" si="838"/>
        <v>1.25E-3</v>
      </c>
      <c r="BP796">
        <v>0</v>
      </c>
      <c r="BQ796">
        <v>0</v>
      </c>
      <c r="BR796">
        <v>0</v>
      </c>
      <c r="BS796">
        <v>0.02</v>
      </c>
      <c r="BT796">
        <v>0.04</v>
      </c>
      <c r="BU796">
        <v>0</v>
      </c>
      <c r="BV796">
        <v>0.2</v>
      </c>
      <c r="BW796">
        <f t="shared" si="831"/>
        <v>2.0000000000000004E-2</v>
      </c>
      <c r="BX796">
        <v>0.5</v>
      </c>
      <c r="BY796">
        <v>0.5</v>
      </c>
      <c r="BZ796">
        <v>0</v>
      </c>
      <c r="CA796">
        <v>0</v>
      </c>
      <c r="CB796" t="s">
        <v>81</v>
      </c>
      <c r="CC796">
        <v>0</v>
      </c>
      <c r="CD796">
        <v>0</v>
      </c>
      <c r="CE796" s="5">
        <v>4.9016278941114797E-12</v>
      </c>
      <c r="CF796" s="5">
        <v>3.09285097262184E-11</v>
      </c>
      <c r="CG796" t="s">
        <v>93</v>
      </c>
      <c r="CH796">
        <v>1</v>
      </c>
      <c r="CI796">
        <v>1</v>
      </c>
      <c r="CJ796">
        <v>97.042012760077995</v>
      </c>
      <c r="CK796">
        <v>100</v>
      </c>
      <c r="CL796">
        <v>7</v>
      </c>
    </row>
    <row r="797" spans="1:90" x14ac:dyDescent="0.2">
      <c r="A797">
        <v>20</v>
      </c>
      <c r="B797">
        <v>20</v>
      </c>
      <c r="C797" s="3">
        <f t="shared" si="815"/>
        <v>400</v>
      </c>
      <c r="D797" s="3" t="str">
        <f t="shared" si="816"/>
        <v>square</v>
      </c>
      <c r="E797" s="3">
        <f t="shared" si="817"/>
        <v>1</v>
      </c>
      <c r="F797" s="4">
        <v>80</v>
      </c>
      <c r="G797" s="4">
        <v>80</v>
      </c>
      <c r="H797" s="4">
        <f t="shared" si="822"/>
        <v>100</v>
      </c>
      <c r="I797" s="3">
        <v>20</v>
      </c>
      <c r="J797" s="3">
        <v>20</v>
      </c>
      <c r="K797" s="3">
        <f t="shared" si="835"/>
        <v>100</v>
      </c>
      <c r="L797" s="3">
        <f t="shared" si="818"/>
        <v>4</v>
      </c>
      <c r="M797">
        <v>125</v>
      </c>
      <c r="N797">
        <v>7</v>
      </c>
      <c r="O797" s="2">
        <v>2</v>
      </c>
      <c r="P797" s="2">
        <f t="shared" si="827"/>
        <v>0.5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 t="shared" si="819"/>
        <v>320</v>
      </c>
      <c r="AA797">
        <f t="shared" si="820"/>
        <v>80</v>
      </c>
      <c r="AB797">
        <v>0</v>
      </c>
      <c r="AC797">
        <v>0</v>
      </c>
      <c r="AD797">
        <v>0</v>
      </c>
      <c r="AE797">
        <f t="shared" si="836"/>
        <v>32000</v>
      </c>
      <c r="AF797">
        <f t="shared" si="821"/>
        <v>8000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 t="shared" si="837"/>
        <v>1.8749999999999999E-2</v>
      </c>
      <c r="BO797">
        <f t="shared" si="838"/>
        <v>1.25E-3</v>
      </c>
      <c r="BP797">
        <v>0</v>
      </c>
      <c r="BQ797">
        <v>0</v>
      </c>
      <c r="BR797">
        <v>0</v>
      </c>
      <c r="BS797">
        <v>0.02</v>
      </c>
      <c r="BT797">
        <v>0.04</v>
      </c>
      <c r="BU797">
        <v>0</v>
      </c>
      <c r="BV797">
        <v>0.2</v>
      </c>
      <c r="BW797">
        <f t="shared" si="831"/>
        <v>2.0000000000000004E-2</v>
      </c>
      <c r="BX797">
        <v>0.5</v>
      </c>
      <c r="BY797">
        <v>0.5</v>
      </c>
      <c r="BZ797">
        <v>0</v>
      </c>
      <c r="CA797">
        <v>0</v>
      </c>
      <c r="CB797" t="s">
        <v>81</v>
      </c>
      <c r="CC797">
        <v>0</v>
      </c>
      <c r="CD797">
        <v>0</v>
      </c>
      <c r="CE797" s="5">
        <v>7.4208236137643605E-12</v>
      </c>
      <c r="CF797" s="5">
        <v>4.6824242939669E-11</v>
      </c>
      <c r="CG797" t="s">
        <v>93</v>
      </c>
      <c r="CH797">
        <v>1</v>
      </c>
      <c r="CI797">
        <v>1</v>
      </c>
      <c r="CJ797">
        <v>97.044473109048695</v>
      </c>
      <c r="CK797">
        <v>100</v>
      </c>
      <c r="CL797">
        <v>7</v>
      </c>
    </row>
    <row r="798" spans="1:90" x14ac:dyDescent="0.2">
      <c r="A798">
        <v>20</v>
      </c>
      <c r="B798">
        <v>20</v>
      </c>
      <c r="C798" s="3">
        <f t="shared" si="815"/>
        <v>400</v>
      </c>
      <c r="D798" s="3" t="str">
        <f t="shared" si="816"/>
        <v>square</v>
      </c>
      <c r="E798" s="3">
        <f t="shared" si="817"/>
        <v>1</v>
      </c>
      <c r="F798" s="4">
        <v>80</v>
      </c>
      <c r="G798" s="4">
        <v>80</v>
      </c>
      <c r="H798" s="4">
        <f t="shared" si="822"/>
        <v>100</v>
      </c>
      <c r="I798" s="3">
        <v>20</v>
      </c>
      <c r="J798" s="3">
        <v>20</v>
      </c>
      <c r="K798" s="3">
        <f t="shared" si="835"/>
        <v>100</v>
      </c>
      <c r="L798" s="3">
        <f t="shared" si="818"/>
        <v>4</v>
      </c>
      <c r="M798">
        <v>125</v>
      </c>
      <c r="N798">
        <v>7</v>
      </c>
      <c r="O798" s="2">
        <v>3</v>
      </c>
      <c r="P798" s="2">
        <f t="shared" si="827"/>
        <v>0.75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 t="shared" si="819"/>
        <v>320</v>
      </c>
      <c r="AA798">
        <f t="shared" si="820"/>
        <v>80</v>
      </c>
      <c r="AB798">
        <v>0</v>
      </c>
      <c r="AC798">
        <v>0</v>
      </c>
      <c r="AD798">
        <v>0</v>
      </c>
      <c r="AE798">
        <f t="shared" si="836"/>
        <v>32000</v>
      </c>
      <c r="AF798">
        <f t="shared" si="821"/>
        <v>8000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 t="shared" si="837"/>
        <v>1.8749999999999999E-2</v>
      </c>
      <c r="BO798">
        <f t="shared" si="838"/>
        <v>1.25E-3</v>
      </c>
      <c r="BP798">
        <v>0</v>
      </c>
      <c r="BQ798">
        <v>0</v>
      </c>
      <c r="BR798">
        <v>0</v>
      </c>
      <c r="BS798">
        <v>0.02</v>
      </c>
      <c r="BT798">
        <v>0.04</v>
      </c>
      <c r="BU798">
        <v>0</v>
      </c>
      <c r="BV798">
        <v>0.2</v>
      </c>
      <c r="BW798">
        <f t="shared" si="831"/>
        <v>2.0000000000000004E-2</v>
      </c>
      <c r="BX798">
        <v>0.5</v>
      </c>
      <c r="BY798">
        <v>0.5</v>
      </c>
      <c r="BZ798">
        <v>0</v>
      </c>
      <c r="CA798">
        <v>0</v>
      </c>
      <c r="CB798" t="s">
        <v>81</v>
      </c>
      <c r="CC798">
        <v>0</v>
      </c>
      <c r="CD798">
        <v>0</v>
      </c>
      <c r="CE798" s="5">
        <v>1.1388371534950399E-11</v>
      </c>
      <c r="CF798" s="5">
        <v>7.1858853301204005E-11</v>
      </c>
      <c r="CG798" t="s">
        <v>93</v>
      </c>
      <c r="CH798">
        <v>1</v>
      </c>
      <c r="CI798">
        <v>1</v>
      </c>
      <c r="CJ798">
        <v>96.989900708321102</v>
      </c>
      <c r="CK798">
        <v>100</v>
      </c>
      <c r="CL798">
        <v>7</v>
      </c>
    </row>
    <row r="799" spans="1:90" x14ac:dyDescent="0.2">
      <c r="A799">
        <v>20</v>
      </c>
      <c r="B799">
        <v>20</v>
      </c>
      <c r="C799" s="3">
        <f t="shared" si="815"/>
        <v>400</v>
      </c>
      <c r="D799" s="3" t="str">
        <f t="shared" si="816"/>
        <v>square</v>
      </c>
      <c r="E799" s="3">
        <f t="shared" si="817"/>
        <v>1</v>
      </c>
      <c r="F799" s="4">
        <v>80</v>
      </c>
      <c r="G799" s="4">
        <v>80</v>
      </c>
      <c r="H799" s="4">
        <f t="shared" si="822"/>
        <v>100</v>
      </c>
      <c r="I799" s="3">
        <v>20</v>
      </c>
      <c r="J799" s="3">
        <v>20</v>
      </c>
      <c r="K799" s="3">
        <f t="shared" si="835"/>
        <v>100</v>
      </c>
      <c r="L799" s="3">
        <f t="shared" si="818"/>
        <v>4</v>
      </c>
      <c r="M799">
        <v>125</v>
      </c>
      <c r="N799">
        <v>7</v>
      </c>
      <c r="O799" s="2">
        <v>4</v>
      </c>
      <c r="P799" s="2">
        <f t="shared" si="827"/>
        <v>1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 t="shared" si="819"/>
        <v>320</v>
      </c>
      <c r="AA799">
        <f t="shared" si="820"/>
        <v>80</v>
      </c>
      <c r="AB799">
        <v>0</v>
      </c>
      <c r="AC799">
        <v>0</v>
      </c>
      <c r="AD799">
        <v>0</v>
      </c>
      <c r="AE799">
        <f t="shared" si="836"/>
        <v>32000</v>
      </c>
      <c r="AF799">
        <f t="shared" si="821"/>
        <v>8000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 t="shared" si="837"/>
        <v>1.8749999999999999E-2</v>
      </c>
      <c r="BO799">
        <f t="shared" si="838"/>
        <v>1.25E-3</v>
      </c>
      <c r="BP799">
        <v>0</v>
      </c>
      <c r="BQ799">
        <v>0</v>
      </c>
      <c r="BR799">
        <v>0</v>
      </c>
      <c r="BS799">
        <v>0.02</v>
      </c>
      <c r="BT799">
        <v>0.04</v>
      </c>
      <c r="BU799">
        <v>0</v>
      </c>
      <c r="BV799">
        <v>0.2</v>
      </c>
      <c r="BW799">
        <f t="shared" si="831"/>
        <v>2.0000000000000004E-2</v>
      </c>
      <c r="BX799">
        <v>0.5</v>
      </c>
      <c r="BY799">
        <v>0.5</v>
      </c>
      <c r="BZ799">
        <v>0</v>
      </c>
      <c r="CA799">
        <v>0</v>
      </c>
      <c r="CB799" t="s">
        <v>81</v>
      </c>
      <c r="CC799">
        <v>0</v>
      </c>
      <c r="CD799">
        <v>0</v>
      </c>
      <c r="CE799" s="5">
        <v>2.0521874049481201E-11</v>
      </c>
      <c r="CF799" s="5">
        <v>1.29489833748359E-10</v>
      </c>
      <c r="CG799" t="s">
        <v>93</v>
      </c>
      <c r="CH799">
        <v>1</v>
      </c>
      <c r="CI799">
        <v>1</v>
      </c>
      <c r="CJ799">
        <v>97.059981001496098</v>
      </c>
      <c r="CK799">
        <v>100</v>
      </c>
      <c r="CL799">
        <v>7</v>
      </c>
    </row>
    <row r="800" spans="1:90" x14ac:dyDescent="0.2">
      <c r="A800">
        <v>20</v>
      </c>
      <c r="B800">
        <v>20</v>
      </c>
      <c r="C800" s="3">
        <f t="shared" si="815"/>
        <v>400</v>
      </c>
      <c r="D800" s="3" t="str">
        <f t="shared" si="816"/>
        <v>square</v>
      </c>
      <c r="E800" s="3">
        <f t="shared" si="817"/>
        <v>1</v>
      </c>
      <c r="F800" s="4">
        <v>80</v>
      </c>
      <c r="G800" s="4">
        <v>80</v>
      </c>
      <c r="H800" s="4">
        <f t="shared" si="822"/>
        <v>100</v>
      </c>
      <c r="I800" s="3">
        <v>20</v>
      </c>
      <c r="J800" s="3">
        <v>20</v>
      </c>
      <c r="K800" s="3">
        <f t="shared" si="835"/>
        <v>100</v>
      </c>
      <c r="L800" s="3">
        <f t="shared" si="818"/>
        <v>4</v>
      </c>
      <c r="M800">
        <v>125</v>
      </c>
      <c r="N800">
        <v>7</v>
      </c>
      <c r="O800" s="2">
        <v>5</v>
      </c>
      <c r="P800" s="2">
        <f t="shared" si="827"/>
        <v>1.25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 t="shared" si="819"/>
        <v>320</v>
      </c>
      <c r="AA800">
        <f t="shared" si="820"/>
        <v>80</v>
      </c>
      <c r="AB800">
        <v>0</v>
      </c>
      <c r="AC800">
        <v>0</v>
      </c>
      <c r="AD800">
        <v>0</v>
      </c>
      <c r="AE800">
        <f>(A800*B800)*F800</f>
        <v>32000</v>
      </c>
      <c r="AF800">
        <f t="shared" si="821"/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0.02</v>
      </c>
      <c r="BT800">
        <v>0.04</v>
      </c>
      <c r="BU800">
        <v>0</v>
      </c>
      <c r="BV800">
        <v>0.2</v>
      </c>
      <c r="BW800">
        <f t="shared" si="831"/>
        <v>2.0000000000000004E-2</v>
      </c>
      <c r="BX800">
        <v>0.5</v>
      </c>
      <c r="BY800">
        <v>0.5</v>
      </c>
      <c r="BZ800">
        <v>0</v>
      </c>
      <c r="CA800">
        <v>0</v>
      </c>
      <c r="CB800" t="s">
        <v>81</v>
      </c>
      <c r="CC800">
        <v>0</v>
      </c>
      <c r="CD800">
        <v>0</v>
      </c>
      <c r="CE800" s="5">
        <v>4.1730344066466301E-11</v>
      </c>
      <c r="CF800" s="5">
        <v>2.6331198124783801E-10</v>
      </c>
      <c r="CG800" t="s">
        <v>93</v>
      </c>
      <c r="CH800">
        <v>1</v>
      </c>
      <c r="CI800">
        <v>1</v>
      </c>
      <c r="CJ800">
        <v>96.948448063772602</v>
      </c>
      <c r="CK800">
        <v>100</v>
      </c>
      <c r="CL800">
        <v>7</v>
      </c>
    </row>
    <row r="801" spans="1:90" x14ac:dyDescent="0.2">
      <c r="A801">
        <v>20</v>
      </c>
      <c r="B801">
        <v>20</v>
      </c>
      <c r="C801" s="3">
        <f t="shared" si="815"/>
        <v>400</v>
      </c>
      <c r="D801" s="3" t="str">
        <f t="shared" si="816"/>
        <v>square</v>
      </c>
      <c r="E801" s="3">
        <f t="shared" si="817"/>
        <v>1</v>
      </c>
      <c r="F801" s="4">
        <v>80</v>
      </c>
      <c r="G801" s="4">
        <v>80</v>
      </c>
      <c r="H801" s="4">
        <f t="shared" si="822"/>
        <v>100</v>
      </c>
      <c r="I801" s="3">
        <v>20</v>
      </c>
      <c r="J801" s="3">
        <v>20</v>
      </c>
      <c r="K801" s="3">
        <f t="shared" si="835"/>
        <v>100</v>
      </c>
      <c r="L801" s="3">
        <f t="shared" si="818"/>
        <v>4</v>
      </c>
      <c r="M801">
        <v>125</v>
      </c>
      <c r="N801">
        <v>7</v>
      </c>
      <c r="O801" s="2">
        <v>6</v>
      </c>
      <c r="P801" s="2">
        <f t="shared" si="827"/>
        <v>1.5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 t="shared" si="819"/>
        <v>320</v>
      </c>
      <c r="AA801">
        <f t="shared" si="820"/>
        <v>80</v>
      </c>
      <c r="AB801">
        <v>0</v>
      </c>
      <c r="AC801">
        <v>0</v>
      </c>
      <c r="AD801">
        <v>0</v>
      </c>
      <c r="AE801">
        <f t="shared" ref="AE801:AE803" si="839">(A801*B801)*F801</f>
        <v>32000</v>
      </c>
      <c r="AF801">
        <f t="shared" si="821"/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 t="shared" ref="BN801:BN803" si="840">BI801/4</f>
        <v>1.8749999999999999E-2</v>
      </c>
      <c r="BO801">
        <f t="shared" ref="BO801:BO803" si="841">BJ801/4</f>
        <v>1.25E-3</v>
      </c>
      <c r="BP801">
        <v>0</v>
      </c>
      <c r="BQ801">
        <v>0</v>
      </c>
      <c r="BR801">
        <v>0</v>
      </c>
      <c r="BS801">
        <v>0.02</v>
      </c>
      <c r="BT801">
        <v>0.04</v>
      </c>
      <c r="BU801">
        <v>0</v>
      </c>
      <c r="BV801">
        <v>0.2</v>
      </c>
      <c r="BW801">
        <f t="shared" si="831"/>
        <v>2.0000000000000004E-2</v>
      </c>
      <c r="BX801">
        <v>0.5</v>
      </c>
      <c r="BY801">
        <v>0.5</v>
      </c>
      <c r="BZ801">
        <v>0</v>
      </c>
      <c r="CA801">
        <v>0</v>
      </c>
      <c r="CB801" t="s">
        <v>81</v>
      </c>
      <c r="CC801">
        <v>0</v>
      </c>
      <c r="CD801">
        <v>0</v>
      </c>
      <c r="CE801" s="5">
        <v>9.2817987135992994E-11</v>
      </c>
      <c r="CF801" s="5">
        <v>5.8566706395536897E-10</v>
      </c>
      <c r="CG801" t="s">
        <v>93</v>
      </c>
      <c r="CH801">
        <v>1</v>
      </c>
      <c r="CI801">
        <v>1</v>
      </c>
      <c r="CJ801">
        <v>97.015483371407399</v>
      </c>
      <c r="CK801">
        <v>100</v>
      </c>
      <c r="CL801">
        <v>7</v>
      </c>
    </row>
    <row r="802" spans="1:90" x14ac:dyDescent="0.2">
      <c r="A802">
        <v>20</v>
      </c>
      <c r="B802">
        <v>20</v>
      </c>
      <c r="C802" s="3">
        <f t="shared" si="815"/>
        <v>400</v>
      </c>
      <c r="D802" s="3" t="str">
        <f t="shared" si="816"/>
        <v>square</v>
      </c>
      <c r="E802" s="3">
        <f t="shared" si="817"/>
        <v>1</v>
      </c>
      <c r="F802" s="4">
        <v>80</v>
      </c>
      <c r="G802" s="4">
        <v>80</v>
      </c>
      <c r="H802" s="4">
        <f t="shared" si="822"/>
        <v>100</v>
      </c>
      <c r="I802" s="3">
        <v>20</v>
      </c>
      <c r="J802" s="3">
        <v>20</v>
      </c>
      <c r="K802" s="3">
        <f t="shared" si="835"/>
        <v>100</v>
      </c>
      <c r="L802" s="3">
        <f t="shared" si="818"/>
        <v>4</v>
      </c>
      <c r="M802">
        <v>125</v>
      </c>
      <c r="N802">
        <v>7</v>
      </c>
      <c r="O802" s="2">
        <v>7</v>
      </c>
      <c r="P802" s="2">
        <f t="shared" si="827"/>
        <v>1.75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 t="shared" si="819"/>
        <v>320</v>
      </c>
      <c r="AA802">
        <f t="shared" si="820"/>
        <v>80</v>
      </c>
      <c r="AB802">
        <v>0</v>
      </c>
      <c r="AC802">
        <v>0</v>
      </c>
      <c r="AD802">
        <v>0</v>
      </c>
      <c r="AE802">
        <f t="shared" si="839"/>
        <v>32000</v>
      </c>
      <c r="AF802">
        <f t="shared" si="821"/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 t="shared" si="840"/>
        <v>1.8749999999999999E-2</v>
      </c>
      <c r="BO802">
        <f t="shared" si="841"/>
        <v>1.25E-3</v>
      </c>
      <c r="BP802">
        <v>0</v>
      </c>
      <c r="BQ802">
        <v>0</v>
      </c>
      <c r="BR802">
        <v>0</v>
      </c>
      <c r="BS802">
        <v>0.02</v>
      </c>
      <c r="BT802">
        <v>0.04</v>
      </c>
      <c r="BU802">
        <v>0</v>
      </c>
      <c r="BV802">
        <v>0.2</v>
      </c>
      <c r="BW802">
        <f t="shared" si="831"/>
        <v>2.0000000000000004E-2</v>
      </c>
      <c r="BX802">
        <v>0.5</v>
      </c>
      <c r="BY802">
        <v>0.5</v>
      </c>
      <c r="BZ802">
        <v>0</v>
      </c>
      <c r="CA802">
        <v>0</v>
      </c>
      <c r="CB802" t="s">
        <v>81</v>
      </c>
      <c r="CC802">
        <v>0</v>
      </c>
      <c r="CD802">
        <v>0</v>
      </c>
      <c r="CE802" s="5">
        <v>4.6490522840521599E-10</v>
      </c>
      <c r="CF802" s="5">
        <v>2.9334796870441902E-9</v>
      </c>
      <c r="CG802" t="s">
        <v>93</v>
      </c>
      <c r="CH802">
        <v>1</v>
      </c>
      <c r="CI802">
        <v>1</v>
      </c>
      <c r="CJ802">
        <v>97.019853727117606</v>
      </c>
      <c r="CK802">
        <v>100</v>
      </c>
      <c r="CL802">
        <v>7</v>
      </c>
    </row>
    <row r="803" spans="1:90" x14ac:dyDescent="0.2">
      <c r="A803">
        <v>20</v>
      </c>
      <c r="B803">
        <v>20</v>
      </c>
      <c r="C803" s="3">
        <f t="shared" si="815"/>
        <v>400</v>
      </c>
      <c r="D803" s="3" t="str">
        <f t="shared" si="816"/>
        <v>square</v>
      </c>
      <c r="E803" s="3">
        <f t="shared" si="817"/>
        <v>1</v>
      </c>
      <c r="F803" s="4">
        <v>80</v>
      </c>
      <c r="G803" s="4">
        <v>80</v>
      </c>
      <c r="H803" s="4">
        <f t="shared" si="822"/>
        <v>100</v>
      </c>
      <c r="I803" s="3">
        <v>20</v>
      </c>
      <c r="J803" s="3">
        <v>20</v>
      </c>
      <c r="K803" s="3">
        <f t="shared" si="835"/>
        <v>100</v>
      </c>
      <c r="L803" s="3">
        <f t="shared" si="818"/>
        <v>4</v>
      </c>
      <c r="M803">
        <v>125</v>
      </c>
      <c r="N803">
        <v>7</v>
      </c>
      <c r="O803" s="2">
        <v>8</v>
      </c>
      <c r="P803" s="2">
        <f t="shared" si="827"/>
        <v>2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 t="shared" si="819"/>
        <v>320</v>
      </c>
      <c r="AA803">
        <f t="shared" si="820"/>
        <v>80</v>
      </c>
      <c r="AB803">
        <v>0</v>
      </c>
      <c r="AC803">
        <v>0</v>
      </c>
      <c r="AD803">
        <v>0</v>
      </c>
      <c r="AE803">
        <f t="shared" si="839"/>
        <v>32000</v>
      </c>
      <c r="AF803">
        <f t="shared" si="821"/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 t="shared" si="840"/>
        <v>1.8749999999999999E-2</v>
      </c>
      <c r="BO803">
        <f t="shared" si="841"/>
        <v>1.25E-3</v>
      </c>
      <c r="BP803">
        <v>0</v>
      </c>
      <c r="BQ803">
        <v>0</v>
      </c>
      <c r="BR803">
        <v>0</v>
      </c>
      <c r="BS803">
        <v>0.02</v>
      </c>
      <c r="BT803">
        <v>0.04</v>
      </c>
      <c r="BU803">
        <v>0</v>
      </c>
      <c r="BV803">
        <v>0.2</v>
      </c>
      <c r="BW803">
        <f t="shared" si="831"/>
        <v>2.0000000000000004E-2</v>
      </c>
      <c r="BX803">
        <v>0.5</v>
      </c>
      <c r="BY803">
        <v>0.5</v>
      </c>
      <c r="BZ803">
        <v>0</v>
      </c>
      <c r="CA803">
        <v>0</v>
      </c>
      <c r="CB803" t="s">
        <v>81</v>
      </c>
      <c r="CC803">
        <v>0</v>
      </c>
      <c r="CD803">
        <v>0</v>
      </c>
      <c r="CE803" s="5">
        <v>2.5219697666712001E-10</v>
      </c>
      <c r="CF803" s="5">
        <v>1.5913236994135899E-9</v>
      </c>
      <c r="CG803" t="s">
        <v>93</v>
      </c>
      <c r="CH803">
        <v>1</v>
      </c>
      <c r="CI803">
        <v>1</v>
      </c>
      <c r="CJ803">
        <v>97.026162251971101</v>
      </c>
      <c r="CK803">
        <v>100</v>
      </c>
      <c r="CL803">
        <v>6.75</v>
      </c>
    </row>
    <row r="804" spans="1:90" x14ac:dyDescent="0.2">
      <c r="A804">
        <v>20</v>
      </c>
      <c r="B804">
        <v>20</v>
      </c>
      <c r="C804" s="3">
        <f t="shared" si="815"/>
        <v>400</v>
      </c>
      <c r="D804" s="3" t="str">
        <f t="shared" si="816"/>
        <v>square</v>
      </c>
      <c r="E804" s="3">
        <f t="shared" si="817"/>
        <v>1</v>
      </c>
      <c r="F804" s="4">
        <v>80</v>
      </c>
      <c r="G804" s="4">
        <v>80</v>
      </c>
      <c r="H804" s="4">
        <f t="shared" si="822"/>
        <v>100</v>
      </c>
      <c r="I804" s="3">
        <v>20</v>
      </c>
      <c r="J804" s="3">
        <v>20</v>
      </c>
      <c r="K804" s="3">
        <f t="shared" si="835"/>
        <v>100</v>
      </c>
      <c r="L804" s="3">
        <f t="shared" si="818"/>
        <v>4</v>
      </c>
      <c r="M804">
        <v>125</v>
      </c>
      <c r="N804">
        <v>7</v>
      </c>
      <c r="O804" s="2">
        <v>9</v>
      </c>
      <c r="P804" s="2">
        <f t="shared" si="827"/>
        <v>2.25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 t="shared" si="819"/>
        <v>320</v>
      </c>
      <c r="AA804">
        <f t="shared" si="820"/>
        <v>80</v>
      </c>
      <c r="AB804">
        <v>0</v>
      </c>
      <c r="AC804">
        <v>0</v>
      </c>
      <c r="AD804">
        <v>0</v>
      </c>
      <c r="AE804">
        <f>(A804*B804)*F804</f>
        <v>32000</v>
      </c>
      <c r="AF804">
        <f t="shared" si="821"/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0.02</v>
      </c>
      <c r="BT804">
        <v>0.04</v>
      </c>
      <c r="BU804">
        <v>0</v>
      </c>
      <c r="BV804">
        <v>0.2</v>
      </c>
      <c r="BW804">
        <f t="shared" si="831"/>
        <v>2.0000000000000004E-2</v>
      </c>
      <c r="BX804">
        <v>0.5</v>
      </c>
      <c r="BY804">
        <v>0.5</v>
      </c>
      <c r="BZ804">
        <v>0</v>
      </c>
      <c r="CA804">
        <v>0</v>
      </c>
      <c r="CB804" t="s">
        <v>81</v>
      </c>
      <c r="CC804">
        <v>0</v>
      </c>
      <c r="CD804">
        <v>0</v>
      </c>
      <c r="CE804" s="5">
        <v>3.85225292687504E-10</v>
      </c>
      <c r="CF804" s="5">
        <v>2.43071168397865E-9</v>
      </c>
      <c r="CG804" t="s">
        <v>93</v>
      </c>
      <c r="CH804">
        <v>1</v>
      </c>
      <c r="CI804">
        <v>1</v>
      </c>
      <c r="CJ804">
        <v>97.040391960677198</v>
      </c>
      <c r="CK804">
        <v>100</v>
      </c>
      <c r="CL804">
        <v>7</v>
      </c>
    </row>
    <row r="805" spans="1:90" x14ac:dyDescent="0.2">
      <c r="A805">
        <v>20</v>
      </c>
      <c r="B805">
        <v>20</v>
      </c>
      <c r="C805" s="3">
        <f t="shared" si="815"/>
        <v>400</v>
      </c>
      <c r="D805" s="3" t="str">
        <f t="shared" si="816"/>
        <v>square</v>
      </c>
      <c r="E805" s="3">
        <f t="shared" si="817"/>
        <v>1</v>
      </c>
      <c r="F805" s="4">
        <v>80</v>
      </c>
      <c r="G805" s="4">
        <v>80</v>
      </c>
      <c r="H805" s="4">
        <f t="shared" si="822"/>
        <v>100</v>
      </c>
      <c r="I805" s="3">
        <v>20</v>
      </c>
      <c r="J805" s="3">
        <v>20</v>
      </c>
      <c r="K805" s="3">
        <f t="shared" si="835"/>
        <v>100</v>
      </c>
      <c r="L805" s="3">
        <f t="shared" si="818"/>
        <v>4</v>
      </c>
      <c r="M805">
        <v>125</v>
      </c>
      <c r="N805">
        <v>7</v>
      </c>
      <c r="O805" s="2">
        <v>10</v>
      </c>
      <c r="P805" s="2">
        <f>O805/4</f>
        <v>2.5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 t="shared" si="819"/>
        <v>320</v>
      </c>
      <c r="AA805">
        <f t="shared" si="820"/>
        <v>80</v>
      </c>
      <c r="AB805">
        <v>0</v>
      </c>
      <c r="AC805">
        <v>0</v>
      </c>
      <c r="AD805">
        <v>0</v>
      </c>
      <c r="AE805">
        <f t="shared" ref="AE805" si="842">(A805*B805)*F805</f>
        <v>32000</v>
      </c>
      <c r="AF805">
        <f t="shared" si="821"/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 t="shared" ref="BN805" si="843">BI805/4</f>
        <v>1.8749999999999999E-2</v>
      </c>
      <c r="BO805">
        <f t="shared" ref="BO805" si="844">BJ805/4</f>
        <v>1.25E-3</v>
      </c>
      <c r="BP805">
        <v>0</v>
      </c>
      <c r="BQ805">
        <v>0</v>
      </c>
      <c r="BR805">
        <v>0</v>
      </c>
      <c r="BS805">
        <v>0.02</v>
      </c>
      <c r="BT805">
        <v>0.04</v>
      </c>
      <c r="BU805">
        <v>0</v>
      </c>
      <c r="BV805">
        <v>0.2</v>
      </c>
      <c r="BW805">
        <f t="shared" si="831"/>
        <v>2.0000000000000004E-2</v>
      </c>
      <c r="BX805">
        <v>0.5</v>
      </c>
      <c r="BY805">
        <v>0.5</v>
      </c>
      <c r="BZ805">
        <v>0</v>
      </c>
      <c r="CA805">
        <v>0</v>
      </c>
      <c r="CB805" t="s">
        <v>81</v>
      </c>
      <c r="CC805">
        <v>0</v>
      </c>
      <c r="CD805">
        <v>0</v>
      </c>
      <c r="CE805" s="5">
        <v>5.1408469015654202E-10</v>
      </c>
      <c r="CF805" s="5">
        <v>3.2437944356839998E-9</v>
      </c>
      <c r="CG805" t="s">
        <v>93</v>
      </c>
      <c r="CH805">
        <v>1</v>
      </c>
      <c r="CI805">
        <v>1</v>
      </c>
      <c r="CJ805">
        <v>96.973646197308696</v>
      </c>
      <c r="CK805">
        <v>100</v>
      </c>
      <c r="CL805">
        <v>7</v>
      </c>
    </row>
    <row r="806" spans="1:90" x14ac:dyDescent="0.2">
      <c r="A806">
        <v>20</v>
      </c>
      <c r="B806">
        <v>20</v>
      </c>
      <c r="C806" s="3">
        <f t="shared" si="815"/>
        <v>400</v>
      </c>
      <c r="D806" s="3" t="str">
        <f t="shared" si="816"/>
        <v>square</v>
      </c>
      <c r="E806" s="3">
        <f t="shared" si="817"/>
        <v>1</v>
      </c>
      <c r="F806" s="4">
        <v>50</v>
      </c>
      <c r="G806" s="4">
        <v>50</v>
      </c>
      <c r="H806" s="4">
        <f t="shared" si="822"/>
        <v>100</v>
      </c>
      <c r="I806" s="3">
        <v>50</v>
      </c>
      <c r="J806" s="3">
        <v>50</v>
      </c>
      <c r="K806" s="3">
        <f>AF806/AA806</f>
        <v>100</v>
      </c>
      <c r="L806" s="3">
        <f t="shared" si="818"/>
        <v>4</v>
      </c>
      <c r="M806">
        <v>125</v>
      </c>
      <c r="N806">
        <v>7</v>
      </c>
      <c r="O806" s="2">
        <v>0.1</v>
      </c>
      <c r="P806" s="2">
        <f t="shared" si="827"/>
        <v>2.5000000000000001E-2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 t="shared" si="819"/>
        <v>200</v>
      </c>
      <c r="AA806">
        <f t="shared" si="820"/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 t="shared" si="821"/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0.02</v>
      </c>
      <c r="BT806">
        <v>0.04</v>
      </c>
      <c r="BU806">
        <v>0</v>
      </c>
      <c r="BV806">
        <v>0.2</v>
      </c>
      <c r="BW806">
        <f t="shared" si="831"/>
        <v>2.0000000000000004E-2</v>
      </c>
      <c r="BX806">
        <v>0.5</v>
      </c>
      <c r="BY806">
        <v>0.5</v>
      </c>
      <c r="BZ806">
        <v>0</v>
      </c>
      <c r="CA806">
        <v>0</v>
      </c>
      <c r="CB806" t="s">
        <v>81</v>
      </c>
      <c r="CC806">
        <v>0</v>
      </c>
      <c r="CD806">
        <v>0</v>
      </c>
      <c r="CE806" s="5">
        <v>9.1133781391158701E-12</v>
      </c>
      <c r="CF806" s="5">
        <v>5.7503998774302203E-11</v>
      </c>
      <c r="CG806" t="s">
        <v>93</v>
      </c>
      <c r="CH806">
        <v>1</v>
      </c>
      <c r="CI806">
        <v>1</v>
      </c>
      <c r="CJ806">
        <v>96.959473825389594</v>
      </c>
      <c r="CK806">
        <v>100</v>
      </c>
      <c r="CL806">
        <v>7</v>
      </c>
    </row>
    <row r="807" spans="1:90" x14ac:dyDescent="0.2">
      <c r="A807">
        <v>20</v>
      </c>
      <c r="B807">
        <v>20</v>
      </c>
      <c r="C807" s="3">
        <f t="shared" si="815"/>
        <v>400</v>
      </c>
      <c r="D807" s="3" t="str">
        <f t="shared" si="816"/>
        <v>square</v>
      </c>
      <c r="E807" s="3">
        <f t="shared" si="817"/>
        <v>1</v>
      </c>
      <c r="F807" s="4">
        <v>50</v>
      </c>
      <c r="G807" s="4">
        <v>50</v>
      </c>
      <c r="H807" s="4">
        <f t="shared" si="822"/>
        <v>100</v>
      </c>
      <c r="I807" s="3">
        <v>50</v>
      </c>
      <c r="J807" s="3">
        <v>50</v>
      </c>
      <c r="K807" s="3">
        <f t="shared" ref="K807:K817" si="845">AF807/AA807</f>
        <v>100</v>
      </c>
      <c r="L807" s="3">
        <f t="shared" si="818"/>
        <v>4</v>
      </c>
      <c r="M807">
        <v>125</v>
      </c>
      <c r="N807">
        <v>7</v>
      </c>
      <c r="O807" s="2">
        <v>0.5</v>
      </c>
      <c r="P807" s="2">
        <f t="shared" si="827"/>
        <v>0.125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 t="shared" si="819"/>
        <v>200</v>
      </c>
      <c r="AA807">
        <f t="shared" si="820"/>
        <v>200</v>
      </c>
      <c r="AB807">
        <v>0</v>
      </c>
      <c r="AC807">
        <v>0</v>
      </c>
      <c r="AD807">
        <v>0</v>
      </c>
      <c r="AE807">
        <f t="shared" ref="AE807:AE811" si="846">(A807*B807)*F807</f>
        <v>20000</v>
      </c>
      <c r="AF807">
        <f t="shared" si="821"/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 t="shared" ref="BN807:BN811" si="847">BI807/4</f>
        <v>1.8749999999999999E-2</v>
      </c>
      <c r="BO807">
        <f t="shared" ref="BO807:BO811" si="848">BJ807/4</f>
        <v>1.25E-3</v>
      </c>
      <c r="BP807">
        <v>0</v>
      </c>
      <c r="BQ807">
        <v>0</v>
      </c>
      <c r="BR807">
        <v>0</v>
      </c>
      <c r="BS807">
        <v>0.02</v>
      </c>
      <c r="BT807">
        <v>0.04</v>
      </c>
      <c r="BU807">
        <v>0</v>
      </c>
      <c r="BV807">
        <v>0.2</v>
      </c>
      <c r="BW807">
        <f t="shared" si="831"/>
        <v>2.0000000000000004E-2</v>
      </c>
      <c r="BX807">
        <v>0.5</v>
      </c>
      <c r="BY807">
        <v>0.5</v>
      </c>
      <c r="BZ807">
        <v>0</v>
      </c>
      <c r="CA807">
        <v>0</v>
      </c>
      <c r="CB807" t="s">
        <v>81</v>
      </c>
      <c r="CC807">
        <v>0</v>
      </c>
      <c r="CD807">
        <v>0</v>
      </c>
      <c r="CE807" s="5">
        <v>1.12713729685326E-11</v>
      </c>
      <c r="CF807" s="5">
        <v>7.1120610543175502E-11</v>
      </c>
      <c r="CG807" t="s">
        <v>93</v>
      </c>
      <c r="CH807">
        <v>1</v>
      </c>
      <c r="CI807">
        <v>1</v>
      </c>
      <c r="CJ807">
        <v>97.001061171211504</v>
      </c>
      <c r="CK807">
        <v>100</v>
      </c>
      <c r="CL807">
        <v>7</v>
      </c>
    </row>
    <row r="808" spans="1:90" x14ac:dyDescent="0.2">
      <c r="A808">
        <v>20</v>
      </c>
      <c r="B808">
        <v>20</v>
      </c>
      <c r="C808" s="3">
        <f t="shared" si="815"/>
        <v>400</v>
      </c>
      <c r="D808" s="3" t="str">
        <f t="shared" si="816"/>
        <v>square</v>
      </c>
      <c r="E808" s="3">
        <f t="shared" si="817"/>
        <v>1</v>
      </c>
      <c r="F808" s="4">
        <v>50</v>
      </c>
      <c r="G808" s="4">
        <v>50</v>
      </c>
      <c r="H808" s="4">
        <f t="shared" si="822"/>
        <v>100</v>
      </c>
      <c r="I808" s="3">
        <v>50</v>
      </c>
      <c r="J808" s="3">
        <v>50</v>
      </c>
      <c r="K808" s="3">
        <f t="shared" si="845"/>
        <v>100</v>
      </c>
      <c r="L808" s="3">
        <f t="shared" si="818"/>
        <v>4</v>
      </c>
      <c r="M808">
        <v>125</v>
      </c>
      <c r="N808">
        <v>7</v>
      </c>
      <c r="O808" s="2">
        <v>1</v>
      </c>
      <c r="P808" s="2">
        <f t="shared" si="827"/>
        <v>0.25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 t="shared" si="819"/>
        <v>200</v>
      </c>
      <c r="AA808">
        <f t="shared" si="820"/>
        <v>200</v>
      </c>
      <c r="AB808">
        <v>0</v>
      </c>
      <c r="AC808">
        <v>0</v>
      </c>
      <c r="AD808">
        <v>0</v>
      </c>
      <c r="AE808">
        <f t="shared" si="846"/>
        <v>20000</v>
      </c>
      <c r="AF808">
        <f t="shared" si="821"/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 t="shared" si="847"/>
        <v>1.8749999999999999E-2</v>
      </c>
      <c r="BO808">
        <f t="shared" si="848"/>
        <v>1.25E-3</v>
      </c>
      <c r="BP808">
        <v>0</v>
      </c>
      <c r="BQ808">
        <v>0</v>
      </c>
      <c r="BR808">
        <v>0</v>
      </c>
      <c r="BS808">
        <v>0.02</v>
      </c>
      <c r="BT808">
        <v>0.04</v>
      </c>
      <c r="BU808">
        <v>0</v>
      </c>
      <c r="BV808">
        <v>0.2</v>
      </c>
      <c r="BW808">
        <f t="shared" si="831"/>
        <v>2.0000000000000004E-2</v>
      </c>
      <c r="BX808">
        <v>0.5</v>
      </c>
      <c r="BY808">
        <v>0.5</v>
      </c>
      <c r="BZ808">
        <v>0</v>
      </c>
      <c r="CA808">
        <v>0</v>
      </c>
      <c r="CB808" t="s">
        <v>81</v>
      </c>
      <c r="CC808">
        <v>0</v>
      </c>
      <c r="CD808">
        <v>0</v>
      </c>
      <c r="CE808" s="5">
        <v>1.68720295121512E-11</v>
      </c>
      <c r="CF808" s="5">
        <v>1.06459882335905E-10</v>
      </c>
      <c r="CG808" t="s">
        <v>93</v>
      </c>
      <c r="CH808">
        <v>1</v>
      </c>
      <c r="CI808">
        <v>1</v>
      </c>
      <c r="CJ808">
        <v>96.987809043117906</v>
      </c>
      <c r="CK808">
        <v>100</v>
      </c>
      <c r="CL808">
        <v>7</v>
      </c>
    </row>
    <row r="809" spans="1:90" x14ac:dyDescent="0.2">
      <c r="A809">
        <v>20</v>
      </c>
      <c r="B809">
        <v>20</v>
      </c>
      <c r="C809" s="3">
        <f t="shared" si="815"/>
        <v>400</v>
      </c>
      <c r="D809" s="3" t="str">
        <f t="shared" si="816"/>
        <v>square</v>
      </c>
      <c r="E809" s="3">
        <f t="shared" si="817"/>
        <v>1</v>
      </c>
      <c r="F809" s="4">
        <v>50</v>
      </c>
      <c r="G809" s="4">
        <v>50</v>
      </c>
      <c r="H809" s="4">
        <f t="shared" si="822"/>
        <v>100</v>
      </c>
      <c r="I809" s="3">
        <v>50</v>
      </c>
      <c r="J809" s="3">
        <v>50</v>
      </c>
      <c r="K809" s="3">
        <f t="shared" si="845"/>
        <v>100</v>
      </c>
      <c r="L809" s="3">
        <f t="shared" si="818"/>
        <v>4</v>
      </c>
      <c r="M809">
        <v>125</v>
      </c>
      <c r="N809">
        <v>7</v>
      </c>
      <c r="O809" s="2">
        <v>2</v>
      </c>
      <c r="P809" s="2">
        <f t="shared" si="827"/>
        <v>0.5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 t="shared" si="819"/>
        <v>200</v>
      </c>
      <c r="AA809">
        <f t="shared" si="820"/>
        <v>200</v>
      </c>
      <c r="AB809">
        <v>0</v>
      </c>
      <c r="AC809">
        <v>0</v>
      </c>
      <c r="AD809">
        <v>0</v>
      </c>
      <c r="AE809">
        <f t="shared" si="846"/>
        <v>20000</v>
      </c>
      <c r="AF809">
        <f t="shared" si="821"/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 t="shared" si="847"/>
        <v>1.8749999999999999E-2</v>
      </c>
      <c r="BO809">
        <f t="shared" si="848"/>
        <v>1.25E-3</v>
      </c>
      <c r="BP809">
        <v>0</v>
      </c>
      <c r="BQ809">
        <v>0</v>
      </c>
      <c r="BR809">
        <v>0</v>
      </c>
      <c r="BS809">
        <v>0.02</v>
      </c>
      <c r="BT809">
        <v>0.04</v>
      </c>
      <c r="BU809">
        <v>0</v>
      </c>
      <c r="BV809">
        <v>0.2</v>
      </c>
      <c r="BW809">
        <f t="shared" si="831"/>
        <v>2.0000000000000004E-2</v>
      </c>
      <c r="BX809">
        <v>0.5</v>
      </c>
      <c r="BY809">
        <v>0.5</v>
      </c>
      <c r="BZ809">
        <v>0</v>
      </c>
      <c r="CA809">
        <v>0</v>
      </c>
      <c r="CB809" t="s">
        <v>81</v>
      </c>
      <c r="CC809">
        <v>0</v>
      </c>
      <c r="CD809">
        <v>0</v>
      </c>
      <c r="CE809" s="5">
        <v>4.4394291387563498E-11</v>
      </c>
      <c r="CF809" s="5">
        <v>2.8012107456377901E-10</v>
      </c>
      <c r="CG809" t="s">
        <v>93</v>
      </c>
      <c r="CH809">
        <v>1</v>
      </c>
      <c r="CI809">
        <v>1</v>
      </c>
      <c r="CJ809">
        <v>96.990168325025294</v>
      </c>
      <c r="CK809">
        <v>100</v>
      </c>
      <c r="CL809">
        <v>7</v>
      </c>
    </row>
    <row r="810" spans="1:90" x14ac:dyDescent="0.2">
      <c r="A810">
        <v>20</v>
      </c>
      <c r="B810">
        <v>20</v>
      </c>
      <c r="C810" s="3">
        <f t="shared" si="815"/>
        <v>400</v>
      </c>
      <c r="D810" s="3" t="str">
        <f t="shared" si="816"/>
        <v>square</v>
      </c>
      <c r="E810" s="3">
        <f t="shared" si="817"/>
        <v>1</v>
      </c>
      <c r="F810" s="4">
        <v>50</v>
      </c>
      <c r="G810" s="4">
        <v>50</v>
      </c>
      <c r="H810" s="4">
        <f t="shared" si="822"/>
        <v>100</v>
      </c>
      <c r="I810" s="3">
        <v>50</v>
      </c>
      <c r="J810" s="3">
        <v>50</v>
      </c>
      <c r="K810" s="3">
        <f t="shared" si="845"/>
        <v>100</v>
      </c>
      <c r="L810" s="3">
        <f t="shared" si="818"/>
        <v>4</v>
      </c>
      <c r="M810">
        <v>125</v>
      </c>
      <c r="N810">
        <v>7</v>
      </c>
      <c r="O810" s="2">
        <v>3</v>
      </c>
      <c r="P810" s="2">
        <f t="shared" si="827"/>
        <v>0.75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 t="shared" si="819"/>
        <v>200</v>
      </c>
      <c r="AA810">
        <f t="shared" si="820"/>
        <v>200</v>
      </c>
      <c r="AB810">
        <v>0</v>
      </c>
      <c r="AC810">
        <v>0</v>
      </c>
      <c r="AD810">
        <v>0</v>
      </c>
      <c r="AE810">
        <f t="shared" si="846"/>
        <v>20000</v>
      </c>
      <c r="AF810">
        <f t="shared" si="821"/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 t="shared" si="847"/>
        <v>1.8749999999999999E-2</v>
      </c>
      <c r="BO810">
        <f t="shared" si="848"/>
        <v>1.25E-3</v>
      </c>
      <c r="BP810">
        <v>0</v>
      </c>
      <c r="BQ810">
        <v>0</v>
      </c>
      <c r="BR810">
        <v>0</v>
      </c>
      <c r="BS810">
        <v>0.02</v>
      </c>
      <c r="BT810">
        <v>0.04</v>
      </c>
      <c r="BU810">
        <v>0</v>
      </c>
      <c r="BV810">
        <v>0.2</v>
      </c>
      <c r="BW810">
        <f t="shared" si="831"/>
        <v>2.0000000000000004E-2</v>
      </c>
      <c r="BX810">
        <v>0.5</v>
      </c>
      <c r="BY810">
        <v>0.5</v>
      </c>
      <c r="BZ810">
        <v>0</v>
      </c>
      <c r="CA810">
        <v>0</v>
      </c>
      <c r="CB810" t="s">
        <v>81</v>
      </c>
      <c r="CC810">
        <v>0.14285714285714299</v>
      </c>
      <c r="CD810">
        <v>0.14285714285714299</v>
      </c>
      <c r="CE810" s="5">
        <v>1.18234267146715E-9</v>
      </c>
      <c r="CF810" s="5">
        <v>7.4603983692726605E-9</v>
      </c>
      <c r="CG810" t="s">
        <v>93</v>
      </c>
      <c r="CH810">
        <v>1</v>
      </c>
      <c r="CI810">
        <v>0.85714285714285698</v>
      </c>
      <c r="CJ810">
        <v>96.9411582814149</v>
      </c>
      <c r="CK810">
        <v>100</v>
      </c>
      <c r="CL810">
        <v>7</v>
      </c>
    </row>
    <row r="811" spans="1:90" x14ac:dyDescent="0.2">
      <c r="A811">
        <v>20</v>
      </c>
      <c r="B811">
        <v>20</v>
      </c>
      <c r="C811" s="3">
        <f t="shared" si="815"/>
        <v>400</v>
      </c>
      <c r="D811" s="3" t="str">
        <f t="shared" si="816"/>
        <v>square</v>
      </c>
      <c r="E811" s="3">
        <f t="shared" si="817"/>
        <v>1</v>
      </c>
      <c r="F811" s="4">
        <v>50</v>
      </c>
      <c r="G811" s="4">
        <v>50</v>
      </c>
      <c r="H811" s="4">
        <f t="shared" si="822"/>
        <v>100</v>
      </c>
      <c r="I811" s="3">
        <v>50</v>
      </c>
      <c r="J811" s="3">
        <v>50</v>
      </c>
      <c r="K811" s="3">
        <f t="shared" si="845"/>
        <v>100</v>
      </c>
      <c r="L811" s="3">
        <f t="shared" si="818"/>
        <v>4</v>
      </c>
      <c r="M811">
        <v>125</v>
      </c>
      <c r="N811">
        <v>7</v>
      </c>
      <c r="O811" s="2">
        <v>4</v>
      </c>
      <c r="P811" s="2">
        <f t="shared" si="827"/>
        <v>1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 t="shared" si="819"/>
        <v>200</v>
      </c>
      <c r="AA811">
        <f t="shared" si="820"/>
        <v>200</v>
      </c>
      <c r="AB811">
        <v>0</v>
      </c>
      <c r="AC811">
        <v>0</v>
      </c>
      <c r="AD811">
        <v>0</v>
      </c>
      <c r="AE811">
        <f t="shared" si="846"/>
        <v>20000</v>
      </c>
      <c r="AF811">
        <f t="shared" si="821"/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 t="shared" si="847"/>
        <v>1.8749999999999999E-2</v>
      </c>
      <c r="BO811">
        <f t="shared" si="848"/>
        <v>1.25E-3</v>
      </c>
      <c r="BP811">
        <v>0</v>
      </c>
      <c r="BQ811">
        <v>0</v>
      </c>
      <c r="BR811">
        <v>0</v>
      </c>
      <c r="BS811">
        <v>0.02</v>
      </c>
      <c r="BT811">
        <v>0.04</v>
      </c>
      <c r="BU811">
        <v>0</v>
      </c>
      <c r="BV811">
        <v>0.2</v>
      </c>
      <c r="BW811">
        <f t="shared" si="831"/>
        <v>2.0000000000000004E-2</v>
      </c>
      <c r="BX811">
        <v>0.5</v>
      </c>
      <c r="BY811">
        <v>0.5</v>
      </c>
      <c r="BZ811">
        <v>0</v>
      </c>
      <c r="CA811">
        <v>0</v>
      </c>
      <c r="CB811" t="s">
        <v>81</v>
      </c>
      <c r="CC811">
        <v>0</v>
      </c>
      <c r="CD811">
        <v>0</v>
      </c>
      <c r="CE811" s="5">
        <v>2.54603928717655E-10</v>
      </c>
      <c r="CF811" s="5">
        <v>1.6065111942065501E-9</v>
      </c>
      <c r="CG811" t="s">
        <v>93</v>
      </c>
      <c r="CH811">
        <v>1</v>
      </c>
      <c r="CI811">
        <v>1</v>
      </c>
      <c r="CJ811">
        <v>96.980063680752096</v>
      </c>
      <c r="CK811">
        <v>100</v>
      </c>
      <c r="CL811">
        <v>7</v>
      </c>
    </row>
    <row r="812" spans="1:90" x14ac:dyDescent="0.2">
      <c r="A812">
        <v>20</v>
      </c>
      <c r="B812">
        <v>20</v>
      </c>
      <c r="C812" s="3">
        <f t="shared" si="815"/>
        <v>400</v>
      </c>
      <c r="D812" s="3" t="str">
        <f t="shared" si="816"/>
        <v>square</v>
      </c>
      <c r="E812" s="3">
        <f t="shared" si="817"/>
        <v>1</v>
      </c>
      <c r="F812" s="4">
        <v>50</v>
      </c>
      <c r="G812" s="4">
        <v>50</v>
      </c>
      <c r="H812" s="4">
        <f t="shared" si="822"/>
        <v>100</v>
      </c>
      <c r="I812" s="3">
        <v>50</v>
      </c>
      <c r="J812" s="3">
        <v>50</v>
      </c>
      <c r="K812" s="3">
        <f t="shared" si="845"/>
        <v>100</v>
      </c>
      <c r="L812" s="3">
        <f t="shared" si="818"/>
        <v>4</v>
      </c>
      <c r="M812">
        <v>125</v>
      </c>
      <c r="N812">
        <v>7</v>
      </c>
      <c r="O812" s="2">
        <v>5</v>
      </c>
      <c r="P812" s="2">
        <f t="shared" si="827"/>
        <v>1.25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 t="shared" si="819"/>
        <v>200</v>
      </c>
      <c r="AA812">
        <f t="shared" si="820"/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 t="shared" si="821"/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0.02</v>
      </c>
      <c r="BT812">
        <v>0.04</v>
      </c>
      <c r="BU812">
        <v>0</v>
      </c>
      <c r="BV812">
        <v>0.2</v>
      </c>
      <c r="BW812">
        <f t="shared" si="831"/>
        <v>2.0000000000000004E-2</v>
      </c>
      <c r="BX812">
        <v>0.5</v>
      </c>
      <c r="BY812">
        <v>0.5</v>
      </c>
      <c r="BZ812">
        <v>0</v>
      </c>
      <c r="CA812">
        <v>0</v>
      </c>
      <c r="CB812" t="s">
        <v>81</v>
      </c>
      <c r="CC812">
        <v>0</v>
      </c>
      <c r="CD812">
        <v>0</v>
      </c>
      <c r="CE812" s="5">
        <v>2.7138578639939802E-10</v>
      </c>
      <c r="CF812" s="5">
        <v>1.71240210565299E-9</v>
      </c>
      <c r="CG812" t="s">
        <v>93</v>
      </c>
      <c r="CH812">
        <v>1</v>
      </c>
      <c r="CI812">
        <v>1</v>
      </c>
      <c r="CJ812">
        <v>96.9008779219389</v>
      </c>
      <c r="CK812">
        <v>100</v>
      </c>
      <c r="CL812">
        <v>7</v>
      </c>
    </row>
    <row r="813" spans="1:90" x14ac:dyDescent="0.2">
      <c r="A813">
        <v>20</v>
      </c>
      <c r="B813">
        <v>20</v>
      </c>
      <c r="C813" s="3">
        <f t="shared" si="815"/>
        <v>400</v>
      </c>
      <c r="D813" s="3" t="str">
        <f t="shared" si="816"/>
        <v>square</v>
      </c>
      <c r="E813" s="3">
        <f t="shared" si="817"/>
        <v>1</v>
      </c>
      <c r="F813" s="4">
        <v>50</v>
      </c>
      <c r="G813" s="4">
        <v>50</v>
      </c>
      <c r="H813" s="4">
        <f t="shared" si="822"/>
        <v>100</v>
      </c>
      <c r="I813" s="3">
        <v>50</v>
      </c>
      <c r="J813" s="3">
        <v>50</v>
      </c>
      <c r="K813" s="3">
        <f t="shared" si="845"/>
        <v>100</v>
      </c>
      <c r="L813" s="3">
        <f t="shared" si="818"/>
        <v>4</v>
      </c>
      <c r="M813">
        <v>125</v>
      </c>
      <c r="N813">
        <v>7</v>
      </c>
      <c r="O813" s="2">
        <v>6</v>
      </c>
      <c r="P813" s="2">
        <f t="shared" si="827"/>
        <v>1.5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 t="shared" si="819"/>
        <v>200</v>
      </c>
      <c r="AA813">
        <f t="shared" si="820"/>
        <v>200</v>
      </c>
      <c r="AB813">
        <v>0</v>
      </c>
      <c r="AC813">
        <v>0</v>
      </c>
      <c r="AD813">
        <v>0</v>
      </c>
      <c r="AE813">
        <f t="shared" ref="AE813:AE815" si="849">(A813*B813)*F813</f>
        <v>20000</v>
      </c>
      <c r="AF813">
        <f t="shared" si="821"/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 t="shared" ref="BN813:BN815" si="850">BI813/4</f>
        <v>1.8749999999999999E-2</v>
      </c>
      <c r="BO813">
        <f t="shared" ref="BO813:BO815" si="851">BJ813/4</f>
        <v>1.25E-3</v>
      </c>
      <c r="BP813">
        <v>0</v>
      </c>
      <c r="BQ813">
        <v>0</v>
      </c>
      <c r="BR813">
        <v>0</v>
      </c>
      <c r="BS813">
        <v>0.02</v>
      </c>
      <c r="BT813">
        <v>0.04</v>
      </c>
      <c r="BU813">
        <v>0</v>
      </c>
      <c r="BV813">
        <v>0.2</v>
      </c>
      <c r="BW813">
        <f t="shared" si="831"/>
        <v>2.0000000000000004E-2</v>
      </c>
      <c r="BX813">
        <v>0.5</v>
      </c>
      <c r="BY813">
        <v>0.5</v>
      </c>
      <c r="BZ813">
        <v>0</v>
      </c>
      <c r="CA813">
        <v>0</v>
      </c>
      <c r="CB813" t="s">
        <v>81</v>
      </c>
      <c r="CC813">
        <v>0</v>
      </c>
      <c r="CD813">
        <v>0</v>
      </c>
      <c r="CE813" s="5">
        <v>3.4844167858213201E-10</v>
      </c>
      <c r="CF813" s="5">
        <v>2.19861280170233E-9</v>
      </c>
      <c r="CG813" t="s">
        <v>93</v>
      </c>
      <c r="CH813">
        <v>1</v>
      </c>
      <c r="CI813">
        <v>0.85714285714285698</v>
      </c>
      <c r="CJ813">
        <v>97.030106050887497</v>
      </c>
      <c r="CK813">
        <v>100</v>
      </c>
      <c r="CL813">
        <v>7</v>
      </c>
    </row>
    <row r="814" spans="1:90" x14ac:dyDescent="0.2">
      <c r="A814">
        <v>20</v>
      </c>
      <c r="B814">
        <v>20</v>
      </c>
      <c r="C814" s="3">
        <f t="shared" si="815"/>
        <v>400</v>
      </c>
      <c r="D814" s="3" t="str">
        <f t="shared" si="816"/>
        <v>square</v>
      </c>
      <c r="E814" s="3">
        <f t="shared" si="817"/>
        <v>1</v>
      </c>
      <c r="F814" s="4">
        <v>50</v>
      </c>
      <c r="G814" s="4">
        <v>50</v>
      </c>
      <c r="H814" s="4">
        <f t="shared" si="822"/>
        <v>100</v>
      </c>
      <c r="I814" s="3">
        <v>50</v>
      </c>
      <c r="J814" s="3">
        <v>50</v>
      </c>
      <c r="K814" s="3">
        <f t="shared" si="845"/>
        <v>100</v>
      </c>
      <c r="L814" s="3">
        <f t="shared" si="818"/>
        <v>4</v>
      </c>
      <c r="M814">
        <v>125</v>
      </c>
      <c r="N814">
        <v>7</v>
      </c>
      <c r="O814" s="2">
        <v>7</v>
      </c>
      <c r="P814" s="2">
        <f t="shared" si="827"/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 t="shared" si="819"/>
        <v>200</v>
      </c>
      <c r="AA814">
        <f t="shared" si="820"/>
        <v>200</v>
      </c>
      <c r="AB814">
        <v>0</v>
      </c>
      <c r="AC814">
        <v>0</v>
      </c>
      <c r="AD814">
        <v>0</v>
      </c>
      <c r="AE814">
        <f t="shared" si="849"/>
        <v>20000</v>
      </c>
      <c r="AF814">
        <f t="shared" si="821"/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 t="shared" si="850"/>
        <v>1.8749999999999999E-2</v>
      </c>
      <c r="BO814">
        <f t="shared" si="851"/>
        <v>1.25E-3</v>
      </c>
      <c r="BP814">
        <v>0</v>
      </c>
      <c r="BQ814">
        <v>0</v>
      </c>
      <c r="BR814">
        <v>0</v>
      </c>
      <c r="BS814">
        <v>0.02</v>
      </c>
      <c r="BT814">
        <v>0.04</v>
      </c>
      <c r="BU814">
        <v>0</v>
      </c>
      <c r="BV814">
        <v>0.2</v>
      </c>
      <c r="BW814">
        <f t="shared" si="831"/>
        <v>2.0000000000000004E-2</v>
      </c>
      <c r="BX814">
        <v>0.5</v>
      </c>
      <c r="BY814">
        <v>0.5</v>
      </c>
      <c r="BZ814">
        <v>0</v>
      </c>
      <c r="CA814">
        <v>0</v>
      </c>
      <c r="CB814" t="s">
        <v>81</v>
      </c>
      <c r="CC814">
        <v>0</v>
      </c>
      <c r="CD814">
        <v>0.14285714285714299</v>
      </c>
      <c r="CE814" s="5">
        <v>4.5755728868930398E-10</v>
      </c>
      <c r="CF814" s="5">
        <v>2.88711533034612E-9</v>
      </c>
      <c r="CG814" t="s">
        <v>93</v>
      </c>
      <c r="CH814">
        <v>0.85714285714285698</v>
      </c>
      <c r="CI814">
        <v>0.85714285714285698</v>
      </c>
      <c r="CJ814">
        <v>96.920547987291201</v>
      </c>
      <c r="CK814">
        <v>100</v>
      </c>
      <c r="CL814">
        <v>7</v>
      </c>
    </row>
    <row r="815" spans="1:90" x14ac:dyDescent="0.2">
      <c r="A815">
        <v>20</v>
      </c>
      <c r="B815">
        <v>20</v>
      </c>
      <c r="C815" s="3">
        <f t="shared" si="815"/>
        <v>400</v>
      </c>
      <c r="D815" s="3" t="str">
        <f t="shared" si="816"/>
        <v>square</v>
      </c>
      <c r="E815" s="3">
        <f t="shared" si="817"/>
        <v>1</v>
      </c>
      <c r="F815" s="4">
        <v>50</v>
      </c>
      <c r="G815" s="4">
        <v>50</v>
      </c>
      <c r="H815" s="4">
        <f t="shared" si="822"/>
        <v>100</v>
      </c>
      <c r="I815" s="3">
        <v>50</v>
      </c>
      <c r="J815" s="3">
        <v>50</v>
      </c>
      <c r="K815" s="3">
        <f t="shared" si="845"/>
        <v>100</v>
      </c>
      <c r="L815" s="3">
        <f t="shared" si="818"/>
        <v>4</v>
      </c>
      <c r="M815">
        <v>125</v>
      </c>
      <c r="N815">
        <v>7</v>
      </c>
      <c r="O815" s="2">
        <v>8</v>
      </c>
      <c r="P815" s="2">
        <f t="shared" si="827"/>
        <v>2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 t="shared" si="819"/>
        <v>200</v>
      </c>
      <c r="AA815">
        <f t="shared" si="820"/>
        <v>200</v>
      </c>
      <c r="AB815">
        <v>0</v>
      </c>
      <c r="AC815">
        <v>0</v>
      </c>
      <c r="AD815">
        <v>0</v>
      </c>
      <c r="AE815">
        <f t="shared" si="849"/>
        <v>20000</v>
      </c>
      <c r="AF815">
        <f t="shared" si="821"/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 t="shared" si="850"/>
        <v>1.8749999999999999E-2</v>
      </c>
      <c r="BO815">
        <f t="shared" si="851"/>
        <v>1.25E-3</v>
      </c>
      <c r="BP815">
        <v>0</v>
      </c>
      <c r="BQ815">
        <v>0</v>
      </c>
      <c r="BR815">
        <v>0</v>
      </c>
      <c r="BS815">
        <v>0.02</v>
      </c>
      <c r="BT815">
        <v>0.04</v>
      </c>
      <c r="BU815">
        <v>0</v>
      </c>
      <c r="BV815">
        <v>0.2</v>
      </c>
      <c r="BW815">
        <f t="shared" si="831"/>
        <v>2.0000000000000004E-2</v>
      </c>
      <c r="BX815">
        <v>0.5</v>
      </c>
      <c r="BY815">
        <v>0.5</v>
      </c>
      <c r="BZ815">
        <v>0</v>
      </c>
      <c r="CA815">
        <v>0</v>
      </c>
      <c r="CB815" t="s">
        <v>81</v>
      </c>
      <c r="CC815">
        <v>0</v>
      </c>
      <c r="CD815">
        <v>0.14285714285714299</v>
      </c>
      <c r="CE815" s="5">
        <v>5.1592038106192604E-10</v>
      </c>
      <c r="CF815" s="5">
        <v>3.2553773643358701E-9</v>
      </c>
      <c r="CG815" t="s">
        <v>93</v>
      </c>
      <c r="CH815">
        <v>0.85714285714285698</v>
      </c>
      <c r="CI815">
        <v>0.85714285714285698</v>
      </c>
      <c r="CJ815">
        <v>96.963747706183</v>
      </c>
      <c r="CK815">
        <v>100</v>
      </c>
      <c r="CL815">
        <v>7</v>
      </c>
    </row>
    <row r="816" spans="1:90" x14ac:dyDescent="0.2">
      <c r="A816">
        <v>20</v>
      </c>
      <c r="B816">
        <v>20</v>
      </c>
      <c r="C816" s="3">
        <f t="shared" si="815"/>
        <v>400</v>
      </c>
      <c r="D816" s="3" t="str">
        <f t="shared" si="816"/>
        <v>square</v>
      </c>
      <c r="E816" s="3">
        <f t="shared" si="817"/>
        <v>1</v>
      </c>
      <c r="F816" s="4">
        <v>50</v>
      </c>
      <c r="G816" s="4">
        <v>50</v>
      </c>
      <c r="H816" s="4">
        <f t="shared" si="822"/>
        <v>100</v>
      </c>
      <c r="I816" s="3">
        <v>50</v>
      </c>
      <c r="J816" s="3">
        <v>50</v>
      </c>
      <c r="K816" s="3">
        <f t="shared" si="845"/>
        <v>100</v>
      </c>
      <c r="L816" s="3">
        <f t="shared" si="818"/>
        <v>4</v>
      </c>
      <c r="M816">
        <v>125</v>
      </c>
      <c r="N816">
        <v>7</v>
      </c>
      <c r="O816" s="2">
        <v>9</v>
      </c>
      <c r="P816" s="2">
        <f t="shared" si="827"/>
        <v>2.25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 t="shared" si="819"/>
        <v>200</v>
      </c>
      <c r="AA816">
        <f t="shared" si="820"/>
        <v>200</v>
      </c>
      <c r="AB816">
        <v>0</v>
      </c>
      <c r="AC816">
        <v>0</v>
      </c>
      <c r="AD816">
        <v>0</v>
      </c>
      <c r="AE816">
        <f>(A816*B816)*F816</f>
        <v>20000</v>
      </c>
      <c r="AF816">
        <f t="shared" si="821"/>
        <v>20000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0.02</v>
      </c>
      <c r="BT816">
        <v>0.04</v>
      </c>
      <c r="BU816">
        <v>0</v>
      </c>
      <c r="BV816">
        <v>0.2</v>
      </c>
      <c r="BW816">
        <f t="shared" si="831"/>
        <v>2.0000000000000004E-2</v>
      </c>
      <c r="BX816">
        <v>0.5</v>
      </c>
      <c r="BY816">
        <v>0.5</v>
      </c>
      <c r="BZ816">
        <v>0</v>
      </c>
      <c r="CA816">
        <v>0</v>
      </c>
      <c r="CB816" t="s">
        <v>81</v>
      </c>
      <c r="CC816">
        <v>0</v>
      </c>
      <c r="CD816">
        <v>0.14285714285714299</v>
      </c>
      <c r="CE816" s="5">
        <v>5.7490974840132598E-10</v>
      </c>
      <c r="CF816" s="5">
        <v>3.6275910982449798E-9</v>
      </c>
      <c r="CG816" t="s">
        <v>93</v>
      </c>
      <c r="CH816">
        <v>0.85714285714285698</v>
      </c>
      <c r="CI816">
        <v>0.85714285714285698</v>
      </c>
      <c r="CJ816">
        <v>97.000792933699799</v>
      </c>
      <c r="CK816">
        <v>100</v>
      </c>
      <c r="CL816">
        <v>7</v>
      </c>
    </row>
    <row r="817" spans="1:90" x14ac:dyDescent="0.2">
      <c r="A817">
        <v>20</v>
      </c>
      <c r="B817">
        <v>20</v>
      </c>
      <c r="C817" s="3">
        <f t="shared" si="815"/>
        <v>400</v>
      </c>
      <c r="D817" s="3" t="str">
        <f t="shared" si="816"/>
        <v>square</v>
      </c>
      <c r="E817" s="3">
        <f t="shared" si="817"/>
        <v>1</v>
      </c>
      <c r="F817" s="4">
        <v>50</v>
      </c>
      <c r="G817" s="4">
        <v>50</v>
      </c>
      <c r="H817" s="4">
        <f t="shared" si="822"/>
        <v>100</v>
      </c>
      <c r="I817" s="3">
        <v>50</v>
      </c>
      <c r="J817" s="3">
        <v>50</v>
      </c>
      <c r="K817" s="3">
        <f t="shared" si="845"/>
        <v>100</v>
      </c>
      <c r="L817" s="3">
        <f t="shared" si="818"/>
        <v>4</v>
      </c>
      <c r="M817">
        <v>125</v>
      </c>
      <c r="N817">
        <v>7</v>
      </c>
      <c r="O817" s="2">
        <v>10</v>
      </c>
      <c r="P817" s="2">
        <f>O817/4</f>
        <v>2.5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 t="shared" si="819"/>
        <v>200</v>
      </c>
      <c r="AA817">
        <f t="shared" si="820"/>
        <v>200</v>
      </c>
      <c r="AB817">
        <v>0</v>
      </c>
      <c r="AC817">
        <v>0</v>
      </c>
      <c r="AD817">
        <v>0</v>
      </c>
      <c r="AE817">
        <f t="shared" ref="AE817" si="852">(A817*B817)*F817</f>
        <v>20000</v>
      </c>
      <c r="AF817">
        <f t="shared" si="821"/>
        <v>20000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 t="shared" ref="BN817" si="853">BI817/4</f>
        <v>1.8749999999999999E-2</v>
      </c>
      <c r="BO817">
        <f t="shared" ref="BO817" si="854">BJ817/4</f>
        <v>1.25E-3</v>
      </c>
      <c r="BP817">
        <v>0</v>
      </c>
      <c r="BQ817">
        <v>0</v>
      </c>
      <c r="BR817">
        <v>0</v>
      </c>
      <c r="BS817">
        <v>0.02</v>
      </c>
      <c r="BT817">
        <v>0.04</v>
      </c>
      <c r="BU817">
        <v>0</v>
      </c>
      <c r="BV817">
        <v>0.2</v>
      </c>
      <c r="BW817">
        <f t="shared" si="831"/>
        <v>2.0000000000000004E-2</v>
      </c>
      <c r="BX817">
        <v>0.5</v>
      </c>
      <c r="BY817">
        <v>0.5</v>
      </c>
      <c r="BZ817">
        <v>0</v>
      </c>
      <c r="CA817">
        <v>0</v>
      </c>
      <c r="CB817" t="s">
        <v>81</v>
      </c>
      <c r="CC817">
        <v>0</v>
      </c>
      <c r="CD817">
        <v>0.14285714285714299</v>
      </c>
      <c r="CE817" s="5">
        <v>1.0310041995007601E-9</v>
      </c>
      <c r="CF817" s="5">
        <v>6.5054761170052102E-9</v>
      </c>
      <c r="CG817" t="s">
        <v>93</v>
      </c>
      <c r="CH817">
        <v>0.85714285714285698</v>
      </c>
      <c r="CI817">
        <v>0.85714285714285698</v>
      </c>
      <c r="CJ817">
        <v>97.042666014921096</v>
      </c>
      <c r="CK817">
        <v>100</v>
      </c>
      <c r="CL817">
        <v>7</v>
      </c>
    </row>
    <row r="818" spans="1:90" x14ac:dyDescent="0.2">
      <c r="A818">
        <v>20</v>
      </c>
      <c r="B818">
        <v>20</v>
      </c>
      <c r="C818" s="3">
        <f t="shared" si="815"/>
        <v>400</v>
      </c>
      <c r="D818" s="3" t="str">
        <f t="shared" si="816"/>
        <v>square</v>
      </c>
      <c r="E818" s="3">
        <f t="shared" si="817"/>
        <v>1</v>
      </c>
      <c r="F818" s="4">
        <v>20</v>
      </c>
      <c r="G818" s="4">
        <v>20</v>
      </c>
      <c r="H818" s="4">
        <f t="shared" si="822"/>
        <v>100</v>
      </c>
      <c r="I818" s="3">
        <v>80</v>
      </c>
      <c r="J818" s="3">
        <v>80</v>
      </c>
      <c r="K818" s="3">
        <f>AF818/AA818</f>
        <v>100</v>
      </c>
      <c r="L818" s="3">
        <f t="shared" si="818"/>
        <v>4</v>
      </c>
      <c r="M818">
        <v>125</v>
      </c>
      <c r="N818">
        <v>7</v>
      </c>
      <c r="O818" s="2">
        <v>0.1</v>
      </c>
      <c r="P818" s="2">
        <f t="shared" si="827"/>
        <v>2.5000000000000001E-2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 t="shared" si="819"/>
        <v>80</v>
      </c>
      <c r="AA818">
        <f t="shared" si="820"/>
        <v>320</v>
      </c>
      <c r="AB818">
        <v>0</v>
      </c>
      <c r="AC818">
        <v>0</v>
      </c>
      <c r="AD818">
        <v>0</v>
      </c>
      <c r="AE818">
        <f>(A818*B818)*F818</f>
        <v>8000</v>
      </c>
      <c r="AF818">
        <f t="shared" si="821"/>
        <v>32000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0.02</v>
      </c>
      <c r="BT818">
        <v>0.04</v>
      </c>
      <c r="BU818">
        <v>0</v>
      </c>
      <c r="BV818">
        <v>0.2</v>
      </c>
      <c r="BW818">
        <f t="shared" si="831"/>
        <v>2.0000000000000004E-2</v>
      </c>
      <c r="BX818">
        <v>0.5</v>
      </c>
      <c r="BY818">
        <v>0.5</v>
      </c>
      <c r="BZ818">
        <v>0</v>
      </c>
      <c r="CA818">
        <v>0</v>
      </c>
      <c r="CB818" t="s">
        <v>81</v>
      </c>
      <c r="CC818">
        <v>0</v>
      </c>
      <c r="CD818">
        <v>0</v>
      </c>
      <c r="CE818" s="5">
        <v>1.47986590798995E-11</v>
      </c>
      <c r="CF818" s="5">
        <v>9.3377237353878496E-11</v>
      </c>
      <c r="CG818" t="s">
        <v>93</v>
      </c>
      <c r="CH818">
        <v>1</v>
      </c>
      <c r="CI818">
        <v>1</v>
      </c>
      <c r="CJ818">
        <v>97.045063290483498</v>
      </c>
      <c r="CK818">
        <v>100</v>
      </c>
      <c r="CL818">
        <v>7</v>
      </c>
    </row>
    <row r="819" spans="1:90" x14ac:dyDescent="0.2">
      <c r="A819">
        <v>20</v>
      </c>
      <c r="B819">
        <v>20</v>
      </c>
      <c r="C819" s="3">
        <f t="shared" si="815"/>
        <v>400</v>
      </c>
      <c r="D819" s="3" t="str">
        <f t="shared" si="816"/>
        <v>square</v>
      </c>
      <c r="E819" s="3">
        <f t="shared" si="817"/>
        <v>1</v>
      </c>
      <c r="F819" s="4">
        <v>20</v>
      </c>
      <c r="G819" s="4">
        <v>20</v>
      </c>
      <c r="H819" s="4">
        <f t="shared" si="822"/>
        <v>100</v>
      </c>
      <c r="I819" s="3">
        <v>80</v>
      </c>
      <c r="J819" s="3">
        <v>80</v>
      </c>
      <c r="K819" s="3">
        <f t="shared" ref="K819:K829" si="855">AF819/AA819</f>
        <v>100</v>
      </c>
      <c r="L819" s="3">
        <f t="shared" si="818"/>
        <v>4</v>
      </c>
      <c r="M819">
        <v>125</v>
      </c>
      <c r="N819">
        <v>7</v>
      </c>
      <c r="O819" s="2">
        <v>0.5</v>
      </c>
      <c r="P819" s="2">
        <f t="shared" si="827"/>
        <v>0.125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 t="shared" si="819"/>
        <v>80</v>
      </c>
      <c r="AA819">
        <f t="shared" si="820"/>
        <v>320</v>
      </c>
      <c r="AB819">
        <v>0</v>
      </c>
      <c r="AC819">
        <v>0</v>
      </c>
      <c r="AD819">
        <v>0</v>
      </c>
      <c r="AE819">
        <f t="shared" ref="AE819:AE823" si="856">(A819*B819)*F819</f>
        <v>8000</v>
      </c>
      <c r="AF819">
        <f t="shared" si="821"/>
        <v>32000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 t="shared" ref="BN819:BN823" si="857">BI819/4</f>
        <v>1.8749999999999999E-2</v>
      </c>
      <c r="BO819">
        <f t="shared" ref="BO819:BO823" si="858">BJ819/4</f>
        <v>1.25E-3</v>
      </c>
      <c r="BP819">
        <v>0</v>
      </c>
      <c r="BQ819">
        <v>0</v>
      </c>
      <c r="BR819">
        <v>0</v>
      </c>
      <c r="BS819">
        <v>0.02</v>
      </c>
      <c r="BT819">
        <v>0.04</v>
      </c>
      <c r="BU819">
        <v>0</v>
      </c>
      <c r="BV819">
        <v>0.2</v>
      </c>
      <c r="BW819">
        <f t="shared" si="831"/>
        <v>2.0000000000000004E-2</v>
      </c>
      <c r="BX819">
        <v>0.5</v>
      </c>
      <c r="BY819">
        <v>0.5</v>
      </c>
      <c r="BZ819">
        <v>0</v>
      </c>
      <c r="CA819">
        <v>0</v>
      </c>
      <c r="CB819" t="s">
        <v>81</v>
      </c>
      <c r="CC819">
        <v>0</v>
      </c>
      <c r="CD819">
        <v>0</v>
      </c>
      <c r="CE819" s="5">
        <v>2.68400891790769E-11</v>
      </c>
      <c r="CF819" s="5">
        <v>1.69356788633067E-10</v>
      </c>
      <c r="CG819" t="s">
        <v>93</v>
      </c>
      <c r="CH819">
        <v>1</v>
      </c>
      <c r="CI819">
        <v>1</v>
      </c>
      <c r="CJ819">
        <v>96.995979716511101</v>
      </c>
      <c r="CK819">
        <v>100</v>
      </c>
      <c r="CL819">
        <v>7</v>
      </c>
    </row>
    <row r="820" spans="1:90" x14ac:dyDescent="0.2">
      <c r="A820">
        <v>20</v>
      </c>
      <c r="B820">
        <v>20</v>
      </c>
      <c r="C820" s="3">
        <f t="shared" si="815"/>
        <v>400</v>
      </c>
      <c r="D820" s="3" t="str">
        <f t="shared" si="816"/>
        <v>square</v>
      </c>
      <c r="E820" s="3">
        <f t="shared" si="817"/>
        <v>1</v>
      </c>
      <c r="F820" s="4">
        <v>20</v>
      </c>
      <c r="G820" s="4">
        <v>20</v>
      </c>
      <c r="H820" s="4">
        <f t="shared" si="822"/>
        <v>100</v>
      </c>
      <c r="I820" s="3">
        <v>80</v>
      </c>
      <c r="J820" s="3">
        <v>80</v>
      </c>
      <c r="K820" s="3">
        <f t="shared" si="855"/>
        <v>100</v>
      </c>
      <c r="L820" s="3">
        <f t="shared" si="818"/>
        <v>4</v>
      </c>
      <c r="M820">
        <v>125</v>
      </c>
      <c r="N820">
        <v>7</v>
      </c>
      <c r="O820" s="2">
        <v>1</v>
      </c>
      <c r="P820" s="2">
        <f t="shared" si="827"/>
        <v>0.25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 t="shared" si="819"/>
        <v>80</v>
      </c>
      <c r="AA820">
        <f t="shared" si="820"/>
        <v>320</v>
      </c>
      <c r="AB820">
        <v>0</v>
      </c>
      <c r="AC820">
        <v>0</v>
      </c>
      <c r="AD820">
        <v>0</v>
      </c>
      <c r="AE820">
        <f t="shared" si="856"/>
        <v>8000</v>
      </c>
      <c r="AF820">
        <f t="shared" si="821"/>
        <v>32000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 t="shared" si="857"/>
        <v>1.8749999999999999E-2</v>
      </c>
      <c r="BO820">
        <f t="shared" si="858"/>
        <v>1.25E-3</v>
      </c>
      <c r="BP820">
        <v>0</v>
      </c>
      <c r="BQ820">
        <v>0</v>
      </c>
      <c r="BR820">
        <v>0</v>
      </c>
      <c r="BS820">
        <v>0.02</v>
      </c>
      <c r="BT820">
        <v>0.04</v>
      </c>
      <c r="BU820">
        <v>0</v>
      </c>
      <c r="BV820">
        <v>0.2</v>
      </c>
      <c r="BW820">
        <f t="shared" si="831"/>
        <v>2.0000000000000004E-2</v>
      </c>
      <c r="BX820">
        <v>0.5</v>
      </c>
      <c r="BY820">
        <v>0.5</v>
      </c>
      <c r="BZ820">
        <v>0</v>
      </c>
      <c r="CA820">
        <v>0</v>
      </c>
      <c r="CB820" t="s">
        <v>81</v>
      </c>
      <c r="CC820">
        <v>0</v>
      </c>
      <c r="CD820">
        <v>0</v>
      </c>
      <c r="CE820" s="5">
        <v>1.23411010330502E-10</v>
      </c>
      <c r="CF820" s="5">
        <v>7.7870428264501697E-10</v>
      </c>
      <c r="CG820" t="s">
        <v>93</v>
      </c>
      <c r="CH820">
        <v>0.85714285714285698</v>
      </c>
      <c r="CI820">
        <v>1</v>
      </c>
      <c r="CJ820">
        <v>97.066259858252394</v>
      </c>
      <c r="CK820">
        <v>100</v>
      </c>
      <c r="CL820">
        <v>7</v>
      </c>
    </row>
    <row r="821" spans="1:90" x14ac:dyDescent="0.2">
      <c r="A821">
        <v>20</v>
      </c>
      <c r="B821">
        <v>20</v>
      </c>
      <c r="C821" s="3">
        <f t="shared" si="815"/>
        <v>400</v>
      </c>
      <c r="D821" s="3" t="str">
        <f t="shared" si="816"/>
        <v>square</v>
      </c>
      <c r="E821" s="3">
        <f t="shared" si="817"/>
        <v>1</v>
      </c>
      <c r="F821" s="4">
        <v>20</v>
      </c>
      <c r="G821" s="4">
        <v>20</v>
      </c>
      <c r="H821" s="4">
        <f t="shared" si="822"/>
        <v>100</v>
      </c>
      <c r="I821" s="3">
        <v>80</v>
      </c>
      <c r="J821" s="3">
        <v>80</v>
      </c>
      <c r="K821" s="3">
        <f t="shared" si="855"/>
        <v>100</v>
      </c>
      <c r="L821" s="3">
        <f t="shared" si="818"/>
        <v>4</v>
      </c>
      <c r="M821">
        <v>125</v>
      </c>
      <c r="N821">
        <v>7</v>
      </c>
      <c r="O821" s="2">
        <v>2</v>
      </c>
      <c r="P821" s="2">
        <f t="shared" si="827"/>
        <v>0.5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 t="shared" si="819"/>
        <v>80</v>
      </c>
      <c r="AA821">
        <f t="shared" si="820"/>
        <v>320</v>
      </c>
      <c r="AB821">
        <v>0</v>
      </c>
      <c r="AC821">
        <v>0</v>
      </c>
      <c r="AD821">
        <v>0</v>
      </c>
      <c r="AE821">
        <f t="shared" si="856"/>
        <v>8000</v>
      </c>
      <c r="AF821">
        <f t="shared" si="821"/>
        <v>32000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 t="shared" si="857"/>
        <v>1.8749999999999999E-2</v>
      </c>
      <c r="BO821">
        <f t="shared" si="858"/>
        <v>1.25E-3</v>
      </c>
      <c r="BP821">
        <v>0</v>
      </c>
      <c r="BQ821">
        <v>0</v>
      </c>
      <c r="BR821">
        <v>0</v>
      </c>
      <c r="BS821">
        <v>0.02</v>
      </c>
      <c r="BT821">
        <v>0.04</v>
      </c>
      <c r="BU821">
        <v>0</v>
      </c>
      <c r="BV821">
        <v>0.2</v>
      </c>
      <c r="BW821">
        <f t="shared" si="831"/>
        <v>2.0000000000000004E-2</v>
      </c>
      <c r="BX821">
        <v>0.5</v>
      </c>
      <c r="BY821">
        <v>0.5</v>
      </c>
      <c r="BZ821">
        <v>0</v>
      </c>
      <c r="CA821">
        <v>0</v>
      </c>
      <c r="CB821" t="s">
        <v>81</v>
      </c>
      <c r="CC821">
        <v>0.14285714285714299</v>
      </c>
      <c r="CD821">
        <v>0.14285714285714299</v>
      </c>
      <c r="CE821" s="5">
        <v>2.91074801820728E-9</v>
      </c>
      <c r="CF821" s="5">
        <v>1.8366367140316399E-8</v>
      </c>
      <c r="CG821" t="s">
        <v>93</v>
      </c>
      <c r="CH821">
        <v>0.85714285714285698</v>
      </c>
      <c r="CI821">
        <v>0.85714285714285698</v>
      </c>
      <c r="CJ821">
        <v>96.996868173575805</v>
      </c>
      <c r="CK821">
        <v>100</v>
      </c>
      <c r="CL821">
        <v>7</v>
      </c>
    </row>
    <row r="822" spans="1:90" x14ac:dyDescent="0.2">
      <c r="A822">
        <v>20</v>
      </c>
      <c r="B822">
        <v>20</v>
      </c>
      <c r="C822" s="3">
        <f t="shared" si="815"/>
        <v>400</v>
      </c>
      <c r="D822" s="3" t="str">
        <f t="shared" si="816"/>
        <v>square</v>
      </c>
      <c r="E822" s="3">
        <f t="shared" si="817"/>
        <v>1</v>
      </c>
      <c r="F822" s="4">
        <v>20</v>
      </c>
      <c r="G822" s="4">
        <v>20</v>
      </c>
      <c r="H822" s="4">
        <f t="shared" si="822"/>
        <v>100</v>
      </c>
      <c r="I822" s="3">
        <v>80</v>
      </c>
      <c r="J822" s="3">
        <v>80</v>
      </c>
      <c r="K822" s="3">
        <f t="shared" si="855"/>
        <v>100</v>
      </c>
      <c r="L822" s="3">
        <f t="shared" si="818"/>
        <v>4</v>
      </c>
      <c r="M822">
        <v>125</v>
      </c>
      <c r="N822">
        <v>7</v>
      </c>
      <c r="O822" s="2">
        <v>3</v>
      </c>
      <c r="P822" s="2">
        <f t="shared" si="827"/>
        <v>0.75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 t="shared" si="819"/>
        <v>80</v>
      </c>
      <c r="AA822">
        <f t="shared" si="820"/>
        <v>320</v>
      </c>
      <c r="AB822">
        <v>0</v>
      </c>
      <c r="AC822">
        <v>0</v>
      </c>
      <c r="AD822">
        <v>0</v>
      </c>
      <c r="AE822">
        <f t="shared" si="856"/>
        <v>8000</v>
      </c>
      <c r="AF822">
        <f t="shared" si="821"/>
        <v>32000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 t="shared" si="857"/>
        <v>1.8749999999999999E-2</v>
      </c>
      <c r="BO822">
        <f t="shared" si="858"/>
        <v>1.25E-3</v>
      </c>
      <c r="BP822">
        <v>0</v>
      </c>
      <c r="BQ822">
        <v>0</v>
      </c>
      <c r="BR822">
        <v>0</v>
      </c>
      <c r="BS822">
        <v>0.02</v>
      </c>
      <c r="BT822">
        <v>0.04</v>
      </c>
      <c r="BU822">
        <v>0</v>
      </c>
      <c r="BV822">
        <v>0.2</v>
      </c>
      <c r="BW822">
        <f t="shared" si="831"/>
        <v>2.0000000000000004E-2</v>
      </c>
      <c r="BX822">
        <v>0.5</v>
      </c>
      <c r="BY822">
        <v>0.5</v>
      </c>
      <c r="BZ822">
        <v>0</v>
      </c>
      <c r="CA822">
        <v>0</v>
      </c>
      <c r="CB822" t="s">
        <v>81</v>
      </c>
      <c r="CC822">
        <v>0</v>
      </c>
      <c r="CD822">
        <v>0</v>
      </c>
      <c r="CE822" s="5">
        <v>1.85900305870869E-10</v>
      </c>
      <c r="CF822" s="5">
        <v>1.17300201911777E-9</v>
      </c>
      <c r="CG822" t="s">
        <v>93</v>
      </c>
      <c r="CH822">
        <v>0.85714285714285698</v>
      </c>
      <c r="CI822">
        <v>0.85714285714285698</v>
      </c>
      <c r="CJ822">
        <v>97.002194246529299</v>
      </c>
      <c r="CK822">
        <v>100</v>
      </c>
      <c r="CL822">
        <v>7</v>
      </c>
    </row>
    <row r="823" spans="1:90" x14ac:dyDescent="0.2">
      <c r="A823">
        <v>20</v>
      </c>
      <c r="B823">
        <v>20</v>
      </c>
      <c r="C823" s="3">
        <f t="shared" si="815"/>
        <v>400</v>
      </c>
      <c r="D823" s="3" t="str">
        <f t="shared" si="816"/>
        <v>square</v>
      </c>
      <c r="E823" s="3">
        <f t="shared" si="817"/>
        <v>1</v>
      </c>
      <c r="F823" s="4">
        <v>20</v>
      </c>
      <c r="G823" s="4">
        <v>20</v>
      </c>
      <c r="H823" s="4">
        <f t="shared" si="822"/>
        <v>100</v>
      </c>
      <c r="I823" s="3">
        <v>80</v>
      </c>
      <c r="J823" s="3">
        <v>80</v>
      </c>
      <c r="K823" s="3">
        <f t="shared" si="855"/>
        <v>100</v>
      </c>
      <c r="L823" s="3">
        <f t="shared" si="818"/>
        <v>4</v>
      </c>
      <c r="M823">
        <v>125</v>
      </c>
      <c r="N823">
        <v>7</v>
      </c>
      <c r="O823" s="2">
        <v>4</v>
      </c>
      <c r="P823" s="2">
        <f t="shared" si="827"/>
        <v>1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 t="shared" si="819"/>
        <v>80</v>
      </c>
      <c r="AA823">
        <f t="shared" si="820"/>
        <v>320</v>
      </c>
      <c r="AB823">
        <v>0</v>
      </c>
      <c r="AC823">
        <v>0</v>
      </c>
      <c r="AD823">
        <v>0</v>
      </c>
      <c r="AE823">
        <f t="shared" si="856"/>
        <v>8000</v>
      </c>
      <c r="AF823">
        <f t="shared" si="821"/>
        <v>32000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 t="shared" si="857"/>
        <v>1.8749999999999999E-2</v>
      </c>
      <c r="BO823">
        <f t="shared" si="858"/>
        <v>1.25E-3</v>
      </c>
      <c r="BP823">
        <v>0</v>
      </c>
      <c r="BQ823">
        <v>0</v>
      </c>
      <c r="BR823">
        <v>0</v>
      </c>
      <c r="BS823">
        <v>0.02</v>
      </c>
      <c r="BT823">
        <v>0.04</v>
      </c>
      <c r="BU823">
        <v>0</v>
      </c>
      <c r="BV823">
        <v>0.2</v>
      </c>
      <c r="BW823">
        <f t="shared" si="831"/>
        <v>2.0000000000000004E-2</v>
      </c>
      <c r="BX823">
        <v>0.5</v>
      </c>
      <c r="BY823">
        <v>0.5</v>
      </c>
      <c r="BZ823">
        <v>0</v>
      </c>
      <c r="CA823">
        <v>0</v>
      </c>
      <c r="CB823" t="s">
        <v>81</v>
      </c>
      <c r="CC823">
        <v>0</v>
      </c>
      <c r="CD823">
        <v>0</v>
      </c>
      <c r="CE823" s="5">
        <v>2.4156003819885099E-10</v>
      </c>
      <c r="CF823" s="5">
        <v>1.5242062738819499E-9</v>
      </c>
      <c r="CG823" t="s">
        <v>93</v>
      </c>
      <c r="CH823">
        <v>0.85714285714285698</v>
      </c>
      <c r="CI823">
        <v>0.85714285714285698</v>
      </c>
      <c r="CJ823">
        <v>97.096683986274698</v>
      </c>
      <c r="CK823">
        <v>100</v>
      </c>
      <c r="CL823">
        <v>6.75</v>
      </c>
    </row>
    <row r="824" spans="1:90" x14ac:dyDescent="0.2">
      <c r="A824">
        <v>20</v>
      </c>
      <c r="B824">
        <v>20</v>
      </c>
      <c r="C824" s="3">
        <f t="shared" si="815"/>
        <v>400</v>
      </c>
      <c r="D824" s="3" t="str">
        <f t="shared" si="816"/>
        <v>square</v>
      </c>
      <c r="E824" s="3">
        <f t="shared" si="817"/>
        <v>1</v>
      </c>
      <c r="F824" s="4">
        <v>20</v>
      </c>
      <c r="G824" s="4">
        <v>20</v>
      </c>
      <c r="H824" s="4">
        <f t="shared" si="822"/>
        <v>100</v>
      </c>
      <c r="I824" s="3">
        <v>80</v>
      </c>
      <c r="J824" s="3">
        <v>80</v>
      </c>
      <c r="K824" s="3">
        <f t="shared" si="855"/>
        <v>100</v>
      </c>
      <c r="L824" s="3">
        <f t="shared" si="818"/>
        <v>4</v>
      </c>
      <c r="M824">
        <v>125</v>
      </c>
      <c r="N824">
        <v>7</v>
      </c>
      <c r="O824" s="2">
        <v>5</v>
      </c>
      <c r="P824" s="2">
        <f t="shared" si="827"/>
        <v>1.25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 t="shared" si="819"/>
        <v>80</v>
      </c>
      <c r="AA824">
        <f t="shared" si="820"/>
        <v>320</v>
      </c>
      <c r="AB824">
        <v>0</v>
      </c>
      <c r="AC824">
        <v>0</v>
      </c>
      <c r="AD824">
        <v>0</v>
      </c>
      <c r="AE824">
        <f>(A824*B824)*F824</f>
        <v>8000</v>
      </c>
      <c r="AF824">
        <f t="shared" si="821"/>
        <v>32000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0.02</v>
      </c>
      <c r="BT824">
        <v>0.04</v>
      </c>
      <c r="BU824">
        <v>0</v>
      </c>
      <c r="BV824">
        <v>0.2</v>
      </c>
      <c r="BW824">
        <f t="shared" si="831"/>
        <v>2.0000000000000004E-2</v>
      </c>
      <c r="BX824">
        <v>0.5</v>
      </c>
      <c r="BY824">
        <v>0.5</v>
      </c>
      <c r="BZ824">
        <v>0</v>
      </c>
      <c r="CA824">
        <v>0</v>
      </c>
      <c r="CB824" t="s">
        <v>81</v>
      </c>
      <c r="CC824">
        <v>0</v>
      </c>
      <c r="CD824">
        <v>0.14285714285714299</v>
      </c>
      <c r="CE824" s="5">
        <v>3.47371278159538E-10</v>
      </c>
      <c r="CF824" s="5">
        <v>2.1918587370539599E-9</v>
      </c>
      <c r="CG824" t="s">
        <v>93</v>
      </c>
      <c r="CH824">
        <v>0.85714285714285698</v>
      </c>
      <c r="CI824">
        <v>0.85714285714285698</v>
      </c>
      <c r="CJ824">
        <v>97.029380792617701</v>
      </c>
      <c r="CK824">
        <v>100</v>
      </c>
      <c r="CL824">
        <v>7</v>
      </c>
    </row>
    <row r="825" spans="1:90" x14ac:dyDescent="0.2">
      <c r="A825">
        <v>20</v>
      </c>
      <c r="B825">
        <v>20</v>
      </c>
      <c r="C825" s="3">
        <f t="shared" si="815"/>
        <v>400</v>
      </c>
      <c r="D825" s="3" t="str">
        <f t="shared" si="816"/>
        <v>square</v>
      </c>
      <c r="E825" s="3">
        <f t="shared" si="817"/>
        <v>1</v>
      </c>
      <c r="F825" s="4">
        <v>20</v>
      </c>
      <c r="G825" s="4">
        <v>20</v>
      </c>
      <c r="H825" s="4">
        <f t="shared" si="822"/>
        <v>100</v>
      </c>
      <c r="I825" s="3">
        <v>80</v>
      </c>
      <c r="J825" s="3">
        <v>80</v>
      </c>
      <c r="K825" s="3">
        <f t="shared" si="855"/>
        <v>100</v>
      </c>
      <c r="L825" s="3">
        <f t="shared" si="818"/>
        <v>4</v>
      </c>
      <c r="M825">
        <v>125</v>
      </c>
      <c r="N825">
        <v>7</v>
      </c>
      <c r="O825" s="2">
        <v>6</v>
      </c>
      <c r="P825" s="2">
        <f t="shared" si="827"/>
        <v>1.5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 t="shared" si="819"/>
        <v>80</v>
      </c>
      <c r="AA825">
        <f t="shared" si="820"/>
        <v>320</v>
      </c>
      <c r="AB825">
        <v>0</v>
      </c>
      <c r="AC825">
        <v>0</v>
      </c>
      <c r="AD825">
        <v>0</v>
      </c>
      <c r="AE825">
        <f t="shared" ref="AE825:AE827" si="859">(A825*B825)*F825</f>
        <v>8000</v>
      </c>
      <c r="AF825">
        <f t="shared" si="821"/>
        <v>32000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 t="shared" ref="BN825:BN827" si="860">BI825/4</f>
        <v>1.8749999999999999E-2</v>
      </c>
      <c r="BO825">
        <f t="shared" ref="BO825:BO827" si="861">BJ825/4</f>
        <v>1.25E-3</v>
      </c>
      <c r="BP825">
        <v>0</v>
      </c>
      <c r="BQ825">
        <v>0</v>
      </c>
      <c r="BR825">
        <v>0</v>
      </c>
      <c r="BS825">
        <v>0.02</v>
      </c>
      <c r="BT825">
        <v>0.04</v>
      </c>
      <c r="BU825">
        <v>0</v>
      </c>
      <c r="BV825">
        <v>0.2</v>
      </c>
      <c r="BW825">
        <f t="shared" si="831"/>
        <v>2.0000000000000004E-2</v>
      </c>
      <c r="BX825">
        <v>0.5</v>
      </c>
      <c r="BY825">
        <v>0.5</v>
      </c>
      <c r="BZ825">
        <v>0</v>
      </c>
      <c r="CA825">
        <v>0</v>
      </c>
      <c r="CB825" t="s">
        <v>81</v>
      </c>
      <c r="CC825">
        <v>0</v>
      </c>
      <c r="CD825">
        <v>0.14285714285714299</v>
      </c>
      <c r="CE825" s="5">
        <v>4.0754879539250802E-10</v>
      </c>
      <c r="CF825" s="5">
        <v>2.57156951452504E-9</v>
      </c>
      <c r="CG825" t="s">
        <v>93</v>
      </c>
      <c r="CH825">
        <v>0.85714285714285698</v>
      </c>
      <c r="CI825">
        <v>0.85714285714285698</v>
      </c>
      <c r="CJ825">
        <v>96.966974575436197</v>
      </c>
      <c r="CK825">
        <v>100</v>
      </c>
      <c r="CL825">
        <v>7</v>
      </c>
    </row>
    <row r="826" spans="1:90" x14ac:dyDescent="0.2">
      <c r="A826">
        <v>20</v>
      </c>
      <c r="B826">
        <v>20</v>
      </c>
      <c r="C826" s="3">
        <f t="shared" si="815"/>
        <v>400</v>
      </c>
      <c r="D826" s="3" t="str">
        <f t="shared" si="816"/>
        <v>square</v>
      </c>
      <c r="E826" s="3">
        <f t="shared" si="817"/>
        <v>1</v>
      </c>
      <c r="F826" s="4">
        <v>20</v>
      </c>
      <c r="G826" s="4">
        <v>20</v>
      </c>
      <c r="H826" s="4">
        <f t="shared" si="822"/>
        <v>100</v>
      </c>
      <c r="I826" s="3">
        <v>80</v>
      </c>
      <c r="J826" s="3">
        <v>80</v>
      </c>
      <c r="K826" s="3">
        <f t="shared" si="855"/>
        <v>100</v>
      </c>
      <c r="L826" s="3">
        <f t="shared" si="818"/>
        <v>4</v>
      </c>
      <c r="M826">
        <v>125</v>
      </c>
      <c r="N826">
        <v>7</v>
      </c>
      <c r="O826" s="2">
        <v>7</v>
      </c>
      <c r="P826" s="2">
        <f t="shared" si="827"/>
        <v>1.75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 t="shared" si="819"/>
        <v>80</v>
      </c>
      <c r="AA826">
        <f t="shared" si="820"/>
        <v>320</v>
      </c>
      <c r="AB826">
        <v>0</v>
      </c>
      <c r="AC826">
        <v>0</v>
      </c>
      <c r="AD826">
        <v>0</v>
      </c>
      <c r="AE826">
        <f t="shared" si="859"/>
        <v>8000</v>
      </c>
      <c r="AF826">
        <f t="shared" si="821"/>
        <v>32000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 t="shared" si="860"/>
        <v>1.8749999999999999E-2</v>
      </c>
      <c r="BO826">
        <f t="shared" si="861"/>
        <v>1.25E-3</v>
      </c>
      <c r="BP826">
        <v>0</v>
      </c>
      <c r="BQ826">
        <v>0</v>
      </c>
      <c r="BR826">
        <v>0</v>
      </c>
      <c r="BS826">
        <v>0.02</v>
      </c>
      <c r="BT826">
        <v>0.04</v>
      </c>
      <c r="BU826">
        <v>0</v>
      </c>
      <c r="BV826">
        <v>0.2</v>
      </c>
      <c r="BW826">
        <f t="shared" si="831"/>
        <v>2.0000000000000004E-2</v>
      </c>
      <c r="BX826">
        <v>0.5</v>
      </c>
      <c r="BY826">
        <v>0.5</v>
      </c>
      <c r="BZ826">
        <v>0</v>
      </c>
      <c r="CA826">
        <v>0</v>
      </c>
      <c r="CB826" t="s">
        <v>81</v>
      </c>
      <c r="CC826">
        <v>0</v>
      </c>
      <c r="CD826">
        <v>0.14285714285714299</v>
      </c>
      <c r="CE826" s="5">
        <v>4.52381361520391E-10</v>
      </c>
      <c r="CF826" s="5">
        <v>2.8544560333573702E-9</v>
      </c>
      <c r="CG826" t="s">
        <v>93</v>
      </c>
      <c r="CH826">
        <v>0.85714285714285698</v>
      </c>
      <c r="CI826">
        <v>0.85714285714285698</v>
      </c>
      <c r="CJ826">
        <v>97.034463687154798</v>
      </c>
      <c r="CK826">
        <v>100</v>
      </c>
      <c r="CL826">
        <v>7</v>
      </c>
    </row>
    <row r="827" spans="1:90" x14ac:dyDescent="0.2">
      <c r="A827">
        <v>20</v>
      </c>
      <c r="B827">
        <v>20</v>
      </c>
      <c r="C827" s="3">
        <f t="shared" si="815"/>
        <v>400</v>
      </c>
      <c r="D827" s="3" t="str">
        <f t="shared" si="816"/>
        <v>square</v>
      </c>
      <c r="E827" s="3">
        <f t="shared" si="817"/>
        <v>1</v>
      </c>
      <c r="F827" s="4">
        <v>20</v>
      </c>
      <c r="G827" s="4">
        <v>20</v>
      </c>
      <c r="H827" s="4">
        <f t="shared" si="822"/>
        <v>100</v>
      </c>
      <c r="I827" s="3">
        <v>80</v>
      </c>
      <c r="J827" s="3">
        <v>80</v>
      </c>
      <c r="K827" s="3">
        <f t="shared" si="855"/>
        <v>100</v>
      </c>
      <c r="L827" s="3">
        <f t="shared" si="818"/>
        <v>4</v>
      </c>
      <c r="M827">
        <v>125</v>
      </c>
      <c r="N827">
        <v>7</v>
      </c>
      <c r="O827" s="2">
        <v>8</v>
      </c>
      <c r="P827" s="2">
        <f t="shared" si="827"/>
        <v>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 t="shared" si="819"/>
        <v>80</v>
      </c>
      <c r="AA827">
        <f t="shared" si="820"/>
        <v>320</v>
      </c>
      <c r="AB827">
        <v>0</v>
      </c>
      <c r="AC827">
        <v>0</v>
      </c>
      <c r="AD827">
        <v>0</v>
      </c>
      <c r="AE827">
        <f t="shared" si="859"/>
        <v>8000</v>
      </c>
      <c r="AF827">
        <f t="shared" si="821"/>
        <v>32000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 t="shared" si="860"/>
        <v>1.8749999999999999E-2</v>
      </c>
      <c r="BO827">
        <f t="shared" si="861"/>
        <v>1.25E-3</v>
      </c>
      <c r="BP827">
        <v>0</v>
      </c>
      <c r="BQ827">
        <v>0</v>
      </c>
      <c r="BR827">
        <v>0</v>
      </c>
      <c r="BS827">
        <v>0.02</v>
      </c>
      <c r="BT827">
        <v>0.04</v>
      </c>
      <c r="BU827">
        <v>0</v>
      </c>
      <c r="BV827">
        <v>0.2</v>
      </c>
      <c r="BW827">
        <f t="shared" si="831"/>
        <v>2.0000000000000004E-2</v>
      </c>
      <c r="BX827">
        <v>0.5</v>
      </c>
      <c r="BY827">
        <v>0.5</v>
      </c>
      <c r="BZ827">
        <v>0</v>
      </c>
      <c r="CA827">
        <v>0</v>
      </c>
      <c r="CB827" t="s">
        <v>81</v>
      </c>
      <c r="CC827">
        <v>0</v>
      </c>
      <c r="CD827">
        <v>0.14285714285714299</v>
      </c>
      <c r="CE827" s="5">
        <v>6.14122154795549E-10</v>
      </c>
      <c r="CF827" s="5">
        <v>3.8750152731824198E-9</v>
      </c>
      <c r="CG827" t="s">
        <v>93</v>
      </c>
      <c r="CH827">
        <v>0.85714285714285698</v>
      </c>
      <c r="CI827">
        <v>0.85714285714285698</v>
      </c>
      <c r="CJ827">
        <v>97.039650473083299</v>
      </c>
      <c r="CK827">
        <v>100</v>
      </c>
      <c r="CL827">
        <v>7</v>
      </c>
    </row>
    <row r="828" spans="1:90" x14ac:dyDescent="0.2">
      <c r="A828">
        <v>20</v>
      </c>
      <c r="B828">
        <v>20</v>
      </c>
      <c r="C828" s="3">
        <f t="shared" si="815"/>
        <v>400</v>
      </c>
      <c r="D828" s="3" t="str">
        <f t="shared" si="816"/>
        <v>square</v>
      </c>
      <c r="E828" s="3">
        <f t="shared" si="817"/>
        <v>1</v>
      </c>
      <c r="F828" s="4">
        <v>20</v>
      </c>
      <c r="G828" s="4">
        <v>20</v>
      </c>
      <c r="H828" s="4">
        <f t="shared" si="822"/>
        <v>100</v>
      </c>
      <c r="I828" s="3">
        <v>80</v>
      </c>
      <c r="J828" s="3">
        <v>80</v>
      </c>
      <c r="K828" s="3">
        <f t="shared" si="855"/>
        <v>100</v>
      </c>
      <c r="L828" s="3">
        <f t="shared" si="818"/>
        <v>4</v>
      </c>
      <c r="M828">
        <v>125</v>
      </c>
      <c r="N828">
        <v>7</v>
      </c>
      <c r="O828" s="2">
        <v>9</v>
      </c>
      <c r="P828" s="2">
        <f t="shared" si="827"/>
        <v>2.25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 t="shared" si="819"/>
        <v>80</v>
      </c>
      <c r="AA828">
        <f t="shared" si="820"/>
        <v>320</v>
      </c>
      <c r="AB828">
        <v>0</v>
      </c>
      <c r="AC828">
        <v>0</v>
      </c>
      <c r="AD828">
        <v>0</v>
      </c>
      <c r="AE828">
        <f>(A828*B828)*F828</f>
        <v>8000</v>
      </c>
      <c r="AF828">
        <f t="shared" si="821"/>
        <v>32000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0.02</v>
      </c>
      <c r="BT828">
        <v>0.04</v>
      </c>
      <c r="BU828">
        <v>0</v>
      </c>
      <c r="BV828">
        <v>0.2</v>
      </c>
      <c r="BW828">
        <f t="shared" si="831"/>
        <v>2.0000000000000004E-2</v>
      </c>
      <c r="BX828">
        <v>0.5</v>
      </c>
      <c r="BY828">
        <v>0.5</v>
      </c>
      <c r="BZ828">
        <v>0</v>
      </c>
      <c r="CA828">
        <v>0</v>
      </c>
      <c r="CB828" t="s">
        <v>81</v>
      </c>
      <c r="CC828">
        <v>0</v>
      </c>
      <c r="CD828">
        <v>0.14285714285714299</v>
      </c>
      <c r="CE828" s="5">
        <v>6.9802140397905004E-10</v>
      </c>
      <c r="CF828" s="5">
        <v>4.4044064891959002E-9</v>
      </c>
      <c r="CG828" t="s">
        <v>93</v>
      </c>
      <c r="CH828">
        <v>0.85714285714285698</v>
      </c>
      <c r="CI828">
        <v>0.85714285714285698</v>
      </c>
      <c r="CJ828">
        <v>97.027871753458598</v>
      </c>
      <c r="CK828">
        <v>100</v>
      </c>
      <c r="CL828">
        <v>7</v>
      </c>
    </row>
    <row r="829" spans="1:90" x14ac:dyDescent="0.2">
      <c r="A829">
        <v>20</v>
      </c>
      <c r="B829">
        <v>20</v>
      </c>
      <c r="C829" s="3">
        <f t="shared" si="815"/>
        <v>400</v>
      </c>
      <c r="D829" s="3" t="str">
        <f t="shared" si="816"/>
        <v>square</v>
      </c>
      <c r="E829" s="3">
        <f t="shared" si="817"/>
        <v>1</v>
      </c>
      <c r="F829" s="4">
        <v>20</v>
      </c>
      <c r="G829" s="4">
        <v>20</v>
      </c>
      <c r="H829" s="4">
        <f t="shared" si="822"/>
        <v>100</v>
      </c>
      <c r="I829" s="3">
        <v>80</v>
      </c>
      <c r="J829" s="3">
        <v>80</v>
      </c>
      <c r="K829" s="3">
        <f t="shared" si="855"/>
        <v>100</v>
      </c>
      <c r="L829" s="3">
        <f t="shared" si="818"/>
        <v>4</v>
      </c>
      <c r="M829">
        <v>125</v>
      </c>
      <c r="N829">
        <v>7</v>
      </c>
      <c r="O829" s="2">
        <v>10</v>
      </c>
      <c r="P829" s="2">
        <f>O829/4</f>
        <v>2.5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 t="shared" si="819"/>
        <v>80</v>
      </c>
      <c r="AA829">
        <f t="shared" si="820"/>
        <v>320</v>
      </c>
      <c r="AB829">
        <v>0</v>
      </c>
      <c r="AC829">
        <v>0</v>
      </c>
      <c r="AD829">
        <v>0</v>
      </c>
      <c r="AE829">
        <f t="shared" ref="AE829" si="862">(A829*B829)*F829</f>
        <v>8000</v>
      </c>
      <c r="AF829">
        <f t="shared" si="821"/>
        <v>32000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 t="shared" ref="BN829" si="863">BI829/4</f>
        <v>1.8749999999999999E-2</v>
      </c>
      <c r="BO829">
        <f t="shared" ref="BO829" si="864">BJ829/4</f>
        <v>1.25E-3</v>
      </c>
      <c r="BP829">
        <v>0</v>
      </c>
      <c r="BQ829">
        <v>0</v>
      </c>
      <c r="BR829">
        <v>0</v>
      </c>
      <c r="BS829">
        <v>0.02</v>
      </c>
      <c r="BT829">
        <v>0.04</v>
      </c>
      <c r="BU829">
        <v>0</v>
      </c>
      <c r="BV829">
        <v>0.2</v>
      </c>
      <c r="BW829">
        <f t="shared" si="831"/>
        <v>2.0000000000000004E-2</v>
      </c>
      <c r="BX829">
        <v>0.5</v>
      </c>
      <c r="BY829">
        <v>0.5</v>
      </c>
      <c r="BZ829">
        <v>0</v>
      </c>
      <c r="CA829">
        <v>0</v>
      </c>
      <c r="CB829" t="s">
        <v>81</v>
      </c>
      <c r="CC829">
        <v>0.14285714285714299</v>
      </c>
      <c r="CD829">
        <v>0.14285714285714299</v>
      </c>
      <c r="CE829" s="5">
        <v>7.60759115623678E-10</v>
      </c>
      <c r="CF829" s="5">
        <v>4.8002716928390401E-9</v>
      </c>
      <c r="CG829" t="s">
        <v>93</v>
      </c>
      <c r="CH829">
        <v>0.85714285714285698</v>
      </c>
      <c r="CI829">
        <v>0.85714285714285698</v>
      </c>
      <c r="CJ829">
        <v>97.048767482707404</v>
      </c>
      <c r="CK829">
        <v>100</v>
      </c>
      <c r="CL829">
        <v>6.75</v>
      </c>
    </row>
    <row r="830" spans="1:90" x14ac:dyDescent="0.2">
      <c r="A830">
        <v>20</v>
      </c>
      <c r="B830">
        <v>20</v>
      </c>
      <c r="C830" s="3">
        <f t="shared" si="815"/>
        <v>400</v>
      </c>
      <c r="D830" s="3" t="str">
        <f t="shared" si="816"/>
        <v>square</v>
      </c>
      <c r="E830" s="3">
        <f t="shared" si="817"/>
        <v>1</v>
      </c>
      <c r="F830" s="4">
        <v>1</v>
      </c>
      <c r="G830" s="4">
        <v>1</v>
      </c>
      <c r="H830" s="4">
        <f t="shared" si="822"/>
        <v>100</v>
      </c>
      <c r="I830" s="3">
        <v>99</v>
      </c>
      <c r="J830" s="3">
        <v>99</v>
      </c>
      <c r="K830" s="3">
        <f>AF830/AA830</f>
        <v>100</v>
      </c>
      <c r="L830" s="3">
        <f t="shared" si="818"/>
        <v>4</v>
      </c>
      <c r="M830">
        <v>125</v>
      </c>
      <c r="N830">
        <v>7</v>
      </c>
      <c r="O830" s="2">
        <v>0.1</v>
      </c>
      <c r="P830" s="2">
        <f t="shared" si="827"/>
        <v>2.5000000000000001E-2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 t="shared" si="819"/>
        <v>4</v>
      </c>
      <c r="AA830">
        <f t="shared" si="820"/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 t="shared" si="821"/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0.02</v>
      </c>
      <c r="BT830">
        <v>0.04</v>
      </c>
      <c r="BU830">
        <v>0</v>
      </c>
      <c r="BV830">
        <v>0.2</v>
      </c>
      <c r="BW830">
        <f t="shared" si="831"/>
        <v>2.0000000000000004E-2</v>
      </c>
      <c r="BX830">
        <v>0.5</v>
      </c>
      <c r="BY830">
        <v>0.5</v>
      </c>
      <c r="BZ830">
        <v>0</v>
      </c>
      <c r="CA830">
        <v>0</v>
      </c>
      <c r="CB830" t="s">
        <v>81</v>
      </c>
      <c r="CC830">
        <v>0</v>
      </c>
      <c r="CD830">
        <v>0</v>
      </c>
      <c r="CE830" s="5">
        <v>2.9193080099339098E-11</v>
      </c>
      <c r="CF830" s="5">
        <v>1.8420379541187801E-10</v>
      </c>
      <c r="CG830" t="s">
        <v>93</v>
      </c>
      <c r="CH830">
        <v>0.85714285714285698</v>
      </c>
      <c r="CI830">
        <v>0.85714285714285698</v>
      </c>
      <c r="CJ830">
        <v>97.015283120362398</v>
      </c>
      <c r="CK830">
        <v>100</v>
      </c>
      <c r="CL830">
        <v>7</v>
      </c>
    </row>
    <row r="831" spans="1:90" x14ac:dyDescent="0.2">
      <c r="A831">
        <v>20</v>
      </c>
      <c r="B831">
        <v>20</v>
      </c>
      <c r="C831" s="3">
        <f t="shared" si="815"/>
        <v>400</v>
      </c>
      <c r="D831" s="3" t="str">
        <f t="shared" si="816"/>
        <v>square</v>
      </c>
      <c r="E831" s="3">
        <f t="shared" si="817"/>
        <v>1</v>
      </c>
      <c r="F831" s="4">
        <v>1</v>
      </c>
      <c r="G831" s="4">
        <v>1</v>
      </c>
      <c r="H831" s="4">
        <f t="shared" si="822"/>
        <v>100</v>
      </c>
      <c r="I831" s="3">
        <v>99</v>
      </c>
      <c r="J831" s="3">
        <v>99</v>
      </c>
      <c r="K831" s="3">
        <f t="shared" ref="K831:K841" si="865">AF831/AA831</f>
        <v>100</v>
      </c>
      <c r="L831" s="3">
        <f t="shared" si="818"/>
        <v>4</v>
      </c>
      <c r="M831">
        <v>125</v>
      </c>
      <c r="N831">
        <v>7</v>
      </c>
      <c r="O831" s="2">
        <v>0.5</v>
      </c>
      <c r="P831" s="2">
        <f t="shared" si="827"/>
        <v>0.125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 t="shared" si="819"/>
        <v>4</v>
      </c>
      <c r="AA831">
        <f t="shared" si="820"/>
        <v>396</v>
      </c>
      <c r="AB831">
        <v>0</v>
      </c>
      <c r="AC831">
        <v>0</v>
      </c>
      <c r="AD831">
        <v>0</v>
      </c>
      <c r="AE831">
        <f t="shared" ref="AE831:AE835" si="866">(A831*B831)*F831</f>
        <v>400</v>
      </c>
      <c r="AF831">
        <f t="shared" si="821"/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 t="shared" ref="BN831:BN835" si="867">BI831/4</f>
        <v>1.8749999999999999E-2</v>
      </c>
      <c r="BO831">
        <f t="shared" ref="BO831:BO835" si="868">BJ831/4</f>
        <v>1.25E-3</v>
      </c>
      <c r="BP831">
        <v>0</v>
      </c>
      <c r="BQ831">
        <v>0</v>
      </c>
      <c r="BR831">
        <v>0</v>
      </c>
      <c r="BS831">
        <v>0.02</v>
      </c>
      <c r="BT831">
        <v>0.04</v>
      </c>
      <c r="BU831">
        <v>0</v>
      </c>
      <c r="BV831">
        <v>0.2</v>
      </c>
      <c r="BW831">
        <f t="shared" si="831"/>
        <v>2.0000000000000004E-2</v>
      </c>
      <c r="BX831">
        <v>0.5</v>
      </c>
      <c r="BY831">
        <v>0.5</v>
      </c>
      <c r="BZ831">
        <v>0</v>
      </c>
      <c r="CA831">
        <v>0</v>
      </c>
      <c r="CB831" t="s">
        <v>81</v>
      </c>
      <c r="CC831">
        <v>0</v>
      </c>
      <c r="CD831">
        <v>0</v>
      </c>
      <c r="CE831" s="5">
        <v>3.1289003766941802E-10</v>
      </c>
      <c r="CF831" s="5">
        <v>1.97428747784056E-9</v>
      </c>
      <c r="CG831" t="s">
        <v>93</v>
      </c>
      <c r="CH831">
        <v>0.85714285714285698</v>
      </c>
      <c r="CI831">
        <v>0.85714285714285698</v>
      </c>
      <c r="CJ831">
        <v>97.072809863167194</v>
      </c>
      <c r="CK831">
        <v>100</v>
      </c>
      <c r="CL831">
        <v>6.75</v>
      </c>
    </row>
    <row r="832" spans="1:90" x14ac:dyDescent="0.2">
      <c r="A832">
        <v>20</v>
      </c>
      <c r="B832">
        <v>20</v>
      </c>
      <c r="C832" s="3">
        <f t="shared" si="815"/>
        <v>400</v>
      </c>
      <c r="D832" s="3" t="str">
        <f t="shared" si="816"/>
        <v>square</v>
      </c>
      <c r="E832" s="3">
        <f t="shared" si="817"/>
        <v>1</v>
      </c>
      <c r="F832" s="4">
        <v>1</v>
      </c>
      <c r="G832" s="4">
        <v>1</v>
      </c>
      <c r="H832" s="4">
        <f t="shared" si="822"/>
        <v>100</v>
      </c>
      <c r="I832" s="3">
        <v>99</v>
      </c>
      <c r="J832" s="3">
        <v>99</v>
      </c>
      <c r="K832" s="3">
        <f t="shared" si="865"/>
        <v>100</v>
      </c>
      <c r="L832" s="3">
        <f t="shared" si="818"/>
        <v>4</v>
      </c>
      <c r="M832">
        <v>125</v>
      </c>
      <c r="N832">
        <v>7</v>
      </c>
      <c r="O832" s="2">
        <v>1</v>
      </c>
      <c r="P832" s="2">
        <f t="shared" si="827"/>
        <v>0.25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 t="shared" si="819"/>
        <v>4</v>
      </c>
      <c r="AA832">
        <f t="shared" si="820"/>
        <v>396</v>
      </c>
      <c r="AB832">
        <v>0</v>
      </c>
      <c r="AC832">
        <v>0</v>
      </c>
      <c r="AD832">
        <v>0</v>
      </c>
      <c r="AE832">
        <f t="shared" si="866"/>
        <v>400</v>
      </c>
      <c r="AF832">
        <f t="shared" si="821"/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 t="shared" si="867"/>
        <v>1.8749999999999999E-2</v>
      </c>
      <c r="BO832">
        <f t="shared" si="868"/>
        <v>1.25E-3</v>
      </c>
      <c r="BP832">
        <v>0</v>
      </c>
      <c r="BQ832">
        <v>0</v>
      </c>
      <c r="BR832">
        <v>0</v>
      </c>
      <c r="BS832">
        <v>0.02</v>
      </c>
      <c r="BT832">
        <v>0.04</v>
      </c>
      <c r="BU832">
        <v>0</v>
      </c>
      <c r="BV832">
        <v>0.2</v>
      </c>
      <c r="BW832">
        <f t="shared" si="831"/>
        <v>2.0000000000000004E-2</v>
      </c>
      <c r="BX832">
        <v>0.5</v>
      </c>
      <c r="BY832">
        <v>0.5</v>
      </c>
      <c r="BZ832">
        <v>0</v>
      </c>
      <c r="CA832">
        <v>0</v>
      </c>
      <c r="CB832" t="s">
        <v>81</v>
      </c>
      <c r="CC832">
        <v>0.14285714285714299</v>
      </c>
      <c r="CD832">
        <v>0.14285714285714299</v>
      </c>
      <c r="CE832" s="5">
        <v>7.7966301271750097E-7</v>
      </c>
      <c r="CF832" s="5">
        <v>4.9195491803973603E-6</v>
      </c>
      <c r="CG832" t="s">
        <v>93</v>
      </c>
      <c r="CH832">
        <v>0.71428571428571397</v>
      </c>
      <c r="CI832">
        <v>0.71428571428571397</v>
      </c>
      <c r="CJ832">
        <v>96.924540282955206</v>
      </c>
      <c r="CK832">
        <v>100</v>
      </c>
      <c r="CL832">
        <v>7</v>
      </c>
    </row>
    <row r="833" spans="1:90" x14ac:dyDescent="0.2">
      <c r="A833">
        <v>20</v>
      </c>
      <c r="B833">
        <v>20</v>
      </c>
      <c r="C833" s="3">
        <f t="shared" si="815"/>
        <v>400</v>
      </c>
      <c r="D833" s="3" t="str">
        <f t="shared" si="816"/>
        <v>square</v>
      </c>
      <c r="E833" s="3">
        <f t="shared" si="817"/>
        <v>1</v>
      </c>
      <c r="F833" s="4">
        <v>1</v>
      </c>
      <c r="G833" s="4">
        <v>1</v>
      </c>
      <c r="H833" s="4">
        <f t="shared" si="822"/>
        <v>100</v>
      </c>
      <c r="I833" s="3">
        <v>99</v>
      </c>
      <c r="J833" s="3">
        <v>99</v>
      </c>
      <c r="K833" s="3">
        <f t="shared" si="865"/>
        <v>100</v>
      </c>
      <c r="L833" s="3">
        <f t="shared" si="818"/>
        <v>4</v>
      </c>
      <c r="M833">
        <v>125</v>
      </c>
      <c r="N833">
        <v>7</v>
      </c>
      <c r="O833" s="2">
        <v>2</v>
      </c>
      <c r="P833" s="2">
        <f t="shared" si="827"/>
        <v>0.5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 t="shared" si="819"/>
        <v>4</v>
      </c>
      <c r="AA833">
        <f t="shared" si="820"/>
        <v>396</v>
      </c>
      <c r="AB833">
        <v>0</v>
      </c>
      <c r="AC833">
        <v>0</v>
      </c>
      <c r="AD833">
        <v>0</v>
      </c>
      <c r="AE833">
        <f t="shared" si="866"/>
        <v>400</v>
      </c>
      <c r="AF833">
        <f t="shared" si="821"/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 t="shared" si="867"/>
        <v>1.8749999999999999E-2</v>
      </c>
      <c r="BO833">
        <f t="shared" si="868"/>
        <v>1.25E-3</v>
      </c>
      <c r="BP833">
        <v>0</v>
      </c>
      <c r="BQ833">
        <v>0</v>
      </c>
      <c r="BR833">
        <v>0</v>
      </c>
      <c r="BS833">
        <v>0.02</v>
      </c>
      <c r="BT833">
        <v>0.04</v>
      </c>
      <c r="BU833">
        <v>0</v>
      </c>
      <c r="BV833">
        <v>0.2</v>
      </c>
      <c r="BW833">
        <f t="shared" si="831"/>
        <v>2.0000000000000004E-2</v>
      </c>
      <c r="BX833">
        <v>0.5</v>
      </c>
      <c r="BY833">
        <v>0.5</v>
      </c>
      <c r="BZ833">
        <v>0</v>
      </c>
      <c r="CA833">
        <v>0</v>
      </c>
      <c r="CB833" t="s">
        <v>81</v>
      </c>
      <c r="CC833">
        <v>0</v>
      </c>
      <c r="CD833">
        <v>0.14285714285714299</v>
      </c>
      <c r="CE833" s="5">
        <v>6.0806197172798098E-10</v>
      </c>
      <c r="CF833" s="5">
        <v>3.8367764739898001E-9</v>
      </c>
      <c r="CG833" t="s">
        <v>93</v>
      </c>
      <c r="CH833">
        <v>0.85714285714285698</v>
      </c>
      <c r="CI833">
        <v>0.85714285714285698</v>
      </c>
      <c r="CJ833">
        <v>96.9513655431698</v>
      </c>
      <c r="CK833">
        <v>100</v>
      </c>
      <c r="CL833">
        <v>7</v>
      </c>
    </row>
    <row r="834" spans="1:90" x14ac:dyDescent="0.2">
      <c r="A834">
        <v>20</v>
      </c>
      <c r="B834">
        <v>20</v>
      </c>
      <c r="C834" s="3">
        <f t="shared" si="815"/>
        <v>400</v>
      </c>
      <c r="D834" s="3" t="str">
        <f t="shared" si="816"/>
        <v>square</v>
      </c>
      <c r="E834" s="3">
        <f t="shared" si="817"/>
        <v>1</v>
      </c>
      <c r="F834" s="4">
        <v>1</v>
      </c>
      <c r="G834" s="4">
        <v>1</v>
      </c>
      <c r="H834" s="4">
        <f t="shared" si="822"/>
        <v>100</v>
      </c>
      <c r="I834" s="3">
        <v>99</v>
      </c>
      <c r="J834" s="3">
        <v>99</v>
      </c>
      <c r="K834" s="3">
        <f t="shared" si="865"/>
        <v>100</v>
      </c>
      <c r="L834" s="3">
        <f t="shared" si="818"/>
        <v>4</v>
      </c>
      <c r="M834">
        <v>125</v>
      </c>
      <c r="N834">
        <v>7</v>
      </c>
      <c r="O834" s="2">
        <v>3</v>
      </c>
      <c r="P834" s="2">
        <f t="shared" si="827"/>
        <v>0.75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 t="shared" si="819"/>
        <v>4</v>
      </c>
      <c r="AA834">
        <f t="shared" si="820"/>
        <v>396</v>
      </c>
      <c r="AB834">
        <v>0</v>
      </c>
      <c r="AC834">
        <v>0</v>
      </c>
      <c r="AD834">
        <v>0</v>
      </c>
      <c r="AE834">
        <f t="shared" si="866"/>
        <v>400</v>
      </c>
      <c r="AF834">
        <f t="shared" si="821"/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 t="shared" si="867"/>
        <v>1.8749999999999999E-2</v>
      </c>
      <c r="BO834">
        <f t="shared" si="868"/>
        <v>1.25E-3</v>
      </c>
      <c r="BP834">
        <v>0</v>
      </c>
      <c r="BQ834">
        <v>0</v>
      </c>
      <c r="BR834">
        <v>0</v>
      </c>
      <c r="BS834">
        <v>0.02</v>
      </c>
      <c r="BT834">
        <v>0.04</v>
      </c>
      <c r="BU834">
        <v>0</v>
      </c>
      <c r="BV834">
        <v>0.2</v>
      </c>
      <c r="BW834">
        <f t="shared" si="831"/>
        <v>2.0000000000000004E-2</v>
      </c>
      <c r="BX834">
        <v>0.5</v>
      </c>
      <c r="BY834">
        <v>0.5</v>
      </c>
      <c r="BZ834">
        <v>0</v>
      </c>
      <c r="CA834">
        <v>0</v>
      </c>
      <c r="CB834" t="s">
        <v>81</v>
      </c>
      <c r="CC834">
        <v>0</v>
      </c>
      <c r="CD834">
        <v>0</v>
      </c>
      <c r="CE834" s="5">
        <v>1.8960187923298101E-10</v>
      </c>
      <c r="CF834" s="5">
        <v>1.19635837135292E-9</v>
      </c>
      <c r="CG834" t="s">
        <v>93</v>
      </c>
      <c r="CH834">
        <v>0.85714285714285698</v>
      </c>
      <c r="CI834">
        <v>0.85714285714285698</v>
      </c>
      <c r="CJ834">
        <v>97.007291230933305</v>
      </c>
      <c r="CK834">
        <v>100</v>
      </c>
      <c r="CL834">
        <v>7</v>
      </c>
    </row>
    <row r="835" spans="1:90" x14ac:dyDescent="0.2">
      <c r="A835">
        <v>20</v>
      </c>
      <c r="B835">
        <v>20</v>
      </c>
      <c r="C835" s="3">
        <f t="shared" si="815"/>
        <v>400</v>
      </c>
      <c r="D835" s="3" t="str">
        <f t="shared" si="816"/>
        <v>square</v>
      </c>
      <c r="E835" s="3">
        <f t="shared" si="817"/>
        <v>1</v>
      </c>
      <c r="F835" s="4">
        <v>1</v>
      </c>
      <c r="G835" s="4">
        <v>1</v>
      </c>
      <c r="H835" s="4">
        <f t="shared" si="822"/>
        <v>100</v>
      </c>
      <c r="I835" s="3">
        <v>99</v>
      </c>
      <c r="J835" s="3">
        <v>99</v>
      </c>
      <c r="K835" s="3">
        <f t="shared" si="865"/>
        <v>100</v>
      </c>
      <c r="L835" s="3">
        <f t="shared" si="818"/>
        <v>4</v>
      </c>
      <c r="M835">
        <v>125</v>
      </c>
      <c r="N835">
        <v>7</v>
      </c>
      <c r="O835" s="2">
        <v>4</v>
      </c>
      <c r="P835" s="2">
        <f t="shared" si="827"/>
        <v>1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 t="shared" si="819"/>
        <v>4</v>
      </c>
      <c r="AA835">
        <f t="shared" si="820"/>
        <v>396</v>
      </c>
      <c r="AB835">
        <v>0</v>
      </c>
      <c r="AC835">
        <v>0</v>
      </c>
      <c r="AD835">
        <v>0</v>
      </c>
      <c r="AE835">
        <f t="shared" si="866"/>
        <v>400</v>
      </c>
      <c r="AF835">
        <f t="shared" si="821"/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 t="shared" si="867"/>
        <v>1.8749999999999999E-2</v>
      </c>
      <c r="BO835">
        <f t="shared" si="868"/>
        <v>1.25E-3</v>
      </c>
      <c r="BP835">
        <v>0</v>
      </c>
      <c r="BQ835">
        <v>0</v>
      </c>
      <c r="BR835">
        <v>0</v>
      </c>
      <c r="BS835">
        <v>0.02</v>
      </c>
      <c r="BT835">
        <v>0.04</v>
      </c>
      <c r="BU835">
        <v>0</v>
      </c>
      <c r="BV835">
        <v>0.2</v>
      </c>
      <c r="BW835">
        <f t="shared" si="831"/>
        <v>2.0000000000000004E-2</v>
      </c>
      <c r="BX835">
        <v>0.5</v>
      </c>
      <c r="BY835">
        <v>0.5</v>
      </c>
      <c r="BZ835">
        <v>0</v>
      </c>
      <c r="CA835">
        <v>0</v>
      </c>
      <c r="CB835" t="s">
        <v>81</v>
      </c>
      <c r="CC835">
        <v>0</v>
      </c>
      <c r="CD835">
        <v>0</v>
      </c>
      <c r="CE835" s="5">
        <v>2.6043503617720699E-10</v>
      </c>
      <c r="CF835" s="5">
        <v>1.6433045754728099E-9</v>
      </c>
      <c r="CG835" t="s">
        <v>93</v>
      </c>
      <c r="CH835">
        <v>0.85714285714285698</v>
      </c>
      <c r="CI835">
        <v>0.85714285714285698</v>
      </c>
      <c r="CJ835">
        <v>96.913667283710097</v>
      </c>
      <c r="CK835">
        <v>100</v>
      </c>
      <c r="CL835">
        <v>7</v>
      </c>
    </row>
    <row r="836" spans="1:90" x14ac:dyDescent="0.2">
      <c r="A836">
        <v>20</v>
      </c>
      <c r="B836">
        <v>20</v>
      </c>
      <c r="C836" s="3">
        <f t="shared" si="815"/>
        <v>400</v>
      </c>
      <c r="D836" s="3" t="str">
        <f t="shared" si="816"/>
        <v>square</v>
      </c>
      <c r="E836" s="3">
        <f t="shared" si="817"/>
        <v>1</v>
      </c>
      <c r="F836" s="4">
        <v>1</v>
      </c>
      <c r="G836" s="4">
        <v>1</v>
      </c>
      <c r="H836" s="4">
        <f t="shared" si="822"/>
        <v>100</v>
      </c>
      <c r="I836" s="3">
        <v>99</v>
      </c>
      <c r="J836" s="3">
        <v>99</v>
      </c>
      <c r="K836" s="3">
        <f t="shared" si="865"/>
        <v>100</v>
      </c>
      <c r="L836" s="3">
        <f t="shared" si="818"/>
        <v>4</v>
      </c>
      <c r="M836">
        <v>125</v>
      </c>
      <c r="N836">
        <v>7</v>
      </c>
      <c r="O836" s="2">
        <v>5</v>
      </c>
      <c r="P836" s="2">
        <f t="shared" si="827"/>
        <v>1.25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 t="shared" si="819"/>
        <v>4</v>
      </c>
      <c r="AA836">
        <f t="shared" si="820"/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 t="shared" si="821"/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0.02</v>
      </c>
      <c r="BT836">
        <v>0.04</v>
      </c>
      <c r="BU836">
        <v>0</v>
      </c>
      <c r="BV836">
        <v>0.2</v>
      </c>
      <c r="BW836">
        <f t="shared" si="831"/>
        <v>2.0000000000000004E-2</v>
      </c>
      <c r="BX836">
        <v>0.5</v>
      </c>
      <c r="BY836">
        <v>0.5</v>
      </c>
      <c r="BZ836">
        <v>0</v>
      </c>
      <c r="CA836">
        <v>0</v>
      </c>
      <c r="CB836" t="s">
        <v>81</v>
      </c>
      <c r="CC836">
        <v>0</v>
      </c>
      <c r="CD836">
        <v>0.14285714285714299</v>
      </c>
      <c r="CE836" s="5">
        <v>3.3957555170170502E-10</v>
      </c>
      <c r="CF836" s="5">
        <v>2.1426689197467299E-9</v>
      </c>
      <c r="CG836" t="s">
        <v>93</v>
      </c>
      <c r="CH836">
        <v>0.85714285714285698</v>
      </c>
      <c r="CI836">
        <v>0.85714285714285698</v>
      </c>
      <c r="CJ836">
        <v>96.994785209611294</v>
      </c>
      <c r="CK836">
        <v>100</v>
      </c>
      <c r="CL836">
        <v>7</v>
      </c>
    </row>
    <row r="837" spans="1:90" x14ac:dyDescent="0.2">
      <c r="A837">
        <v>20</v>
      </c>
      <c r="B837">
        <v>20</v>
      </c>
      <c r="C837" s="3">
        <f t="shared" si="815"/>
        <v>400</v>
      </c>
      <c r="D837" s="3" t="str">
        <f t="shared" si="816"/>
        <v>square</v>
      </c>
      <c r="E837" s="3">
        <f t="shared" si="817"/>
        <v>1</v>
      </c>
      <c r="F837" s="4">
        <v>1</v>
      </c>
      <c r="G837" s="4">
        <v>1</v>
      </c>
      <c r="H837" s="4">
        <f t="shared" si="822"/>
        <v>100</v>
      </c>
      <c r="I837" s="3">
        <v>99</v>
      </c>
      <c r="J837" s="3">
        <v>99</v>
      </c>
      <c r="K837" s="3">
        <f t="shared" si="865"/>
        <v>100</v>
      </c>
      <c r="L837" s="3">
        <f t="shared" si="818"/>
        <v>4</v>
      </c>
      <c r="M837">
        <v>125</v>
      </c>
      <c r="N837">
        <v>7</v>
      </c>
      <c r="O837" s="2">
        <v>6</v>
      </c>
      <c r="P837" s="2">
        <f t="shared" si="827"/>
        <v>1.5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 t="shared" si="819"/>
        <v>4</v>
      </c>
      <c r="AA837">
        <f t="shared" si="820"/>
        <v>396</v>
      </c>
      <c r="AB837">
        <v>0</v>
      </c>
      <c r="AC837">
        <v>0</v>
      </c>
      <c r="AD837">
        <v>0</v>
      </c>
      <c r="AE837">
        <f t="shared" ref="AE837:AE839" si="869">(A837*B837)*F837</f>
        <v>400</v>
      </c>
      <c r="AF837">
        <f t="shared" si="821"/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 t="shared" ref="BN837:BN839" si="870">BI837/4</f>
        <v>1.8749999999999999E-2</v>
      </c>
      <c r="BO837">
        <f t="shared" ref="BO837:BO839" si="871">BJ837/4</f>
        <v>1.25E-3</v>
      </c>
      <c r="BP837">
        <v>0</v>
      </c>
      <c r="BQ837">
        <v>0</v>
      </c>
      <c r="BR837">
        <v>0</v>
      </c>
      <c r="BS837">
        <v>0.02</v>
      </c>
      <c r="BT837">
        <v>0.04</v>
      </c>
      <c r="BU837">
        <v>0</v>
      </c>
      <c r="BV837">
        <v>0.2</v>
      </c>
      <c r="BW837">
        <f t="shared" si="831"/>
        <v>2.0000000000000004E-2</v>
      </c>
      <c r="BX837">
        <v>0.5</v>
      </c>
      <c r="BY837">
        <v>0.5</v>
      </c>
      <c r="BZ837">
        <v>0</v>
      </c>
      <c r="CA837">
        <v>0</v>
      </c>
      <c r="CB837" t="s">
        <v>81</v>
      </c>
      <c r="CC837">
        <v>0</v>
      </c>
      <c r="CD837">
        <v>0.14285714285714299</v>
      </c>
      <c r="CE837" s="5">
        <v>3.91656758545914E-10</v>
      </c>
      <c r="CF837" s="5">
        <v>2.4712932342948898E-9</v>
      </c>
      <c r="CG837" t="s">
        <v>93</v>
      </c>
      <c r="CH837">
        <v>0.85714285714285698</v>
      </c>
      <c r="CI837">
        <v>0.85714285714285698</v>
      </c>
      <c r="CJ837">
        <v>96.982403907958599</v>
      </c>
      <c r="CK837">
        <v>100</v>
      </c>
      <c r="CL837">
        <v>7</v>
      </c>
    </row>
    <row r="838" spans="1:90" x14ac:dyDescent="0.2">
      <c r="A838">
        <v>20</v>
      </c>
      <c r="B838">
        <v>20</v>
      </c>
      <c r="C838" s="3">
        <f t="shared" si="815"/>
        <v>400</v>
      </c>
      <c r="D838" s="3" t="str">
        <f t="shared" si="816"/>
        <v>square</v>
      </c>
      <c r="E838" s="3">
        <f t="shared" si="817"/>
        <v>1</v>
      </c>
      <c r="F838" s="4">
        <v>1</v>
      </c>
      <c r="G838" s="4">
        <v>1</v>
      </c>
      <c r="H838" s="4">
        <f t="shared" si="822"/>
        <v>100</v>
      </c>
      <c r="I838" s="3">
        <v>99</v>
      </c>
      <c r="J838" s="3">
        <v>99</v>
      </c>
      <c r="K838" s="3">
        <f t="shared" si="865"/>
        <v>100</v>
      </c>
      <c r="L838" s="3">
        <f t="shared" si="818"/>
        <v>4</v>
      </c>
      <c r="M838">
        <v>125</v>
      </c>
      <c r="N838">
        <v>7</v>
      </c>
      <c r="O838" s="2">
        <v>7</v>
      </c>
      <c r="P838" s="2">
        <f t="shared" si="827"/>
        <v>1.75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 t="shared" si="819"/>
        <v>4</v>
      </c>
      <c r="AA838">
        <f t="shared" si="820"/>
        <v>396</v>
      </c>
      <c r="AB838">
        <v>0</v>
      </c>
      <c r="AC838">
        <v>0</v>
      </c>
      <c r="AD838">
        <v>0</v>
      </c>
      <c r="AE838">
        <f t="shared" si="869"/>
        <v>400</v>
      </c>
      <c r="AF838">
        <f t="shared" si="821"/>
        <v>39600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 t="shared" si="870"/>
        <v>1.8749999999999999E-2</v>
      </c>
      <c r="BO838">
        <f t="shared" si="871"/>
        <v>1.25E-3</v>
      </c>
      <c r="BP838">
        <v>0</v>
      </c>
      <c r="BQ838">
        <v>0</v>
      </c>
      <c r="BR838">
        <v>0</v>
      </c>
      <c r="BS838">
        <v>0.02</v>
      </c>
      <c r="BT838">
        <v>0.04</v>
      </c>
      <c r="BU838">
        <v>0</v>
      </c>
      <c r="BV838">
        <v>0.2</v>
      </c>
      <c r="BW838">
        <f t="shared" si="831"/>
        <v>2.0000000000000004E-2</v>
      </c>
      <c r="BX838">
        <v>0.5</v>
      </c>
      <c r="BY838">
        <v>0.5</v>
      </c>
      <c r="BZ838">
        <v>0</v>
      </c>
      <c r="CA838">
        <v>0</v>
      </c>
      <c r="CB838" t="s">
        <v>81</v>
      </c>
      <c r="CC838">
        <v>0</v>
      </c>
      <c r="CD838">
        <v>0.14285714285714299</v>
      </c>
      <c r="CE838" s="5">
        <v>5.4803704104256702E-10</v>
      </c>
      <c r="CF838" s="5">
        <v>3.45802849391359E-9</v>
      </c>
      <c r="CG838" t="s">
        <v>93</v>
      </c>
      <c r="CH838">
        <v>0.85714285714285698</v>
      </c>
      <c r="CI838">
        <v>0.85714285714285698</v>
      </c>
      <c r="CJ838">
        <v>96.928697988919495</v>
      </c>
      <c r="CK838">
        <v>100</v>
      </c>
      <c r="CL838">
        <v>7</v>
      </c>
    </row>
    <row r="839" spans="1:90" x14ac:dyDescent="0.2">
      <c r="A839">
        <v>20</v>
      </c>
      <c r="B839">
        <v>20</v>
      </c>
      <c r="C839" s="3">
        <f t="shared" si="815"/>
        <v>400</v>
      </c>
      <c r="D839" s="3" t="str">
        <f t="shared" si="816"/>
        <v>square</v>
      </c>
      <c r="E839" s="3">
        <f t="shared" si="817"/>
        <v>1</v>
      </c>
      <c r="F839" s="4">
        <v>1</v>
      </c>
      <c r="G839" s="4">
        <v>1</v>
      </c>
      <c r="H839" s="4">
        <f t="shared" si="822"/>
        <v>100</v>
      </c>
      <c r="I839" s="3">
        <v>99</v>
      </c>
      <c r="J839" s="3">
        <v>99</v>
      </c>
      <c r="K839" s="3">
        <f t="shared" si="865"/>
        <v>100</v>
      </c>
      <c r="L839" s="3">
        <f t="shared" si="818"/>
        <v>4</v>
      </c>
      <c r="M839">
        <v>125</v>
      </c>
      <c r="N839">
        <v>7</v>
      </c>
      <c r="O839" s="2">
        <v>8</v>
      </c>
      <c r="P839" s="2">
        <f t="shared" si="827"/>
        <v>2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 t="shared" si="819"/>
        <v>4</v>
      </c>
      <c r="AA839">
        <f t="shared" si="820"/>
        <v>396</v>
      </c>
      <c r="AB839">
        <v>0</v>
      </c>
      <c r="AC839">
        <v>0</v>
      </c>
      <c r="AD839">
        <v>0</v>
      </c>
      <c r="AE839">
        <f t="shared" si="869"/>
        <v>400</v>
      </c>
      <c r="AF839">
        <f t="shared" si="821"/>
        <v>39600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 t="shared" si="870"/>
        <v>1.8749999999999999E-2</v>
      </c>
      <c r="BO839">
        <f t="shared" si="871"/>
        <v>1.25E-3</v>
      </c>
      <c r="BP839">
        <v>0</v>
      </c>
      <c r="BQ839">
        <v>0</v>
      </c>
      <c r="BR839">
        <v>0</v>
      </c>
      <c r="BS839">
        <v>0.02</v>
      </c>
      <c r="BT839">
        <v>0.04</v>
      </c>
      <c r="BU839">
        <v>0</v>
      </c>
      <c r="BV839">
        <v>0.2</v>
      </c>
      <c r="BW839">
        <f t="shared" si="831"/>
        <v>2.0000000000000004E-2</v>
      </c>
      <c r="BX839">
        <v>0.5</v>
      </c>
      <c r="BY839">
        <v>0.5</v>
      </c>
      <c r="BZ839">
        <v>0</v>
      </c>
      <c r="CA839">
        <v>0</v>
      </c>
      <c r="CB839" t="s">
        <v>81</v>
      </c>
      <c r="CC839">
        <v>0</v>
      </c>
      <c r="CD839">
        <v>0.14285714285714299</v>
      </c>
      <c r="CE839" s="5">
        <v>6.0873801762567998E-10</v>
      </c>
      <c r="CF839" s="5">
        <v>3.8410422111523903E-9</v>
      </c>
      <c r="CG839" t="s">
        <v>93</v>
      </c>
      <c r="CH839">
        <v>0.85714285714285698</v>
      </c>
      <c r="CI839">
        <v>0.85714285714285698</v>
      </c>
      <c r="CJ839">
        <v>96.966990850335094</v>
      </c>
      <c r="CK839">
        <v>100</v>
      </c>
      <c r="CL839">
        <v>7</v>
      </c>
    </row>
    <row r="840" spans="1:90" x14ac:dyDescent="0.2">
      <c r="A840">
        <v>20</v>
      </c>
      <c r="B840">
        <v>20</v>
      </c>
      <c r="C840" s="3">
        <f t="shared" si="815"/>
        <v>400</v>
      </c>
      <c r="D840" s="3" t="str">
        <f t="shared" si="816"/>
        <v>square</v>
      </c>
      <c r="E840" s="3">
        <f t="shared" si="817"/>
        <v>1</v>
      </c>
      <c r="F840" s="4">
        <v>1</v>
      </c>
      <c r="G840" s="4">
        <v>1</v>
      </c>
      <c r="H840" s="4">
        <f t="shared" si="822"/>
        <v>100</v>
      </c>
      <c r="I840" s="3">
        <v>99</v>
      </c>
      <c r="J840" s="3">
        <v>99</v>
      </c>
      <c r="K840" s="3">
        <f t="shared" si="865"/>
        <v>100</v>
      </c>
      <c r="L840" s="3">
        <f t="shared" si="818"/>
        <v>4</v>
      </c>
      <c r="M840">
        <v>125</v>
      </c>
      <c r="N840">
        <v>7</v>
      </c>
      <c r="O840" s="2">
        <v>9</v>
      </c>
      <c r="P840" s="2">
        <f t="shared" si="827"/>
        <v>2.25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 t="shared" si="819"/>
        <v>4</v>
      </c>
      <c r="AA840">
        <f t="shared" si="820"/>
        <v>396</v>
      </c>
      <c r="AB840">
        <v>0</v>
      </c>
      <c r="AC840">
        <v>0</v>
      </c>
      <c r="AD840">
        <v>0</v>
      </c>
      <c r="AE840">
        <f>(A840*B840)*F840</f>
        <v>400</v>
      </c>
      <c r="AF840">
        <f t="shared" si="821"/>
        <v>39600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0.02</v>
      </c>
      <c r="BT840">
        <v>0.04</v>
      </c>
      <c r="BU840">
        <v>0</v>
      </c>
      <c r="BV840">
        <v>0.2</v>
      </c>
      <c r="BW840">
        <f t="shared" si="831"/>
        <v>2.0000000000000004E-2</v>
      </c>
      <c r="BX840">
        <v>0.5</v>
      </c>
      <c r="BY840">
        <v>0.5</v>
      </c>
      <c r="BZ840">
        <v>0</v>
      </c>
      <c r="CA840">
        <v>0</v>
      </c>
      <c r="CB840" t="s">
        <v>81</v>
      </c>
      <c r="CC840">
        <v>0</v>
      </c>
      <c r="CD840">
        <v>0.14285714285714299</v>
      </c>
      <c r="CE840" s="5">
        <v>6.7805362823980504E-10</v>
      </c>
      <c r="CF840" s="5">
        <v>4.2784129325387603E-9</v>
      </c>
      <c r="CG840" t="s">
        <v>93</v>
      </c>
      <c r="CH840">
        <v>0.85714285714285698</v>
      </c>
      <c r="CI840">
        <v>0.85714285714285698</v>
      </c>
      <c r="CJ840">
        <v>97.043183254861205</v>
      </c>
      <c r="CK840">
        <v>100</v>
      </c>
      <c r="CL840">
        <v>7</v>
      </c>
    </row>
    <row r="841" spans="1:90" x14ac:dyDescent="0.2">
      <c r="A841">
        <v>20</v>
      </c>
      <c r="B841">
        <v>20</v>
      </c>
      <c r="C841" s="3">
        <f t="shared" si="815"/>
        <v>400</v>
      </c>
      <c r="D841" s="3" t="str">
        <f t="shared" si="816"/>
        <v>square</v>
      </c>
      <c r="E841" s="3">
        <f t="shared" si="817"/>
        <v>1</v>
      </c>
      <c r="F841" s="4">
        <v>1</v>
      </c>
      <c r="G841" s="4">
        <v>1</v>
      </c>
      <c r="H841" s="4">
        <f t="shared" si="822"/>
        <v>100</v>
      </c>
      <c r="I841" s="3">
        <v>99</v>
      </c>
      <c r="J841" s="3">
        <v>99</v>
      </c>
      <c r="K841" s="3">
        <f t="shared" si="865"/>
        <v>100</v>
      </c>
      <c r="L841" s="3">
        <f t="shared" si="818"/>
        <v>4</v>
      </c>
      <c r="M841">
        <v>125</v>
      </c>
      <c r="N841">
        <v>7</v>
      </c>
      <c r="O841" s="2">
        <v>10</v>
      </c>
      <c r="P841" s="2">
        <f>O841/4</f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 t="shared" si="819"/>
        <v>4</v>
      </c>
      <c r="AA841">
        <f t="shared" si="820"/>
        <v>396</v>
      </c>
      <c r="AB841">
        <v>0</v>
      </c>
      <c r="AC841">
        <v>0</v>
      </c>
      <c r="AD841">
        <v>0</v>
      </c>
      <c r="AE841">
        <f t="shared" ref="AE841" si="872">(A841*B841)*F841</f>
        <v>400</v>
      </c>
      <c r="AF841">
        <f t="shared" si="821"/>
        <v>39600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 t="shared" ref="BN841" si="873">BI841/4</f>
        <v>1.8749999999999999E-2</v>
      </c>
      <c r="BO841">
        <f t="shared" ref="BO841" si="874">BJ841/4</f>
        <v>1.25E-3</v>
      </c>
      <c r="BP841">
        <v>0</v>
      </c>
      <c r="BQ841">
        <v>0</v>
      </c>
      <c r="BR841">
        <v>0</v>
      </c>
      <c r="BS841">
        <v>0.02</v>
      </c>
      <c r="BT841">
        <v>0.04</v>
      </c>
      <c r="BU841">
        <v>0</v>
      </c>
      <c r="BV841">
        <v>0.2</v>
      </c>
      <c r="BW841">
        <f t="shared" si="831"/>
        <v>2.0000000000000004E-2</v>
      </c>
      <c r="BX841">
        <v>0.5</v>
      </c>
      <c r="BY841">
        <v>0.5</v>
      </c>
      <c r="BZ841">
        <v>0</v>
      </c>
      <c r="CA841">
        <v>0</v>
      </c>
      <c r="CB841" t="s">
        <v>81</v>
      </c>
      <c r="CC841">
        <v>0</v>
      </c>
      <c r="CD841">
        <v>0.14285714285714299</v>
      </c>
      <c r="CE841" s="5">
        <v>7.1883761540350097E-10</v>
      </c>
      <c r="CF841" s="5">
        <v>4.5357535513152297E-9</v>
      </c>
      <c r="CG841" t="s">
        <v>93</v>
      </c>
      <c r="CH841">
        <v>0.85714285714285698</v>
      </c>
      <c r="CI841">
        <v>0.85714285714285698</v>
      </c>
      <c r="CJ841">
        <v>96.952749244106101</v>
      </c>
      <c r="CK841">
        <v>100</v>
      </c>
      <c r="CL841">
        <v>7</v>
      </c>
    </row>
    <row r="842" spans="1:90" x14ac:dyDescent="0.2">
      <c r="A842">
        <v>20</v>
      </c>
      <c r="B842">
        <v>20</v>
      </c>
      <c r="C842" s="3">
        <f t="shared" si="815"/>
        <v>400</v>
      </c>
      <c r="D842" s="3" t="str">
        <f t="shared" si="816"/>
        <v>square</v>
      </c>
      <c r="E842" s="3">
        <f t="shared" si="817"/>
        <v>1</v>
      </c>
      <c r="F842" s="4">
        <v>99</v>
      </c>
      <c r="G842" s="4">
        <v>99</v>
      </c>
      <c r="H842" s="4">
        <f t="shared" si="822"/>
        <v>100</v>
      </c>
      <c r="I842" s="3">
        <v>1</v>
      </c>
      <c r="J842" s="3">
        <v>1</v>
      </c>
      <c r="K842" s="3">
        <f>AF842/AA842</f>
        <v>100</v>
      </c>
      <c r="L842" s="3">
        <f t="shared" si="818"/>
        <v>4</v>
      </c>
      <c r="M842">
        <v>125</v>
      </c>
      <c r="N842">
        <v>7</v>
      </c>
      <c r="O842" s="2">
        <v>0.1</v>
      </c>
      <c r="P842" s="2">
        <f t="shared" ref="P842:P900" si="875">O842/4</f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 t="shared" si="819"/>
        <v>396</v>
      </c>
      <c r="AA842">
        <f t="shared" si="820"/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 t="shared" si="821"/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0.02</v>
      </c>
      <c r="BT842">
        <v>0.04</v>
      </c>
      <c r="BU842">
        <v>0</v>
      </c>
      <c r="BV842">
        <v>0.3</v>
      </c>
      <c r="BW842">
        <f t="shared" si="831"/>
        <v>0.03</v>
      </c>
      <c r="BX842">
        <v>0.5</v>
      </c>
      <c r="BY842">
        <v>0.5</v>
      </c>
      <c r="BZ842">
        <v>0</v>
      </c>
      <c r="CA842">
        <v>0</v>
      </c>
      <c r="CB842" t="s">
        <v>81</v>
      </c>
      <c r="CC842">
        <v>0</v>
      </c>
      <c r="CD842">
        <v>0</v>
      </c>
      <c r="CE842" s="5">
        <v>1.8134887733845099E-13</v>
      </c>
      <c r="CF842" s="5">
        <v>1.1442832132071399E-12</v>
      </c>
      <c r="CG842" t="s">
        <v>93</v>
      </c>
      <c r="CH842">
        <v>1</v>
      </c>
      <c r="CI842">
        <v>1</v>
      </c>
      <c r="CJ842">
        <v>97.024775263299603</v>
      </c>
      <c r="CK842">
        <v>100</v>
      </c>
      <c r="CL842">
        <v>7</v>
      </c>
    </row>
    <row r="843" spans="1:90" x14ac:dyDescent="0.2">
      <c r="A843">
        <v>20</v>
      </c>
      <c r="B843">
        <v>20</v>
      </c>
      <c r="C843" s="3">
        <f t="shared" si="815"/>
        <v>400</v>
      </c>
      <c r="D843" s="3" t="str">
        <f t="shared" si="816"/>
        <v>square</v>
      </c>
      <c r="E843" s="3">
        <f t="shared" si="817"/>
        <v>1</v>
      </c>
      <c r="F843" s="4">
        <v>99</v>
      </c>
      <c r="G843" s="4">
        <v>99</v>
      </c>
      <c r="H843" s="4">
        <f t="shared" si="822"/>
        <v>100</v>
      </c>
      <c r="I843" s="3">
        <v>1</v>
      </c>
      <c r="J843" s="3">
        <v>1</v>
      </c>
      <c r="K843" s="3">
        <f t="shared" ref="K843:K853" si="876">AF843/AA843</f>
        <v>100</v>
      </c>
      <c r="L843" s="3">
        <f t="shared" si="818"/>
        <v>4</v>
      </c>
      <c r="M843">
        <v>125</v>
      </c>
      <c r="N843">
        <v>7</v>
      </c>
      <c r="O843" s="2">
        <v>0.5</v>
      </c>
      <c r="P843" s="2">
        <f t="shared" si="875"/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 t="shared" si="819"/>
        <v>396</v>
      </c>
      <c r="AA843">
        <f t="shared" si="820"/>
        <v>4</v>
      </c>
      <c r="AB843">
        <v>0</v>
      </c>
      <c r="AC843">
        <v>0</v>
      </c>
      <c r="AD843">
        <v>0</v>
      </c>
      <c r="AE843">
        <f t="shared" ref="AE843:AE847" si="877">(A843*B843)*F843</f>
        <v>39600</v>
      </c>
      <c r="AF843">
        <f t="shared" si="821"/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 t="shared" ref="BN843:BN847" si="878">BI843/4</f>
        <v>1.8749999999999999E-2</v>
      </c>
      <c r="BO843">
        <f t="shared" ref="BO843:BO847" si="879">BJ843/4</f>
        <v>1.25E-3</v>
      </c>
      <c r="BP843">
        <v>0</v>
      </c>
      <c r="BQ843">
        <v>0</v>
      </c>
      <c r="BR843">
        <v>0</v>
      </c>
      <c r="BS843">
        <v>0.02</v>
      </c>
      <c r="BT843">
        <v>0.04</v>
      </c>
      <c r="BU843">
        <v>0</v>
      </c>
      <c r="BV843">
        <v>0.3</v>
      </c>
      <c r="BW843">
        <f t="shared" si="831"/>
        <v>0.03</v>
      </c>
      <c r="BX843">
        <v>0.5</v>
      </c>
      <c r="BY843">
        <v>0.5</v>
      </c>
      <c r="BZ843">
        <v>0</v>
      </c>
      <c r="CA843">
        <v>0</v>
      </c>
      <c r="CB843" t="s">
        <v>81</v>
      </c>
      <c r="CC843">
        <v>0</v>
      </c>
      <c r="CD843">
        <v>0</v>
      </c>
      <c r="CE843" s="5">
        <v>2.0196693383847499E-13</v>
      </c>
      <c r="CF843" s="5">
        <v>1.27437994326774E-12</v>
      </c>
      <c r="CG843" t="s">
        <v>93</v>
      </c>
      <c r="CH843">
        <v>1</v>
      </c>
      <c r="CI843">
        <v>1</v>
      </c>
      <c r="CJ843">
        <v>97.006387628361296</v>
      </c>
      <c r="CK843">
        <v>100</v>
      </c>
      <c r="CL843">
        <v>7</v>
      </c>
    </row>
    <row r="844" spans="1:90" x14ac:dyDescent="0.2">
      <c r="A844">
        <v>20</v>
      </c>
      <c r="B844">
        <v>20</v>
      </c>
      <c r="C844" s="3">
        <f t="shared" si="815"/>
        <v>400</v>
      </c>
      <c r="D844" s="3" t="str">
        <f t="shared" si="816"/>
        <v>square</v>
      </c>
      <c r="E844" s="3">
        <f t="shared" si="817"/>
        <v>1</v>
      </c>
      <c r="F844" s="4">
        <v>99</v>
      </c>
      <c r="G844" s="4">
        <v>99</v>
      </c>
      <c r="H844" s="4">
        <f t="shared" si="822"/>
        <v>100</v>
      </c>
      <c r="I844" s="3">
        <v>1</v>
      </c>
      <c r="J844" s="3">
        <v>1</v>
      </c>
      <c r="K844" s="3">
        <f t="shared" si="876"/>
        <v>100</v>
      </c>
      <c r="L844" s="3">
        <f t="shared" si="818"/>
        <v>4</v>
      </c>
      <c r="M844">
        <v>125</v>
      </c>
      <c r="N844">
        <v>7</v>
      </c>
      <c r="O844" s="2">
        <v>1</v>
      </c>
      <c r="P844" s="2">
        <f t="shared" si="875"/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 t="shared" si="819"/>
        <v>396</v>
      </c>
      <c r="AA844">
        <f t="shared" si="820"/>
        <v>4</v>
      </c>
      <c r="AB844">
        <v>0</v>
      </c>
      <c r="AC844">
        <v>0</v>
      </c>
      <c r="AD844">
        <v>0</v>
      </c>
      <c r="AE844">
        <f t="shared" si="877"/>
        <v>39600</v>
      </c>
      <c r="AF844">
        <f t="shared" si="821"/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 t="shared" si="878"/>
        <v>1.8749999999999999E-2</v>
      </c>
      <c r="BO844">
        <f t="shared" si="879"/>
        <v>1.25E-3</v>
      </c>
      <c r="BP844">
        <v>0</v>
      </c>
      <c r="BQ844">
        <v>0</v>
      </c>
      <c r="BR844">
        <v>0</v>
      </c>
      <c r="BS844">
        <v>0.02</v>
      </c>
      <c r="BT844">
        <v>0.04</v>
      </c>
      <c r="BU844">
        <v>0</v>
      </c>
      <c r="BV844">
        <v>0.3</v>
      </c>
      <c r="BW844">
        <f t="shared" si="831"/>
        <v>0.03</v>
      </c>
      <c r="BX844">
        <v>0.5</v>
      </c>
      <c r="BY844">
        <v>0.5</v>
      </c>
      <c r="BZ844">
        <v>0</v>
      </c>
      <c r="CA844">
        <v>0</v>
      </c>
      <c r="CB844" t="s">
        <v>81</v>
      </c>
      <c r="CC844">
        <v>0</v>
      </c>
      <c r="CD844">
        <v>0</v>
      </c>
      <c r="CE844" s="5">
        <v>2.1966749257143601E-13</v>
      </c>
      <c r="CF844" s="5">
        <v>1.3860677161346301E-12</v>
      </c>
      <c r="CG844" t="s">
        <v>93</v>
      </c>
      <c r="CH844">
        <v>1</v>
      </c>
      <c r="CI844">
        <v>1</v>
      </c>
      <c r="CJ844">
        <v>96.929762922747301</v>
      </c>
      <c r="CK844">
        <v>100</v>
      </c>
      <c r="CL844">
        <v>7</v>
      </c>
    </row>
    <row r="845" spans="1:90" x14ac:dyDescent="0.2">
      <c r="A845">
        <v>20</v>
      </c>
      <c r="B845">
        <v>20</v>
      </c>
      <c r="C845" s="3">
        <f t="shared" si="815"/>
        <v>400</v>
      </c>
      <c r="D845" s="3" t="str">
        <f t="shared" si="816"/>
        <v>square</v>
      </c>
      <c r="E845" s="3">
        <f t="shared" si="817"/>
        <v>1</v>
      </c>
      <c r="F845" s="4">
        <v>99</v>
      </c>
      <c r="G845" s="4">
        <v>99</v>
      </c>
      <c r="H845" s="4">
        <f t="shared" si="822"/>
        <v>100</v>
      </c>
      <c r="I845" s="3">
        <v>1</v>
      </c>
      <c r="J845" s="3">
        <v>1</v>
      </c>
      <c r="K845" s="3">
        <f t="shared" si="876"/>
        <v>100</v>
      </c>
      <c r="L845" s="3">
        <f t="shared" si="818"/>
        <v>4</v>
      </c>
      <c r="M845">
        <v>125</v>
      </c>
      <c r="N845">
        <v>7</v>
      </c>
      <c r="O845" s="2">
        <v>2</v>
      </c>
      <c r="P845" s="2">
        <f t="shared" si="875"/>
        <v>0.5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 t="shared" si="819"/>
        <v>396</v>
      </c>
      <c r="AA845">
        <f t="shared" si="820"/>
        <v>4</v>
      </c>
      <c r="AB845">
        <v>0</v>
      </c>
      <c r="AC845">
        <v>0</v>
      </c>
      <c r="AD845">
        <v>0</v>
      </c>
      <c r="AE845">
        <f t="shared" si="877"/>
        <v>39600</v>
      </c>
      <c r="AF845">
        <f t="shared" si="821"/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 t="shared" si="878"/>
        <v>1.8749999999999999E-2</v>
      </c>
      <c r="BO845">
        <f t="shared" si="879"/>
        <v>1.25E-3</v>
      </c>
      <c r="BP845">
        <v>0</v>
      </c>
      <c r="BQ845">
        <v>0</v>
      </c>
      <c r="BR845">
        <v>0</v>
      </c>
      <c r="BS845">
        <v>0.02</v>
      </c>
      <c r="BT845">
        <v>0.04</v>
      </c>
      <c r="BU845">
        <v>0</v>
      </c>
      <c r="BV845">
        <v>0.3</v>
      </c>
      <c r="BW845">
        <f t="shared" si="831"/>
        <v>0.03</v>
      </c>
      <c r="BX845">
        <v>0.5</v>
      </c>
      <c r="BY845">
        <v>0.5</v>
      </c>
      <c r="BZ845">
        <v>0</v>
      </c>
      <c r="CA845">
        <v>0</v>
      </c>
      <c r="CB845" t="s">
        <v>81</v>
      </c>
      <c r="CC845">
        <v>0</v>
      </c>
      <c r="CD845">
        <v>0</v>
      </c>
      <c r="CE845" s="5">
        <v>2.88170936687274E-13</v>
      </c>
      <c r="CF845" s="5">
        <v>1.8183137950695901E-12</v>
      </c>
      <c r="CG845" t="s">
        <v>93</v>
      </c>
      <c r="CH845">
        <v>1</v>
      </c>
      <c r="CI845">
        <v>1</v>
      </c>
      <c r="CJ845">
        <v>97.019389485496205</v>
      </c>
      <c r="CK845">
        <v>100</v>
      </c>
      <c r="CL845">
        <v>7</v>
      </c>
    </row>
    <row r="846" spans="1:90" x14ac:dyDescent="0.2">
      <c r="A846">
        <v>20</v>
      </c>
      <c r="B846">
        <v>20</v>
      </c>
      <c r="C846" s="3">
        <f t="shared" ref="C846:C901" si="880">A846*B846</f>
        <v>400</v>
      </c>
      <c r="D846" s="3" t="str">
        <f t="shared" ref="D846:D901" si="881">IF(A846=B846,"square","rect")</f>
        <v>square</v>
      </c>
      <c r="E846" s="3">
        <f t="shared" ref="E846:E901" si="882">A846/B846</f>
        <v>1</v>
      </c>
      <c r="F846" s="4">
        <v>99</v>
      </c>
      <c r="G846" s="4">
        <v>99</v>
      </c>
      <c r="H846" s="4">
        <f t="shared" si="822"/>
        <v>100</v>
      </c>
      <c r="I846" s="3">
        <v>1</v>
      </c>
      <c r="J846" s="3">
        <v>1</v>
      </c>
      <c r="K846" s="3">
        <f t="shared" si="876"/>
        <v>100</v>
      </c>
      <c r="L846" s="3">
        <f t="shared" ref="L846:L901" si="883">O846/P846</f>
        <v>4</v>
      </c>
      <c r="M846">
        <v>125</v>
      </c>
      <c r="N846">
        <v>7</v>
      </c>
      <c r="O846" s="2">
        <v>3</v>
      </c>
      <c r="P846" s="2">
        <f t="shared" si="875"/>
        <v>0.75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 t="shared" ref="Z846:Z901" si="884">(G846/100)*(A846*B846)</f>
        <v>396</v>
      </c>
      <c r="AA846">
        <f t="shared" ref="AA846:AA901" si="885">(J846/100)*(A846*B846)</f>
        <v>4</v>
      </c>
      <c r="AB846">
        <v>0</v>
      </c>
      <c r="AC846">
        <v>0</v>
      </c>
      <c r="AD846">
        <v>0</v>
      </c>
      <c r="AE846">
        <f t="shared" si="877"/>
        <v>39600</v>
      </c>
      <c r="AF846">
        <f t="shared" ref="AF846:AF901" si="886">(A846*B846)*I846</f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 t="shared" si="878"/>
        <v>1.8749999999999999E-2</v>
      </c>
      <c r="BO846">
        <f t="shared" si="879"/>
        <v>1.25E-3</v>
      </c>
      <c r="BP846">
        <v>0</v>
      </c>
      <c r="BQ846">
        <v>0</v>
      </c>
      <c r="BR846">
        <v>0</v>
      </c>
      <c r="BS846">
        <v>0.02</v>
      </c>
      <c r="BT846">
        <v>0.04</v>
      </c>
      <c r="BU846">
        <v>0</v>
      </c>
      <c r="BV846">
        <v>0.3</v>
      </c>
      <c r="BW846">
        <f t="shared" si="831"/>
        <v>0.03</v>
      </c>
      <c r="BX846">
        <v>0.5</v>
      </c>
      <c r="BY846">
        <v>0.5</v>
      </c>
      <c r="BZ846">
        <v>0</v>
      </c>
      <c r="CA846">
        <v>0</v>
      </c>
      <c r="CB846" t="s">
        <v>81</v>
      </c>
      <c r="CC846">
        <v>0</v>
      </c>
      <c r="CD846">
        <v>0</v>
      </c>
      <c r="CE846" s="5">
        <v>3.54917881143303E-13</v>
      </c>
      <c r="CF846" s="5">
        <v>2.2394766342882E-12</v>
      </c>
      <c r="CG846" t="s">
        <v>93</v>
      </c>
      <c r="CH846">
        <v>1</v>
      </c>
      <c r="CI846">
        <v>1</v>
      </c>
      <c r="CJ846">
        <v>96.965532731086199</v>
      </c>
      <c r="CK846">
        <v>100</v>
      </c>
      <c r="CL846">
        <v>7</v>
      </c>
    </row>
    <row r="847" spans="1:90" x14ac:dyDescent="0.2">
      <c r="A847">
        <v>20</v>
      </c>
      <c r="B847">
        <v>20</v>
      </c>
      <c r="C847" s="3">
        <f t="shared" si="880"/>
        <v>400</v>
      </c>
      <c r="D847" s="3" t="str">
        <f t="shared" si="881"/>
        <v>square</v>
      </c>
      <c r="E847" s="3">
        <f t="shared" si="882"/>
        <v>1</v>
      </c>
      <c r="F847" s="4">
        <v>99</v>
      </c>
      <c r="G847" s="4">
        <v>99</v>
      </c>
      <c r="H847" s="4">
        <f t="shared" ref="H847:H901" si="887">AE847/Z847</f>
        <v>100</v>
      </c>
      <c r="I847" s="3">
        <v>1</v>
      </c>
      <c r="J847" s="3">
        <v>1</v>
      </c>
      <c r="K847" s="3">
        <f t="shared" si="876"/>
        <v>100</v>
      </c>
      <c r="L847" s="3">
        <f t="shared" si="883"/>
        <v>4</v>
      </c>
      <c r="M847">
        <v>125</v>
      </c>
      <c r="N847">
        <v>7</v>
      </c>
      <c r="O847" s="2">
        <v>4</v>
      </c>
      <c r="P847" s="2">
        <f t="shared" si="875"/>
        <v>1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 t="shared" si="884"/>
        <v>396</v>
      </c>
      <c r="AA847">
        <f t="shared" si="885"/>
        <v>4</v>
      </c>
      <c r="AB847">
        <v>0</v>
      </c>
      <c r="AC847">
        <v>0</v>
      </c>
      <c r="AD847">
        <v>0</v>
      </c>
      <c r="AE847">
        <f t="shared" si="877"/>
        <v>39600</v>
      </c>
      <c r="AF847">
        <f t="shared" si="886"/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 t="shared" si="878"/>
        <v>1.8749999999999999E-2</v>
      </c>
      <c r="BO847">
        <f t="shared" si="879"/>
        <v>1.25E-3</v>
      </c>
      <c r="BP847">
        <v>0</v>
      </c>
      <c r="BQ847">
        <v>0</v>
      </c>
      <c r="BR847">
        <v>0</v>
      </c>
      <c r="BS847">
        <v>0.02</v>
      </c>
      <c r="BT847">
        <v>0.04</v>
      </c>
      <c r="BU847">
        <v>0</v>
      </c>
      <c r="BV847">
        <v>0.3</v>
      </c>
      <c r="BW847">
        <f t="shared" si="831"/>
        <v>0.03</v>
      </c>
      <c r="BX847">
        <v>0.5</v>
      </c>
      <c r="BY847">
        <v>0.5</v>
      </c>
      <c r="BZ847">
        <v>0</v>
      </c>
      <c r="CA847">
        <v>0</v>
      </c>
      <c r="CB847" t="s">
        <v>81</v>
      </c>
      <c r="CC847">
        <v>0</v>
      </c>
      <c r="CD847">
        <v>0</v>
      </c>
      <c r="CE847" s="5">
        <v>5.2298547252888505E-13</v>
      </c>
      <c r="CF847" s="5">
        <v>3.2999569985375199E-12</v>
      </c>
      <c r="CG847" t="s">
        <v>93</v>
      </c>
      <c r="CH847">
        <v>1</v>
      </c>
      <c r="CI847">
        <v>1</v>
      </c>
      <c r="CJ847">
        <v>97.021939963250105</v>
      </c>
      <c r="CK847">
        <v>100</v>
      </c>
      <c r="CL847">
        <v>7</v>
      </c>
    </row>
    <row r="848" spans="1:90" x14ac:dyDescent="0.2">
      <c r="A848">
        <v>20</v>
      </c>
      <c r="B848">
        <v>20</v>
      </c>
      <c r="C848" s="3">
        <f t="shared" si="880"/>
        <v>400</v>
      </c>
      <c r="D848" s="3" t="str">
        <f t="shared" si="881"/>
        <v>square</v>
      </c>
      <c r="E848" s="3">
        <f t="shared" si="882"/>
        <v>1</v>
      </c>
      <c r="F848" s="4">
        <v>99</v>
      </c>
      <c r="G848" s="4">
        <v>99</v>
      </c>
      <c r="H848" s="4">
        <f t="shared" si="887"/>
        <v>100</v>
      </c>
      <c r="I848" s="3">
        <v>1</v>
      </c>
      <c r="J848" s="3">
        <v>1</v>
      </c>
      <c r="K848" s="3">
        <f t="shared" si="876"/>
        <v>100</v>
      </c>
      <c r="L848" s="3">
        <f t="shared" si="883"/>
        <v>4</v>
      </c>
      <c r="M848">
        <v>125</v>
      </c>
      <c r="N848">
        <v>7</v>
      </c>
      <c r="O848" s="2">
        <v>5</v>
      </c>
      <c r="P848" s="2">
        <f t="shared" si="875"/>
        <v>1.25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 t="shared" si="884"/>
        <v>396</v>
      </c>
      <c r="AA848">
        <f t="shared" si="885"/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 t="shared" si="886"/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0.02</v>
      </c>
      <c r="BT848">
        <v>0.04</v>
      </c>
      <c r="BU848">
        <v>0</v>
      </c>
      <c r="BV848">
        <v>0.3</v>
      </c>
      <c r="BW848">
        <f t="shared" si="831"/>
        <v>0.03</v>
      </c>
      <c r="BX848">
        <v>0.5</v>
      </c>
      <c r="BY848">
        <v>0.5</v>
      </c>
      <c r="BZ848">
        <v>0</v>
      </c>
      <c r="CA848">
        <v>0</v>
      </c>
      <c r="CB848" t="s">
        <v>81</v>
      </c>
      <c r="CC848">
        <v>0</v>
      </c>
      <c r="CD848">
        <v>0</v>
      </c>
      <c r="CE848" s="5">
        <v>6.5268167097651702E-13</v>
      </c>
      <c r="CF848" s="5">
        <v>4.1183198408440199E-12</v>
      </c>
      <c r="CG848" t="s">
        <v>93</v>
      </c>
      <c r="CH848">
        <v>1</v>
      </c>
      <c r="CI848">
        <v>1</v>
      </c>
      <c r="CJ848">
        <v>96.972030972090096</v>
      </c>
      <c r="CK848">
        <v>100</v>
      </c>
      <c r="CL848">
        <v>7</v>
      </c>
    </row>
    <row r="849" spans="1:90" x14ac:dyDescent="0.2">
      <c r="A849">
        <v>20</v>
      </c>
      <c r="B849">
        <v>20</v>
      </c>
      <c r="C849" s="3">
        <f t="shared" si="880"/>
        <v>400</v>
      </c>
      <c r="D849" s="3" t="str">
        <f t="shared" si="881"/>
        <v>square</v>
      </c>
      <c r="E849" s="3">
        <f t="shared" si="882"/>
        <v>1</v>
      </c>
      <c r="F849" s="4">
        <v>99</v>
      </c>
      <c r="G849" s="4">
        <v>99</v>
      </c>
      <c r="H849" s="4">
        <f t="shared" si="887"/>
        <v>100</v>
      </c>
      <c r="I849" s="3">
        <v>1</v>
      </c>
      <c r="J849" s="3">
        <v>1</v>
      </c>
      <c r="K849" s="3">
        <f t="shared" si="876"/>
        <v>100</v>
      </c>
      <c r="L849" s="3">
        <f t="shared" si="883"/>
        <v>4</v>
      </c>
      <c r="M849">
        <v>125</v>
      </c>
      <c r="N849">
        <v>7</v>
      </c>
      <c r="O849" s="2">
        <v>6</v>
      </c>
      <c r="P849" s="2">
        <f t="shared" si="875"/>
        <v>1.5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 t="shared" si="884"/>
        <v>396</v>
      </c>
      <c r="AA849">
        <f t="shared" si="885"/>
        <v>4</v>
      </c>
      <c r="AB849">
        <v>0</v>
      </c>
      <c r="AC849">
        <v>0</v>
      </c>
      <c r="AD849">
        <v>0</v>
      </c>
      <c r="AE849">
        <f t="shared" ref="AE849:AE851" si="888">(A849*B849)*F849</f>
        <v>39600</v>
      </c>
      <c r="AF849">
        <f t="shared" si="886"/>
        <v>400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 t="shared" ref="BN849:BN851" si="889">BI849/4</f>
        <v>1.8749999999999999E-2</v>
      </c>
      <c r="BO849">
        <f t="shared" ref="BO849:BO851" si="890">BJ849/4</f>
        <v>1.25E-3</v>
      </c>
      <c r="BP849">
        <v>0</v>
      </c>
      <c r="BQ849">
        <v>0</v>
      </c>
      <c r="BR849">
        <v>0</v>
      </c>
      <c r="BS849">
        <v>0.02</v>
      </c>
      <c r="BT849">
        <v>0.04</v>
      </c>
      <c r="BU849">
        <v>0</v>
      </c>
      <c r="BV849">
        <v>0.3</v>
      </c>
      <c r="BW849">
        <f t="shared" si="831"/>
        <v>0.03</v>
      </c>
      <c r="BX849">
        <v>0.5</v>
      </c>
      <c r="BY849">
        <v>0.5</v>
      </c>
      <c r="BZ849">
        <v>0</v>
      </c>
      <c r="CA849">
        <v>0</v>
      </c>
      <c r="CB849" t="s">
        <v>81</v>
      </c>
      <c r="CC849">
        <v>0</v>
      </c>
      <c r="CD849">
        <v>0</v>
      </c>
      <c r="CE849" s="5">
        <v>1.1387631103636799E-12</v>
      </c>
      <c r="CF849" s="5">
        <v>7.1854181292261098E-12</v>
      </c>
      <c r="CG849" t="s">
        <v>93</v>
      </c>
      <c r="CH849">
        <v>1</v>
      </c>
      <c r="CI849">
        <v>1</v>
      </c>
      <c r="CJ849">
        <v>96.983952394576207</v>
      </c>
      <c r="CK849">
        <v>100</v>
      </c>
      <c r="CL849">
        <v>7</v>
      </c>
    </row>
    <row r="850" spans="1:90" x14ac:dyDescent="0.2">
      <c r="A850">
        <v>20</v>
      </c>
      <c r="B850">
        <v>20</v>
      </c>
      <c r="C850" s="3">
        <f t="shared" si="880"/>
        <v>400</v>
      </c>
      <c r="D850" s="3" t="str">
        <f t="shared" si="881"/>
        <v>square</v>
      </c>
      <c r="E850" s="3">
        <f t="shared" si="882"/>
        <v>1</v>
      </c>
      <c r="F850" s="4">
        <v>99</v>
      </c>
      <c r="G850" s="4">
        <v>99</v>
      </c>
      <c r="H850" s="4">
        <f t="shared" si="887"/>
        <v>100</v>
      </c>
      <c r="I850" s="3">
        <v>1</v>
      </c>
      <c r="J850" s="3">
        <v>1</v>
      </c>
      <c r="K850" s="3">
        <f t="shared" si="876"/>
        <v>100</v>
      </c>
      <c r="L850" s="3">
        <f t="shared" si="883"/>
        <v>4</v>
      </c>
      <c r="M850">
        <v>125</v>
      </c>
      <c r="N850">
        <v>7</v>
      </c>
      <c r="O850" s="2">
        <v>7</v>
      </c>
      <c r="P850" s="2">
        <f t="shared" si="875"/>
        <v>1.75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 t="shared" si="884"/>
        <v>396</v>
      </c>
      <c r="AA850">
        <f t="shared" si="885"/>
        <v>4</v>
      </c>
      <c r="AB850">
        <v>0</v>
      </c>
      <c r="AC850">
        <v>0</v>
      </c>
      <c r="AD850">
        <v>0</v>
      </c>
      <c r="AE850">
        <f t="shared" si="888"/>
        <v>39600</v>
      </c>
      <c r="AF850">
        <f t="shared" si="886"/>
        <v>400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 t="shared" si="889"/>
        <v>1.8749999999999999E-2</v>
      </c>
      <c r="BO850">
        <f t="shared" si="890"/>
        <v>1.25E-3</v>
      </c>
      <c r="BP850">
        <v>0</v>
      </c>
      <c r="BQ850">
        <v>0</v>
      </c>
      <c r="BR850">
        <v>0</v>
      </c>
      <c r="BS850">
        <v>0.02</v>
      </c>
      <c r="BT850">
        <v>0.04</v>
      </c>
      <c r="BU850">
        <v>0</v>
      </c>
      <c r="BV850">
        <v>0.3</v>
      </c>
      <c r="BW850">
        <f t="shared" si="831"/>
        <v>0.03</v>
      </c>
      <c r="BX850">
        <v>0.5</v>
      </c>
      <c r="BY850">
        <v>0.5</v>
      </c>
      <c r="BZ850">
        <v>0</v>
      </c>
      <c r="CA850">
        <v>0</v>
      </c>
      <c r="CB850" t="s">
        <v>81</v>
      </c>
      <c r="CC850">
        <v>0</v>
      </c>
      <c r="CD850">
        <v>0</v>
      </c>
      <c r="CE850" s="5">
        <v>1.37006704203713E-12</v>
      </c>
      <c r="CF850" s="5">
        <v>8.6449099662890403E-12</v>
      </c>
      <c r="CG850" t="s">
        <v>93</v>
      </c>
      <c r="CH850">
        <v>1</v>
      </c>
      <c r="CI850">
        <v>1</v>
      </c>
      <c r="CJ850">
        <v>97.0140527544132</v>
      </c>
      <c r="CK850">
        <v>100</v>
      </c>
      <c r="CL850">
        <v>7</v>
      </c>
    </row>
    <row r="851" spans="1:90" x14ac:dyDescent="0.2">
      <c r="A851">
        <v>20</v>
      </c>
      <c r="B851">
        <v>20</v>
      </c>
      <c r="C851" s="3">
        <f t="shared" si="880"/>
        <v>400</v>
      </c>
      <c r="D851" s="3" t="str">
        <f t="shared" si="881"/>
        <v>square</v>
      </c>
      <c r="E851" s="3">
        <f t="shared" si="882"/>
        <v>1</v>
      </c>
      <c r="F851" s="4">
        <v>99</v>
      </c>
      <c r="G851" s="4">
        <v>99</v>
      </c>
      <c r="H851" s="4">
        <f t="shared" si="887"/>
        <v>100</v>
      </c>
      <c r="I851" s="3">
        <v>1</v>
      </c>
      <c r="J851" s="3">
        <v>1</v>
      </c>
      <c r="K851" s="3">
        <f t="shared" si="876"/>
        <v>100</v>
      </c>
      <c r="L851" s="3">
        <f t="shared" si="883"/>
        <v>4</v>
      </c>
      <c r="M851">
        <v>125</v>
      </c>
      <c r="N851">
        <v>7</v>
      </c>
      <c r="O851" s="2">
        <v>8</v>
      </c>
      <c r="P851" s="2">
        <f t="shared" si="875"/>
        <v>2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 t="shared" si="884"/>
        <v>396</v>
      </c>
      <c r="AA851">
        <f t="shared" si="885"/>
        <v>4</v>
      </c>
      <c r="AB851">
        <v>0</v>
      </c>
      <c r="AC851">
        <v>0</v>
      </c>
      <c r="AD851">
        <v>0</v>
      </c>
      <c r="AE851">
        <f t="shared" si="888"/>
        <v>39600</v>
      </c>
      <c r="AF851">
        <f t="shared" si="886"/>
        <v>400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 t="shared" si="889"/>
        <v>1.8749999999999999E-2</v>
      </c>
      <c r="BO851">
        <f t="shared" si="890"/>
        <v>1.25E-3</v>
      </c>
      <c r="BP851">
        <v>0</v>
      </c>
      <c r="BQ851">
        <v>0</v>
      </c>
      <c r="BR851">
        <v>0</v>
      </c>
      <c r="BS851">
        <v>0.02</v>
      </c>
      <c r="BT851">
        <v>0.04</v>
      </c>
      <c r="BU851">
        <v>0</v>
      </c>
      <c r="BV851">
        <v>0.3</v>
      </c>
      <c r="BW851">
        <f t="shared" si="831"/>
        <v>0.03</v>
      </c>
      <c r="BX851">
        <v>0.5</v>
      </c>
      <c r="BY851">
        <v>0.5</v>
      </c>
      <c r="BZ851">
        <v>0</v>
      </c>
      <c r="CA851">
        <v>0</v>
      </c>
      <c r="CB851" t="s">
        <v>81</v>
      </c>
      <c r="CC851">
        <v>0</v>
      </c>
      <c r="CD851">
        <v>0</v>
      </c>
      <c r="CE851" s="5">
        <v>2.30404444474251E-12</v>
      </c>
      <c r="CF851" s="5">
        <v>1.45381621271911E-11</v>
      </c>
      <c r="CG851" t="s">
        <v>93</v>
      </c>
      <c r="CH851">
        <v>1</v>
      </c>
      <c r="CI851">
        <v>1</v>
      </c>
      <c r="CJ851">
        <v>97.072853522988595</v>
      </c>
      <c r="CK851">
        <v>100</v>
      </c>
      <c r="CL851">
        <v>7</v>
      </c>
    </row>
    <row r="852" spans="1:90" x14ac:dyDescent="0.2">
      <c r="A852">
        <v>20</v>
      </c>
      <c r="B852">
        <v>20</v>
      </c>
      <c r="C852" s="3">
        <f t="shared" si="880"/>
        <v>400</v>
      </c>
      <c r="D852" s="3" t="str">
        <f t="shared" si="881"/>
        <v>square</v>
      </c>
      <c r="E852" s="3">
        <f t="shared" si="882"/>
        <v>1</v>
      </c>
      <c r="F852" s="4">
        <v>99</v>
      </c>
      <c r="G852" s="4">
        <v>99</v>
      </c>
      <c r="H852" s="4">
        <f t="shared" si="887"/>
        <v>100</v>
      </c>
      <c r="I852" s="3">
        <v>1</v>
      </c>
      <c r="J852" s="3">
        <v>1</v>
      </c>
      <c r="K852" s="3">
        <f t="shared" si="876"/>
        <v>100</v>
      </c>
      <c r="L852" s="3">
        <f t="shared" si="883"/>
        <v>4</v>
      </c>
      <c r="M852">
        <v>125</v>
      </c>
      <c r="N852">
        <v>7</v>
      </c>
      <c r="O852" s="2">
        <v>9</v>
      </c>
      <c r="P852" s="2">
        <f t="shared" si="875"/>
        <v>2.25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 t="shared" si="884"/>
        <v>396</v>
      </c>
      <c r="AA852">
        <f t="shared" si="885"/>
        <v>4</v>
      </c>
      <c r="AB852">
        <v>0</v>
      </c>
      <c r="AC852">
        <v>0</v>
      </c>
      <c r="AD852">
        <v>0</v>
      </c>
      <c r="AE852">
        <f>(A852*B852)*F852</f>
        <v>39600</v>
      </c>
      <c r="AF852">
        <f t="shared" si="886"/>
        <v>400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0.02</v>
      </c>
      <c r="BT852">
        <v>0.04</v>
      </c>
      <c r="BU852">
        <v>0</v>
      </c>
      <c r="BV852">
        <v>0.3</v>
      </c>
      <c r="BW852">
        <f t="shared" si="831"/>
        <v>0.03</v>
      </c>
      <c r="BX852">
        <v>0.5</v>
      </c>
      <c r="BY852">
        <v>0.5</v>
      </c>
      <c r="BZ852">
        <v>0</v>
      </c>
      <c r="CA852">
        <v>0</v>
      </c>
      <c r="CB852" t="s">
        <v>81</v>
      </c>
      <c r="CC852">
        <v>0</v>
      </c>
      <c r="CD852">
        <v>0</v>
      </c>
      <c r="CE852" s="5">
        <v>4.9476111640189096E-12</v>
      </c>
      <c r="CF852" s="5">
        <v>3.1218657000282298E-11</v>
      </c>
      <c r="CG852" t="s">
        <v>93</v>
      </c>
      <c r="CH852">
        <v>1</v>
      </c>
      <c r="CI852">
        <v>1</v>
      </c>
      <c r="CJ852">
        <v>96.952050291872993</v>
      </c>
      <c r="CK852">
        <v>100</v>
      </c>
      <c r="CL852">
        <v>7</v>
      </c>
    </row>
    <row r="853" spans="1:90" x14ac:dyDescent="0.2">
      <c r="A853">
        <v>20</v>
      </c>
      <c r="B853">
        <v>20</v>
      </c>
      <c r="C853" s="3">
        <f t="shared" si="880"/>
        <v>400</v>
      </c>
      <c r="D853" s="3" t="str">
        <f t="shared" si="881"/>
        <v>square</v>
      </c>
      <c r="E853" s="3">
        <f t="shared" si="882"/>
        <v>1</v>
      </c>
      <c r="F853" s="4">
        <v>99</v>
      </c>
      <c r="G853" s="4">
        <v>99</v>
      </c>
      <c r="H853" s="4">
        <f t="shared" si="887"/>
        <v>100</v>
      </c>
      <c r="I853" s="3">
        <v>1</v>
      </c>
      <c r="J853" s="3">
        <v>1</v>
      </c>
      <c r="K853" s="3">
        <f t="shared" si="876"/>
        <v>100</v>
      </c>
      <c r="L853" s="3">
        <f t="shared" si="883"/>
        <v>4</v>
      </c>
      <c r="M853">
        <v>125</v>
      </c>
      <c r="N853">
        <v>7</v>
      </c>
      <c r="O853" s="2">
        <v>10</v>
      </c>
      <c r="P853" s="2">
        <f>O853/4</f>
        <v>2.5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 t="shared" si="884"/>
        <v>396</v>
      </c>
      <c r="AA853">
        <f t="shared" si="885"/>
        <v>4</v>
      </c>
      <c r="AB853">
        <v>0</v>
      </c>
      <c r="AC853">
        <v>0</v>
      </c>
      <c r="AD853">
        <v>0</v>
      </c>
      <c r="AE853">
        <f t="shared" ref="AE853" si="891">(A853*B853)*F853</f>
        <v>39600</v>
      </c>
      <c r="AF853">
        <f t="shared" si="886"/>
        <v>400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 t="shared" ref="BN853" si="892">BI853/4</f>
        <v>1.8749999999999999E-2</v>
      </c>
      <c r="BO853">
        <f t="shared" ref="BO853" si="893">BJ853/4</f>
        <v>1.25E-3</v>
      </c>
      <c r="BP853">
        <v>0</v>
      </c>
      <c r="BQ853">
        <v>0</v>
      </c>
      <c r="BR853">
        <v>0</v>
      </c>
      <c r="BS853">
        <v>0.02</v>
      </c>
      <c r="BT853">
        <v>0.04</v>
      </c>
      <c r="BU853">
        <v>0</v>
      </c>
      <c r="BV853">
        <v>0.3</v>
      </c>
      <c r="BW853">
        <f t="shared" si="831"/>
        <v>0.03</v>
      </c>
      <c r="BX853">
        <v>0.5</v>
      </c>
      <c r="BY853">
        <v>0.5</v>
      </c>
      <c r="BZ853">
        <v>0</v>
      </c>
      <c r="CA853">
        <v>0</v>
      </c>
      <c r="CB853" t="s">
        <v>81</v>
      </c>
      <c r="CC853">
        <v>0</v>
      </c>
      <c r="CD853">
        <v>0</v>
      </c>
      <c r="CE853" s="5">
        <v>9.8107516484170903E-12</v>
      </c>
      <c r="CF853" s="5">
        <v>6.1904317138587098E-11</v>
      </c>
      <c r="CG853" t="s">
        <v>93</v>
      </c>
      <c r="CH853">
        <v>1</v>
      </c>
      <c r="CI853">
        <v>1</v>
      </c>
      <c r="CJ853">
        <v>97.020958631309597</v>
      </c>
      <c r="CK853">
        <v>100</v>
      </c>
      <c r="CL853">
        <v>7</v>
      </c>
    </row>
    <row r="854" spans="1:90" x14ac:dyDescent="0.2">
      <c r="A854">
        <v>20</v>
      </c>
      <c r="B854">
        <v>20</v>
      </c>
      <c r="C854" s="3">
        <f t="shared" si="880"/>
        <v>400</v>
      </c>
      <c r="D854" s="3" t="str">
        <f t="shared" si="881"/>
        <v>square</v>
      </c>
      <c r="E854" s="3">
        <f t="shared" si="882"/>
        <v>1</v>
      </c>
      <c r="F854" s="4">
        <v>80</v>
      </c>
      <c r="G854" s="4">
        <v>80</v>
      </c>
      <c r="H854" s="4">
        <f t="shared" si="887"/>
        <v>100</v>
      </c>
      <c r="I854" s="3">
        <v>20</v>
      </c>
      <c r="J854" s="3">
        <v>20</v>
      </c>
      <c r="K854" s="3">
        <f>AF854/AA854</f>
        <v>100</v>
      </c>
      <c r="L854" s="3">
        <f t="shared" si="883"/>
        <v>4</v>
      </c>
      <c r="M854">
        <v>125</v>
      </c>
      <c r="N854">
        <v>7</v>
      </c>
      <c r="O854" s="2">
        <v>0.1</v>
      </c>
      <c r="P854" s="2">
        <f t="shared" si="875"/>
        <v>2.5000000000000001E-2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 t="shared" si="884"/>
        <v>320</v>
      </c>
      <c r="AA854">
        <f t="shared" si="885"/>
        <v>80</v>
      </c>
      <c r="AB854">
        <v>0</v>
      </c>
      <c r="AC854">
        <v>0</v>
      </c>
      <c r="AD854">
        <v>0</v>
      </c>
      <c r="AE854">
        <f>(A854*B854)*F854</f>
        <v>32000</v>
      </c>
      <c r="AF854">
        <f t="shared" si="886"/>
        <v>8000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0.02</v>
      </c>
      <c r="BT854">
        <v>0.04</v>
      </c>
      <c r="BU854">
        <v>0</v>
      </c>
      <c r="BV854">
        <v>0.3</v>
      </c>
      <c r="BW854">
        <f t="shared" si="831"/>
        <v>0.03</v>
      </c>
      <c r="BX854">
        <v>0.5</v>
      </c>
      <c r="BY854">
        <v>0.5</v>
      </c>
      <c r="BZ854">
        <v>0</v>
      </c>
      <c r="CA854">
        <v>0</v>
      </c>
      <c r="CB854" t="s">
        <v>81</v>
      </c>
      <c r="CC854">
        <v>0</v>
      </c>
      <c r="CD854">
        <v>0</v>
      </c>
      <c r="CE854" s="5">
        <v>3.6341743331982102E-12</v>
      </c>
      <c r="CF854" s="5">
        <v>2.29310748672855E-11</v>
      </c>
      <c r="CG854" t="s">
        <v>93</v>
      </c>
      <c r="CH854">
        <v>1</v>
      </c>
      <c r="CI854">
        <v>1</v>
      </c>
      <c r="CJ854">
        <v>97.058650921706302</v>
      </c>
      <c r="CK854">
        <v>100</v>
      </c>
      <c r="CL854">
        <v>7</v>
      </c>
    </row>
    <row r="855" spans="1:90" x14ac:dyDescent="0.2">
      <c r="A855">
        <v>20</v>
      </c>
      <c r="B855">
        <v>20</v>
      </c>
      <c r="C855" s="3">
        <f t="shared" si="880"/>
        <v>400</v>
      </c>
      <c r="D855" s="3" t="str">
        <f t="shared" si="881"/>
        <v>square</v>
      </c>
      <c r="E855" s="3">
        <f t="shared" si="882"/>
        <v>1</v>
      </c>
      <c r="F855" s="4">
        <v>80</v>
      </c>
      <c r="G855" s="4">
        <v>80</v>
      </c>
      <c r="H855" s="4">
        <f t="shared" si="887"/>
        <v>100</v>
      </c>
      <c r="I855" s="3">
        <v>20</v>
      </c>
      <c r="J855" s="3">
        <v>20</v>
      </c>
      <c r="K855" s="3">
        <f t="shared" ref="K855:K865" si="894">AF855/AA855</f>
        <v>100</v>
      </c>
      <c r="L855" s="3">
        <f t="shared" si="883"/>
        <v>4</v>
      </c>
      <c r="M855">
        <v>125</v>
      </c>
      <c r="N855">
        <v>7</v>
      </c>
      <c r="O855" s="2">
        <v>0.5</v>
      </c>
      <c r="P855" s="2">
        <f t="shared" si="875"/>
        <v>0.125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 t="shared" si="884"/>
        <v>320</v>
      </c>
      <c r="AA855">
        <f t="shared" si="885"/>
        <v>80</v>
      </c>
      <c r="AB855">
        <v>0</v>
      </c>
      <c r="AC855">
        <v>0</v>
      </c>
      <c r="AD855">
        <v>0</v>
      </c>
      <c r="AE855">
        <f t="shared" ref="AE855:AE859" si="895">(A855*B855)*F855</f>
        <v>32000</v>
      </c>
      <c r="AF855">
        <f t="shared" si="886"/>
        <v>8000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 t="shared" ref="BN855:BN859" si="896">BI855/4</f>
        <v>1.8749999999999999E-2</v>
      </c>
      <c r="BO855">
        <f t="shared" ref="BO855:BO859" si="897">BJ855/4</f>
        <v>1.25E-3</v>
      </c>
      <c r="BP855">
        <v>0</v>
      </c>
      <c r="BQ855">
        <v>0</v>
      </c>
      <c r="BR855">
        <v>0</v>
      </c>
      <c r="BS855">
        <v>0.02</v>
      </c>
      <c r="BT855">
        <v>0.04</v>
      </c>
      <c r="BU855">
        <v>0</v>
      </c>
      <c r="BV855">
        <v>0.3</v>
      </c>
      <c r="BW855">
        <f t="shared" ref="BW855:BW901" si="898">BV855*0.1</f>
        <v>0.03</v>
      </c>
      <c r="BX855">
        <v>0.5</v>
      </c>
      <c r="BY855">
        <v>0.5</v>
      </c>
      <c r="BZ855">
        <v>0</v>
      </c>
      <c r="CA855">
        <v>0</v>
      </c>
      <c r="CB855" t="s">
        <v>81</v>
      </c>
      <c r="CC855">
        <v>0</v>
      </c>
      <c r="CD855">
        <v>0</v>
      </c>
      <c r="CE855" s="5">
        <v>4.0671200797976203E-12</v>
      </c>
      <c r="CF855" s="5">
        <v>2.56628951979594E-11</v>
      </c>
      <c r="CG855" t="s">
        <v>93</v>
      </c>
      <c r="CH855">
        <v>1</v>
      </c>
      <c r="CI855">
        <v>1</v>
      </c>
      <c r="CJ855">
        <v>96.973184488398601</v>
      </c>
      <c r="CK855">
        <v>100</v>
      </c>
      <c r="CL855">
        <v>7</v>
      </c>
    </row>
    <row r="856" spans="1:90" x14ac:dyDescent="0.2">
      <c r="A856">
        <v>20</v>
      </c>
      <c r="B856">
        <v>20</v>
      </c>
      <c r="C856" s="3">
        <f t="shared" si="880"/>
        <v>400</v>
      </c>
      <c r="D856" s="3" t="str">
        <f t="shared" si="881"/>
        <v>square</v>
      </c>
      <c r="E856" s="3">
        <f t="shared" si="882"/>
        <v>1</v>
      </c>
      <c r="F856" s="4">
        <v>80</v>
      </c>
      <c r="G856" s="4">
        <v>80</v>
      </c>
      <c r="H856" s="4">
        <f t="shared" si="887"/>
        <v>100</v>
      </c>
      <c r="I856" s="3">
        <v>20</v>
      </c>
      <c r="J856" s="3">
        <v>20</v>
      </c>
      <c r="K856" s="3">
        <f t="shared" si="894"/>
        <v>100</v>
      </c>
      <c r="L856" s="3">
        <f t="shared" si="883"/>
        <v>4</v>
      </c>
      <c r="M856">
        <v>125</v>
      </c>
      <c r="N856">
        <v>7</v>
      </c>
      <c r="O856" s="2">
        <v>1</v>
      </c>
      <c r="P856" s="2">
        <f t="shared" si="875"/>
        <v>0.25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 t="shared" si="884"/>
        <v>320</v>
      </c>
      <c r="AA856">
        <f t="shared" si="885"/>
        <v>80</v>
      </c>
      <c r="AB856">
        <v>0</v>
      </c>
      <c r="AC856">
        <v>0</v>
      </c>
      <c r="AD856">
        <v>0</v>
      </c>
      <c r="AE856">
        <f t="shared" si="895"/>
        <v>32000</v>
      </c>
      <c r="AF856">
        <f t="shared" si="886"/>
        <v>8000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 t="shared" si="896"/>
        <v>1.8749999999999999E-2</v>
      </c>
      <c r="BO856">
        <f t="shared" si="897"/>
        <v>1.25E-3</v>
      </c>
      <c r="BP856">
        <v>0</v>
      </c>
      <c r="BQ856">
        <v>0</v>
      </c>
      <c r="BR856">
        <v>0</v>
      </c>
      <c r="BS856">
        <v>0.02</v>
      </c>
      <c r="BT856">
        <v>0.04</v>
      </c>
      <c r="BU856">
        <v>0</v>
      </c>
      <c r="BV856">
        <v>0.3</v>
      </c>
      <c r="BW856">
        <f t="shared" si="898"/>
        <v>0.03</v>
      </c>
      <c r="BX856">
        <v>0.5</v>
      </c>
      <c r="BY856">
        <v>0.5</v>
      </c>
      <c r="BZ856">
        <v>0</v>
      </c>
      <c r="CA856">
        <v>0</v>
      </c>
      <c r="CB856" t="s">
        <v>81</v>
      </c>
      <c r="CC856">
        <v>0</v>
      </c>
      <c r="CD856">
        <v>0</v>
      </c>
      <c r="CE856" s="5">
        <v>4.8055827765826697E-12</v>
      </c>
      <c r="CF856" s="5">
        <v>3.0322479971098298E-11</v>
      </c>
      <c r="CG856" t="s">
        <v>93</v>
      </c>
      <c r="CH856">
        <v>1</v>
      </c>
      <c r="CI856">
        <v>1</v>
      </c>
      <c r="CJ856">
        <v>97.022511085599007</v>
      </c>
      <c r="CK856">
        <v>100</v>
      </c>
      <c r="CL856">
        <v>7</v>
      </c>
    </row>
    <row r="857" spans="1:90" x14ac:dyDescent="0.2">
      <c r="A857">
        <v>20</v>
      </c>
      <c r="B857">
        <v>20</v>
      </c>
      <c r="C857" s="3">
        <f t="shared" si="880"/>
        <v>400</v>
      </c>
      <c r="D857" s="3" t="str">
        <f t="shared" si="881"/>
        <v>square</v>
      </c>
      <c r="E857" s="3">
        <f t="shared" si="882"/>
        <v>1</v>
      </c>
      <c r="F857" s="4">
        <v>80</v>
      </c>
      <c r="G857" s="4">
        <v>80</v>
      </c>
      <c r="H857" s="4">
        <f t="shared" si="887"/>
        <v>100</v>
      </c>
      <c r="I857" s="3">
        <v>20</v>
      </c>
      <c r="J857" s="3">
        <v>20</v>
      </c>
      <c r="K857" s="3">
        <f t="shared" si="894"/>
        <v>100</v>
      </c>
      <c r="L857" s="3">
        <f t="shared" si="883"/>
        <v>4</v>
      </c>
      <c r="M857">
        <v>125</v>
      </c>
      <c r="N857">
        <v>7</v>
      </c>
      <c r="O857" s="2">
        <v>2</v>
      </c>
      <c r="P857" s="2">
        <f t="shared" si="875"/>
        <v>0.5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 t="shared" si="884"/>
        <v>320</v>
      </c>
      <c r="AA857">
        <f t="shared" si="885"/>
        <v>80</v>
      </c>
      <c r="AB857">
        <v>0</v>
      </c>
      <c r="AC857">
        <v>0</v>
      </c>
      <c r="AD857">
        <v>0</v>
      </c>
      <c r="AE857">
        <f t="shared" si="895"/>
        <v>32000</v>
      </c>
      <c r="AF857">
        <f t="shared" si="886"/>
        <v>8000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 t="shared" si="896"/>
        <v>1.8749999999999999E-2</v>
      </c>
      <c r="BO857">
        <f t="shared" si="897"/>
        <v>1.25E-3</v>
      </c>
      <c r="BP857">
        <v>0</v>
      </c>
      <c r="BQ857">
        <v>0</v>
      </c>
      <c r="BR857">
        <v>0</v>
      </c>
      <c r="BS857">
        <v>0.02</v>
      </c>
      <c r="BT857">
        <v>0.04</v>
      </c>
      <c r="BU857">
        <v>0</v>
      </c>
      <c r="BV857">
        <v>0.3</v>
      </c>
      <c r="BW857">
        <f t="shared" si="898"/>
        <v>0.03</v>
      </c>
      <c r="BX857">
        <v>0.5</v>
      </c>
      <c r="BY857">
        <v>0.5</v>
      </c>
      <c r="BZ857">
        <v>0</v>
      </c>
      <c r="CA857">
        <v>0</v>
      </c>
      <c r="CB857" t="s">
        <v>81</v>
      </c>
      <c r="CC857">
        <v>0</v>
      </c>
      <c r="CD857">
        <v>0</v>
      </c>
      <c r="CE857" s="5">
        <v>6.9719241130998101E-12</v>
      </c>
      <c r="CF857" s="5">
        <v>4.39917569011506E-11</v>
      </c>
      <c r="CG857" t="s">
        <v>93</v>
      </c>
      <c r="CH857">
        <v>1</v>
      </c>
      <c r="CI857">
        <v>1</v>
      </c>
      <c r="CJ857">
        <v>97.0711361460245</v>
      </c>
      <c r="CK857">
        <v>100</v>
      </c>
      <c r="CL857">
        <v>7</v>
      </c>
    </row>
    <row r="858" spans="1:90" x14ac:dyDescent="0.2">
      <c r="A858">
        <v>20</v>
      </c>
      <c r="B858">
        <v>20</v>
      </c>
      <c r="C858" s="3">
        <f t="shared" si="880"/>
        <v>400</v>
      </c>
      <c r="D858" s="3" t="str">
        <f t="shared" si="881"/>
        <v>square</v>
      </c>
      <c r="E858" s="3">
        <f t="shared" si="882"/>
        <v>1</v>
      </c>
      <c r="F858" s="4">
        <v>80</v>
      </c>
      <c r="G858" s="4">
        <v>80</v>
      </c>
      <c r="H858" s="4">
        <f t="shared" si="887"/>
        <v>100</v>
      </c>
      <c r="I858" s="3">
        <v>20</v>
      </c>
      <c r="J858" s="3">
        <v>20</v>
      </c>
      <c r="K858" s="3">
        <f t="shared" si="894"/>
        <v>100</v>
      </c>
      <c r="L858" s="3">
        <f t="shared" si="883"/>
        <v>4</v>
      </c>
      <c r="M858">
        <v>125</v>
      </c>
      <c r="N858">
        <v>7</v>
      </c>
      <c r="O858" s="2">
        <v>3</v>
      </c>
      <c r="P858" s="2">
        <f t="shared" si="875"/>
        <v>0.75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 t="shared" si="884"/>
        <v>320</v>
      </c>
      <c r="AA858">
        <f t="shared" si="885"/>
        <v>80</v>
      </c>
      <c r="AB858">
        <v>0</v>
      </c>
      <c r="AC858">
        <v>0</v>
      </c>
      <c r="AD858">
        <v>0</v>
      </c>
      <c r="AE858">
        <f t="shared" si="895"/>
        <v>32000</v>
      </c>
      <c r="AF858">
        <f t="shared" si="886"/>
        <v>8000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 t="shared" si="896"/>
        <v>1.8749999999999999E-2</v>
      </c>
      <c r="BO858">
        <f t="shared" si="897"/>
        <v>1.25E-3</v>
      </c>
      <c r="BP858">
        <v>0</v>
      </c>
      <c r="BQ858">
        <v>0</v>
      </c>
      <c r="BR858">
        <v>0</v>
      </c>
      <c r="BS858">
        <v>0.02</v>
      </c>
      <c r="BT858">
        <v>0.04</v>
      </c>
      <c r="BU858">
        <v>0</v>
      </c>
      <c r="BV858">
        <v>0.3</v>
      </c>
      <c r="BW858">
        <f t="shared" si="898"/>
        <v>0.03</v>
      </c>
      <c r="BX858">
        <v>0.5</v>
      </c>
      <c r="BY858">
        <v>0.5</v>
      </c>
      <c r="BZ858">
        <v>0</v>
      </c>
      <c r="CA858">
        <v>0</v>
      </c>
      <c r="CB858" t="s">
        <v>81</v>
      </c>
      <c r="CC858">
        <v>0</v>
      </c>
      <c r="CD858">
        <v>0</v>
      </c>
      <c r="CE858" s="5">
        <v>1.10931477143533E-11</v>
      </c>
      <c r="CF858" s="5">
        <v>6.99960369040133E-11</v>
      </c>
      <c r="CG858" t="s">
        <v>93</v>
      </c>
      <c r="CH858">
        <v>1</v>
      </c>
      <c r="CI858">
        <v>1</v>
      </c>
      <c r="CJ858">
        <v>96.956110444983594</v>
      </c>
      <c r="CK858">
        <v>100</v>
      </c>
      <c r="CL858">
        <v>7</v>
      </c>
    </row>
    <row r="859" spans="1:90" x14ac:dyDescent="0.2">
      <c r="A859">
        <v>20</v>
      </c>
      <c r="B859">
        <v>20</v>
      </c>
      <c r="C859" s="3">
        <f t="shared" si="880"/>
        <v>400</v>
      </c>
      <c r="D859" s="3" t="str">
        <f t="shared" si="881"/>
        <v>square</v>
      </c>
      <c r="E859" s="3">
        <f t="shared" si="882"/>
        <v>1</v>
      </c>
      <c r="F859" s="4">
        <v>80</v>
      </c>
      <c r="G859" s="4">
        <v>80</v>
      </c>
      <c r="H859" s="4">
        <f t="shared" si="887"/>
        <v>100</v>
      </c>
      <c r="I859" s="3">
        <v>20</v>
      </c>
      <c r="J859" s="3">
        <v>20</v>
      </c>
      <c r="K859" s="3">
        <f t="shared" si="894"/>
        <v>100</v>
      </c>
      <c r="L859" s="3">
        <f t="shared" si="883"/>
        <v>4</v>
      </c>
      <c r="M859">
        <v>125</v>
      </c>
      <c r="N859">
        <v>7</v>
      </c>
      <c r="O859" s="2">
        <v>4</v>
      </c>
      <c r="P859" s="2">
        <f t="shared" si="875"/>
        <v>1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 t="shared" si="884"/>
        <v>320</v>
      </c>
      <c r="AA859">
        <f t="shared" si="885"/>
        <v>80</v>
      </c>
      <c r="AB859">
        <v>0</v>
      </c>
      <c r="AC859">
        <v>0</v>
      </c>
      <c r="AD859">
        <v>0</v>
      </c>
      <c r="AE859">
        <f t="shared" si="895"/>
        <v>32000</v>
      </c>
      <c r="AF859">
        <f t="shared" si="886"/>
        <v>8000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 t="shared" si="896"/>
        <v>1.8749999999999999E-2</v>
      </c>
      <c r="BO859">
        <f t="shared" si="897"/>
        <v>1.25E-3</v>
      </c>
      <c r="BP859">
        <v>0</v>
      </c>
      <c r="BQ859">
        <v>0</v>
      </c>
      <c r="BR859">
        <v>0</v>
      </c>
      <c r="BS859">
        <v>0.02</v>
      </c>
      <c r="BT859">
        <v>0.04</v>
      </c>
      <c r="BU859">
        <v>0</v>
      </c>
      <c r="BV859">
        <v>0.3</v>
      </c>
      <c r="BW859">
        <f t="shared" si="898"/>
        <v>0.03</v>
      </c>
      <c r="BX859">
        <v>0.5</v>
      </c>
      <c r="BY859">
        <v>0.5</v>
      </c>
      <c r="BZ859">
        <v>0</v>
      </c>
      <c r="CA859">
        <v>0</v>
      </c>
      <c r="CB859" t="s">
        <v>81</v>
      </c>
      <c r="CC859">
        <v>0</v>
      </c>
      <c r="CD859">
        <v>0</v>
      </c>
      <c r="CE859" s="5">
        <v>1.9853769617040999E-11</v>
      </c>
      <c r="CF859" s="5">
        <v>1.2527419864783801E-10</v>
      </c>
      <c r="CG859" t="s">
        <v>93</v>
      </c>
      <c r="CH859">
        <v>1</v>
      </c>
      <c r="CI859">
        <v>1</v>
      </c>
      <c r="CJ859">
        <v>97.024473589903096</v>
      </c>
      <c r="CK859">
        <v>100</v>
      </c>
      <c r="CL859">
        <v>7</v>
      </c>
    </row>
    <row r="860" spans="1:90" x14ac:dyDescent="0.2">
      <c r="A860">
        <v>20</v>
      </c>
      <c r="B860">
        <v>20</v>
      </c>
      <c r="C860" s="3">
        <f t="shared" si="880"/>
        <v>400</v>
      </c>
      <c r="D860" s="3" t="str">
        <f t="shared" si="881"/>
        <v>square</v>
      </c>
      <c r="E860" s="3">
        <f t="shared" si="882"/>
        <v>1</v>
      </c>
      <c r="F860" s="4">
        <v>80</v>
      </c>
      <c r="G860" s="4">
        <v>80</v>
      </c>
      <c r="H860" s="4">
        <f t="shared" si="887"/>
        <v>100</v>
      </c>
      <c r="I860" s="3">
        <v>20</v>
      </c>
      <c r="J860" s="3">
        <v>20</v>
      </c>
      <c r="K860" s="3">
        <f t="shared" si="894"/>
        <v>100</v>
      </c>
      <c r="L860" s="3">
        <f t="shared" si="883"/>
        <v>4</v>
      </c>
      <c r="M860">
        <v>125</v>
      </c>
      <c r="N860">
        <v>7</v>
      </c>
      <c r="O860" s="2">
        <v>5</v>
      </c>
      <c r="P860" s="2">
        <f t="shared" si="875"/>
        <v>1.25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 t="shared" si="884"/>
        <v>320</v>
      </c>
      <c r="AA860">
        <f t="shared" si="885"/>
        <v>80</v>
      </c>
      <c r="AB860">
        <v>0</v>
      </c>
      <c r="AC860">
        <v>0</v>
      </c>
      <c r="AD860">
        <v>0</v>
      </c>
      <c r="AE860">
        <f>(A860*B860)*F860</f>
        <v>32000</v>
      </c>
      <c r="AF860">
        <f t="shared" si="886"/>
        <v>8000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0.02</v>
      </c>
      <c r="BT860">
        <v>0.04</v>
      </c>
      <c r="BU860">
        <v>0</v>
      </c>
      <c r="BV860">
        <v>0.3</v>
      </c>
      <c r="BW860">
        <f t="shared" si="898"/>
        <v>0.03</v>
      </c>
      <c r="BX860">
        <v>0.5</v>
      </c>
      <c r="BY860">
        <v>0.5</v>
      </c>
      <c r="BZ860">
        <v>0</v>
      </c>
      <c r="CA860">
        <v>0</v>
      </c>
      <c r="CB860" t="s">
        <v>81</v>
      </c>
      <c r="CC860">
        <v>0</v>
      </c>
      <c r="CD860">
        <v>0</v>
      </c>
      <c r="CE860" s="5">
        <v>3.91029168966429E-11</v>
      </c>
      <c r="CF860" s="5">
        <v>2.46733324369707E-10</v>
      </c>
      <c r="CG860" t="s">
        <v>93</v>
      </c>
      <c r="CH860">
        <v>1</v>
      </c>
      <c r="CI860">
        <v>1</v>
      </c>
      <c r="CJ860">
        <v>97.037356112716395</v>
      </c>
      <c r="CK860">
        <v>100</v>
      </c>
      <c r="CL860">
        <v>7</v>
      </c>
    </row>
    <row r="861" spans="1:90" x14ac:dyDescent="0.2">
      <c r="A861">
        <v>20</v>
      </c>
      <c r="B861">
        <v>20</v>
      </c>
      <c r="C861" s="3">
        <f t="shared" si="880"/>
        <v>400</v>
      </c>
      <c r="D861" s="3" t="str">
        <f t="shared" si="881"/>
        <v>square</v>
      </c>
      <c r="E861" s="3">
        <f t="shared" si="882"/>
        <v>1</v>
      </c>
      <c r="F861" s="4">
        <v>80</v>
      </c>
      <c r="G861" s="4">
        <v>80</v>
      </c>
      <c r="H861" s="4">
        <f t="shared" si="887"/>
        <v>100</v>
      </c>
      <c r="I861" s="3">
        <v>20</v>
      </c>
      <c r="J861" s="3">
        <v>20</v>
      </c>
      <c r="K861" s="3">
        <f t="shared" si="894"/>
        <v>100</v>
      </c>
      <c r="L861" s="3">
        <f t="shared" si="883"/>
        <v>4</v>
      </c>
      <c r="M861">
        <v>125</v>
      </c>
      <c r="N861">
        <v>7</v>
      </c>
      <c r="O861" s="2">
        <v>6</v>
      </c>
      <c r="P861" s="2">
        <f t="shared" si="875"/>
        <v>1.5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 t="shared" si="884"/>
        <v>320</v>
      </c>
      <c r="AA861">
        <f t="shared" si="885"/>
        <v>80</v>
      </c>
      <c r="AB861">
        <v>0</v>
      </c>
      <c r="AC861">
        <v>0</v>
      </c>
      <c r="AD861">
        <v>0</v>
      </c>
      <c r="AE861">
        <f t="shared" ref="AE861:AE863" si="899">(A861*B861)*F861</f>
        <v>32000</v>
      </c>
      <c r="AF861">
        <f t="shared" si="886"/>
        <v>8000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 t="shared" ref="BN861:BN863" si="900">BI861/4</f>
        <v>1.8749999999999999E-2</v>
      </c>
      <c r="BO861">
        <f t="shared" ref="BO861:BO863" si="901">BJ861/4</f>
        <v>1.25E-3</v>
      </c>
      <c r="BP861">
        <v>0</v>
      </c>
      <c r="BQ861">
        <v>0</v>
      </c>
      <c r="BR861">
        <v>0</v>
      </c>
      <c r="BS861">
        <v>0.02</v>
      </c>
      <c r="BT861">
        <v>0.04</v>
      </c>
      <c r="BU861">
        <v>0</v>
      </c>
      <c r="BV861">
        <v>0.3</v>
      </c>
      <c r="BW861">
        <f t="shared" si="898"/>
        <v>0.03</v>
      </c>
      <c r="BX861">
        <v>0.5</v>
      </c>
      <c r="BY861">
        <v>0.5</v>
      </c>
      <c r="BZ861">
        <v>0</v>
      </c>
      <c r="CA861">
        <v>0</v>
      </c>
      <c r="CB861" t="s">
        <v>81</v>
      </c>
      <c r="CC861">
        <v>0</v>
      </c>
      <c r="CD861">
        <v>0.14285714285714299</v>
      </c>
      <c r="CE861" s="5">
        <v>2.37732851569755E-9</v>
      </c>
      <c r="CF861" s="5">
        <v>1.50005729221521E-8</v>
      </c>
      <c r="CG861" t="s">
        <v>93</v>
      </c>
      <c r="CH861">
        <v>1</v>
      </c>
      <c r="CI861">
        <v>1</v>
      </c>
      <c r="CJ861">
        <v>96.973709665564797</v>
      </c>
      <c r="CK861">
        <v>100</v>
      </c>
      <c r="CL861">
        <v>7</v>
      </c>
    </row>
    <row r="862" spans="1:90" x14ac:dyDescent="0.2">
      <c r="A862">
        <v>20</v>
      </c>
      <c r="B862">
        <v>20</v>
      </c>
      <c r="C862" s="3">
        <f t="shared" si="880"/>
        <v>400</v>
      </c>
      <c r="D862" s="3" t="str">
        <f t="shared" si="881"/>
        <v>square</v>
      </c>
      <c r="E862" s="3">
        <f t="shared" si="882"/>
        <v>1</v>
      </c>
      <c r="F862" s="4">
        <v>80</v>
      </c>
      <c r="G862" s="4">
        <v>80</v>
      </c>
      <c r="H862" s="4">
        <f t="shared" si="887"/>
        <v>100</v>
      </c>
      <c r="I862" s="3">
        <v>20</v>
      </c>
      <c r="J862" s="3">
        <v>20</v>
      </c>
      <c r="K862" s="3">
        <f t="shared" si="894"/>
        <v>100</v>
      </c>
      <c r="L862" s="3">
        <f t="shared" si="883"/>
        <v>4</v>
      </c>
      <c r="M862">
        <v>125</v>
      </c>
      <c r="N862">
        <v>7</v>
      </c>
      <c r="O862" s="2">
        <v>7</v>
      </c>
      <c r="P862" s="2">
        <f t="shared" si="875"/>
        <v>1.75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 t="shared" si="884"/>
        <v>320</v>
      </c>
      <c r="AA862">
        <f t="shared" si="885"/>
        <v>80</v>
      </c>
      <c r="AB862">
        <v>0</v>
      </c>
      <c r="AC862">
        <v>0</v>
      </c>
      <c r="AD862">
        <v>0</v>
      </c>
      <c r="AE862">
        <f t="shared" si="899"/>
        <v>32000</v>
      </c>
      <c r="AF862">
        <f t="shared" si="886"/>
        <v>8000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 t="shared" si="900"/>
        <v>1.8749999999999999E-2</v>
      </c>
      <c r="BO862">
        <f t="shared" si="901"/>
        <v>1.25E-3</v>
      </c>
      <c r="BP862">
        <v>0</v>
      </c>
      <c r="BQ862">
        <v>0</v>
      </c>
      <c r="BR862">
        <v>0</v>
      </c>
      <c r="BS862">
        <v>0.02</v>
      </c>
      <c r="BT862">
        <v>0.04</v>
      </c>
      <c r="BU862">
        <v>0</v>
      </c>
      <c r="BV862">
        <v>0.3</v>
      </c>
      <c r="BW862">
        <f t="shared" si="898"/>
        <v>0.03</v>
      </c>
      <c r="BX862">
        <v>0.5</v>
      </c>
      <c r="BY862">
        <v>0.5</v>
      </c>
      <c r="BZ862">
        <v>0</v>
      </c>
      <c r="CA862">
        <v>0</v>
      </c>
      <c r="CB862" t="s">
        <v>81</v>
      </c>
      <c r="CC862">
        <v>0</v>
      </c>
      <c r="CD862">
        <v>0.14285714285714299</v>
      </c>
      <c r="CE862" s="5">
        <v>6.8139056562731102E-10</v>
      </c>
      <c r="CF862" s="5">
        <v>4.2994684857642802E-9</v>
      </c>
      <c r="CG862" t="s">
        <v>93</v>
      </c>
      <c r="CH862">
        <v>1</v>
      </c>
      <c r="CI862">
        <v>1</v>
      </c>
      <c r="CJ862">
        <v>97.015210262544201</v>
      </c>
      <c r="CK862">
        <v>100</v>
      </c>
      <c r="CL862">
        <v>7</v>
      </c>
    </row>
    <row r="863" spans="1:90" x14ac:dyDescent="0.2">
      <c r="A863">
        <v>20</v>
      </c>
      <c r="B863">
        <v>20</v>
      </c>
      <c r="C863" s="3">
        <f t="shared" si="880"/>
        <v>400</v>
      </c>
      <c r="D863" s="3" t="str">
        <f t="shared" si="881"/>
        <v>square</v>
      </c>
      <c r="E863" s="3">
        <f t="shared" si="882"/>
        <v>1</v>
      </c>
      <c r="F863" s="4">
        <v>80</v>
      </c>
      <c r="G863" s="4">
        <v>80</v>
      </c>
      <c r="H863" s="4">
        <f t="shared" si="887"/>
        <v>100</v>
      </c>
      <c r="I863" s="3">
        <v>20</v>
      </c>
      <c r="J863" s="3">
        <v>20</v>
      </c>
      <c r="K863" s="3">
        <f t="shared" si="894"/>
        <v>100</v>
      </c>
      <c r="L863" s="3">
        <f t="shared" si="883"/>
        <v>4</v>
      </c>
      <c r="M863">
        <v>125</v>
      </c>
      <c r="N863">
        <v>7</v>
      </c>
      <c r="O863" s="2">
        <v>8</v>
      </c>
      <c r="P863" s="2">
        <f t="shared" si="875"/>
        <v>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 t="shared" si="884"/>
        <v>320</v>
      </c>
      <c r="AA863">
        <f t="shared" si="885"/>
        <v>80</v>
      </c>
      <c r="AB863">
        <v>0</v>
      </c>
      <c r="AC863">
        <v>0</v>
      </c>
      <c r="AD863">
        <v>0</v>
      </c>
      <c r="AE863">
        <f t="shared" si="899"/>
        <v>32000</v>
      </c>
      <c r="AF863">
        <f t="shared" si="886"/>
        <v>8000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 t="shared" si="900"/>
        <v>1.8749999999999999E-2</v>
      </c>
      <c r="BO863">
        <f t="shared" si="901"/>
        <v>1.25E-3</v>
      </c>
      <c r="BP863">
        <v>0</v>
      </c>
      <c r="BQ863">
        <v>0</v>
      </c>
      <c r="BR863">
        <v>0</v>
      </c>
      <c r="BS863">
        <v>0.02</v>
      </c>
      <c r="BT863">
        <v>0.04</v>
      </c>
      <c r="BU863">
        <v>0</v>
      </c>
      <c r="BV863">
        <v>0.3</v>
      </c>
      <c r="BW863">
        <f t="shared" si="898"/>
        <v>0.03</v>
      </c>
      <c r="BX863">
        <v>0.5</v>
      </c>
      <c r="BY863">
        <v>0.5</v>
      </c>
      <c r="BZ863">
        <v>0</v>
      </c>
      <c r="CA863">
        <v>0</v>
      </c>
      <c r="CB863" t="s">
        <v>81</v>
      </c>
      <c r="CC863">
        <v>0</v>
      </c>
      <c r="CD863">
        <v>0</v>
      </c>
      <c r="CE863" s="5">
        <v>3.2143787709378099E-10</v>
      </c>
      <c r="CF863" s="5">
        <v>2.0282230115287301E-9</v>
      </c>
      <c r="CG863" t="s">
        <v>93</v>
      </c>
      <c r="CH863">
        <v>1</v>
      </c>
      <c r="CI863">
        <v>1</v>
      </c>
      <c r="CJ863">
        <v>96.971516428444005</v>
      </c>
      <c r="CK863">
        <v>100</v>
      </c>
      <c r="CL863">
        <v>6.75</v>
      </c>
    </row>
    <row r="864" spans="1:90" x14ac:dyDescent="0.2">
      <c r="A864">
        <v>20</v>
      </c>
      <c r="B864">
        <v>20</v>
      </c>
      <c r="C864" s="3">
        <f t="shared" si="880"/>
        <v>400</v>
      </c>
      <c r="D864" s="3" t="str">
        <f t="shared" si="881"/>
        <v>square</v>
      </c>
      <c r="E864" s="3">
        <f t="shared" si="882"/>
        <v>1</v>
      </c>
      <c r="F864" s="4">
        <v>80</v>
      </c>
      <c r="G864" s="4">
        <v>80</v>
      </c>
      <c r="H864" s="4">
        <f t="shared" si="887"/>
        <v>100</v>
      </c>
      <c r="I864" s="3">
        <v>20</v>
      </c>
      <c r="J864" s="3">
        <v>20</v>
      </c>
      <c r="K864" s="3">
        <f t="shared" si="894"/>
        <v>100</v>
      </c>
      <c r="L864" s="3">
        <f t="shared" si="883"/>
        <v>4</v>
      </c>
      <c r="M864">
        <v>125</v>
      </c>
      <c r="N864">
        <v>7</v>
      </c>
      <c r="O864" s="2">
        <v>9</v>
      </c>
      <c r="P864" s="2">
        <f t="shared" si="875"/>
        <v>2.25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 t="shared" si="884"/>
        <v>320</v>
      </c>
      <c r="AA864">
        <f t="shared" si="885"/>
        <v>80</v>
      </c>
      <c r="AB864">
        <v>0</v>
      </c>
      <c r="AC864">
        <v>0</v>
      </c>
      <c r="AD864">
        <v>0</v>
      </c>
      <c r="AE864">
        <f>(A864*B864)*F864</f>
        <v>32000</v>
      </c>
      <c r="AF864">
        <f t="shared" si="886"/>
        <v>8000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0.02</v>
      </c>
      <c r="BT864">
        <v>0.04</v>
      </c>
      <c r="BU864">
        <v>0</v>
      </c>
      <c r="BV864">
        <v>0.3</v>
      </c>
      <c r="BW864">
        <f t="shared" si="898"/>
        <v>0.03</v>
      </c>
      <c r="BX864">
        <v>0.5</v>
      </c>
      <c r="BY864">
        <v>0.5</v>
      </c>
      <c r="BZ864">
        <v>0</v>
      </c>
      <c r="CA864">
        <v>0</v>
      </c>
      <c r="CB864" t="s">
        <v>81</v>
      </c>
      <c r="CC864">
        <v>0</v>
      </c>
      <c r="CD864">
        <v>0</v>
      </c>
      <c r="CE864" s="5">
        <v>4.0262940218677499E-10</v>
      </c>
      <c r="CF864" s="5">
        <v>2.5405289089757701E-9</v>
      </c>
      <c r="CG864" t="s">
        <v>93</v>
      </c>
      <c r="CH864">
        <v>1</v>
      </c>
      <c r="CI864">
        <v>1</v>
      </c>
      <c r="CJ864">
        <v>96.957020769828105</v>
      </c>
      <c r="CK864">
        <v>100</v>
      </c>
      <c r="CL864">
        <v>6.75</v>
      </c>
    </row>
    <row r="865" spans="1:90" x14ac:dyDescent="0.2">
      <c r="A865">
        <v>20</v>
      </c>
      <c r="B865">
        <v>20</v>
      </c>
      <c r="C865" s="3">
        <f t="shared" si="880"/>
        <v>400</v>
      </c>
      <c r="D865" s="3" t="str">
        <f t="shared" si="881"/>
        <v>square</v>
      </c>
      <c r="E865" s="3">
        <f t="shared" si="882"/>
        <v>1</v>
      </c>
      <c r="F865" s="4">
        <v>80</v>
      </c>
      <c r="G865" s="4">
        <v>80</v>
      </c>
      <c r="H865" s="4">
        <f t="shared" si="887"/>
        <v>100</v>
      </c>
      <c r="I865" s="3">
        <v>20</v>
      </c>
      <c r="J865" s="3">
        <v>20</v>
      </c>
      <c r="K865" s="3">
        <f t="shared" si="894"/>
        <v>100</v>
      </c>
      <c r="L865" s="3">
        <f t="shared" si="883"/>
        <v>4</v>
      </c>
      <c r="M865">
        <v>125</v>
      </c>
      <c r="N865">
        <v>7</v>
      </c>
      <c r="O865" s="2">
        <v>10</v>
      </c>
      <c r="P865" s="2">
        <f>O865/4</f>
        <v>2.5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 t="shared" si="884"/>
        <v>320</v>
      </c>
      <c r="AA865">
        <f t="shared" si="885"/>
        <v>80</v>
      </c>
      <c r="AB865">
        <v>0</v>
      </c>
      <c r="AC865">
        <v>0</v>
      </c>
      <c r="AD865">
        <v>0</v>
      </c>
      <c r="AE865">
        <f t="shared" ref="AE865" si="902">(A865*B865)*F865</f>
        <v>32000</v>
      </c>
      <c r="AF865">
        <f t="shared" si="886"/>
        <v>8000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 t="shared" ref="BN865" si="903">BI865/4</f>
        <v>1.8749999999999999E-2</v>
      </c>
      <c r="BO865">
        <f t="shared" ref="BO865" si="904">BJ865/4</f>
        <v>1.25E-3</v>
      </c>
      <c r="BP865">
        <v>0</v>
      </c>
      <c r="BQ865">
        <v>0</v>
      </c>
      <c r="BR865">
        <v>0</v>
      </c>
      <c r="BS865">
        <v>0.02</v>
      </c>
      <c r="BT865">
        <v>0.04</v>
      </c>
      <c r="BU865">
        <v>0</v>
      </c>
      <c r="BV865">
        <v>0.3</v>
      </c>
      <c r="BW865">
        <f t="shared" si="898"/>
        <v>0.03</v>
      </c>
      <c r="BX865">
        <v>0.5</v>
      </c>
      <c r="BY865">
        <v>0.5</v>
      </c>
      <c r="BZ865">
        <v>0</v>
      </c>
      <c r="CA865">
        <v>0</v>
      </c>
      <c r="CB865" t="s">
        <v>81</v>
      </c>
      <c r="CC865">
        <v>0</v>
      </c>
      <c r="CD865">
        <v>0</v>
      </c>
      <c r="CE865" s="5">
        <v>6.1774502692694498E-10</v>
      </c>
      <c r="CF865" s="5">
        <v>3.8978750086212E-9</v>
      </c>
      <c r="CG865" t="s">
        <v>93</v>
      </c>
      <c r="CH865">
        <v>1</v>
      </c>
      <c r="CI865">
        <v>1</v>
      </c>
      <c r="CJ865">
        <v>97.067816155010604</v>
      </c>
      <c r="CK865">
        <v>100</v>
      </c>
      <c r="CL865">
        <v>7</v>
      </c>
    </row>
    <row r="866" spans="1:90" x14ac:dyDescent="0.2">
      <c r="A866">
        <v>20</v>
      </c>
      <c r="B866">
        <v>20</v>
      </c>
      <c r="C866" s="3">
        <f t="shared" si="880"/>
        <v>400</v>
      </c>
      <c r="D866" s="3" t="str">
        <f t="shared" si="881"/>
        <v>square</v>
      </c>
      <c r="E866" s="3">
        <f t="shared" si="882"/>
        <v>1</v>
      </c>
      <c r="F866" s="4">
        <v>50</v>
      </c>
      <c r="G866" s="4">
        <v>50</v>
      </c>
      <c r="H866" s="4">
        <f t="shared" si="887"/>
        <v>100</v>
      </c>
      <c r="I866" s="3">
        <v>50</v>
      </c>
      <c r="J866" s="3">
        <v>50</v>
      </c>
      <c r="K866" s="3">
        <f>AF866/AA866</f>
        <v>100</v>
      </c>
      <c r="L866" s="3">
        <f t="shared" si="883"/>
        <v>4</v>
      </c>
      <c r="M866">
        <v>125</v>
      </c>
      <c r="N866">
        <v>7</v>
      </c>
      <c r="O866" s="2">
        <v>0.1</v>
      </c>
      <c r="P866" s="2">
        <f t="shared" si="875"/>
        <v>2.5000000000000001E-2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 t="shared" si="884"/>
        <v>200</v>
      </c>
      <c r="AA866">
        <f t="shared" si="885"/>
        <v>200</v>
      </c>
      <c r="AB866">
        <v>0</v>
      </c>
      <c r="AC866">
        <v>0</v>
      </c>
      <c r="AD866">
        <v>0</v>
      </c>
      <c r="AE866">
        <f>(A866*B866)*F866</f>
        <v>20000</v>
      </c>
      <c r="AF866">
        <f t="shared" si="886"/>
        <v>20000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0.02</v>
      </c>
      <c r="BT866">
        <v>0.04</v>
      </c>
      <c r="BU866">
        <v>0</v>
      </c>
      <c r="BV866">
        <v>0.3</v>
      </c>
      <c r="BW866">
        <f t="shared" si="898"/>
        <v>0.03</v>
      </c>
      <c r="BX866">
        <v>0.5</v>
      </c>
      <c r="BY866">
        <v>0.5</v>
      </c>
      <c r="BZ866">
        <v>0</v>
      </c>
      <c r="CA866">
        <v>0</v>
      </c>
      <c r="CB866" t="s">
        <v>81</v>
      </c>
      <c r="CC866">
        <v>0</v>
      </c>
      <c r="CD866">
        <v>0</v>
      </c>
      <c r="CE866" s="5">
        <v>9.1024612592401393E-12</v>
      </c>
      <c r="CF866" s="5">
        <v>5.74351149600155E-11</v>
      </c>
      <c r="CG866" t="s">
        <v>93</v>
      </c>
      <c r="CH866">
        <v>1</v>
      </c>
      <c r="CI866">
        <v>1</v>
      </c>
      <c r="CJ866">
        <v>96.948528974188207</v>
      </c>
      <c r="CK866">
        <v>100</v>
      </c>
      <c r="CL866">
        <v>7</v>
      </c>
    </row>
    <row r="867" spans="1:90" x14ac:dyDescent="0.2">
      <c r="A867">
        <v>20</v>
      </c>
      <c r="B867">
        <v>20</v>
      </c>
      <c r="C867" s="3">
        <f t="shared" si="880"/>
        <v>400</v>
      </c>
      <c r="D867" s="3" t="str">
        <f t="shared" si="881"/>
        <v>square</v>
      </c>
      <c r="E867" s="3">
        <f t="shared" si="882"/>
        <v>1</v>
      </c>
      <c r="F867" s="4">
        <v>50</v>
      </c>
      <c r="G867" s="4">
        <v>50</v>
      </c>
      <c r="H867" s="4">
        <f t="shared" si="887"/>
        <v>100</v>
      </c>
      <c r="I867" s="3">
        <v>50</v>
      </c>
      <c r="J867" s="3">
        <v>50</v>
      </c>
      <c r="K867" s="3">
        <f t="shared" ref="K867:K877" si="905">AF867/AA867</f>
        <v>100</v>
      </c>
      <c r="L867" s="3">
        <f t="shared" si="883"/>
        <v>4</v>
      </c>
      <c r="M867">
        <v>125</v>
      </c>
      <c r="N867">
        <v>7</v>
      </c>
      <c r="O867" s="2">
        <v>0.5</v>
      </c>
      <c r="P867" s="2">
        <f t="shared" si="875"/>
        <v>0.125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 t="shared" si="884"/>
        <v>200</v>
      </c>
      <c r="AA867">
        <f t="shared" si="885"/>
        <v>200</v>
      </c>
      <c r="AB867">
        <v>0</v>
      </c>
      <c r="AC867">
        <v>0</v>
      </c>
      <c r="AD867">
        <v>0</v>
      </c>
      <c r="AE867">
        <f t="shared" ref="AE867:AE871" si="906">(A867*B867)*F867</f>
        <v>20000</v>
      </c>
      <c r="AF867">
        <f t="shared" si="886"/>
        <v>20000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 t="shared" ref="BN867:BN871" si="907">BI867/4</f>
        <v>1.8749999999999999E-2</v>
      </c>
      <c r="BO867">
        <f t="shared" ref="BO867:BO871" si="908">BJ867/4</f>
        <v>1.25E-3</v>
      </c>
      <c r="BP867">
        <v>0</v>
      </c>
      <c r="BQ867">
        <v>0</v>
      </c>
      <c r="BR867">
        <v>0</v>
      </c>
      <c r="BS867">
        <v>0.02</v>
      </c>
      <c r="BT867">
        <v>0.04</v>
      </c>
      <c r="BU867">
        <v>0</v>
      </c>
      <c r="BV867">
        <v>0.3</v>
      </c>
      <c r="BW867">
        <f t="shared" si="898"/>
        <v>0.03</v>
      </c>
      <c r="BX867">
        <v>0.5</v>
      </c>
      <c r="BY867">
        <v>0.5</v>
      </c>
      <c r="BZ867">
        <v>0</v>
      </c>
      <c r="CA867">
        <v>0</v>
      </c>
      <c r="CB867" t="s">
        <v>81</v>
      </c>
      <c r="CC867">
        <v>0</v>
      </c>
      <c r="CD867">
        <v>0</v>
      </c>
      <c r="CE867" s="5">
        <v>1.14584775769713E-11</v>
      </c>
      <c r="CF867" s="5">
        <v>7.2301211524374302E-11</v>
      </c>
      <c r="CG867" t="s">
        <v>93</v>
      </c>
      <c r="CH867">
        <v>1</v>
      </c>
      <c r="CI867">
        <v>1</v>
      </c>
      <c r="CJ867">
        <v>96.966897490498795</v>
      </c>
      <c r="CK867">
        <v>100</v>
      </c>
      <c r="CL867">
        <v>7</v>
      </c>
    </row>
    <row r="868" spans="1:90" x14ac:dyDescent="0.2">
      <c r="A868">
        <v>20</v>
      </c>
      <c r="B868">
        <v>20</v>
      </c>
      <c r="C868" s="3">
        <f t="shared" si="880"/>
        <v>400</v>
      </c>
      <c r="D868" s="3" t="str">
        <f t="shared" si="881"/>
        <v>square</v>
      </c>
      <c r="E868" s="3">
        <f t="shared" si="882"/>
        <v>1</v>
      </c>
      <c r="F868" s="4">
        <v>50</v>
      </c>
      <c r="G868" s="4">
        <v>50</v>
      </c>
      <c r="H868" s="4">
        <f t="shared" si="887"/>
        <v>100</v>
      </c>
      <c r="I868" s="3">
        <v>50</v>
      </c>
      <c r="J868" s="3">
        <v>50</v>
      </c>
      <c r="K868" s="3">
        <f t="shared" si="905"/>
        <v>100</v>
      </c>
      <c r="L868" s="3">
        <f t="shared" si="883"/>
        <v>4</v>
      </c>
      <c r="M868">
        <v>125</v>
      </c>
      <c r="N868">
        <v>7</v>
      </c>
      <c r="O868" s="2">
        <v>1</v>
      </c>
      <c r="P868" s="2">
        <f t="shared" si="875"/>
        <v>0.25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 t="shared" si="884"/>
        <v>200</v>
      </c>
      <c r="AA868">
        <f t="shared" si="885"/>
        <v>200</v>
      </c>
      <c r="AB868">
        <v>0</v>
      </c>
      <c r="AC868">
        <v>0</v>
      </c>
      <c r="AD868">
        <v>0</v>
      </c>
      <c r="AE868">
        <f t="shared" si="906"/>
        <v>20000</v>
      </c>
      <c r="AF868">
        <f t="shared" si="886"/>
        <v>20000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 t="shared" si="907"/>
        <v>1.8749999999999999E-2</v>
      </c>
      <c r="BO868">
        <f t="shared" si="908"/>
        <v>1.25E-3</v>
      </c>
      <c r="BP868">
        <v>0</v>
      </c>
      <c r="BQ868">
        <v>0</v>
      </c>
      <c r="BR868">
        <v>0</v>
      </c>
      <c r="BS868">
        <v>0.02</v>
      </c>
      <c r="BT868">
        <v>0.04</v>
      </c>
      <c r="BU868">
        <v>0</v>
      </c>
      <c r="BV868">
        <v>0.3</v>
      </c>
      <c r="BW868">
        <f t="shared" si="898"/>
        <v>0.03</v>
      </c>
      <c r="BX868">
        <v>0.5</v>
      </c>
      <c r="BY868">
        <v>0.5</v>
      </c>
      <c r="BZ868">
        <v>0</v>
      </c>
      <c r="CA868">
        <v>0</v>
      </c>
      <c r="CB868" t="s">
        <v>81</v>
      </c>
      <c r="CC868">
        <v>0</v>
      </c>
      <c r="CD868">
        <v>0</v>
      </c>
      <c r="CE868" s="5">
        <v>1.66907233067299E-11</v>
      </c>
      <c r="CF868" s="5">
        <v>1.05315868375547E-10</v>
      </c>
      <c r="CG868" t="s">
        <v>93</v>
      </c>
      <c r="CH868">
        <v>1</v>
      </c>
      <c r="CI868">
        <v>1</v>
      </c>
      <c r="CJ868">
        <v>97.028011359000502</v>
      </c>
      <c r="CK868">
        <v>100</v>
      </c>
      <c r="CL868">
        <v>7</v>
      </c>
    </row>
    <row r="869" spans="1:90" x14ac:dyDescent="0.2">
      <c r="A869">
        <v>20</v>
      </c>
      <c r="B869">
        <v>20</v>
      </c>
      <c r="C869" s="3">
        <f t="shared" si="880"/>
        <v>400</v>
      </c>
      <c r="D869" s="3" t="str">
        <f t="shared" si="881"/>
        <v>square</v>
      </c>
      <c r="E869" s="3">
        <f t="shared" si="882"/>
        <v>1</v>
      </c>
      <c r="F869" s="4">
        <v>50</v>
      </c>
      <c r="G869" s="4">
        <v>50</v>
      </c>
      <c r="H869" s="4">
        <f t="shared" si="887"/>
        <v>100</v>
      </c>
      <c r="I869" s="3">
        <v>50</v>
      </c>
      <c r="J869" s="3">
        <v>50</v>
      </c>
      <c r="K869" s="3">
        <f t="shared" si="905"/>
        <v>100</v>
      </c>
      <c r="L869" s="3">
        <f t="shared" si="883"/>
        <v>4</v>
      </c>
      <c r="M869">
        <v>125</v>
      </c>
      <c r="N869">
        <v>7</v>
      </c>
      <c r="O869" s="2">
        <v>2</v>
      </c>
      <c r="P869" s="2">
        <f t="shared" si="875"/>
        <v>0.5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 t="shared" si="884"/>
        <v>200</v>
      </c>
      <c r="AA869">
        <f t="shared" si="885"/>
        <v>200</v>
      </c>
      <c r="AB869">
        <v>0</v>
      </c>
      <c r="AC869">
        <v>0</v>
      </c>
      <c r="AD869">
        <v>0</v>
      </c>
      <c r="AE869">
        <f t="shared" si="906"/>
        <v>20000</v>
      </c>
      <c r="AF869">
        <f t="shared" si="886"/>
        <v>20000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 t="shared" si="907"/>
        <v>1.8749999999999999E-2</v>
      </c>
      <c r="BO869">
        <f t="shared" si="908"/>
        <v>1.25E-3</v>
      </c>
      <c r="BP869">
        <v>0</v>
      </c>
      <c r="BQ869">
        <v>0</v>
      </c>
      <c r="BR869">
        <v>0</v>
      </c>
      <c r="BS869">
        <v>0.02</v>
      </c>
      <c r="BT869">
        <v>0.04</v>
      </c>
      <c r="BU869">
        <v>0</v>
      </c>
      <c r="BV869">
        <v>0.3</v>
      </c>
      <c r="BW869">
        <f t="shared" si="898"/>
        <v>0.03</v>
      </c>
      <c r="BX869">
        <v>0.5</v>
      </c>
      <c r="BY869">
        <v>0.5</v>
      </c>
      <c r="BZ869">
        <v>0</v>
      </c>
      <c r="CA869">
        <v>0</v>
      </c>
      <c r="CB869" t="s">
        <v>81</v>
      </c>
      <c r="CC869">
        <v>0</v>
      </c>
      <c r="CD869">
        <v>0</v>
      </c>
      <c r="CE869" s="5">
        <v>5.4347392314655898E-11</v>
      </c>
      <c r="CF869" s="5">
        <v>3.4292359352501401E-10</v>
      </c>
      <c r="CG869" t="s">
        <v>93</v>
      </c>
      <c r="CH869">
        <v>1</v>
      </c>
      <c r="CI869">
        <v>1</v>
      </c>
      <c r="CJ869">
        <v>97.033404090132606</v>
      </c>
      <c r="CK869">
        <v>100</v>
      </c>
      <c r="CL869">
        <v>7</v>
      </c>
    </row>
    <row r="870" spans="1:90" x14ac:dyDescent="0.2">
      <c r="A870">
        <v>20</v>
      </c>
      <c r="B870">
        <v>20</v>
      </c>
      <c r="C870" s="3">
        <f t="shared" si="880"/>
        <v>400</v>
      </c>
      <c r="D870" s="3" t="str">
        <f t="shared" si="881"/>
        <v>square</v>
      </c>
      <c r="E870" s="3">
        <f t="shared" si="882"/>
        <v>1</v>
      </c>
      <c r="F870" s="4">
        <v>50</v>
      </c>
      <c r="G870" s="4">
        <v>50</v>
      </c>
      <c r="H870" s="4">
        <f t="shared" si="887"/>
        <v>100</v>
      </c>
      <c r="I870" s="3">
        <v>50</v>
      </c>
      <c r="J870" s="3">
        <v>50</v>
      </c>
      <c r="K870" s="3">
        <f t="shared" si="905"/>
        <v>100</v>
      </c>
      <c r="L870" s="3">
        <f t="shared" si="883"/>
        <v>4</v>
      </c>
      <c r="M870">
        <v>125</v>
      </c>
      <c r="N870">
        <v>7</v>
      </c>
      <c r="O870" s="2">
        <v>3</v>
      </c>
      <c r="P870" s="2">
        <f t="shared" si="875"/>
        <v>0.75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 t="shared" si="884"/>
        <v>200</v>
      </c>
      <c r="AA870">
        <f t="shared" si="885"/>
        <v>200</v>
      </c>
      <c r="AB870">
        <v>0</v>
      </c>
      <c r="AC870">
        <v>0</v>
      </c>
      <c r="AD870">
        <v>0</v>
      </c>
      <c r="AE870">
        <f t="shared" si="906"/>
        <v>20000</v>
      </c>
      <c r="AF870">
        <f t="shared" si="886"/>
        <v>20000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 t="shared" si="907"/>
        <v>1.8749999999999999E-2</v>
      </c>
      <c r="BO870">
        <f t="shared" si="908"/>
        <v>1.25E-3</v>
      </c>
      <c r="BP870">
        <v>0</v>
      </c>
      <c r="BQ870">
        <v>0</v>
      </c>
      <c r="BR870">
        <v>0</v>
      </c>
      <c r="BS870">
        <v>0.02</v>
      </c>
      <c r="BT870">
        <v>0.04</v>
      </c>
      <c r="BU870">
        <v>0</v>
      </c>
      <c r="BV870">
        <v>0.3</v>
      </c>
      <c r="BW870">
        <f t="shared" si="898"/>
        <v>0.03</v>
      </c>
      <c r="BX870">
        <v>0.5</v>
      </c>
      <c r="BY870">
        <v>0.5</v>
      </c>
      <c r="BZ870">
        <v>0</v>
      </c>
      <c r="CA870">
        <v>0</v>
      </c>
      <c r="CB870" t="s">
        <v>81</v>
      </c>
      <c r="CC870">
        <v>0</v>
      </c>
      <c r="CD870">
        <v>0.14285714285714299</v>
      </c>
      <c r="CE870" s="5">
        <v>6.4493306910885102E-10</v>
      </c>
      <c r="CF870" s="5">
        <v>4.0694273579469198E-9</v>
      </c>
      <c r="CG870" t="s">
        <v>93</v>
      </c>
      <c r="CH870">
        <v>1</v>
      </c>
      <c r="CI870">
        <v>0.85714285714285698</v>
      </c>
      <c r="CJ870">
        <v>96.948193028796695</v>
      </c>
      <c r="CK870">
        <v>100</v>
      </c>
      <c r="CL870">
        <v>7</v>
      </c>
    </row>
    <row r="871" spans="1:90" x14ac:dyDescent="0.2">
      <c r="A871">
        <v>20</v>
      </c>
      <c r="B871">
        <v>20</v>
      </c>
      <c r="C871" s="3">
        <f t="shared" si="880"/>
        <v>400</v>
      </c>
      <c r="D871" s="3" t="str">
        <f t="shared" si="881"/>
        <v>square</v>
      </c>
      <c r="E871" s="3">
        <f t="shared" si="882"/>
        <v>1</v>
      </c>
      <c r="F871" s="4">
        <v>50</v>
      </c>
      <c r="G871" s="4">
        <v>50</v>
      </c>
      <c r="H871" s="4">
        <f t="shared" si="887"/>
        <v>100</v>
      </c>
      <c r="I871" s="3">
        <v>50</v>
      </c>
      <c r="J871" s="3">
        <v>50</v>
      </c>
      <c r="K871" s="3">
        <f t="shared" si="905"/>
        <v>100</v>
      </c>
      <c r="L871" s="3">
        <f t="shared" si="883"/>
        <v>4</v>
      </c>
      <c r="M871">
        <v>125</v>
      </c>
      <c r="N871">
        <v>7</v>
      </c>
      <c r="O871" s="2">
        <v>4</v>
      </c>
      <c r="P871" s="2">
        <f t="shared" si="875"/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 t="shared" si="884"/>
        <v>200</v>
      </c>
      <c r="AA871">
        <f t="shared" si="885"/>
        <v>200</v>
      </c>
      <c r="AB871">
        <v>0</v>
      </c>
      <c r="AC871">
        <v>0</v>
      </c>
      <c r="AD871">
        <v>0</v>
      </c>
      <c r="AE871">
        <f t="shared" si="906"/>
        <v>20000</v>
      </c>
      <c r="AF871">
        <f t="shared" si="886"/>
        <v>20000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 t="shared" si="907"/>
        <v>1.8749999999999999E-2</v>
      </c>
      <c r="BO871">
        <f t="shared" si="908"/>
        <v>1.25E-3</v>
      </c>
      <c r="BP871">
        <v>0</v>
      </c>
      <c r="BQ871">
        <v>0</v>
      </c>
      <c r="BR871">
        <v>0</v>
      </c>
      <c r="BS871">
        <v>0.02</v>
      </c>
      <c r="BT871">
        <v>0.04</v>
      </c>
      <c r="BU871">
        <v>0</v>
      </c>
      <c r="BV871">
        <v>0.3</v>
      </c>
      <c r="BW871">
        <f t="shared" si="898"/>
        <v>0.03</v>
      </c>
      <c r="BX871">
        <v>0.5</v>
      </c>
      <c r="BY871">
        <v>0.5</v>
      </c>
      <c r="BZ871">
        <v>0</v>
      </c>
      <c r="CA871">
        <v>0</v>
      </c>
      <c r="CB871" t="s">
        <v>81</v>
      </c>
      <c r="CC871">
        <v>0</v>
      </c>
      <c r="CD871">
        <v>0</v>
      </c>
      <c r="CE871" s="5">
        <v>2.09536946734916E-10</v>
      </c>
      <c r="CF871" s="5">
        <v>1.32214554611883E-9</v>
      </c>
      <c r="CG871" t="s">
        <v>93</v>
      </c>
      <c r="CH871">
        <v>1</v>
      </c>
      <c r="CI871">
        <v>1</v>
      </c>
      <c r="CJ871">
        <v>97.066512068629294</v>
      </c>
      <c r="CK871">
        <v>100</v>
      </c>
      <c r="CL871">
        <v>7</v>
      </c>
    </row>
    <row r="872" spans="1:90" x14ac:dyDescent="0.2">
      <c r="A872">
        <v>20</v>
      </c>
      <c r="B872">
        <v>20</v>
      </c>
      <c r="C872" s="3">
        <f t="shared" si="880"/>
        <v>400</v>
      </c>
      <c r="D872" s="3" t="str">
        <f t="shared" si="881"/>
        <v>square</v>
      </c>
      <c r="E872" s="3">
        <f t="shared" si="882"/>
        <v>1</v>
      </c>
      <c r="F872" s="4">
        <v>50</v>
      </c>
      <c r="G872" s="4">
        <v>50</v>
      </c>
      <c r="H872" s="4">
        <f t="shared" si="887"/>
        <v>100</v>
      </c>
      <c r="I872" s="3">
        <v>50</v>
      </c>
      <c r="J872" s="3">
        <v>50</v>
      </c>
      <c r="K872" s="3">
        <f t="shared" si="905"/>
        <v>100</v>
      </c>
      <c r="L872" s="3">
        <f t="shared" si="883"/>
        <v>4</v>
      </c>
      <c r="M872">
        <v>125</v>
      </c>
      <c r="N872">
        <v>7</v>
      </c>
      <c r="O872" s="2">
        <v>5</v>
      </c>
      <c r="P872" s="2">
        <f t="shared" si="875"/>
        <v>1.25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 t="shared" si="884"/>
        <v>200</v>
      </c>
      <c r="AA872">
        <f t="shared" si="885"/>
        <v>200</v>
      </c>
      <c r="AB872">
        <v>0</v>
      </c>
      <c r="AC872">
        <v>0</v>
      </c>
      <c r="AD872">
        <v>0</v>
      </c>
      <c r="AE872">
        <f>(A872*B872)*F872</f>
        <v>20000</v>
      </c>
      <c r="AF872">
        <f t="shared" si="886"/>
        <v>20000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0.02</v>
      </c>
      <c r="BT872">
        <v>0.04</v>
      </c>
      <c r="BU872">
        <v>0</v>
      </c>
      <c r="BV872">
        <v>0.3</v>
      </c>
      <c r="BW872">
        <f t="shared" si="898"/>
        <v>0.03</v>
      </c>
      <c r="BX872">
        <v>0.5</v>
      </c>
      <c r="BY872">
        <v>0.5</v>
      </c>
      <c r="BZ872">
        <v>0</v>
      </c>
      <c r="CA872">
        <v>0</v>
      </c>
      <c r="CB872" t="s">
        <v>81</v>
      </c>
      <c r="CC872">
        <v>0</v>
      </c>
      <c r="CD872">
        <v>0</v>
      </c>
      <c r="CE872" s="5">
        <v>2.8900067885368299E-10</v>
      </c>
      <c r="CF872" s="5">
        <v>1.82354933341009E-9</v>
      </c>
      <c r="CG872" t="s">
        <v>93</v>
      </c>
      <c r="CH872">
        <v>1</v>
      </c>
      <c r="CI872">
        <v>1</v>
      </c>
      <c r="CJ872">
        <v>97.013647124101396</v>
      </c>
      <c r="CK872">
        <v>100</v>
      </c>
      <c r="CL872">
        <v>7</v>
      </c>
    </row>
    <row r="873" spans="1:90" x14ac:dyDescent="0.2">
      <c r="A873">
        <v>20</v>
      </c>
      <c r="B873">
        <v>20</v>
      </c>
      <c r="C873" s="3">
        <f t="shared" si="880"/>
        <v>400</v>
      </c>
      <c r="D873" s="3" t="str">
        <f t="shared" si="881"/>
        <v>square</v>
      </c>
      <c r="E873" s="3">
        <f t="shared" si="882"/>
        <v>1</v>
      </c>
      <c r="F873" s="4">
        <v>50</v>
      </c>
      <c r="G873" s="4">
        <v>50</v>
      </c>
      <c r="H873" s="4">
        <f t="shared" si="887"/>
        <v>100</v>
      </c>
      <c r="I873" s="3">
        <v>50</v>
      </c>
      <c r="J873" s="3">
        <v>50</v>
      </c>
      <c r="K873" s="3">
        <f t="shared" si="905"/>
        <v>100</v>
      </c>
      <c r="L873" s="3">
        <f t="shared" si="883"/>
        <v>4</v>
      </c>
      <c r="M873">
        <v>125</v>
      </c>
      <c r="N873">
        <v>7</v>
      </c>
      <c r="O873" s="2">
        <v>6</v>
      </c>
      <c r="P873" s="2">
        <f t="shared" si="875"/>
        <v>1.5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 t="shared" si="884"/>
        <v>200</v>
      </c>
      <c r="AA873">
        <f t="shared" si="885"/>
        <v>200</v>
      </c>
      <c r="AB873">
        <v>0</v>
      </c>
      <c r="AC873">
        <v>0</v>
      </c>
      <c r="AD873">
        <v>0</v>
      </c>
      <c r="AE873">
        <f t="shared" ref="AE873:AE875" si="909">(A873*B873)*F873</f>
        <v>20000</v>
      </c>
      <c r="AF873">
        <f t="shared" si="886"/>
        <v>20000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 t="shared" ref="BN873:BN875" si="910">BI873/4</f>
        <v>1.8749999999999999E-2</v>
      </c>
      <c r="BO873">
        <f t="shared" ref="BO873:BO875" si="911">BJ873/4</f>
        <v>1.25E-3</v>
      </c>
      <c r="BP873">
        <v>0</v>
      </c>
      <c r="BQ873">
        <v>0</v>
      </c>
      <c r="BR873">
        <v>0</v>
      </c>
      <c r="BS873">
        <v>0.02</v>
      </c>
      <c r="BT873">
        <v>0.04</v>
      </c>
      <c r="BU873">
        <v>0</v>
      </c>
      <c r="BV873">
        <v>0.3</v>
      </c>
      <c r="BW873">
        <f t="shared" si="898"/>
        <v>0.03</v>
      </c>
      <c r="BX873">
        <v>0.5</v>
      </c>
      <c r="BY873">
        <v>0.5</v>
      </c>
      <c r="BZ873">
        <v>0</v>
      </c>
      <c r="CA873">
        <v>0</v>
      </c>
      <c r="CB873" t="s">
        <v>81</v>
      </c>
      <c r="CC873">
        <v>0</v>
      </c>
      <c r="CD873">
        <v>0.14285714285714299</v>
      </c>
      <c r="CE873" s="5">
        <v>3.9684410386220302E-10</v>
      </c>
      <c r="CF873" s="5">
        <v>2.50402457212413E-9</v>
      </c>
      <c r="CG873" t="s">
        <v>93</v>
      </c>
      <c r="CH873">
        <v>0.85714285714285698</v>
      </c>
      <c r="CI873">
        <v>0.85714285714285698</v>
      </c>
      <c r="CJ873">
        <v>96.909793507324693</v>
      </c>
      <c r="CK873">
        <v>100</v>
      </c>
      <c r="CL873">
        <v>7</v>
      </c>
    </row>
    <row r="874" spans="1:90" x14ac:dyDescent="0.2">
      <c r="A874">
        <v>20</v>
      </c>
      <c r="B874">
        <v>20</v>
      </c>
      <c r="C874" s="3">
        <f t="shared" si="880"/>
        <v>400</v>
      </c>
      <c r="D874" s="3" t="str">
        <f t="shared" si="881"/>
        <v>square</v>
      </c>
      <c r="E874" s="3">
        <f t="shared" si="882"/>
        <v>1</v>
      </c>
      <c r="F874" s="4">
        <v>50</v>
      </c>
      <c r="G874" s="4">
        <v>50</v>
      </c>
      <c r="H874" s="4">
        <f t="shared" si="887"/>
        <v>100</v>
      </c>
      <c r="I874" s="3">
        <v>50</v>
      </c>
      <c r="J874" s="3">
        <v>50</v>
      </c>
      <c r="K874" s="3">
        <f t="shared" si="905"/>
        <v>100</v>
      </c>
      <c r="L874" s="3">
        <f t="shared" si="883"/>
        <v>4</v>
      </c>
      <c r="M874">
        <v>125</v>
      </c>
      <c r="N874">
        <v>7</v>
      </c>
      <c r="O874" s="2">
        <v>7</v>
      </c>
      <c r="P874" s="2">
        <f t="shared" si="875"/>
        <v>1.75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 t="shared" si="884"/>
        <v>200</v>
      </c>
      <c r="AA874">
        <f t="shared" si="885"/>
        <v>200</v>
      </c>
      <c r="AB874">
        <v>0</v>
      </c>
      <c r="AC874">
        <v>0</v>
      </c>
      <c r="AD874">
        <v>0</v>
      </c>
      <c r="AE874">
        <f t="shared" si="909"/>
        <v>20000</v>
      </c>
      <c r="AF874">
        <f t="shared" si="886"/>
        <v>20000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 t="shared" si="910"/>
        <v>1.8749999999999999E-2</v>
      </c>
      <c r="BO874">
        <f t="shared" si="911"/>
        <v>1.25E-3</v>
      </c>
      <c r="BP874">
        <v>0</v>
      </c>
      <c r="BQ874">
        <v>0</v>
      </c>
      <c r="BR874">
        <v>0</v>
      </c>
      <c r="BS874">
        <v>0.02</v>
      </c>
      <c r="BT874">
        <v>0.04</v>
      </c>
      <c r="BU874">
        <v>0</v>
      </c>
      <c r="BV874">
        <v>0.3</v>
      </c>
      <c r="BW874">
        <f t="shared" si="898"/>
        <v>0.03</v>
      </c>
      <c r="BX874">
        <v>0.5</v>
      </c>
      <c r="BY874">
        <v>0.5</v>
      </c>
      <c r="BZ874">
        <v>0</v>
      </c>
      <c r="CA874">
        <v>0</v>
      </c>
      <c r="CB874" t="s">
        <v>81</v>
      </c>
      <c r="CC874">
        <v>0</v>
      </c>
      <c r="CD874">
        <v>0</v>
      </c>
      <c r="CE874" s="5">
        <v>4.9392590763139204E-10</v>
      </c>
      <c r="CF874" s="5">
        <v>3.1165956550900299E-9</v>
      </c>
      <c r="CG874" t="s">
        <v>93</v>
      </c>
      <c r="CH874">
        <v>1</v>
      </c>
      <c r="CI874">
        <v>0.85714285714285698</v>
      </c>
      <c r="CJ874">
        <v>97.044783745666194</v>
      </c>
      <c r="CK874">
        <v>100</v>
      </c>
      <c r="CL874">
        <v>7</v>
      </c>
    </row>
    <row r="875" spans="1:90" x14ac:dyDescent="0.2">
      <c r="A875">
        <v>20</v>
      </c>
      <c r="B875">
        <v>20</v>
      </c>
      <c r="C875" s="3">
        <f t="shared" si="880"/>
        <v>400</v>
      </c>
      <c r="D875" s="3" t="str">
        <f t="shared" si="881"/>
        <v>square</v>
      </c>
      <c r="E875" s="3">
        <f t="shared" si="882"/>
        <v>1</v>
      </c>
      <c r="F875" s="4">
        <v>50</v>
      </c>
      <c r="G875" s="4">
        <v>50</v>
      </c>
      <c r="H875" s="4">
        <f t="shared" si="887"/>
        <v>100</v>
      </c>
      <c r="I875" s="3">
        <v>50</v>
      </c>
      <c r="J875" s="3">
        <v>50</v>
      </c>
      <c r="K875" s="3">
        <f t="shared" si="905"/>
        <v>100</v>
      </c>
      <c r="L875" s="3">
        <f t="shared" si="883"/>
        <v>4</v>
      </c>
      <c r="M875">
        <v>125</v>
      </c>
      <c r="N875">
        <v>7</v>
      </c>
      <c r="O875" s="2">
        <v>8</v>
      </c>
      <c r="P875" s="2">
        <f t="shared" si="875"/>
        <v>2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 t="shared" si="884"/>
        <v>200</v>
      </c>
      <c r="AA875">
        <f t="shared" si="885"/>
        <v>200</v>
      </c>
      <c r="AB875">
        <v>0</v>
      </c>
      <c r="AC875">
        <v>0</v>
      </c>
      <c r="AD875">
        <v>0</v>
      </c>
      <c r="AE875">
        <f t="shared" si="909"/>
        <v>20000</v>
      </c>
      <c r="AF875">
        <f t="shared" si="886"/>
        <v>20000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 t="shared" si="910"/>
        <v>1.8749999999999999E-2</v>
      </c>
      <c r="BO875">
        <f t="shared" si="911"/>
        <v>1.25E-3</v>
      </c>
      <c r="BP875">
        <v>0</v>
      </c>
      <c r="BQ875">
        <v>0</v>
      </c>
      <c r="BR875">
        <v>0</v>
      </c>
      <c r="BS875">
        <v>0.02</v>
      </c>
      <c r="BT875">
        <v>0.04</v>
      </c>
      <c r="BU875">
        <v>0</v>
      </c>
      <c r="BV875">
        <v>0.3</v>
      </c>
      <c r="BW875">
        <f t="shared" si="898"/>
        <v>0.03</v>
      </c>
      <c r="BX875">
        <v>0.5</v>
      </c>
      <c r="BY875">
        <v>0.5</v>
      </c>
      <c r="BZ875">
        <v>0</v>
      </c>
      <c r="CA875">
        <v>0</v>
      </c>
      <c r="CB875" t="s">
        <v>81</v>
      </c>
      <c r="CC875">
        <v>0</v>
      </c>
      <c r="CD875">
        <v>0</v>
      </c>
      <c r="CE875" s="5">
        <v>5.8648459107240596E-10</v>
      </c>
      <c r="CF875" s="5">
        <v>3.7006265480722998E-9</v>
      </c>
      <c r="CG875" t="s">
        <v>93</v>
      </c>
      <c r="CH875">
        <v>0.85714285714285698</v>
      </c>
      <c r="CI875">
        <v>0.85714285714285698</v>
      </c>
      <c r="CJ875">
        <v>96.992359718775802</v>
      </c>
      <c r="CK875">
        <v>100</v>
      </c>
      <c r="CL875">
        <v>7</v>
      </c>
    </row>
    <row r="876" spans="1:90" x14ac:dyDescent="0.2">
      <c r="A876">
        <v>20</v>
      </c>
      <c r="B876">
        <v>20</v>
      </c>
      <c r="C876" s="3">
        <f t="shared" si="880"/>
        <v>400</v>
      </c>
      <c r="D876" s="3" t="str">
        <f t="shared" si="881"/>
        <v>square</v>
      </c>
      <c r="E876" s="3">
        <f t="shared" si="882"/>
        <v>1</v>
      </c>
      <c r="F876" s="4">
        <v>50</v>
      </c>
      <c r="G876" s="4">
        <v>50</v>
      </c>
      <c r="H876" s="4">
        <f t="shared" si="887"/>
        <v>100</v>
      </c>
      <c r="I876" s="3">
        <v>50</v>
      </c>
      <c r="J876" s="3">
        <v>50</v>
      </c>
      <c r="K876" s="3">
        <f t="shared" si="905"/>
        <v>100</v>
      </c>
      <c r="L876" s="3">
        <f t="shared" si="883"/>
        <v>4</v>
      </c>
      <c r="M876">
        <v>125</v>
      </c>
      <c r="N876">
        <v>7</v>
      </c>
      <c r="O876" s="2">
        <v>9</v>
      </c>
      <c r="P876" s="2">
        <f t="shared" si="875"/>
        <v>2.25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 t="shared" si="884"/>
        <v>200</v>
      </c>
      <c r="AA876">
        <f t="shared" si="885"/>
        <v>200</v>
      </c>
      <c r="AB876">
        <v>0</v>
      </c>
      <c r="AC876">
        <v>0</v>
      </c>
      <c r="AD876">
        <v>0</v>
      </c>
      <c r="AE876">
        <f>(A876*B876)*F876</f>
        <v>20000</v>
      </c>
      <c r="AF876">
        <f t="shared" si="886"/>
        <v>20000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0.02</v>
      </c>
      <c r="BT876">
        <v>0.04</v>
      </c>
      <c r="BU876">
        <v>0</v>
      </c>
      <c r="BV876">
        <v>0.3</v>
      </c>
      <c r="BW876">
        <f t="shared" si="898"/>
        <v>0.03</v>
      </c>
      <c r="BX876">
        <v>0.5</v>
      </c>
      <c r="BY876">
        <v>0.5</v>
      </c>
      <c r="BZ876">
        <v>0</v>
      </c>
      <c r="CA876">
        <v>0</v>
      </c>
      <c r="CB876" t="s">
        <v>81</v>
      </c>
      <c r="CC876">
        <v>0</v>
      </c>
      <c r="CD876">
        <v>0.14285714285714299</v>
      </c>
      <c r="CE876" s="5">
        <v>7.6717258623139502E-10</v>
      </c>
      <c r="CF876" s="5">
        <v>4.84073968642543E-9</v>
      </c>
      <c r="CG876" t="s">
        <v>93</v>
      </c>
      <c r="CH876">
        <v>0.85714285714285698</v>
      </c>
      <c r="CI876">
        <v>0.85714285714285698</v>
      </c>
      <c r="CJ876">
        <v>96.9895257868681</v>
      </c>
      <c r="CK876">
        <v>100</v>
      </c>
      <c r="CL876">
        <v>7</v>
      </c>
    </row>
    <row r="877" spans="1:90" x14ac:dyDescent="0.2">
      <c r="A877">
        <v>20</v>
      </c>
      <c r="B877">
        <v>20</v>
      </c>
      <c r="C877" s="3">
        <f t="shared" si="880"/>
        <v>400</v>
      </c>
      <c r="D877" s="3" t="str">
        <f t="shared" si="881"/>
        <v>square</v>
      </c>
      <c r="E877" s="3">
        <f t="shared" si="882"/>
        <v>1</v>
      </c>
      <c r="F877" s="4">
        <v>50</v>
      </c>
      <c r="G877" s="4">
        <v>50</v>
      </c>
      <c r="H877" s="4">
        <f t="shared" si="887"/>
        <v>100</v>
      </c>
      <c r="I877" s="3">
        <v>50</v>
      </c>
      <c r="J877" s="3">
        <v>50</v>
      </c>
      <c r="K877" s="3">
        <f t="shared" si="905"/>
        <v>100</v>
      </c>
      <c r="L877" s="3">
        <f t="shared" si="883"/>
        <v>4</v>
      </c>
      <c r="M877">
        <v>125</v>
      </c>
      <c r="N877">
        <v>7</v>
      </c>
      <c r="O877" s="2">
        <v>10</v>
      </c>
      <c r="P877" s="2">
        <f>O877/4</f>
        <v>2.5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 t="shared" si="884"/>
        <v>200</v>
      </c>
      <c r="AA877">
        <f t="shared" si="885"/>
        <v>200</v>
      </c>
      <c r="AB877">
        <v>0</v>
      </c>
      <c r="AC877">
        <v>0</v>
      </c>
      <c r="AD877">
        <v>0</v>
      </c>
      <c r="AE877">
        <f t="shared" ref="AE877" si="912">(A877*B877)*F877</f>
        <v>20000</v>
      </c>
      <c r="AF877">
        <f t="shared" si="886"/>
        <v>20000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 t="shared" ref="BN877" si="913">BI877/4</f>
        <v>1.8749999999999999E-2</v>
      </c>
      <c r="BO877">
        <f t="shared" ref="BO877" si="914">BJ877/4</f>
        <v>1.25E-3</v>
      </c>
      <c r="BP877">
        <v>0</v>
      </c>
      <c r="BQ877">
        <v>0</v>
      </c>
      <c r="BR877">
        <v>0</v>
      </c>
      <c r="BS877">
        <v>0.02</v>
      </c>
      <c r="BT877">
        <v>0.04</v>
      </c>
      <c r="BU877">
        <v>0</v>
      </c>
      <c r="BV877">
        <v>0.3</v>
      </c>
      <c r="BW877">
        <f t="shared" si="898"/>
        <v>0.03</v>
      </c>
      <c r="BX877">
        <v>0.5</v>
      </c>
      <c r="BY877">
        <v>0.5</v>
      </c>
      <c r="BZ877">
        <v>0</v>
      </c>
      <c r="CA877">
        <v>0</v>
      </c>
      <c r="CB877" t="s">
        <v>81</v>
      </c>
      <c r="CC877">
        <v>0</v>
      </c>
      <c r="CD877">
        <v>0</v>
      </c>
      <c r="CE877" s="5">
        <v>1.2373643522929301E-9</v>
      </c>
      <c r="CF877" s="5">
        <v>7.8075765762384496E-9</v>
      </c>
      <c r="CG877" t="s">
        <v>93</v>
      </c>
      <c r="CH877">
        <v>0.85714285714285698</v>
      </c>
      <c r="CI877">
        <v>0.85714285714285698</v>
      </c>
      <c r="CJ877">
        <v>97.022559625423895</v>
      </c>
      <c r="CK877">
        <v>100</v>
      </c>
      <c r="CL877">
        <v>7</v>
      </c>
    </row>
    <row r="878" spans="1:90" x14ac:dyDescent="0.2">
      <c r="A878">
        <v>20</v>
      </c>
      <c r="B878">
        <v>20</v>
      </c>
      <c r="C878" s="3">
        <f t="shared" si="880"/>
        <v>400</v>
      </c>
      <c r="D878" s="3" t="str">
        <f t="shared" si="881"/>
        <v>square</v>
      </c>
      <c r="E878" s="3">
        <f t="shared" si="882"/>
        <v>1</v>
      </c>
      <c r="F878" s="4">
        <v>20</v>
      </c>
      <c r="G878" s="4">
        <v>20</v>
      </c>
      <c r="H878" s="4">
        <f t="shared" si="887"/>
        <v>100</v>
      </c>
      <c r="I878" s="3">
        <v>80</v>
      </c>
      <c r="J878" s="3">
        <v>80</v>
      </c>
      <c r="K878" s="3">
        <f>AF878/AA878</f>
        <v>100</v>
      </c>
      <c r="L878" s="3">
        <f t="shared" si="883"/>
        <v>4</v>
      </c>
      <c r="M878">
        <v>125</v>
      </c>
      <c r="N878">
        <v>7</v>
      </c>
      <c r="O878" s="2">
        <v>0.1</v>
      </c>
      <c r="P878" s="2">
        <f t="shared" si="875"/>
        <v>2.5000000000000001E-2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 t="shared" si="884"/>
        <v>80</v>
      </c>
      <c r="AA878">
        <f t="shared" si="885"/>
        <v>320</v>
      </c>
      <c r="AB878">
        <v>0</v>
      </c>
      <c r="AC878">
        <v>0</v>
      </c>
      <c r="AD878">
        <v>0</v>
      </c>
      <c r="AE878">
        <f>(A878*B878)*F878</f>
        <v>8000</v>
      </c>
      <c r="AF878">
        <f t="shared" si="886"/>
        <v>32000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0.02</v>
      </c>
      <c r="BT878">
        <v>0.04</v>
      </c>
      <c r="BU878">
        <v>0</v>
      </c>
      <c r="BV878">
        <v>0.3</v>
      </c>
      <c r="BW878">
        <f t="shared" si="898"/>
        <v>0.03</v>
      </c>
      <c r="BX878">
        <v>0.5</v>
      </c>
      <c r="BY878">
        <v>0.5</v>
      </c>
      <c r="BZ878">
        <v>0</v>
      </c>
      <c r="CA878">
        <v>0</v>
      </c>
      <c r="CB878" t="s">
        <v>81</v>
      </c>
      <c r="CC878">
        <v>0</v>
      </c>
      <c r="CD878">
        <v>0</v>
      </c>
      <c r="CE878" s="5">
        <v>1.47382658802522E-11</v>
      </c>
      <c r="CF878" s="5">
        <v>9.2996165656251305E-11</v>
      </c>
      <c r="CG878" t="s">
        <v>93</v>
      </c>
      <c r="CH878">
        <v>1</v>
      </c>
      <c r="CI878">
        <v>1</v>
      </c>
      <c r="CJ878">
        <v>97.068866915004193</v>
      </c>
      <c r="CK878">
        <v>100</v>
      </c>
      <c r="CL878">
        <v>6.75</v>
      </c>
    </row>
    <row r="879" spans="1:90" x14ac:dyDescent="0.2">
      <c r="A879">
        <v>20</v>
      </c>
      <c r="B879">
        <v>20</v>
      </c>
      <c r="C879" s="3">
        <f t="shared" si="880"/>
        <v>400</v>
      </c>
      <c r="D879" s="3" t="str">
        <f t="shared" si="881"/>
        <v>square</v>
      </c>
      <c r="E879" s="3">
        <f t="shared" si="882"/>
        <v>1</v>
      </c>
      <c r="F879" s="4">
        <v>20</v>
      </c>
      <c r="G879" s="4">
        <v>20</v>
      </c>
      <c r="H879" s="4">
        <f t="shared" si="887"/>
        <v>100</v>
      </c>
      <c r="I879" s="3">
        <v>80</v>
      </c>
      <c r="J879" s="3">
        <v>80</v>
      </c>
      <c r="K879" s="3">
        <f t="shared" ref="K879:K889" si="915">AF879/AA879</f>
        <v>100</v>
      </c>
      <c r="L879" s="3">
        <f t="shared" si="883"/>
        <v>4</v>
      </c>
      <c r="M879">
        <v>125</v>
      </c>
      <c r="N879">
        <v>7</v>
      </c>
      <c r="O879" s="2">
        <v>0.5</v>
      </c>
      <c r="P879" s="2">
        <f t="shared" si="875"/>
        <v>0.125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 t="shared" si="884"/>
        <v>80</v>
      </c>
      <c r="AA879">
        <f t="shared" si="885"/>
        <v>320</v>
      </c>
      <c r="AB879">
        <v>0</v>
      </c>
      <c r="AC879">
        <v>0</v>
      </c>
      <c r="AD879">
        <v>0</v>
      </c>
      <c r="AE879">
        <f t="shared" ref="AE879:AE883" si="916">(A879*B879)*F879</f>
        <v>8000</v>
      </c>
      <c r="AF879">
        <f t="shared" si="886"/>
        <v>32000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 t="shared" ref="BN879:BN883" si="917">BI879/4</f>
        <v>1.8749999999999999E-2</v>
      </c>
      <c r="BO879">
        <f t="shared" ref="BO879:BO883" si="918">BJ879/4</f>
        <v>1.25E-3</v>
      </c>
      <c r="BP879">
        <v>0</v>
      </c>
      <c r="BQ879">
        <v>0</v>
      </c>
      <c r="BR879">
        <v>0</v>
      </c>
      <c r="BS879">
        <v>0.02</v>
      </c>
      <c r="BT879">
        <v>0.04</v>
      </c>
      <c r="BU879">
        <v>0</v>
      </c>
      <c r="BV879">
        <v>0.3</v>
      </c>
      <c r="BW879">
        <f t="shared" si="898"/>
        <v>0.03</v>
      </c>
      <c r="BX879">
        <v>0.5</v>
      </c>
      <c r="BY879">
        <v>0.5</v>
      </c>
      <c r="BZ879">
        <v>0</v>
      </c>
      <c r="CA879">
        <v>0</v>
      </c>
      <c r="CB879" t="s">
        <v>81</v>
      </c>
      <c r="CC879">
        <v>0</v>
      </c>
      <c r="CD879">
        <v>0</v>
      </c>
      <c r="CE879" s="5">
        <v>2.7601555624665799E-11</v>
      </c>
      <c r="CF879" s="5">
        <v>1.7416152348146399E-10</v>
      </c>
      <c r="CG879" t="s">
        <v>93</v>
      </c>
      <c r="CH879">
        <v>1</v>
      </c>
      <c r="CI879">
        <v>1</v>
      </c>
      <c r="CJ879">
        <v>97.036223899573102</v>
      </c>
      <c r="CK879">
        <v>100</v>
      </c>
      <c r="CL879">
        <v>6.75</v>
      </c>
    </row>
    <row r="880" spans="1:90" x14ac:dyDescent="0.2">
      <c r="A880">
        <v>20</v>
      </c>
      <c r="B880">
        <v>20</v>
      </c>
      <c r="C880" s="3">
        <f t="shared" si="880"/>
        <v>400</v>
      </c>
      <c r="D880" s="3" t="str">
        <f t="shared" si="881"/>
        <v>square</v>
      </c>
      <c r="E880" s="3">
        <f t="shared" si="882"/>
        <v>1</v>
      </c>
      <c r="F880" s="4">
        <v>20</v>
      </c>
      <c r="G880" s="4">
        <v>20</v>
      </c>
      <c r="H880" s="4">
        <f t="shared" si="887"/>
        <v>100</v>
      </c>
      <c r="I880" s="3">
        <v>80</v>
      </c>
      <c r="J880" s="3">
        <v>80</v>
      </c>
      <c r="K880" s="3">
        <f t="shared" si="915"/>
        <v>100</v>
      </c>
      <c r="L880" s="3">
        <f t="shared" si="883"/>
        <v>4</v>
      </c>
      <c r="M880">
        <v>125</v>
      </c>
      <c r="N880">
        <v>7</v>
      </c>
      <c r="O880" s="2">
        <v>1</v>
      </c>
      <c r="P880" s="2">
        <f t="shared" si="875"/>
        <v>0.25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 t="shared" si="884"/>
        <v>80</v>
      </c>
      <c r="AA880">
        <f t="shared" si="885"/>
        <v>320</v>
      </c>
      <c r="AB880">
        <v>0</v>
      </c>
      <c r="AC880">
        <v>0</v>
      </c>
      <c r="AD880">
        <v>0</v>
      </c>
      <c r="AE880">
        <f t="shared" si="916"/>
        <v>8000</v>
      </c>
      <c r="AF880">
        <f t="shared" si="886"/>
        <v>32000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 t="shared" si="917"/>
        <v>1.8749999999999999E-2</v>
      </c>
      <c r="BO880">
        <f t="shared" si="918"/>
        <v>1.25E-3</v>
      </c>
      <c r="BP880">
        <v>0</v>
      </c>
      <c r="BQ880">
        <v>0</v>
      </c>
      <c r="BR880">
        <v>0</v>
      </c>
      <c r="BS880">
        <v>0.02</v>
      </c>
      <c r="BT880">
        <v>0.04</v>
      </c>
      <c r="BU880">
        <v>0</v>
      </c>
      <c r="BV880">
        <v>0.3</v>
      </c>
      <c r="BW880">
        <f t="shared" si="898"/>
        <v>0.03</v>
      </c>
      <c r="BX880">
        <v>0.5</v>
      </c>
      <c r="BY880">
        <v>0.5</v>
      </c>
      <c r="BZ880">
        <v>0</v>
      </c>
      <c r="CA880">
        <v>0</v>
      </c>
      <c r="CB880" t="s">
        <v>81</v>
      </c>
      <c r="CC880">
        <v>0</v>
      </c>
      <c r="CD880">
        <v>0</v>
      </c>
      <c r="CE880" s="5">
        <v>1.28518016358E-10</v>
      </c>
      <c r="CF880" s="5">
        <v>8.1092869645549397E-10</v>
      </c>
      <c r="CG880" t="s">
        <v>93</v>
      </c>
      <c r="CH880">
        <v>0.85714285714285698</v>
      </c>
      <c r="CI880">
        <v>1</v>
      </c>
      <c r="CJ880">
        <v>97.027316896159306</v>
      </c>
      <c r="CK880">
        <v>100</v>
      </c>
      <c r="CL880">
        <v>7</v>
      </c>
    </row>
    <row r="881" spans="1:90" x14ac:dyDescent="0.2">
      <c r="A881">
        <v>20</v>
      </c>
      <c r="B881">
        <v>20</v>
      </c>
      <c r="C881" s="3">
        <f t="shared" si="880"/>
        <v>400</v>
      </c>
      <c r="D881" s="3" t="str">
        <f t="shared" si="881"/>
        <v>square</v>
      </c>
      <c r="E881" s="3">
        <f t="shared" si="882"/>
        <v>1</v>
      </c>
      <c r="F881" s="4">
        <v>20</v>
      </c>
      <c r="G881" s="4">
        <v>20</v>
      </c>
      <c r="H881" s="4">
        <f t="shared" si="887"/>
        <v>100</v>
      </c>
      <c r="I881" s="3">
        <v>80</v>
      </c>
      <c r="J881" s="3">
        <v>80</v>
      </c>
      <c r="K881" s="3">
        <f t="shared" si="915"/>
        <v>100</v>
      </c>
      <c r="L881" s="3">
        <f t="shared" si="883"/>
        <v>4</v>
      </c>
      <c r="M881">
        <v>125</v>
      </c>
      <c r="N881">
        <v>7</v>
      </c>
      <c r="O881" s="2">
        <v>2</v>
      </c>
      <c r="P881" s="2">
        <f t="shared" si="875"/>
        <v>0.5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 t="shared" si="884"/>
        <v>80</v>
      </c>
      <c r="AA881">
        <f t="shared" si="885"/>
        <v>320</v>
      </c>
      <c r="AB881">
        <v>0</v>
      </c>
      <c r="AC881">
        <v>0</v>
      </c>
      <c r="AD881">
        <v>0</v>
      </c>
      <c r="AE881">
        <f t="shared" si="916"/>
        <v>8000</v>
      </c>
      <c r="AF881">
        <f t="shared" si="886"/>
        <v>32000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 t="shared" si="917"/>
        <v>1.8749999999999999E-2</v>
      </c>
      <c r="BO881">
        <f t="shared" si="918"/>
        <v>1.25E-3</v>
      </c>
      <c r="BP881">
        <v>0</v>
      </c>
      <c r="BQ881">
        <v>0</v>
      </c>
      <c r="BR881">
        <v>0</v>
      </c>
      <c r="BS881">
        <v>0.02</v>
      </c>
      <c r="BT881">
        <v>0.04</v>
      </c>
      <c r="BU881">
        <v>0</v>
      </c>
      <c r="BV881">
        <v>0.3</v>
      </c>
      <c r="BW881">
        <f t="shared" si="898"/>
        <v>0.03</v>
      </c>
      <c r="BX881">
        <v>0.5</v>
      </c>
      <c r="BY881">
        <v>0.5</v>
      </c>
      <c r="BZ881">
        <v>0</v>
      </c>
      <c r="CA881">
        <v>0</v>
      </c>
      <c r="CB881" t="s">
        <v>81</v>
      </c>
      <c r="CC881">
        <v>0</v>
      </c>
      <c r="CD881">
        <v>0</v>
      </c>
      <c r="CE881" s="5">
        <v>2.8502915065785202E-10</v>
      </c>
      <c r="CF881" s="5">
        <v>1.7984896126112301E-9</v>
      </c>
      <c r="CG881" t="s">
        <v>93</v>
      </c>
      <c r="CH881">
        <v>0.85714285714285698</v>
      </c>
      <c r="CI881">
        <v>0.85714285714285698</v>
      </c>
      <c r="CJ881">
        <v>97.020555138575304</v>
      </c>
      <c r="CK881">
        <v>100</v>
      </c>
      <c r="CL881">
        <v>7</v>
      </c>
    </row>
    <row r="882" spans="1:90" x14ac:dyDescent="0.2">
      <c r="A882">
        <v>20</v>
      </c>
      <c r="B882">
        <v>20</v>
      </c>
      <c r="C882" s="3">
        <f t="shared" si="880"/>
        <v>400</v>
      </c>
      <c r="D882" s="3" t="str">
        <f t="shared" si="881"/>
        <v>square</v>
      </c>
      <c r="E882" s="3">
        <f t="shared" si="882"/>
        <v>1</v>
      </c>
      <c r="F882" s="4">
        <v>20</v>
      </c>
      <c r="G882" s="4">
        <v>20</v>
      </c>
      <c r="H882" s="4">
        <f t="shared" si="887"/>
        <v>100</v>
      </c>
      <c r="I882" s="3">
        <v>80</v>
      </c>
      <c r="J882" s="3">
        <v>80</v>
      </c>
      <c r="K882" s="3">
        <f t="shared" si="915"/>
        <v>100</v>
      </c>
      <c r="L882" s="3">
        <f t="shared" si="883"/>
        <v>4</v>
      </c>
      <c r="M882">
        <v>125</v>
      </c>
      <c r="N882">
        <v>7</v>
      </c>
      <c r="O882" s="2">
        <v>3</v>
      </c>
      <c r="P882" s="2">
        <f t="shared" si="875"/>
        <v>0.75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 t="shared" si="884"/>
        <v>80</v>
      </c>
      <c r="AA882">
        <f t="shared" si="885"/>
        <v>320</v>
      </c>
      <c r="AB882">
        <v>0</v>
      </c>
      <c r="AC882">
        <v>0</v>
      </c>
      <c r="AD882">
        <v>0</v>
      </c>
      <c r="AE882">
        <f t="shared" si="916"/>
        <v>8000</v>
      </c>
      <c r="AF882">
        <f t="shared" si="886"/>
        <v>32000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 t="shared" si="917"/>
        <v>1.8749999999999999E-2</v>
      </c>
      <c r="BO882">
        <f t="shared" si="918"/>
        <v>1.25E-3</v>
      </c>
      <c r="BP882">
        <v>0</v>
      </c>
      <c r="BQ882">
        <v>0</v>
      </c>
      <c r="BR882">
        <v>0</v>
      </c>
      <c r="BS882">
        <v>0.02</v>
      </c>
      <c r="BT882">
        <v>0.04</v>
      </c>
      <c r="BU882">
        <v>0</v>
      </c>
      <c r="BV882">
        <v>0.3</v>
      </c>
      <c r="BW882">
        <f t="shared" si="898"/>
        <v>0.03</v>
      </c>
      <c r="BX882">
        <v>0.5</v>
      </c>
      <c r="BY882">
        <v>0.5</v>
      </c>
      <c r="BZ882">
        <v>0</v>
      </c>
      <c r="CA882">
        <v>0</v>
      </c>
      <c r="CB882" t="s">
        <v>81</v>
      </c>
      <c r="CC882">
        <v>0</v>
      </c>
      <c r="CD882">
        <v>0</v>
      </c>
      <c r="CE882" s="5">
        <v>1.8830556584873101E-10</v>
      </c>
      <c r="CF882" s="5">
        <v>1.1881788353131001E-9</v>
      </c>
      <c r="CG882" t="s">
        <v>93</v>
      </c>
      <c r="CH882">
        <v>0.85714285714285698</v>
      </c>
      <c r="CI882">
        <v>0.85714285714285698</v>
      </c>
      <c r="CJ882">
        <v>96.967659333736606</v>
      </c>
      <c r="CK882">
        <v>100</v>
      </c>
      <c r="CL882">
        <v>7</v>
      </c>
    </row>
    <row r="883" spans="1:90" x14ac:dyDescent="0.2">
      <c r="A883">
        <v>20</v>
      </c>
      <c r="B883">
        <v>20</v>
      </c>
      <c r="C883" s="3">
        <f t="shared" si="880"/>
        <v>400</v>
      </c>
      <c r="D883" s="3" t="str">
        <f t="shared" si="881"/>
        <v>square</v>
      </c>
      <c r="E883" s="3">
        <f t="shared" si="882"/>
        <v>1</v>
      </c>
      <c r="F883" s="4">
        <v>20</v>
      </c>
      <c r="G883" s="4">
        <v>20</v>
      </c>
      <c r="H883" s="4">
        <f t="shared" si="887"/>
        <v>100</v>
      </c>
      <c r="I883" s="3">
        <v>80</v>
      </c>
      <c r="J883" s="3">
        <v>80</v>
      </c>
      <c r="K883" s="3">
        <f t="shared" si="915"/>
        <v>100</v>
      </c>
      <c r="L883" s="3">
        <f t="shared" si="883"/>
        <v>4</v>
      </c>
      <c r="M883">
        <v>125</v>
      </c>
      <c r="N883">
        <v>7</v>
      </c>
      <c r="O883" s="2">
        <v>4</v>
      </c>
      <c r="P883" s="2">
        <f t="shared" si="875"/>
        <v>1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 t="shared" si="884"/>
        <v>80</v>
      </c>
      <c r="AA883">
        <f t="shared" si="885"/>
        <v>320</v>
      </c>
      <c r="AB883">
        <v>0</v>
      </c>
      <c r="AC883">
        <v>0</v>
      </c>
      <c r="AD883">
        <v>0</v>
      </c>
      <c r="AE883">
        <f t="shared" si="916"/>
        <v>8000</v>
      </c>
      <c r="AF883">
        <f t="shared" si="886"/>
        <v>32000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 t="shared" si="917"/>
        <v>1.8749999999999999E-2</v>
      </c>
      <c r="BO883">
        <f t="shared" si="918"/>
        <v>1.25E-3</v>
      </c>
      <c r="BP883">
        <v>0</v>
      </c>
      <c r="BQ883">
        <v>0</v>
      </c>
      <c r="BR883">
        <v>0</v>
      </c>
      <c r="BS883">
        <v>0.02</v>
      </c>
      <c r="BT883">
        <v>0.04</v>
      </c>
      <c r="BU883">
        <v>0</v>
      </c>
      <c r="BV883">
        <v>0.3</v>
      </c>
      <c r="BW883">
        <f t="shared" si="898"/>
        <v>0.03</v>
      </c>
      <c r="BX883">
        <v>0.5</v>
      </c>
      <c r="BY883">
        <v>0.5</v>
      </c>
      <c r="BZ883">
        <v>0</v>
      </c>
      <c r="CA883">
        <v>0</v>
      </c>
      <c r="CB883" t="s">
        <v>81</v>
      </c>
      <c r="CC883">
        <v>0</v>
      </c>
      <c r="CD883">
        <v>0</v>
      </c>
      <c r="CE883" s="5">
        <v>2.5677230724028501E-10</v>
      </c>
      <c r="CF883" s="5">
        <v>1.62019332480075E-9</v>
      </c>
      <c r="CG883" t="s">
        <v>93</v>
      </c>
      <c r="CH883">
        <v>0.85714285714285698</v>
      </c>
      <c r="CI883">
        <v>0.85714285714285698</v>
      </c>
      <c r="CJ883">
        <v>97.055689785234804</v>
      </c>
      <c r="CK883">
        <v>100</v>
      </c>
      <c r="CL883">
        <v>6.75</v>
      </c>
    </row>
    <row r="884" spans="1:90" x14ac:dyDescent="0.2">
      <c r="A884">
        <v>20</v>
      </c>
      <c r="B884">
        <v>20</v>
      </c>
      <c r="C884" s="3">
        <f t="shared" si="880"/>
        <v>400</v>
      </c>
      <c r="D884" s="3" t="str">
        <f t="shared" si="881"/>
        <v>square</v>
      </c>
      <c r="E884" s="3">
        <f t="shared" si="882"/>
        <v>1</v>
      </c>
      <c r="F884" s="4">
        <v>20</v>
      </c>
      <c r="G884" s="4">
        <v>20</v>
      </c>
      <c r="H884" s="4">
        <f t="shared" si="887"/>
        <v>100</v>
      </c>
      <c r="I884" s="3">
        <v>80</v>
      </c>
      <c r="J884" s="3">
        <v>80</v>
      </c>
      <c r="K884" s="3">
        <f t="shared" si="915"/>
        <v>100</v>
      </c>
      <c r="L884" s="3">
        <f t="shared" si="883"/>
        <v>4</v>
      </c>
      <c r="M884">
        <v>125</v>
      </c>
      <c r="N884">
        <v>7</v>
      </c>
      <c r="O884" s="2">
        <v>5</v>
      </c>
      <c r="P884" s="2">
        <f t="shared" si="875"/>
        <v>1.25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 t="shared" si="884"/>
        <v>80</v>
      </c>
      <c r="AA884">
        <f t="shared" si="885"/>
        <v>320</v>
      </c>
      <c r="AB884">
        <v>0</v>
      </c>
      <c r="AC884">
        <v>0</v>
      </c>
      <c r="AD884">
        <v>0</v>
      </c>
      <c r="AE884">
        <f>(A884*B884)*F884</f>
        <v>8000</v>
      </c>
      <c r="AF884">
        <f t="shared" si="886"/>
        <v>32000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0.02</v>
      </c>
      <c r="BT884">
        <v>0.04</v>
      </c>
      <c r="BU884">
        <v>0</v>
      </c>
      <c r="BV884">
        <v>0.3</v>
      </c>
      <c r="BW884">
        <f t="shared" si="898"/>
        <v>0.03</v>
      </c>
      <c r="BX884">
        <v>0.5</v>
      </c>
      <c r="BY884">
        <v>0.5</v>
      </c>
      <c r="BZ884">
        <v>0</v>
      </c>
      <c r="CA884">
        <v>0</v>
      </c>
      <c r="CB884" t="s">
        <v>81</v>
      </c>
      <c r="CC884">
        <v>0</v>
      </c>
      <c r="CD884">
        <v>0</v>
      </c>
      <c r="CE884" s="5">
        <v>3.6289398034019097E-10</v>
      </c>
      <c r="CF884" s="5">
        <v>2.2898045757590601E-9</v>
      </c>
      <c r="CG884" t="s">
        <v>93</v>
      </c>
      <c r="CH884">
        <v>0.85714285714285698</v>
      </c>
      <c r="CI884">
        <v>0.85714285714285698</v>
      </c>
      <c r="CJ884">
        <v>97.024142406446202</v>
      </c>
      <c r="CK884">
        <v>100</v>
      </c>
      <c r="CL884">
        <v>7</v>
      </c>
    </row>
    <row r="885" spans="1:90" x14ac:dyDescent="0.2">
      <c r="A885">
        <v>20</v>
      </c>
      <c r="B885">
        <v>20</v>
      </c>
      <c r="C885" s="3">
        <f t="shared" si="880"/>
        <v>400</v>
      </c>
      <c r="D885" s="3" t="str">
        <f t="shared" si="881"/>
        <v>square</v>
      </c>
      <c r="E885" s="3">
        <f t="shared" si="882"/>
        <v>1</v>
      </c>
      <c r="F885" s="4">
        <v>20</v>
      </c>
      <c r="G885" s="4">
        <v>20</v>
      </c>
      <c r="H885" s="4">
        <f t="shared" si="887"/>
        <v>100</v>
      </c>
      <c r="I885" s="3">
        <v>80</v>
      </c>
      <c r="J885" s="3">
        <v>80</v>
      </c>
      <c r="K885" s="3">
        <f t="shared" si="915"/>
        <v>100</v>
      </c>
      <c r="L885" s="3">
        <f t="shared" si="883"/>
        <v>4</v>
      </c>
      <c r="M885">
        <v>125</v>
      </c>
      <c r="N885">
        <v>7</v>
      </c>
      <c r="O885" s="2">
        <v>6</v>
      </c>
      <c r="P885" s="2">
        <f t="shared" si="875"/>
        <v>1.5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 t="shared" si="884"/>
        <v>80</v>
      </c>
      <c r="AA885">
        <f t="shared" si="885"/>
        <v>320</v>
      </c>
      <c r="AB885">
        <v>0</v>
      </c>
      <c r="AC885">
        <v>0</v>
      </c>
      <c r="AD885">
        <v>0</v>
      </c>
      <c r="AE885">
        <f t="shared" ref="AE885:AE887" si="919">(A885*B885)*F885</f>
        <v>8000</v>
      </c>
      <c r="AF885">
        <f t="shared" si="886"/>
        <v>32000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 t="shared" ref="BN885:BN887" si="920">BI885/4</f>
        <v>1.8749999999999999E-2</v>
      </c>
      <c r="BO885">
        <f t="shared" ref="BO885:BO887" si="921">BJ885/4</f>
        <v>1.25E-3</v>
      </c>
      <c r="BP885">
        <v>0</v>
      </c>
      <c r="BQ885">
        <v>0</v>
      </c>
      <c r="BR885">
        <v>0</v>
      </c>
      <c r="BS885">
        <v>0.02</v>
      </c>
      <c r="BT885">
        <v>0.04</v>
      </c>
      <c r="BU885">
        <v>0</v>
      </c>
      <c r="BV885">
        <v>0.3</v>
      </c>
      <c r="BW885">
        <f t="shared" si="898"/>
        <v>0.03</v>
      </c>
      <c r="BX885">
        <v>0.5</v>
      </c>
      <c r="BY885">
        <v>0.5</v>
      </c>
      <c r="BZ885">
        <v>0</v>
      </c>
      <c r="CA885">
        <v>0</v>
      </c>
      <c r="CB885" t="s">
        <v>81</v>
      </c>
      <c r="CC885">
        <v>0</v>
      </c>
      <c r="CD885">
        <v>0</v>
      </c>
      <c r="CE885" s="5">
        <v>4.1600485319364798E-10</v>
      </c>
      <c r="CF885" s="5">
        <v>2.62492591883529E-9</v>
      </c>
      <c r="CG885" t="s">
        <v>93</v>
      </c>
      <c r="CH885">
        <v>0.85714285714285698</v>
      </c>
      <c r="CI885">
        <v>0.85714285714285698</v>
      </c>
      <c r="CJ885">
        <v>96.955289938818893</v>
      </c>
      <c r="CK885">
        <v>100</v>
      </c>
      <c r="CL885">
        <v>7</v>
      </c>
    </row>
    <row r="886" spans="1:90" x14ac:dyDescent="0.2">
      <c r="A886">
        <v>20</v>
      </c>
      <c r="B886">
        <v>20</v>
      </c>
      <c r="C886" s="3">
        <f t="shared" si="880"/>
        <v>400</v>
      </c>
      <c r="D886" s="3" t="str">
        <f t="shared" si="881"/>
        <v>square</v>
      </c>
      <c r="E886" s="3">
        <f t="shared" si="882"/>
        <v>1</v>
      </c>
      <c r="F886" s="4">
        <v>20</v>
      </c>
      <c r="G886" s="4">
        <v>20</v>
      </c>
      <c r="H886" s="4">
        <f t="shared" si="887"/>
        <v>100</v>
      </c>
      <c r="I886" s="3">
        <v>80</v>
      </c>
      <c r="J886" s="3">
        <v>80</v>
      </c>
      <c r="K886" s="3">
        <f t="shared" si="915"/>
        <v>100</v>
      </c>
      <c r="L886" s="3">
        <f t="shared" si="883"/>
        <v>4</v>
      </c>
      <c r="M886">
        <v>125</v>
      </c>
      <c r="N886">
        <v>7</v>
      </c>
      <c r="O886" s="2">
        <v>7</v>
      </c>
      <c r="P886" s="2">
        <f t="shared" si="875"/>
        <v>1.75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 t="shared" si="884"/>
        <v>80</v>
      </c>
      <c r="AA886">
        <f t="shared" si="885"/>
        <v>320</v>
      </c>
      <c r="AB886">
        <v>0</v>
      </c>
      <c r="AC886">
        <v>0</v>
      </c>
      <c r="AD886">
        <v>0</v>
      </c>
      <c r="AE886">
        <f t="shared" si="919"/>
        <v>8000</v>
      </c>
      <c r="AF886">
        <f t="shared" si="886"/>
        <v>32000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 t="shared" si="920"/>
        <v>1.8749999999999999E-2</v>
      </c>
      <c r="BO886">
        <f t="shared" si="921"/>
        <v>1.25E-3</v>
      </c>
      <c r="BP886">
        <v>0</v>
      </c>
      <c r="BQ886">
        <v>0</v>
      </c>
      <c r="BR886">
        <v>0</v>
      </c>
      <c r="BS886">
        <v>0.02</v>
      </c>
      <c r="BT886">
        <v>0.04</v>
      </c>
      <c r="BU886">
        <v>0</v>
      </c>
      <c r="BV886">
        <v>0.3</v>
      </c>
      <c r="BW886">
        <f t="shared" si="898"/>
        <v>0.03</v>
      </c>
      <c r="BX886">
        <v>0.5</v>
      </c>
      <c r="BY886">
        <v>0.5</v>
      </c>
      <c r="BZ886">
        <v>0</v>
      </c>
      <c r="CA886">
        <v>0</v>
      </c>
      <c r="CB886" t="s">
        <v>81</v>
      </c>
      <c r="CC886">
        <v>0</v>
      </c>
      <c r="CD886">
        <v>0.14285714285714299</v>
      </c>
      <c r="CE886" s="5">
        <v>4.8711060217670497E-10</v>
      </c>
      <c r="CF886" s="5">
        <v>3.0735921383459398E-9</v>
      </c>
      <c r="CG886" t="s">
        <v>93</v>
      </c>
      <c r="CH886">
        <v>0.85714285714285698</v>
      </c>
      <c r="CI886">
        <v>0.85714285714285698</v>
      </c>
      <c r="CJ886">
        <v>97.019788113090399</v>
      </c>
      <c r="CK886">
        <v>100</v>
      </c>
      <c r="CL886">
        <v>7</v>
      </c>
    </row>
    <row r="887" spans="1:90" x14ac:dyDescent="0.2">
      <c r="A887">
        <v>20</v>
      </c>
      <c r="B887">
        <v>20</v>
      </c>
      <c r="C887" s="3">
        <f t="shared" si="880"/>
        <v>400</v>
      </c>
      <c r="D887" s="3" t="str">
        <f t="shared" si="881"/>
        <v>square</v>
      </c>
      <c r="E887" s="3">
        <f t="shared" si="882"/>
        <v>1</v>
      </c>
      <c r="F887" s="4">
        <v>20</v>
      </c>
      <c r="G887" s="4">
        <v>20</v>
      </c>
      <c r="H887" s="4">
        <f t="shared" si="887"/>
        <v>100</v>
      </c>
      <c r="I887" s="3">
        <v>80</v>
      </c>
      <c r="J887" s="3">
        <v>80</v>
      </c>
      <c r="K887" s="3">
        <f t="shared" si="915"/>
        <v>100</v>
      </c>
      <c r="L887" s="3">
        <f t="shared" si="883"/>
        <v>4</v>
      </c>
      <c r="M887">
        <v>125</v>
      </c>
      <c r="N887">
        <v>7</v>
      </c>
      <c r="O887" s="2">
        <v>8</v>
      </c>
      <c r="P887" s="2">
        <f t="shared" si="875"/>
        <v>2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 t="shared" si="884"/>
        <v>80</v>
      </c>
      <c r="AA887">
        <f t="shared" si="885"/>
        <v>320</v>
      </c>
      <c r="AB887">
        <v>0</v>
      </c>
      <c r="AC887">
        <v>0</v>
      </c>
      <c r="AD887">
        <v>0</v>
      </c>
      <c r="AE887">
        <f t="shared" si="919"/>
        <v>8000</v>
      </c>
      <c r="AF887">
        <f t="shared" si="886"/>
        <v>32000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 t="shared" si="920"/>
        <v>1.8749999999999999E-2</v>
      </c>
      <c r="BO887">
        <f t="shared" si="921"/>
        <v>1.25E-3</v>
      </c>
      <c r="BP887">
        <v>0</v>
      </c>
      <c r="BQ887">
        <v>0</v>
      </c>
      <c r="BR887">
        <v>0</v>
      </c>
      <c r="BS887">
        <v>0.02</v>
      </c>
      <c r="BT887">
        <v>0.04</v>
      </c>
      <c r="BU887">
        <v>0</v>
      </c>
      <c r="BV887">
        <v>0.3</v>
      </c>
      <c r="BW887">
        <f t="shared" si="898"/>
        <v>0.03</v>
      </c>
      <c r="BX887">
        <v>0.5</v>
      </c>
      <c r="BY887">
        <v>0.5</v>
      </c>
      <c r="BZ887">
        <v>0</v>
      </c>
      <c r="CA887">
        <v>0</v>
      </c>
      <c r="CB887" t="s">
        <v>81</v>
      </c>
      <c r="CC887">
        <v>0</v>
      </c>
      <c r="CD887">
        <v>0.14285714285714299</v>
      </c>
      <c r="CE887" s="5">
        <v>6.2313030173404704E-10</v>
      </c>
      <c r="CF887" s="5">
        <v>3.93185528901113E-9</v>
      </c>
      <c r="CG887" t="s">
        <v>93</v>
      </c>
      <c r="CH887">
        <v>0.85714285714285698</v>
      </c>
      <c r="CI887">
        <v>0.85714285714285698</v>
      </c>
      <c r="CJ887">
        <v>97.080977094365096</v>
      </c>
      <c r="CK887">
        <v>100</v>
      </c>
      <c r="CL887">
        <v>7</v>
      </c>
    </row>
    <row r="888" spans="1:90" x14ac:dyDescent="0.2">
      <c r="A888">
        <v>20</v>
      </c>
      <c r="B888">
        <v>20</v>
      </c>
      <c r="C888" s="3">
        <f t="shared" si="880"/>
        <v>400</v>
      </c>
      <c r="D888" s="3" t="str">
        <f t="shared" si="881"/>
        <v>square</v>
      </c>
      <c r="E888" s="3">
        <f t="shared" si="882"/>
        <v>1</v>
      </c>
      <c r="F888" s="4">
        <v>20</v>
      </c>
      <c r="G888" s="4">
        <v>20</v>
      </c>
      <c r="H888" s="4">
        <f t="shared" si="887"/>
        <v>100</v>
      </c>
      <c r="I888" s="3">
        <v>80</v>
      </c>
      <c r="J888" s="3">
        <v>80</v>
      </c>
      <c r="K888" s="3">
        <f t="shared" si="915"/>
        <v>100</v>
      </c>
      <c r="L888" s="3">
        <f t="shared" si="883"/>
        <v>4</v>
      </c>
      <c r="M888">
        <v>125</v>
      </c>
      <c r="N888">
        <v>7</v>
      </c>
      <c r="O888" s="2">
        <v>9</v>
      </c>
      <c r="P888" s="2">
        <f t="shared" si="875"/>
        <v>2.25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 t="shared" si="884"/>
        <v>80</v>
      </c>
      <c r="AA888">
        <f t="shared" si="885"/>
        <v>320</v>
      </c>
      <c r="AB888">
        <v>0</v>
      </c>
      <c r="AC888">
        <v>0</v>
      </c>
      <c r="AD888">
        <v>0</v>
      </c>
      <c r="AE888">
        <f>(A888*B888)*F888</f>
        <v>8000</v>
      </c>
      <c r="AF888">
        <f t="shared" si="886"/>
        <v>32000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0.02</v>
      </c>
      <c r="BT888">
        <v>0.04</v>
      </c>
      <c r="BU888">
        <v>0</v>
      </c>
      <c r="BV888">
        <v>0.3</v>
      </c>
      <c r="BW888">
        <f t="shared" si="898"/>
        <v>0.03</v>
      </c>
      <c r="BX888">
        <v>0.5</v>
      </c>
      <c r="BY888">
        <v>0.5</v>
      </c>
      <c r="BZ888">
        <v>0</v>
      </c>
      <c r="CA888">
        <v>0</v>
      </c>
      <c r="CB888" t="s">
        <v>81</v>
      </c>
      <c r="CC888">
        <v>0</v>
      </c>
      <c r="CD888">
        <v>0.14285714285714299</v>
      </c>
      <c r="CE888" s="5">
        <v>7.1779528187845201E-10</v>
      </c>
      <c r="CF888" s="5">
        <v>4.52917657370667E-9</v>
      </c>
      <c r="CG888" t="s">
        <v>93</v>
      </c>
      <c r="CH888">
        <v>0.85714285714285698</v>
      </c>
      <c r="CI888">
        <v>0.85714285714285698</v>
      </c>
      <c r="CJ888">
        <v>96.987902073100699</v>
      </c>
      <c r="CK888">
        <v>100</v>
      </c>
      <c r="CL888">
        <v>6.75</v>
      </c>
    </row>
    <row r="889" spans="1:90" x14ac:dyDescent="0.2">
      <c r="A889">
        <v>20</v>
      </c>
      <c r="B889">
        <v>20</v>
      </c>
      <c r="C889" s="3">
        <f t="shared" si="880"/>
        <v>400</v>
      </c>
      <c r="D889" s="3" t="str">
        <f t="shared" si="881"/>
        <v>square</v>
      </c>
      <c r="E889" s="3">
        <f t="shared" si="882"/>
        <v>1</v>
      </c>
      <c r="F889" s="4">
        <v>20</v>
      </c>
      <c r="G889" s="4">
        <v>20</v>
      </c>
      <c r="H889" s="4">
        <f t="shared" si="887"/>
        <v>100</v>
      </c>
      <c r="I889" s="3">
        <v>80</v>
      </c>
      <c r="J889" s="3">
        <v>80</v>
      </c>
      <c r="K889" s="3">
        <f t="shared" si="915"/>
        <v>100</v>
      </c>
      <c r="L889" s="3">
        <f t="shared" si="883"/>
        <v>4</v>
      </c>
      <c r="M889">
        <v>125</v>
      </c>
      <c r="N889">
        <v>7</v>
      </c>
      <c r="O889" s="2">
        <v>10</v>
      </c>
      <c r="P889" s="2">
        <f>O889/4</f>
        <v>2.5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 t="shared" si="884"/>
        <v>80</v>
      </c>
      <c r="AA889">
        <f t="shared" si="885"/>
        <v>320</v>
      </c>
      <c r="AB889">
        <v>0</v>
      </c>
      <c r="AC889">
        <v>0</v>
      </c>
      <c r="AD889">
        <v>0</v>
      </c>
      <c r="AE889">
        <f t="shared" ref="AE889" si="922">(A889*B889)*F889</f>
        <v>8000</v>
      </c>
      <c r="AF889">
        <f t="shared" si="886"/>
        <v>32000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 t="shared" ref="BN889" si="923">BI889/4</f>
        <v>1.8749999999999999E-2</v>
      </c>
      <c r="BO889">
        <f t="shared" ref="BO889" si="924">BJ889/4</f>
        <v>1.25E-3</v>
      </c>
      <c r="BP889">
        <v>0</v>
      </c>
      <c r="BQ889">
        <v>0</v>
      </c>
      <c r="BR889">
        <v>0</v>
      </c>
      <c r="BS889">
        <v>0.02</v>
      </c>
      <c r="BT889">
        <v>0.04</v>
      </c>
      <c r="BU889">
        <v>0</v>
      </c>
      <c r="BV889">
        <v>0.3</v>
      </c>
      <c r="BW889">
        <f t="shared" si="898"/>
        <v>0.03</v>
      </c>
      <c r="BX889">
        <v>0.5</v>
      </c>
      <c r="BY889">
        <v>0.5</v>
      </c>
      <c r="BZ889">
        <v>0</v>
      </c>
      <c r="CA889">
        <v>0</v>
      </c>
      <c r="CB889" t="s">
        <v>81</v>
      </c>
      <c r="CC889">
        <v>0.14285714285714299</v>
      </c>
      <c r="CD889">
        <v>0.14285714285714299</v>
      </c>
      <c r="CE889" s="5">
        <v>7.4517028961117204E-10</v>
      </c>
      <c r="CF889" s="5">
        <v>4.7019086214845998E-9</v>
      </c>
      <c r="CG889" t="s">
        <v>93</v>
      </c>
      <c r="CH889">
        <v>0.85714285714285698</v>
      </c>
      <c r="CI889">
        <v>0.85714285714285698</v>
      </c>
      <c r="CJ889">
        <v>97.055272636127299</v>
      </c>
      <c r="CK889">
        <v>100</v>
      </c>
      <c r="CL889">
        <v>7</v>
      </c>
    </row>
    <row r="890" spans="1:90" x14ac:dyDescent="0.2">
      <c r="A890">
        <v>20</v>
      </c>
      <c r="B890">
        <v>20</v>
      </c>
      <c r="C890" s="3">
        <f t="shared" si="880"/>
        <v>400</v>
      </c>
      <c r="D890" s="3" t="str">
        <f t="shared" si="881"/>
        <v>square</v>
      </c>
      <c r="E890" s="3">
        <f t="shared" si="882"/>
        <v>1</v>
      </c>
      <c r="F890" s="4">
        <v>1</v>
      </c>
      <c r="G890" s="4">
        <v>1</v>
      </c>
      <c r="H890" s="4">
        <f t="shared" si="887"/>
        <v>100</v>
      </c>
      <c r="I890" s="3">
        <v>99</v>
      </c>
      <c r="J890" s="3">
        <v>99</v>
      </c>
      <c r="K890" s="3">
        <f>AF890/AA890</f>
        <v>100</v>
      </c>
      <c r="L890" s="3">
        <f t="shared" si="883"/>
        <v>4</v>
      </c>
      <c r="M890">
        <v>125</v>
      </c>
      <c r="N890">
        <v>7</v>
      </c>
      <c r="O890" s="2">
        <v>0.1</v>
      </c>
      <c r="P890" s="2">
        <f t="shared" si="875"/>
        <v>2.5000000000000001E-2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 t="shared" si="884"/>
        <v>4</v>
      </c>
      <c r="AA890">
        <f t="shared" si="885"/>
        <v>396</v>
      </c>
      <c r="AB890">
        <v>0</v>
      </c>
      <c r="AC890">
        <v>0</v>
      </c>
      <c r="AD890">
        <v>0</v>
      </c>
      <c r="AE890">
        <f>(A890*B890)*F890</f>
        <v>400</v>
      </c>
      <c r="AF890">
        <f t="shared" si="886"/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0.02</v>
      </c>
      <c r="BT890">
        <v>0.04</v>
      </c>
      <c r="BU890">
        <v>0</v>
      </c>
      <c r="BV890">
        <v>0.3</v>
      </c>
      <c r="BW890">
        <f t="shared" si="898"/>
        <v>0.03</v>
      </c>
      <c r="BX890">
        <v>0.5</v>
      </c>
      <c r="BY890">
        <v>0.5</v>
      </c>
      <c r="BZ890">
        <v>0</v>
      </c>
      <c r="CA890">
        <v>0</v>
      </c>
      <c r="CB890" t="s">
        <v>81</v>
      </c>
      <c r="CC890">
        <v>0</v>
      </c>
      <c r="CD890">
        <v>0</v>
      </c>
      <c r="CE890" s="5">
        <v>2.91277695821035E-11</v>
      </c>
      <c r="CF890" s="5">
        <v>1.83791696204637E-10</v>
      </c>
      <c r="CG890" t="s">
        <v>93</v>
      </c>
      <c r="CH890">
        <v>0.85714285714285698</v>
      </c>
      <c r="CI890">
        <v>0.85714285714285698</v>
      </c>
      <c r="CJ890">
        <v>97.038186895464804</v>
      </c>
      <c r="CK890">
        <v>100</v>
      </c>
      <c r="CL890">
        <v>7</v>
      </c>
    </row>
    <row r="891" spans="1:90" x14ac:dyDescent="0.2">
      <c r="A891">
        <v>20</v>
      </c>
      <c r="B891">
        <v>20</v>
      </c>
      <c r="C891" s="3">
        <f t="shared" si="880"/>
        <v>400</v>
      </c>
      <c r="D891" s="3" t="str">
        <f t="shared" si="881"/>
        <v>square</v>
      </c>
      <c r="E891" s="3">
        <f t="shared" si="882"/>
        <v>1</v>
      </c>
      <c r="F891" s="4">
        <v>1</v>
      </c>
      <c r="G891" s="4">
        <v>1</v>
      </c>
      <c r="H891" s="4">
        <f t="shared" si="887"/>
        <v>100</v>
      </c>
      <c r="I891" s="3">
        <v>99</v>
      </c>
      <c r="J891" s="3">
        <v>99</v>
      </c>
      <c r="K891" s="3">
        <f t="shared" ref="K891:K901" si="925">AF891/AA891</f>
        <v>100</v>
      </c>
      <c r="L891" s="3">
        <f t="shared" si="883"/>
        <v>4</v>
      </c>
      <c r="M891">
        <v>125</v>
      </c>
      <c r="N891">
        <v>7</v>
      </c>
      <c r="O891" s="2">
        <v>0.5</v>
      </c>
      <c r="P891" s="2">
        <f t="shared" si="875"/>
        <v>0.125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 t="shared" si="884"/>
        <v>4</v>
      </c>
      <c r="AA891">
        <f t="shared" si="885"/>
        <v>396</v>
      </c>
      <c r="AB891">
        <v>0</v>
      </c>
      <c r="AC891">
        <v>0</v>
      </c>
      <c r="AD891">
        <v>0</v>
      </c>
      <c r="AE891">
        <f t="shared" ref="AE891:AE895" si="926">(A891*B891)*F891</f>
        <v>400</v>
      </c>
      <c r="AF891">
        <f t="shared" si="886"/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 t="shared" ref="BN891:BN895" si="927">BI891/4</f>
        <v>1.8749999999999999E-2</v>
      </c>
      <c r="BO891">
        <f t="shared" ref="BO891:BO895" si="928">BJ891/4</f>
        <v>1.25E-3</v>
      </c>
      <c r="BP891">
        <v>0</v>
      </c>
      <c r="BQ891">
        <v>0</v>
      </c>
      <c r="BR891">
        <v>0</v>
      </c>
      <c r="BS891">
        <v>0.02</v>
      </c>
      <c r="BT891">
        <v>0.04</v>
      </c>
      <c r="BU891">
        <v>0</v>
      </c>
      <c r="BV891">
        <v>0.3</v>
      </c>
      <c r="BW891">
        <f t="shared" si="898"/>
        <v>0.03</v>
      </c>
      <c r="BX891">
        <v>0.5</v>
      </c>
      <c r="BY891">
        <v>0.5</v>
      </c>
      <c r="BZ891">
        <v>0</v>
      </c>
      <c r="CA891">
        <v>0</v>
      </c>
      <c r="CB891" t="s">
        <v>81</v>
      </c>
      <c r="CC891">
        <v>0</v>
      </c>
      <c r="CD891">
        <v>0</v>
      </c>
      <c r="CE891" s="5">
        <v>1.97310636109749E-10</v>
      </c>
      <c r="CF891" s="5">
        <v>1.24499942856754E-9</v>
      </c>
      <c r="CG891" t="s">
        <v>93</v>
      </c>
      <c r="CH891">
        <v>0.85714285714285698</v>
      </c>
      <c r="CI891">
        <v>0.85714285714285698</v>
      </c>
      <c r="CJ891">
        <v>97.041585643786803</v>
      </c>
      <c r="CK891">
        <v>100</v>
      </c>
      <c r="CL891">
        <v>7</v>
      </c>
    </row>
    <row r="892" spans="1:90" x14ac:dyDescent="0.2">
      <c r="A892">
        <v>20</v>
      </c>
      <c r="B892">
        <v>20</v>
      </c>
      <c r="C892" s="3">
        <f t="shared" si="880"/>
        <v>400</v>
      </c>
      <c r="D892" s="3" t="str">
        <f t="shared" si="881"/>
        <v>square</v>
      </c>
      <c r="E892" s="3">
        <f t="shared" si="882"/>
        <v>1</v>
      </c>
      <c r="F892" s="4">
        <v>1</v>
      </c>
      <c r="G892" s="4">
        <v>1</v>
      </c>
      <c r="H892" s="4">
        <f t="shared" si="887"/>
        <v>100</v>
      </c>
      <c r="I892" s="3">
        <v>99</v>
      </c>
      <c r="J892" s="3">
        <v>99</v>
      </c>
      <c r="K892" s="3">
        <f t="shared" si="925"/>
        <v>100</v>
      </c>
      <c r="L892" s="3">
        <f t="shared" si="883"/>
        <v>4</v>
      </c>
      <c r="M892">
        <v>125</v>
      </c>
      <c r="N892">
        <v>7</v>
      </c>
      <c r="O892" s="2">
        <v>1</v>
      </c>
      <c r="P892" s="2">
        <f t="shared" si="875"/>
        <v>0.25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 t="shared" si="884"/>
        <v>4</v>
      </c>
      <c r="AA892">
        <f t="shared" si="885"/>
        <v>396</v>
      </c>
      <c r="AB892">
        <v>0</v>
      </c>
      <c r="AC892">
        <v>0</v>
      </c>
      <c r="AD892">
        <v>0</v>
      </c>
      <c r="AE892">
        <f t="shared" si="926"/>
        <v>400</v>
      </c>
      <c r="AF892">
        <f t="shared" si="886"/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 t="shared" si="927"/>
        <v>1.8749999999999999E-2</v>
      </c>
      <c r="BO892">
        <f t="shared" si="928"/>
        <v>1.25E-3</v>
      </c>
      <c r="BP892">
        <v>0</v>
      </c>
      <c r="BQ892">
        <v>0</v>
      </c>
      <c r="BR892">
        <v>0</v>
      </c>
      <c r="BS892">
        <v>0.02</v>
      </c>
      <c r="BT892">
        <v>0.04</v>
      </c>
      <c r="BU892">
        <v>0</v>
      </c>
      <c r="BV892">
        <v>0.3</v>
      </c>
      <c r="BW892">
        <f t="shared" si="898"/>
        <v>0.03</v>
      </c>
      <c r="BX892">
        <v>0.5</v>
      </c>
      <c r="BY892">
        <v>0.5</v>
      </c>
      <c r="BZ892">
        <v>0</v>
      </c>
      <c r="CA892">
        <v>0</v>
      </c>
      <c r="CB892" t="s">
        <v>81</v>
      </c>
      <c r="CC892">
        <v>0</v>
      </c>
      <c r="CD892">
        <v>0.14285714285714299</v>
      </c>
      <c r="CE892" s="5">
        <v>1.16905221603574E-9</v>
      </c>
      <c r="CF892" s="5">
        <v>7.3765376652239501E-9</v>
      </c>
      <c r="CG892" t="s">
        <v>93</v>
      </c>
      <c r="CH892">
        <v>0.85714285714285698</v>
      </c>
      <c r="CI892">
        <v>0.85714285714285698</v>
      </c>
      <c r="CJ892">
        <v>97.078524948920702</v>
      </c>
      <c r="CK892">
        <v>100</v>
      </c>
      <c r="CL892">
        <v>6.75</v>
      </c>
    </row>
    <row r="893" spans="1:90" x14ac:dyDescent="0.2">
      <c r="A893">
        <v>20</v>
      </c>
      <c r="B893">
        <v>20</v>
      </c>
      <c r="C893" s="3">
        <f t="shared" si="880"/>
        <v>400</v>
      </c>
      <c r="D893" s="3" t="str">
        <f t="shared" si="881"/>
        <v>square</v>
      </c>
      <c r="E893" s="3">
        <f t="shared" si="882"/>
        <v>1</v>
      </c>
      <c r="F893" s="4">
        <v>1</v>
      </c>
      <c r="G893" s="4">
        <v>1</v>
      </c>
      <c r="H893" s="4">
        <f t="shared" si="887"/>
        <v>100</v>
      </c>
      <c r="I893" s="3">
        <v>99</v>
      </c>
      <c r="J893" s="3">
        <v>99</v>
      </c>
      <c r="K893" s="3">
        <f t="shared" si="925"/>
        <v>100</v>
      </c>
      <c r="L893" s="3">
        <f t="shared" si="883"/>
        <v>4</v>
      </c>
      <c r="M893">
        <v>125</v>
      </c>
      <c r="N893">
        <v>7</v>
      </c>
      <c r="O893" s="2">
        <v>2</v>
      </c>
      <c r="P893" s="2">
        <f t="shared" si="875"/>
        <v>0.5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 t="shared" si="884"/>
        <v>4</v>
      </c>
      <c r="AA893">
        <f t="shared" si="885"/>
        <v>396</v>
      </c>
      <c r="AB893">
        <v>0</v>
      </c>
      <c r="AC893">
        <v>0</v>
      </c>
      <c r="AD893">
        <v>0</v>
      </c>
      <c r="AE893">
        <f t="shared" si="926"/>
        <v>400</v>
      </c>
      <c r="AF893">
        <f t="shared" si="886"/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 t="shared" si="927"/>
        <v>1.8749999999999999E-2</v>
      </c>
      <c r="BO893">
        <f t="shared" si="928"/>
        <v>1.25E-3</v>
      </c>
      <c r="BP893">
        <v>0</v>
      </c>
      <c r="BQ893">
        <v>0</v>
      </c>
      <c r="BR893">
        <v>0</v>
      </c>
      <c r="BS893">
        <v>0.02</v>
      </c>
      <c r="BT893">
        <v>0.04</v>
      </c>
      <c r="BU893">
        <v>0</v>
      </c>
      <c r="BV893">
        <v>0.3</v>
      </c>
      <c r="BW893">
        <f t="shared" si="898"/>
        <v>0.03</v>
      </c>
      <c r="BX893">
        <v>0.5</v>
      </c>
      <c r="BY893">
        <v>0.5</v>
      </c>
      <c r="BZ893">
        <v>0</v>
      </c>
      <c r="CA893">
        <v>0</v>
      </c>
      <c r="CB893" t="s">
        <v>81</v>
      </c>
      <c r="CC893">
        <v>0</v>
      </c>
      <c r="CD893">
        <v>0</v>
      </c>
      <c r="CE893" s="5">
        <v>2.4743816927424201E-10</v>
      </c>
      <c r="CF893" s="5">
        <v>1.5612963660869399E-9</v>
      </c>
      <c r="CG893" t="s">
        <v>93</v>
      </c>
      <c r="CH893">
        <v>0.85714285714285698</v>
      </c>
      <c r="CI893">
        <v>0.85714285714285698</v>
      </c>
      <c r="CJ893">
        <v>97.024748535649394</v>
      </c>
      <c r="CK893">
        <v>100</v>
      </c>
      <c r="CL893">
        <v>7</v>
      </c>
    </row>
    <row r="894" spans="1:90" x14ac:dyDescent="0.2">
      <c r="A894">
        <v>20</v>
      </c>
      <c r="B894">
        <v>20</v>
      </c>
      <c r="C894" s="3">
        <f t="shared" si="880"/>
        <v>400</v>
      </c>
      <c r="D894" s="3" t="str">
        <f t="shared" si="881"/>
        <v>square</v>
      </c>
      <c r="E894" s="3">
        <f t="shared" si="882"/>
        <v>1</v>
      </c>
      <c r="F894" s="4">
        <v>1</v>
      </c>
      <c r="G894" s="4">
        <v>1</v>
      </c>
      <c r="H894" s="4">
        <f t="shared" si="887"/>
        <v>100</v>
      </c>
      <c r="I894" s="3">
        <v>99</v>
      </c>
      <c r="J894" s="3">
        <v>99</v>
      </c>
      <c r="K894" s="3">
        <f t="shared" si="925"/>
        <v>100</v>
      </c>
      <c r="L894" s="3">
        <f t="shared" si="883"/>
        <v>4</v>
      </c>
      <c r="M894">
        <v>125</v>
      </c>
      <c r="N894">
        <v>7</v>
      </c>
      <c r="O894" s="2">
        <v>3</v>
      </c>
      <c r="P894" s="2">
        <f t="shared" si="875"/>
        <v>0.75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 t="shared" si="884"/>
        <v>4</v>
      </c>
      <c r="AA894">
        <f t="shared" si="885"/>
        <v>396</v>
      </c>
      <c r="AB894">
        <v>0</v>
      </c>
      <c r="AC894">
        <v>0</v>
      </c>
      <c r="AD894">
        <v>0</v>
      </c>
      <c r="AE894">
        <f t="shared" si="926"/>
        <v>400</v>
      </c>
      <c r="AF894">
        <f t="shared" si="886"/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 t="shared" si="927"/>
        <v>1.8749999999999999E-2</v>
      </c>
      <c r="BO894">
        <f t="shared" si="928"/>
        <v>1.25E-3</v>
      </c>
      <c r="BP894">
        <v>0</v>
      </c>
      <c r="BQ894">
        <v>0</v>
      </c>
      <c r="BR894">
        <v>0</v>
      </c>
      <c r="BS894">
        <v>0.02</v>
      </c>
      <c r="BT894">
        <v>0.04</v>
      </c>
      <c r="BU894">
        <v>0</v>
      </c>
      <c r="BV894">
        <v>0.3</v>
      </c>
      <c r="BW894">
        <f t="shared" si="898"/>
        <v>0.03</v>
      </c>
      <c r="BX894">
        <v>0.5</v>
      </c>
      <c r="BY894">
        <v>0.5</v>
      </c>
      <c r="BZ894">
        <v>0</v>
      </c>
      <c r="CA894">
        <v>0</v>
      </c>
      <c r="CB894" t="s">
        <v>81</v>
      </c>
      <c r="CC894">
        <v>0</v>
      </c>
      <c r="CD894">
        <v>0</v>
      </c>
      <c r="CE894" s="5">
        <v>1.91378129583861E-10</v>
      </c>
      <c r="CF894" s="5">
        <v>1.2075662345175501E-9</v>
      </c>
      <c r="CG894" t="s">
        <v>93</v>
      </c>
      <c r="CH894">
        <v>0.85714285714285698</v>
      </c>
      <c r="CI894">
        <v>0.85714285714285698</v>
      </c>
      <c r="CJ894">
        <v>96.987445809970296</v>
      </c>
      <c r="CK894">
        <v>100</v>
      </c>
      <c r="CL894">
        <v>7</v>
      </c>
    </row>
    <row r="895" spans="1:90" x14ac:dyDescent="0.2">
      <c r="A895">
        <v>20</v>
      </c>
      <c r="B895">
        <v>20</v>
      </c>
      <c r="C895" s="3">
        <f t="shared" si="880"/>
        <v>400</v>
      </c>
      <c r="D895" s="3" t="str">
        <f t="shared" si="881"/>
        <v>square</v>
      </c>
      <c r="E895" s="3">
        <f t="shared" si="882"/>
        <v>1</v>
      </c>
      <c r="F895" s="4">
        <v>1</v>
      </c>
      <c r="G895" s="4">
        <v>1</v>
      </c>
      <c r="H895" s="4">
        <f t="shared" si="887"/>
        <v>100</v>
      </c>
      <c r="I895" s="3">
        <v>99</v>
      </c>
      <c r="J895" s="3">
        <v>99</v>
      </c>
      <c r="K895" s="3">
        <f t="shared" si="925"/>
        <v>100</v>
      </c>
      <c r="L895" s="3">
        <f t="shared" si="883"/>
        <v>4</v>
      </c>
      <c r="M895">
        <v>125</v>
      </c>
      <c r="N895">
        <v>7</v>
      </c>
      <c r="O895" s="2">
        <v>4</v>
      </c>
      <c r="P895" s="2">
        <f t="shared" si="875"/>
        <v>1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 t="shared" si="884"/>
        <v>4</v>
      </c>
      <c r="AA895">
        <f t="shared" si="885"/>
        <v>396</v>
      </c>
      <c r="AB895">
        <v>0</v>
      </c>
      <c r="AC895">
        <v>0</v>
      </c>
      <c r="AD895">
        <v>0</v>
      </c>
      <c r="AE895">
        <f t="shared" si="926"/>
        <v>400</v>
      </c>
      <c r="AF895">
        <f t="shared" si="886"/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 t="shared" si="927"/>
        <v>1.8749999999999999E-2</v>
      </c>
      <c r="BO895">
        <f t="shared" si="928"/>
        <v>1.25E-3</v>
      </c>
      <c r="BP895">
        <v>0</v>
      </c>
      <c r="BQ895">
        <v>0</v>
      </c>
      <c r="BR895">
        <v>0</v>
      </c>
      <c r="BS895">
        <v>0.02</v>
      </c>
      <c r="BT895">
        <v>0.04</v>
      </c>
      <c r="BU895">
        <v>0</v>
      </c>
      <c r="BV895">
        <v>0.3</v>
      </c>
      <c r="BW895">
        <f t="shared" si="898"/>
        <v>0.03</v>
      </c>
      <c r="BX895">
        <v>0.5</v>
      </c>
      <c r="BY895">
        <v>0.5</v>
      </c>
      <c r="BZ895">
        <v>0</v>
      </c>
      <c r="CA895">
        <v>0</v>
      </c>
      <c r="CB895" t="s">
        <v>81</v>
      </c>
      <c r="CC895">
        <v>0</v>
      </c>
      <c r="CD895">
        <v>0</v>
      </c>
      <c r="CE895" s="5">
        <v>2.5978531020683298E-10</v>
      </c>
      <c r="CF895" s="5">
        <v>1.63920490515998E-9</v>
      </c>
      <c r="CG895" t="s">
        <v>93</v>
      </c>
      <c r="CH895">
        <v>0.85714285714285698</v>
      </c>
      <c r="CI895">
        <v>0.85714285714285698</v>
      </c>
      <c r="CJ895">
        <v>97.046490985641</v>
      </c>
      <c r="CK895">
        <v>100</v>
      </c>
      <c r="CL895">
        <v>6.75</v>
      </c>
    </row>
    <row r="896" spans="1:90" x14ac:dyDescent="0.2">
      <c r="A896">
        <v>20</v>
      </c>
      <c r="B896">
        <v>20</v>
      </c>
      <c r="C896" s="3">
        <f t="shared" si="880"/>
        <v>400</v>
      </c>
      <c r="D896" s="3" t="str">
        <f t="shared" si="881"/>
        <v>square</v>
      </c>
      <c r="E896" s="3">
        <f t="shared" si="882"/>
        <v>1</v>
      </c>
      <c r="F896" s="4">
        <v>1</v>
      </c>
      <c r="G896" s="4">
        <v>1</v>
      </c>
      <c r="H896" s="4">
        <f t="shared" si="887"/>
        <v>100</v>
      </c>
      <c r="I896" s="3">
        <v>99</v>
      </c>
      <c r="J896" s="3">
        <v>99</v>
      </c>
      <c r="K896" s="3">
        <f t="shared" si="925"/>
        <v>100</v>
      </c>
      <c r="L896" s="3">
        <f t="shared" si="883"/>
        <v>4</v>
      </c>
      <c r="M896">
        <v>125</v>
      </c>
      <c r="N896">
        <v>7</v>
      </c>
      <c r="O896" s="2">
        <v>5</v>
      </c>
      <c r="P896" s="2">
        <f t="shared" si="875"/>
        <v>1.25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 t="shared" si="884"/>
        <v>4</v>
      </c>
      <c r="AA896">
        <f t="shared" si="885"/>
        <v>396</v>
      </c>
      <c r="AB896">
        <v>0</v>
      </c>
      <c r="AC896">
        <v>0</v>
      </c>
      <c r="AD896">
        <v>0</v>
      </c>
      <c r="AE896">
        <f>(A896*B896)*F896</f>
        <v>400</v>
      </c>
      <c r="AF896">
        <f t="shared" si="886"/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0.02</v>
      </c>
      <c r="BT896">
        <v>0.04</v>
      </c>
      <c r="BU896">
        <v>0</v>
      </c>
      <c r="BV896">
        <v>0.3</v>
      </c>
      <c r="BW896">
        <f t="shared" si="898"/>
        <v>0.03</v>
      </c>
      <c r="BX896">
        <v>0.5</v>
      </c>
      <c r="BY896">
        <v>0.5</v>
      </c>
      <c r="BZ896">
        <v>0</v>
      </c>
      <c r="CA896">
        <v>0</v>
      </c>
      <c r="CB896" t="s">
        <v>81</v>
      </c>
      <c r="CC896">
        <v>0</v>
      </c>
      <c r="CD896">
        <v>0.14285714285714299</v>
      </c>
      <c r="CE896" s="5">
        <v>3.4093183787665498E-10</v>
      </c>
      <c r="CF896" s="5">
        <v>2.1512268733189102E-9</v>
      </c>
      <c r="CG896" t="s">
        <v>93</v>
      </c>
      <c r="CH896">
        <v>0.85714285714285698</v>
      </c>
      <c r="CI896">
        <v>0.85714285714285698</v>
      </c>
      <c r="CJ896">
        <v>96.915421075230398</v>
      </c>
      <c r="CK896">
        <v>100</v>
      </c>
      <c r="CL896">
        <v>7</v>
      </c>
    </row>
    <row r="897" spans="1:90" x14ac:dyDescent="0.2">
      <c r="A897">
        <v>20</v>
      </c>
      <c r="B897">
        <v>20</v>
      </c>
      <c r="C897" s="3">
        <f t="shared" si="880"/>
        <v>400</v>
      </c>
      <c r="D897" s="3" t="str">
        <f t="shared" si="881"/>
        <v>square</v>
      </c>
      <c r="E897" s="3">
        <f t="shared" si="882"/>
        <v>1</v>
      </c>
      <c r="F897" s="4">
        <v>1</v>
      </c>
      <c r="G897" s="4">
        <v>1</v>
      </c>
      <c r="H897" s="4">
        <f t="shared" si="887"/>
        <v>100</v>
      </c>
      <c r="I897" s="3">
        <v>99</v>
      </c>
      <c r="J897" s="3">
        <v>99</v>
      </c>
      <c r="K897" s="3">
        <f t="shared" si="925"/>
        <v>100</v>
      </c>
      <c r="L897" s="3">
        <f t="shared" si="883"/>
        <v>4</v>
      </c>
      <c r="M897">
        <v>125</v>
      </c>
      <c r="N897">
        <v>7</v>
      </c>
      <c r="O897" s="2">
        <v>6</v>
      </c>
      <c r="P897" s="2">
        <f t="shared" si="875"/>
        <v>1.5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 t="shared" si="884"/>
        <v>4</v>
      </c>
      <c r="AA897">
        <f t="shared" si="885"/>
        <v>396</v>
      </c>
      <c r="AB897">
        <v>0</v>
      </c>
      <c r="AC897">
        <v>0</v>
      </c>
      <c r="AD897">
        <v>0</v>
      </c>
      <c r="AE897">
        <f t="shared" ref="AE897:AE899" si="929">(A897*B897)*F897</f>
        <v>400</v>
      </c>
      <c r="AF897">
        <f t="shared" si="886"/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 t="shared" ref="BN897:BN899" si="930">BI897/4</f>
        <v>1.8749999999999999E-2</v>
      </c>
      <c r="BO897">
        <f t="shared" ref="BO897:BO899" si="931">BJ897/4</f>
        <v>1.25E-3</v>
      </c>
      <c r="BP897">
        <v>0</v>
      </c>
      <c r="BQ897">
        <v>0</v>
      </c>
      <c r="BR897">
        <v>0</v>
      </c>
      <c r="BS897">
        <v>0.02</v>
      </c>
      <c r="BT897">
        <v>0.04</v>
      </c>
      <c r="BU897">
        <v>0</v>
      </c>
      <c r="BV897">
        <v>0.3</v>
      </c>
      <c r="BW897">
        <f t="shared" si="898"/>
        <v>0.03</v>
      </c>
      <c r="BX897">
        <v>0.5</v>
      </c>
      <c r="BY897">
        <v>0.5</v>
      </c>
      <c r="BZ897">
        <v>0</v>
      </c>
      <c r="CA897">
        <v>0</v>
      </c>
      <c r="CB897" t="s">
        <v>81</v>
      </c>
      <c r="CC897">
        <v>0</v>
      </c>
      <c r="CD897">
        <v>0.14285714285714299</v>
      </c>
      <c r="CE897" s="5">
        <v>3.9543004178512801E-10</v>
      </c>
      <c r="CF897" s="5">
        <v>2.4951020627218699E-9</v>
      </c>
      <c r="CG897" t="s">
        <v>93</v>
      </c>
      <c r="CH897">
        <v>0.85714285714285698</v>
      </c>
      <c r="CI897">
        <v>0.85714285714285698</v>
      </c>
      <c r="CJ897">
        <v>97.074982581160995</v>
      </c>
      <c r="CK897">
        <v>100</v>
      </c>
      <c r="CL897">
        <v>7</v>
      </c>
    </row>
    <row r="898" spans="1:90" x14ac:dyDescent="0.2">
      <c r="A898">
        <v>20</v>
      </c>
      <c r="B898">
        <v>20</v>
      </c>
      <c r="C898" s="3">
        <f t="shared" si="880"/>
        <v>400</v>
      </c>
      <c r="D898" s="3" t="str">
        <f t="shared" si="881"/>
        <v>square</v>
      </c>
      <c r="E898" s="3">
        <f t="shared" si="882"/>
        <v>1</v>
      </c>
      <c r="F898" s="4">
        <v>1</v>
      </c>
      <c r="G898" s="4">
        <v>1</v>
      </c>
      <c r="H898" s="4">
        <f t="shared" si="887"/>
        <v>100</v>
      </c>
      <c r="I898" s="3">
        <v>99</v>
      </c>
      <c r="J898" s="3">
        <v>99</v>
      </c>
      <c r="K898" s="3">
        <f t="shared" si="925"/>
        <v>100</v>
      </c>
      <c r="L898" s="3">
        <f t="shared" si="883"/>
        <v>4</v>
      </c>
      <c r="M898">
        <v>125</v>
      </c>
      <c r="N898">
        <v>7</v>
      </c>
      <c r="O898" s="2">
        <v>7</v>
      </c>
      <c r="P898" s="2">
        <f t="shared" si="875"/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 t="shared" si="884"/>
        <v>4</v>
      </c>
      <c r="AA898">
        <f t="shared" si="885"/>
        <v>396</v>
      </c>
      <c r="AB898">
        <v>0</v>
      </c>
      <c r="AC898">
        <v>0</v>
      </c>
      <c r="AD898">
        <v>0</v>
      </c>
      <c r="AE898">
        <f t="shared" si="929"/>
        <v>400</v>
      </c>
      <c r="AF898">
        <f t="shared" si="886"/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 t="shared" si="930"/>
        <v>1.8749999999999999E-2</v>
      </c>
      <c r="BO898">
        <f t="shared" si="931"/>
        <v>1.25E-3</v>
      </c>
      <c r="BP898">
        <v>0</v>
      </c>
      <c r="BQ898">
        <v>0</v>
      </c>
      <c r="BR898">
        <v>0</v>
      </c>
      <c r="BS898">
        <v>0.02</v>
      </c>
      <c r="BT898">
        <v>0.04</v>
      </c>
      <c r="BU898">
        <v>0</v>
      </c>
      <c r="BV898">
        <v>0.3</v>
      </c>
      <c r="BW898">
        <f t="shared" si="898"/>
        <v>0.03</v>
      </c>
      <c r="BX898">
        <v>0.5</v>
      </c>
      <c r="BY898">
        <v>0.5</v>
      </c>
      <c r="BZ898">
        <v>0</v>
      </c>
      <c r="CA898">
        <v>0</v>
      </c>
      <c r="CB898" t="s">
        <v>81</v>
      </c>
      <c r="CC898">
        <v>0</v>
      </c>
      <c r="CD898">
        <v>0.14285714285714299</v>
      </c>
      <c r="CE898" s="5">
        <v>5.1465172510619697E-10</v>
      </c>
      <c r="CF898" s="5">
        <v>3.2473723382328901E-9</v>
      </c>
      <c r="CG898" t="s">
        <v>93</v>
      </c>
      <c r="CH898">
        <v>0.85714285714285698</v>
      </c>
      <c r="CI898">
        <v>0.85714285714285698</v>
      </c>
      <c r="CJ898">
        <v>97.097361373902302</v>
      </c>
      <c r="CK898">
        <v>100</v>
      </c>
      <c r="CL898">
        <v>7</v>
      </c>
    </row>
    <row r="899" spans="1:90" x14ac:dyDescent="0.2">
      <c r="A899">
        <v>20</v>
      </c>
      <c r="B899">
        <v>20</v>
      </c>
      <c r="C899" s="3">
        <f t="shared" si="880"/>
        <v>400</v>
      </c>
      <c r="D899" s="3" t="str">
        <f t="shared" si="881"/>
        <v>square</v>
      </c>
      <c r="E899" s="3">
        <f t="shared" si="882"/>
        <v>1</v>
      </c>
      <c r="F899" s="4">
        <v>1</v>
      </c>
      <c r="G899" s="4">
        <v>1</v>
      </c>
      <c r="H899" s="4">
        <f t="shared" si="887"/>
        <v>100</v>
      </c>
      <c r="I899" s="3">
        <v>99</v>
      </c>
      <c r="J899" s="3">
        <v>99</v>
      </c>
      <c r="K899" s="3">
        <f t="shared" si="925"/>
        <v>100</v>
      </c>
      <c r="L899" s="3">
        <f t="shared" si="883"/>
        <v>4</v>
      </c>
      <c r="M899">
        <v>125</v>
      </c>
      <c r="N899">
        <v>7</v>
      </c>
      <c r="O899" s="2">
        <v>8</v>
      </c>
      <c r="P899" s="2">
        <f t="shared" si="875"/>
        <v>2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 t="shared" si="884"/>
        <v>4</v>
      </c>
      <c r="AA899">
        <f t="shared" si="885"/>
        <v>396</v>
      </c>
      <c r="AB899">
        <v>0</v>
      </c>
      <c r="AC899">
        <v>0</v>
      </c>
      <c r="AD899">
        <v>0</v>
      </c>
      <c r="AE899">
        <f t="shared" si="929"/>
        <v>400</v>
      </c>
      <c r="AF899">
        <f t="shared" si="886"/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 t="shared" si="930"/>
        <v>1.8749999999999999E-2</v>
      </c>
      <c r="BO899">
        <f t="shared" si="931"/>
        <v>1.25E-3</v>
      </c>
      <c r="BP899">
        <v>0</v>
      </c>
      <c r="BQ899">
        <v>0</v>
      </c>
      <c r="BR899">
        <v>0</v>
      </c>
      <c r="BS899">
        <v>0.02</v>
      </c>
      <c r="BT899">
        <v>0.04</v>
      </c>
      <c r="BU899">
        <v>0</v>
      </c>
      <c r="BV899">
        <v>0.3</v>
      </c>
      <c r="BW899">
        <f t="shared" si="898"/>
        <v>0.03</v>
      </c>
      <c r="BX899">
        <v>0.5</v>
      </c>
      <c r="BY899">
        <v>0.5</v>
      </c>
      <c r="BZ899">
        <v>0</v>
      </c>
      <c r="CA899">
        <v>0</v>
      </c>
      <c r="CB899" t="s">
        <v>81</v>
      </c>
      <c r="CC899">
        <v>0</v>
      </c>
      <c r="CD899">
        <v>0</v>
      </c>
      <c r="CE899" s="5">
        <v>6.8156300850154995E-10</v>
      </c>
      <c r="CF899" s="5">
        <v>4.3005565695448403E-9</v>
      </c>
      <c r="CG899" t="s">
        <v>93</v>
      </c>
      <c r="CH899">
        <v>0.85714285714285698</v>
      </c>
      <c r="CI899">
        <v>0.85714285714285698</v>
      </c>
      <c r="CJ899">
        <v>96.995564288695903</v>
      </c>
      <c r="CK899">
        <v>100</v>
      </c>
      <c r="CL899">
        <v>7</v>
      </c>
    </row>
    <row r="900" spans="1:90" x14ac:dyDescent="0.2">
      <c r="A900">
        <v>20</v>
      </c>
      <c r="B900">
        <v>20</v>
      </c>
      <c r="C900" s="3">
        <f t="shared" si="880"/>
        <v>400</v>
      </c>
      <c r="D900" s="3" t="str">
        <f t="shared" si="881"/>
        <v>square</v>
      </c>
      <c r="E900" s="3">
        <f t="shared" si="882"/>
        <v>1</v>
      </c>
      <c r="F900" s="4">
        <v>1</v>
      </c>
      <c r="G900" s="4">
        <v>1</v>
      </c>
      <c r="H900" s="4">
        <f t="shared" si="887"/>
        <v>100</v>
      </c>
      <c r="I900" s="3">
        <v>99</v>
      </c>
      <c r="J900" s="3">
        <v>99</v>
      </c>
      <c r="K900" s="3">
        <f t="shared" si="925"/>
        <v>100</v>
      </c>
      <c r="L900" s="3">
        <f t="shared" si="883"/>
        <v>4</v>
      </c>
      <c r="M900">
        <v>125</v>
      </c>
      <c r="N900">
        <v>7</v>
      </c>
      <c r="O900" s="2">
        <v>9</v>
      </c>
      <c r="P900" s="2">
        <f t="shared" si="875"/>
        <v>2.25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 t="shared" si="884"/>
        <v>4</v>
      </c>
      <c r="AA900">
        <f t="shared" si="885"/>
        <v>396</v>
      </c>
      <c r="AB900">
        <v>0</v>
      </c>
      <c r="AC900">
        <v>0</v>
      </c>
      <c r="AD900">
        <v>0</v>
      </c>
      <c r="AE900">
        <f>(A900*B900)*F900</f>
        <v>400</v>
      </c>
      <c r="AF900">
        <f t="shared" si="886"/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0.02</v>
      </c>
      <c r="BT900">
        <v>0.04</v>
      </c>
      <c r="BU900">
        <v>0</v>
      </c>
      <c r="BV900">
        <v>0.3</v>
      </c>
      <c r="BW900">
        <f t="shared" si="898"/>
        <v>0.03</v>
      </c>
      <c r="BX900">
        <v>0.5</v>
      </c>
      <c r="BY900">
        <v>0.5</v>
      </c>
      <c r="BZ900">
        <v>0</v>
      </c>
      <c r="CA900">
        <v>0</v>
      </c>
      <c r="CB900" t="s">
        <v>81</v>
      </c>
      <c r="CC900">
        <v>0</v>
      </c>
      <c r="CD900">
        <v>0.14285714285714299</v>
      </c>
      <c r="CE900" s="5">
        <v>8.1951825457636603E-10</v>
      </c>
      <c r="CF900" s="5">
        <v>5.1710327041916097E-9</v>
      </c>
      <c r="CG900" t="s">
        <v>93</v>
      </c>
      <c r="CH900">
        <v>0.85714285714285698</v>
      </c>
      <c r="CI900">
        <v>0.85714285714285698</v>
      </c>
      <c r="CJ900">
        <v>97.065802257952498</v>
      </c>
      <c r="CK900">
        <v>100</v>
      </c>
      <c r="CL900">
        <v>7</v>
      </c>
    </row>
    <row r="901" spans="1:90" x14ac:dyDescent="0.2">
      <c r="A901">
        <v>20</v>
      </c>
      <c r="B901">
        <v>20</v>
      </c>
      <c r="C901" s="3">
        <f t="shared" si="880"/>
        <v>400</v>
      </c>
      <c r="D901" s="3" t="str">
        <f t="shared" si="881"/>
        <v>square</v>
      </c>
      <c r="E901" s="3">
        <f t="shared" si="882"/>
        <v>1</v>
      </c>
      <c r="F901" s="4">
        <v>1</v>
      </c>
      <c r="G901" s="4">
        <v>1</v>
      </c>
      <c r="H901" s="4">
        <f t="shared" si="887"/>
        <v>100</v>
      </c>
      <c r="I901" s="3">
        <v>99</v>
      </c>
      <c r="J901" s="3">
        <v>99</v>
      </c>
      <c r="K901" s="3">
        <f t="shared" si="925"/>
        <v>100</v>
      </c>
      <c r="L901" s="3">
        <f t="shared" si="883"/>
        <v>4</v>
      </c>
      <c r="M901">
        <v>125</v>
      </c>
      <c r="N901">
        <v>7</v>
      </c>
      <c r="O901" s="2">
        <v>10</v>
      </c>
      <c r="P901" s="2">
        <f>O901/4</f>
        <v>2.5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 t="shared" si="884"/>
        <v>4</v>
      </c>
      <c r="AA901">
        <f t="shared" si="885"/>
        <v>396</v>
      </c>
      <c r="AB901">
        <v>0</v>
      </c>
      <c r="AC901">
        <v>0</v>
      </c>
      <c r="AD901">
        <v>0</v>
      </c>
      <c r="AE901">
        <f t="shared" ref="AE901" si="932">(A901*B901)*F901</f>
        <v>400</v>
      </c>
      <c r="AF901">
        <f t="shared" si="886"/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 t="shared" ref="BN901" si="933">BI901/4</f>
        <v>1.8749999999999999E-2</v>
      </c>
      <c r="BO901">
        <f t="shared" ref="BO901" si="934">BJ901/4</f>
        <v>1.25E-3</v>
      </c>
      <c r="BP901">
        <v>0</v>
      </c>
      <c r="BQ901">
        <v>0</v>
      </c>
      <c r="BR901">
        <v>0</v>
      </c>
      <c r="BS901">
        <v>0.02</v>
      </c>
      <c r="BT901">
        <v>0.04</v>
      </c>
      <c r="BU901">
        <v>0</v>
      </c>
      <c r="BV901">
        <v>0.3</v>
      </c>
      <c r="BW901">
        <f t="shared" si="898"/>
        <v>0.03</v>
      </c>
      <c r="BX901">
        <v>0.5</v>
      </c>
      <c r="BY901">
        <v>0.5</v>
      </c>
      <c r="BZ901">
        <v>0</v>
      </c>
      <c r="CA901">
        <v>0</v>
      </c>
      <c r="CB901" t="s">
        <v>81</v>
      </c>
      <c r="CC901">
        <v>0</v>
      </c>
      <c r="CD901">
        <v>0.14285714285714299</v>
      </c>
      <c r="CE901" s="5">
        <v>8.1075487444123704E-10</v>
      </c>
      <c r="CF901" s="5">
        <v>5.1157371411373196E-9</v>
      </c>
      <c r="CG901" t="s">
        <v>93</v>
      </c>
      <c r="CH901">
        <v>0.85714285714285698</v>
      </c>
      <c r="CI901">
        <v>0.85714285714285698</v>
      </c>
      <c r="CJ901">
        <v>96.959214288263794</v>
      </c>
      <c r="CK901">
        <v>100</v>
      </c>
      <c r="CL90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2014-06-19T12:00:08Z</dcterms:modified>
</cp:coreProperties>
</file>