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JETOS\ISMART_ONLINE\0_Histórico_Alunos\Streamlit Dash\Bases_Github\"/>
    </mc:Choice>
  </mc:AlternateContent>
  <xr:revisionPtr revIDLastSave="0" documentId="8_{9B8008A4-1D11-4007-9DF0-8AD5E3377BC7}" xr6:coauthVersionLast="36" xr6:coauthVersionMax="36" xr10:uidLastSave="{00000000-0000-0000-0000-000000000000}"/>
  <bookViews>
    <workbookView xWindow="0" yWindow="0" windowWidth="20490" windowHeight="7425" xr2:uid="{EBCD6826-069E-4C36-8CA4-733F68276BF4}"/>
  </bookViews>
  <sheets>
    <sheet name="BD_ 2020_2022 (2)" sheetId="1" r:id="rId1"/>
  </sheets>
  <externalReferences>
    <externalReference r:id="rId2"/>
  </externalReferences>
  <definedNames>
    <definedName name="_xlnm._FilterDatabase" localSheetId="0" hidden="1">'BD_ 2020_2022 (2)'!$A$1:$P$195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M2" i="1"/>
  <c r="G2" i="1" s="1"/>
  <c r="E3" i="1"/>
  <c r="G3" i="1"/>
  <c r="M3" i="1"/>
  <c r="E4" i="1"/>
  <c r="G4" i="1"/>
  <c r="M4" i="1"/>
  <c r="E5" i="1"/>
  <c r="M5" i="1"/>
  <c r="G5" i="1" s="1"/>
  <c r="E6" i="1"/>
  <c r="M6" i="1"/>
  <c r="G6" i="1" s="1"/>
  <c r="E7" i="1"/>
  <c r="G7" i="1"/>
  <c r="M7" i="1"/>
  <c r="E8" i="1"/>
  <c r="G8" i="1"/>
  <c r="M8" i="1"/>
  <c r="E9" i="1"/>
  <c r="M9" i="1"/>
  <c r="G9" i="1" s="1"/>
  <c r="E10" i="1"/>
  <c r="M10" i="1"/>
  <c r="G10" i="1" s="1"/>
  <c r="E11" i="1"/>
  <c r="G11" i="1"/>
  <c r="M11" i="1"/>
  <c r="E12" i="1"/>
  <c r="G12" i="1"/>
  <c r="M12" i="1"/>
  <c r="E13" i="1"/>
  <c r="M13" i="1"/>
  <c r="G13" i="1" s="1"/>
  <c r="E14" i="1"/>
  <c r="M14" i="1"/>
  <c r="G14" i="1" s="1"/>
  <c r="E15" i="1"/>
  <c r="G15" i="1"/>
  <c r="M15" i="1"/>
  <c r="E16" i="1"/>
  <c r="G16" i="1"/>
  <c r="M16" i="1"/>
  <c r="E17" i="1"/>
  <c r="M17" i="1"/>
  <c r="G17" i="1" s="1"/>
  <c r="E18" i="1"/>
  <c r="M18" i="1"/>
  <c r="G18" i="1" s="1"/>
  <c r="E19" i="1"/>
  <c r="G19" i="1"/>
  <c r="M19" i="1"/>
  <c r="E20" i="1"/>
  <c r="G20" i="1"/>
  <c r="M20" i="1"/>
  <c r="E21" i="1"/>
  <c r="M21" i="1"/>
  <c r="G21" i="1" s="1"/>
  <c r="E22" i="1"/>
  <c r="M22" i="1"/>
  <c r="G22" i="1" s="1"/>
  <c r="E23" i="1"/>
  <c r="G23" i="1"/>
  <c r="M23" i="1"/>
  <c r="E24" i="1"/>
  <c r="G24" i="1"/>
  <c r="M24" i="1"/>
  <c r="E25" i="1"/>
  <c r="M25" i="1"/>
  <c r="G25" i="1" s="1"/>
  <c r="E26" i="1"/>
  <c r="M26" i="1"/>
  <c r="G26" i="1" s="1"/>
  <c r="E27" i="1"/>
  <c r="G27" i="1"/>
  <c r="M27" i="1"/>
  <c r="E28" i="1"/>
  <c r="G28" i="1"/>
  <c r="M28" i="1"/>
  <c r="E29" i="1"/>
  <c r="M29" i="1"/>
  <c r="G29" i="1" s="1"/>
  <c r="E30" i="1"/>
  <c r="M30" i="1"/>
  <c r="G30" i="1" s="1"/>
  <c r="E31" i="1"/>
  <c r="G31" i="1"/>
  <c r="M31" i="1"/>
  <c r="E32" i="1"/>
  <c r="G32" i="1"/>
  <c r="M32" i="1"/>
  <c r="E33" i="1"/>
  <c r="M33" i="1"/>
  <c r="G33" i="1" s="1"/>
  <c r="E34" i="1"/>
  <c r="M34" i="1"/>
  <c r="G34" i="1" s="1"/>
  <c r="E35" i="1"/>
  <c r="G35" i="1"/>
  <c r="M35" i="1"/>
  <c r="E36" i="1"/>
  <c r="G36" i="1"/>
  <c r="M36" i="1"/>
  <c r="E37" i="1"/>
  <c r="M37" i="1"/>
  <c r="G37" i="1" s="1"/>
  <c r="E38" i="1"/>
  <c r="M38" i="1"/>
  <c r="G38" i="1" s="1"/>
  <c r="E39" i="1"/>
  <c r="G39" i="1"/>
  <c r="M39" i="1"/>
  <c r="E40" i="1"/>
  <c r="G40" i="1"/>
  <c r="M40" i="1"/>
  <c r="E41" i="1"/>
  <c r="M41" i="1"/>
  <c r="G41" i="1" s="1"/>
  <c r="E42" i="1"/>
  <c r="G42" i="1"/>
  <c r="M42" i="1"/>
  <c r="E43" i="1"/>
  <c r="M43" i="1"/>
  <c r="G43" i="1" s="1"/>
  <c r="E44" i="1"/>
  <c r="G44" i="1"/>
  <c r="M44" i="1"/>
  <c r="E45" i="1"/>
  <c r="M45" i="1"/>
  <c r="G45" i="1" s="1"/>
  <c r="E46" i="1"/>
  <c r="G46" i="1"/>
  <c r="M46" i="1"/>
  <c r="E47" i="1"/>
  <c r="M47" i="1"/>
  <c r="G47" i="1" s="1"/>
  <c r="E48" i="1"/>
  <c r="G48" i="1"/>
  <c r="M48" i="1"/>
  <c r="E49" i="1"/>
  <c r="M49" i="1"/>
  <c r="G49" i="1" s="1"/>
  <c r="E50" i="1"/>
  <c r="G50" i="1"/>
  <c r="M50" i="1"/>
  <c r="E51" i="1"/>
  <c r="M51" i="1"/>
  <c r="G51" i="1" s="1"/>
  <c r="E52" i="1"/>
  <c r="G52" i="1"/>
  <c r="M52" i="1"/>
  <c r="E53" i="1"/>
  <c r="M53" i="1"/>
  <c r="G53" i="1" s="1"/>
  <c r="E54" i="1"/>
  <c r="G54" i="1"/>
  <c r="M54" i="1"/>
  <c r="E55" i="1"/>
  <c r="M55" i="1"/>
  <c r="G55" i="1" s="1"/>
  <c r="E56" i="1"/>
  <c r="G56" i="1"/>
  <c r="M56" i="1"/>
  <c r="E57" i="1"/>
  <c r="M57" i="1"/>
  <c r="G57" i="1" s="1"/>
  <c r="E58" i="1"/>
  <c r="G58" i="1"/>
  <c r="M58" i="1"/>
  <c r="E59" i="1"/>
  <c r="M59" i="1"/>
  <c r="G59" i="1" s="1"/>
  <c r="E60" i="1"/>
  <c r="G60" i="1"/>
  <c r="M60" i="1"/>
  <c r="E61" i="1"/>
  <c r="M61" i="1"/>
  <c r="G61" i="1" s="1"/>
  <c r="E62" i="1"/>
  <c r="G62" i="1"/>
  <c r="M62" i="1"/>
  <c r="E63" i="1"/>
  <c r="M63" i="1"/>
  <c r="G63" i="1" s="1"/>
  <c r="E64" i="1"/>
  <c r="G64" i="1"/>
  <c r="M64" i="1"/>
  <c r="E65" i="1"/>
  <c r="M65" i="1"/>
  <c r="G65" i="1" s="1"/>
  <c r="E66" i="1"/>
  <c r="G66" i="1"/>
  <c r="M66" i="1"/>
  <c r="E67" i="1"/>
  <c r="M67" i="1"/>
  <c r="G67" i="1" s="1"/>
  <c r="E68" i="1"/>
  <c r="G68" i="1"/>
  <c r="M68" i="1"/>
  <c r="E69" i="1"/>
  <c r="M69" i="1"/>
  <c r="G69" i="1" s="1"/>
  <c r="E70" i="1"/>
  <c r="G70" i="1"/>
  <c r="M70" i="1"/>
  <c r="E71" i="1"/>
  <c r="M71" i="1"/>
  <c r="G71" i="1" s="1"/>
  <c r="E72" i="1"/>
  <c r="G72" i="1"/>
  <c r="M72" i="1"/>
  <c r="E73" i="1"/>
  <c r="M73" i="1"/>
  <c r="G73" i="1" s="1"/>
  <c r="E74" i="1"/>
  <c r="G74" i="1"/>
  <c r="M74" i="1"/>
  <c r="E75" i="1"/>
  <c r="M75" i="1"/>
  <c r="G75" i="1" s="1"/>
  <c r="E76" i="1"/>
  <c r="G76" i="1"/>
  <c r="M76" i="1"/>
  <c r="E77" i="1"/>
  <c r="M77" i="1"/>
  <c r="G77" i="1" s="1"/>
  <c r="E78" i="1"/>
  <c r="G78" i="1"/>
  <c r="M78" i="1"/>
  <c r="E79" i="1"/>
  <c r="M79" i="1"/>
  <c r="G79" i="1" s="1"/>
  <c r="E80" i="1"/>
  <c r="G80" i="1"/>
  <c r="M80" i="1"/>
  <c r="E81" i="1"/>
  <c r="M81" i="1"/>
  <c r="G81" i="1" s="1"/>
  <c r="E82" i="1"/>
  <c r="G82" i="1"/>
  <c r="M82" i="1"/>
  <c r="E83" i="1"/>
  <c r="M83" i="1"/>
  <c r="G83" i="1" s="1"/>
  <c r="E84" i="1"/>
  <c r="G84" i="1"/>
  <c r="M84" i="1"/>
  <c r="E85" i="1"/>
  <c r="M85" i="1"/>
  <c r="G85" i="1" s="1"/>
  <c r="E86" i="1"/>
  <c r="G86" i="1"/>
  <c r="M86" i="1"/>
  <c r="E87" i="1"/>
  <c r="M87" i="1"/>
  <c r="G87" i="1" s="1"/>
  <c r="E88" i="1"/>
  <c r="G88" i="1"/>
  <c r="M88" i="1"/>
  <c r="E89" i="1"/>
  <c r="M89" i="1"/>
  <c r="G89" i="1" s="1"/>
  <c r="E90" i="1"/>
  <c r="G90" i="1"/>
  <c r="M90" i="1"/>
  <c r="E91" i="1"/>
  <c r="M91" i="1"/>
  <c r="G91" i="1" s="1"/>
  <c r="E92" i="1"/>
  <c r="G92" i="1"/>
  <c r="M92" i="1"/>
  <c r="E93" i="1"/>
  <c r="M93" i="1"/>
  <c r="G93" i="1" s="1"/>
  <c r="E94" i="1"/>
  <c r="G94" i="1"/>
  <c r="M94" i="1"/>
  <c r="E95" i="1"/>
  <c r="M95" i="1"/>
  <c r="G95" i="1" s="1"/>
  <c r="E96" i="1"/>
  <c r="G96" i="1"/>
  <c r="M96" i="1"/>
  <c r="E97" i="1"/>
  <c r="M97" i="1"/>
  <c r="G97" i="1" s="1"/>
  <c r="E98" i="1"/>
  <c r="G98" i="1"/>
  <c r="M98" i="1"/>
  <c r="E99" i="1"/>
  <c r="M99" i="1"/>
  <c r="G99" i="1" s="1"/>
  <c r="E100" i="1"/>
  <c r="G100" i="1"/>
  <c r="M100" i="1"/>
  <c r="E101" i="1"/>
  <c r="M101" i="1"/>
  <c r="G101" i="1" s="1"/>
  <c r="E102" i="1"/>
  <c r="G102" i="1"/>
  <c r="M102" i="1"/>
  <c r="E103" i="1"/>
  <c r="M103" i="1"/>
  <c r="G103" i="1" s="1"/>
  <c r="E104" i="1"/>
  <c r="G104" i="1"/>
  <c r="M104" i="1"/>
  <c r="E105" i="1"/>
  <c r="M105" i="1"/>
  <c r="G105" i="1" s="1"/>
  <c r="E106" i="1"/>
  <c r="G106" i="1"/>
  <c r="M106" i="1"/>
  <c r="E107" i="1"/>
  <c r="M107" i="1"/>
  <c r="G107" i="1" s="1"/>
  <c r="E108" i="1"/>
  <c r="G108" i="1"/>
  <c r="M108" i="1"/>
  <c r="E109" i="1"/>
  <c r="M109" i="1"/>
  <c r="G109" i="1" s="1"/>
  <c r="E110" i="1"/>
  <c r="G110" i="1"/>
  <c r="M110" i="1"/>
  <c r="E111" i="1"/>
  <c r="M111" i="1"/>
  <c r="G111" i="1" s="1"/>
  <c r="E112" i="1"/>
  <c r="G112" i="1"/>
  <c r="M112" i="1"/>
  <c r="E113" i="1"/>
  <c r="M113" i="1"/>
  <c r="G113" i="1" s="1"/>
  <c r="E114" i="1"/>
  <c r="G114" i="1"/>
  <c r="M114" i="1"/>
  <c r="E115" i="1"/>
  <c r="M115" i="1"/>
  <c r="G115" i="1" s="1"/>
  <c r="E116" i="1"/>
  <c r="G116" i="1"/>
  <c r="M116" i="1"/>
  <c r="E117" i="1"/>
  <c r="M117" i="1"/>
  <c r="G117" i="1" s="1"/>
  <c r="E118" i="1"/>
  <c r="G118" i="1"/>
  <c r="M118" i="1"/>
  <c r="E119" i="1"/>
  <c r="M119" i="1"/>
  <c r="G119" i="1" s="1"/>
  <c r="E120" i="1"/>
  <c r="G120" i="1"/>
  <c r="M120" i="1"/>
  <c r="E121" i="1"/>
  <c r="M121" i="1"/>
  <c r="G121" i="1" s="1"/>
  <c r="E122" i="1"/>
  <c r="G122" i="1"/>
  <c r="M122" i="1"/>
  <c r="E123" i="1"/>
  <c r="M123" i="1"/>
  <c r="G123" i="1" s="1"/>
  <c r="E124" i="1"/>
  <c r="G124" i="1"/>
  <c r="M124" i="1"/>
  <c r="E125" i="1"/>
  <c r="M125" i="1"/>
  <c r="G125" i="1" s="1"/>
  <c r="E126" i="1"/>
  <c r="G126" i="1"/>
  <c r="M126" i="1"/>
  <c r="E127" i="1"/>
  <c r="M127" i="1"/>
  <c r="G127" i="1" s="1"/>
  <c r="E128" i="1"/>
  <c r="G128" i="1"/>
  <c r="M128" i="1"/>
  <c r="E129" i="1"/>
  <c r="M129" i="1"/>
  <c r="G129" i="1" s="1"/>
  <c r="E130" i="1"/>
  <c r="G130" i="1"/>
  <c r="M130" i="1"/>
  <c r="E131" i="1"/>
  <c r="M131" i="1"/>
  <c r="G131" i="1" s="1"/>
  <c r="E132" i="1"/>
  <c r="G132" i="1"/>
  <c r="M132" i="1"/>
  <c r="E133" i="1"/>
  <c r="M133" i="1"/>
  <c r="G133" i="1" s="1"/>
  <c r="E134" i="1"/>
  <c r="G134" i="1"/>
  <c r="M134" i="1"/>
  <c r="E135" i="1"/>
  <c r="M135" i="1"/>
  <c r="G135" i="1" s="1"/>
  <c r="E136" i="1"/>
  <c r="G136" i="1"/>
  <c r="M136" i="1"/>
  <c r="E137" i="1"/>
  <c r="M137" i="1"/>
  <c r="G137" i="1" s="1"/>
  <c r="E138" i="1"/>
  <c r="G138" i="1"/>
  <c r="M138" i="1"/>
  <c r="E139" i="1"/>
  <c r="M139" i="1"/>
  <c r="G139" i="1" s="1"/>
  <c r="E140" i="1"/>
  <c r="G140" i="1"/>
  <c r="M140" i="1"/>
  <c r="E141" i="1"/>
  <c r="M141" i="1"/>
  <c r="G141" i="1" s="1"/>
  <c r="E142" i="1"/>
  <c r="G142" i="1"/>
  <c r="M142" i="1"/>
  <c r="E143" i="1"/>
  <c r="M143" i="1"/>
  <c r="G143" i="1" s="1"/>
  <c r="E144" i="1"/>
  <c r="G144" i="1"/>
  <c r="M144" i="1"/>
  <c r="E145" i="1"/>
  <c r="M145" i="1"/>
  <c r="G145" i="1" s="1"/>
  <c r="E146" i="1"/>
  <c r="G146" i="1"/>
  <c r="M146" i="1"/>
  <c r="E147" i="1"/>
  <c r="M147" i="1"/>
  <c r="G147" i="1" s="1"/>
  <c r="E148" i="1"/>
  <c r="G148" i="1"/>
  <c r="M148" i="1"/>
  <c r="E149" i="1"/>
  <c r="M149" i="1"/>
  <c r="G149" i="1" s="1"/>
  <c r="E150" i="1"/>
  <c r="G150" i="1"/>
  <c r="M150" i="1"/>
  <c r="E151" i="1"/>
  <c r="M151" i="1"/>
  <c r="G151" i="1" s="1"/>
  <c r="E152" i="1"/>
  <c r="G152" i="1"/>
  <c r="M152" i="1"/>
  <c r="E153" i="1"/>
  <c r="M153" i="1"/>
  <c r="G153" i="1" s="1"/>
  <c r="E154" i="1"/>
  <c r="G154" i="1"/>
  <c r="M154" i="1"/>
  <c r="E155" i="1"/>
  <c r="M155" i="1"/>
  <c r="G155" i="1" s="1"/>
  <c r="E156" i="1"/>
  <c r="G156" i="1"/>
  <c r="M156" i="1"/>
  <c r="E157" i="1"/>
  <c r="M157" i="1"/>
  <c r="G157" i="1" s="1"/>
  <c r="E158" i="1"/>
  <c r="G158" i="1"/>
  <c r="M158" i="1"/>
  <c r="E159" i="1"/>
  <c r="M159" i="1"/>
  <c r="G159" i="1" s="1"/>
  <c r="E160" i="1"/>
  <c r="G160" i="1"/>
  <c r="M160" i="1"/>
  <c r="E161" i="1"/>
  <c r="M161" i="1"/>
  <c r="G161" i="1" s="1"/>
  <c r="E162" i="1"/>
  <c r="G162" i="1"/>
  <c r="M162" i="1"/>
  <c r="E163" i="1"/>
  <c r="M163" i="1"/>
  <c r="G163" i="1" s="1"/>
  <c r="E164" i="1"/>
  <c r="G164" i="1"/>
  <c r="M164" i="1"/>
  <c r="E165" i="1"/>
  <c r="M165" i="1"/>
  <c r="G165" i="1" s="1"/>
  <c r="E166" i="1"/>
  <c r="G166" i="1"/>
  <c r="M166" i="1"/>
  <c r="E167" i="1"/>
  <c r="M167" i="1"/>
  <c r="G167" i="1" s="1"/>
  <c r="E168" i="1"/>
  <c r="G168" i="1"/>
  <c r="M168" i="1"/>
  <c r="E169" i="1"/>
  <c r="M169" i="1"/>
  <c r="G169" i="1" s="1"/>
  <c r="E170" i="1"/>
  <c r="G170" i="1"/>
  <c r="M170" i="1"/>
  <c r="E171" i="1"/>
  <c r="M171" i="1"/>
  <c r="G171" i="1" s="1"/>
  <c r="E172" i="1"/>
  <c r="G172" i="1"/>
  <c r="M172" i="1"/>
  <c r="E173" i="1"/>
  <c r="M173" i="1"/>
  <c r="G173" i="1" s="1"/>
  <c r="E174" i="1"/>
  <c r="G174" i="1"/>
  <c r="M174" i="1"/>
  <c r="E175" i="1"/>
  <c r="M175" i="1"/>
  <c r="G175" i="1" s="1"/>
  <c r="E176" i="1"/>
  <c r="G176" i="1"/>
  <c r="M176" i="1"/>
  <c r="E177" i="1"/>
  <c r="M177" i="1"/>
  <c r="G177" i="1" s="1"/>
  <c r="E178" i="1"/>
  <c r="G178" i="1"/>
  <c r="M178" i="1"/>
  <c r="E179" i="1"/>
  <c r="M179" i="1"/>
  <c r="G179" i="1" s="1"/>
  <c r="E180" i="1"/>
  <c r="G180" i="1"/>
  <c r="M180" i="1"/>
  <c r="E181" i="1"/>
  <c r="M181" i="1"/>
  <c r="G181" i="1" s="1"/>
  <c r="E182" i="1"/>
  <c r="G182" i="1"/>
  <c r="M182" i="1"/>
  <c r="E183" i="1"/>
  <c r="M183" i="1"/>
  <c r="G183" i="1" s="1"/>
  <c r="E184" i="1"/>
  <c r="G184" i="1"/>
  <c r="M184" i="1"/>
  <c r="E185" i="1"/>
  <c r="M185" i="1"/>
  <c r="G185" i="1" s="1"/>
  <c r="E186" i="1"/>
  <c r="G186" i="1"/>
  <c r="M186" i="1"/>
  <c r="E187" i="1"/>
  <c r="M187" i="1"/>
  <c r="G187" i="1" s="1"/>
  <c r="E188" i="1"/>
  <c r="G188" i="1"/>
  <c r="M188" i="1"/>
  <c r="E189" i="1"/>
  <c r="M189" i="1"/>
  <c r="G189" i="1" s="1"/>
  <c r="E190" i="1"/>
  <c r="G190" i="1"/>
  <c r="M190" i="1"/>
  <c r="E191" i="1"/>
  <c r="M191" i="1"/>
  <c r="G191" i="1" s="1"/>
  <c r="E192" i="1"/>
  <c r="G192" i="1"/>
  <c r="M192" i="1"/>
  <c r="E193" i="1"/>
  <c r="M193" i="1"/>
  <c r="G193" i="1" s="1"/>
  <c r="E194" i="1"/>
  <c r="G194" i="1"/>
  <c r="M194" i="1"/>
  <c r="E195" i="1"/>
  <c r="M195" i="1"/>
  <c r="G195" i="1" s="1"/>
  <c r="E196" i="1"/>
  <c r="G196" i="1"/>
  <c r="M196" i="1"/>
  <c r="E197" i="1"/>
  <c r="M197" i="1"/>
  <c r="G197" i="1" s="1"/>
  <c r="E198" i="1"/>
  <c r="G198" i="1"/>
  <c r="M198" i="1"/>
  <c r="E199" i="1"/>
  <c r="M199" i="1"/>
  <c r="G199" i="1" s="1"/>
  <c r="E200" i="1"/>
  <c r="G200" i="1"/>
  <c r="M200" i="1"/>
  <c r="E201" i="1"/>
  <c r="M201" i="1"/>
  <c r="G201" i="1" s="1"/>
  <c r="E202" i="1"/>
  <c r="G202" i="1"/>
  <c r="M202" i="1"/>
  <c r="E203" i="1"/>
  <c r="M203" i="1"/>
  <c r="G203" i="1" s="1"/>
  <c r="E204" i="1"/>
  <c r="G204" i="1"/>
  <c r="M204" i="1"/>
  <c r="E205" i="1"/>
  <c r="M205" i="1"/>
  <c r="G205" i="1" s="1"/>
  <c r="E206" i="1"/>
  <c r="G206" i="1"/>
  <c r="M206" i="1"/>
  <c r="E207" i="1"/>
  <c r="M207" i="1"/>
  <c r="G207" i="1" s="1"/>
  <c r="E208" i="1"/>
  <c r="G208" i="1"/>
  <c r="M208" i="1"/>
  <c r="E209" i="1"/>
  <c r="M209" i="1"/>
  <c r="G209" i="1" s="1"/>
  <c r="E210" i="1"/>
  <c r="G210" i="1"/>
  <c r="M210" i="1"/>
  <c r="E211" i="1"/>
  <c r="M211" i="1"/>
  <c r="G211" i="1" s="1"/>
  <c r="E212" i="1"/>
  <c r="G212" i="1"/>
  <c r="M212" i="1"/>
  <c r="E213" i="1"/>
  <c r="M213" i="1"/>
  <c r="G213" i="1" s="1"/>
  <c r="E214" i="1"/>
  <c r="G214" i="1"/>
  <c r="M214" i="1"/>
  <c r="E215" i="1"/>
  <c r="M215" i="1"/>
  <c r="G215" i="1" s="1"/>
  <c r="E216" i="1"/>
  <c r="G216" i="1"/>
  <c r="M216" i="1"/>
  <c r="E217" i="1"/>
  <c r="M217" i="1"/>
  <c r="G217" i="1" s="1"/>
  <c r="E218" i="1"/>
  <c r="G218" i="1"/>
  <c r="M218" i="1"/>
  <c r="E219" i="1"/>
  <c r="M219" i="1"/>
  <c r="G219" i="1" s="1"/>
  <c r="E220" i="1"/>
  <c r="G220" i="1"/>
  <c r="M220" i="1"/>
  <c r="E221" i="1"/>
  <c r="M221" i="1"/>
  <c r="G221" i="1" s="1"/>
  <c r="E222" i="1"/>
  <c r="G222" i="1"/>
  <c r="M222" i="1"/>
  <c r="E223" i="1"/>
  <c r="M223" i="1"/>
  <c r="G223" i="1" s="1"/>
  <c r="E224" i="1"/>
  <c r="G224" i="1"/>
  <c r="M224" i="1"/>
  <c r="E225" i="1"/>
  <c r="M225" i="1"/>
  <c r="G225" i="1" s="1"/>
  <c r="E226" i="1"/>
  <c r="G226" i="1"/>
  <c r="M226" i="1"/>
  <c r="E227" i="1"/>
  <c r="M227" i="1"/>
  <c r="G227" i="1" s="1"/>
  <c r="E228" i="1"/>
  <c r="G228" i="1"/>
  <c r="M228" i="1"/>
  <c r="E229" i="1"/>
  <c r="M229" i="1"/>
  <c r="G229" i="1" s="1"/>
  <c r="E230" i="1"/>
  <c r="G230" i="1"/>
  <c r="M230" i="1"/>
  <c r="E231" i="1"/>
  <c r="M231" i="1"/>
  <c r="G231" i="1" s="1"/>
  <c r="E232" i="1"/>
  <c r="G232" i="1"/>
  <c r="M232" i="1"/>
  <c r="E233" i="1"/>
  <c r="M233" i="1"/>
  <c r="G233" i="1" s="1"/>
  <c r="E234" i="1"/>
  <c r="G234" i="1"/>
  <c r="M234" i="1"/>
  <c r="E235" i="1"/>
  <c r="M235" i="1"/>
  <c r="G235" i="1" s="1"/>
  <c r="E236" i="1"/>
  <c r="G236" i="1"/>
  <c r="M236" i="1"/>
  <c r="E237" i="1"/>
  <c r="M237" i="1"/>
  <c r="G237" i="1" s="1"/>
  <c r="E238" i="1"/>
  <c r="G238" i="1"/>
  <c r="M238" i="1"/>
  <c r="E239" i="1"/>
  <c r="M239" i="1"/>
  <c r="G239" i="1" s="1"/>
  <c r="E240" i="1"/>
  <c r="G240" i="1"/>
  <c r="M240" i="1"/>
  <c r="E241" i="1"/>
  <c r="M241" i="1"/>
  <c r="G241" i="1" s="1"/>
  <c r="E242" i="1"/>
  <c r="G242" i="1"/>
  <c r="M242" i="1"/>
  <c r="E243" i="1"/>
  <c r="M243" i="1"/>
  <c r="G243" i="1" s="1"/>
  <c r="E244" i="1"/>
  <c r="G244" i="1"/>
  <c r="M244" i="1"/>
  <c r="E245" i="1"/>
  <c r="M245" i="1"/>
  <c r="G245" i="1" s="1"/>
  <c r="E246" i="1"/>
  <c r="G246" i="1"/>
  <c r="M246" i="1"/>
  <c r="E247" i="1"/>
  <c r="M247" i="1"/>
  <c r="G247" i="1" s="1"/>
  <c r="E248" i="1"/>
  <c r="G248" i="1"/>
  <c r="M248" i="1"/>
  <c r="E249" i="1"/>
  <c r="M249" i="1"/>
  <c r="G249" i="1" s="1"/>
  <c r="E250" i="1"/>
  <c r="G250" i="1"/>
  <c r="M250" i="1"/>
  <c r="E251" i="1"/>
  <c r="M251" i="1"/>
  <c r="G251" i="1" s="1"/>
  <c r="E252" i="1"/>
  <c r="G252" i="1"/>
  <c r="M252" i="1"/>
  <c r="E253" i="1"/>
  <c r="M253" i="1"/>
  <c r="G253" i="1" s="1"/>
  <c r="E254" i="1"/>
  <c r="G254" i="1"/>
  <c r="M254" i="1"/>
  <c r="E255" i="1"/>
  <c r="M255" i="1"/>
  <c r="G255" i="1" s="1"/>
  <c r="E256" i="1"/>
  <c r="G256" i="1"/>
  <c r="M256" i="1"/>
  <c r="E257" i="1"/>
  <c r="M257" i="1"/>
  <c r="G257" i="1" s="1"/>
  <c r="E258" i="1"/>
  <c r="G258" i="1"/>
  <c r="M258" i="1"/>
  <c r="E259" i="1"/>
  <c r="M259" i="1"/>
  <c r="G259" i="1" s="1"/>
  <c r="E260" i="1"/>
  <c r="G260" i="1"/>
  <c r="M260" i="1"/>
  <c r="E261" i="1"/>
  <c r="M261" i="1"/>
  <c r="G261" i="1" s="1"/>
  <c r="E262" i="1"/>
  <c r="G262" i="1"/>
  <c r="M262" i="1"/>
  <c r="E263" i="1"/>
  <c r="M263" i="1"/>
  <c r="G263" i="1" s="1"/>
  <c r="E264" i="1"/>
  <c r="G264" i="1"/>
  <c r="M264" i="1"/>
  <c r="E265" i="1"/>
  <c r="M265" i="1"/>
  <c r="G265" i="1" s="1"/>
  <c r="E266" i="1"/>
  <c r="G266" i="1"/>
  <c r="M266" i="1"/>
  <c r="E267" i="1"/>
  <c r="M267" i="1"/>
  <c r="G267" i="1" s="1"/>
  <c r="E268" i="1"/>
  <c r="G268" i="1"/>
  <c r="M268" i="1"/>
  <c r="E269" i="1"/>
  <c r="M269" i="1"/>
  <c r="G269" i="1" s="1"/>
  <c r="E270" i="1"/>
  <c r="G270" i="1"/>
  <c r="M270" i="1"/>
  <c r="E271" i="1"/>
  <c r="M271" i="1"/>
  <c r="G271" i="1" s="1"/>
  <c r="E272" i="1"/>
  <c r="G272" i="1"/>
  <c r="M272" i="1"/>
  <c r="E273" i="1"/>
  <c r="M273" i="1"/>
  <c r="G273" i="1" s="1"/>
  <c r="E274" i="1"/>
  <c r="G274" i="1"/>
  <c r="M274" i="1"/>
  <c r="E275" i="1"/>
  <c r="M275" i="1"/>
  <c r="G275" i="1" s="1"/>
  <c r="E276" i="1"/>
  <c r="G276" i="1"/>
  <c r="M276" i="1"/>
  <c r="E277" i="1"/>
  <c r="M277" i="1"/>
  <c r="G277" i="1" s="1"/>
  <c r="E278" i="1"/>
  <c r="G278" i="1"/>
  <c r="M278" i="1"/>
  <c r="E279" i="1"/>
  <c r="M279" i="1"/>
  <c r="G279" i="1" s="1"/>
  <c r="E280" i="1"/>
  <c r="G280" i="1"/>
  <c r="M280" i="1"/>
  <c r="E281" i="1"/>
  <c r="M281" i="1"/>
  <c r="G281" i="1" s="1"/>
  <c r="E282" i="1"/>
  <c r="G282" i="1"/>
  <c r="M282" i="1"/>
  <c r="E283" i="1"/>
  <c r="M283" i="1"/>
  <c r="G283" i="1" s="1"/>
  <c r="E284" i="1"/>
  <c r="G284" i="1"/>
  <c r="M284" i="1"/>
  <c r="E285" i="1"/>
  <c r="M285" i="1"/>
  <c r="G285" i="1" s="1"/>
  <c r="E286" i="1"/>
  <c r="G286" i="1"/>
  <c r="M286" i="1"/>
  <c r="E287" i="1"/>
  <c r="M287" i="1"/>
  <c r="G287" i="1" s="1"/>
  <c r="E288" i="1"/>
  <c r="G288" i="1"/>
  <c r="M288" i="1"/>
  <c r="E289" i="1"/>
  <c r="M289" i="1"/>
  <c r="G289" i="1" s="1"/>
  <c r="E290" i="1"/>
  <c r="G290" i="1"/>
  <c r="M290" i="1"/>
  <c r="E291" i="1"/>
  <c r="M291" i="1"/>
  <c r="G291" i="1" s="1"/>
  <c r="E292" i="1"/>
  <c r="G292" i="1"/>
  <c r="M292" i="1"/>
  <c r="E293" i="1"/>
  <c r="M293" i="1"/>
  <c r="G293" i="1" s="1"/>
  <c r="E294" i="1"/>
  <c r="G294" i="1"/>
  <c r="M294" i="1"/>
  <c r="E295" i="1"/>
  <c r="M295" i="1"/>
  <c r="G295" i="1" s="1"/>
  <c r="E296" i="1"/>
  <c r="G296" i="1"/>
  <c r="M296" i="1"/>
  <c r="E297" i="1"/>
  <c r="M297" i="1"/>
  <c r="G297" i="1" s="1"/>
  <c r="E298" i="1"/>
  <c r="G298" i="1"/>
  <c r="M298" i="1"/>
  <c r="E299" i="1"/>
  <c r="M299" i="1"/>
  <c r="G299" i="1" s="1"/>
  <c r="E300" i="1"/>
  <c r="G300" i="1"/>
  <c r="M300" i="1"/>
  <c r="E301" i="1"/>
  <c r="M301" i="1"/>
  <c r="G301" i="1" s="1"/>
  <c r="E302" i="1"/>
  <c r="G302" i="1"/>
  <c r="M302" i="1"/>
  <c r="E303" i="1"/>
  <c r="M303" i="1"/>
  <c r="G303" i="1" s="1"/>
  <c r="E304" i="1"/>
  <c r="G304" i="1"/>
  <c r="M304" i="1"/>
  <c r="E305" i="1"/>
  <c r="M305" i="1"/>
  <c r="G305" i="1" s="1"/>
  <c r="E306" i="1"/>
  <c r="G306" i="1"/>
  <c r="M306" i="1"/>
  <c r="E307" i="1"/>
  <c r="M307" i="1"/>
  <c r="G307" i="1" s="1"/>
  <c r="E308" i="1"/>
  <c r="G308" i="1"/>
  <c r="M308" i="1"/>
  <c r="E309" i="1"/>
  <c r="M309" i="1"/>
  <c r="G309" i="1" s="1"/>
  <c r="E310" i="1"/>
  <c r="G310" i="1"/>
  <c r="M310" i="1"/>
  <c r="E311" i="1"/>
  <c r="M311" i="1"/>
  <c r="G311" i="1" s="1"/>
  <c r="E312" i="1"/>
  <c r="G312" i="1"/>
  <c r="M312" i="1"/>
  <c r="E313" i="1"/>
  <c r="M313" i="1"/>
  <c r="G313" i="1" s="1"/>
  <c r="E314" i="1"/>
  <c r="G314" i="1"/>
  <c r="M314" i="1"/>
  <c r="E315" i="1"/>
  <c r="M315" i="1"/>
  <c r="G315" i="1" s="1"/>
  <c r="E316" i="1"/>
  <c r="G316" i="1"/>
  <c r="M316" i="1"/>
  <c r="E317" i="1"/>
  <c r="M317" i="1"/>
  <c r="G317" i="1" s="1"/>
  <c r="E318" i="1"/>
  <c r="G318" i="1"/>
  <c r="M318" i="1"/>
  <c r="E319" i="1"/>
  <c r="M319" i="1"/>
  <c r="G319" i="1" s="1"/>
  <c r="E320" i="1"/>
  <c r="G320" i="1"/>
  <c r="M320" i="1"/>
  <c r="E321" i="1"/>
  <c r="M321" i="1"/>
  <c r="G321" i="1" s="1"/>
  <c r="E322" i="1"/>
  <c r="G322" i="1"/>
  <c r="M322" i="1"/>
  <c r="E323" i="1"/>
  <c r="M323" i="1"/>
  <c r="G323" i="1" s="1"/>
  <c r="E324" i="1"/>
  <c r="G324" i="1"/>
  <c r="M324" i="1"/>
  <c r="E325" i="1"/>
  <c r="M325" i="1"/>
  <c r="G325" i="1" s="1"/>
  <c r="E326" i="1"/>
  <c r="G326" i="1"/>
  <c r="M326" i="1"/>
  <c r="E327" i="1"/>
  <c r="M327" i="1"/>
  <c r="G327" i="1" s="1"/>
  <c r="E328" i="1"/>
  <c r="G328" i="1"/>
  <c r="M328" i="1"/>
  <c r="E329" i="1"/>
  <c r="M329" i="1"/>
  <c r="G329" i="1" s="1"/>
  <c r="E330" i="1"/>
  <c r="G330" i="1"/>
  <c r="M330" i="1"/>
  <c r="E331" i="1"/>
  <c r="M331" i="1"/>
  <c r="G331" i="1" s="1"/>
  <c r="E332" i="1"/>
  <c r="G332" i="1"/>
  <c r="M332" i="1"/>
  <c r="E333" i="1"/>
  <c r="M333" i="1"/>
  <c r="G333" i="1" s="1"/>
  <c r="E334" i="1"/>
  <c r="G334" i="1"/>
  <c r="M334" i="1"/>
  <c r="E335" i="1"/>
  <c r="M335" i="1"/>
  <c r="G335" i="1" s="1"/>
  <c r="E336" i="1"/>
  <c r="G336" i="1"/>
  <c r="M336" i="1"/>
  <c r="E337" i="1"/>
  <c r="M337" i="1"/>
  <c r="G337" i="1" s="1"/>
  <c r="E338" i="1"/>
  <c r="G338" i="1"/>
  <c r="M338" i="1"/>
  <c r="E339" i="1"/>
  <c r="M339" i="1"/>
  <c r="G339" i="1" s="1"/>
  <c r="E340" i="1"/>
  <c r="G340" i="1"/>
  <c r="M340" i="1"/>
  <c r="E341" i="1"/>
  <c r="M341" i="1"/>
  <c r="G341" i="1" s="1"/>
  <c r="E342" i="1"/>
  <c r="G342" i="1"/>
  <c r="M342" i="1"/>
  <c r="E343" i="1"/>
  <c r="M343" i="1"/>
  <c r="G343" i="1" s="1"/>
</calcChain>
</file>

<file path=xl/sharedStrings.xml><?xml version="1.0" encoding="utf-8"?>
<sst xmlns="http://schemas.openxmlformats.org/spreadsheetml/2006/main" count="1650" uniqueCount="441">
  <si>
    <t>NÃO</t>
  </si>
  <si>
    <t>MO</t>
  </si>
  <si>
    <t>SOROCABA</t>
  </si>
  <si>
    <t>KAMILA MARTHA ALVES SILVA</t>
  </si>
  <si>
    <t>RIO DE JANEIRO</t>
  </si>
  <si>
    <t>KAYLANA MARIA BORGES DE MOURA</t>
  </si>
  <si>
    <t>Estatística</t>
  </si>
  <si>
    <t>Alta Prioridade</t>
  </si>
  <si>
    <t>SIM</t>
  </si>
  <si>
    <t>BELO HORIZONTE</t>
  </si>
  <si>
    <t>SARA KATHRYN EVANGELISTA CARVALHO</t>
  </si>
  <si>
    <t>Ciências da Computação</t>
  </si>
  <si>
    <t>Baixa Prioridade</t>
  </si>
  <si>
    <t>SÃO PAULO</t>
  </si>
  <si>
    <t>HEITOR SILVA MEDEIROS</t>
  </si>
  <si>
    <t>medicina</t>
  </si>
  <si>
    <t>Média Prioridade C</t>
  </si>
  <si>
    <t>MARIA CLARA DE OLIVEIRA GONCALVES</t>
  </si>
  <si>
    <t>LUIZA DE JESUS LOPES</t>
  </si>
  <si>
    <t xml:space="preserve">Gestão de políticas públicas </t>
  </si>
  <si>
    <t>BERNARDO ALVES BEZERRA SILVA</t>
  </si>
  <si>
    <t>EPP</t>
  </si>
  <si>
    <t>CARLOS HENRIQUE NUNES ARAÚJO</t>
  </si>
  <si>
    <t>Pedagogia</t>
  </si>
  <si>
    <t>Média Prioridade B</t>
  </si>
  <si>
    <t>GABRIELA LARRAZ DO REGO E SILVA</t>
  </si>
  <si>
    <t>ROBERTO TEIXEIRA DE OLIVEIRA</t>
  </si>
  <si>
    <t>ELOAH NOBRE</t>
  </si>
  <si>
    <t>ISABELA LOPES</t>
  </si>
  <si>
    <t>EAD</t>
  </si>
  <si>
    <t>GUSTAVO HENRIQUE MOTA</t>
  </si>
  <si>
    <t>Medicina</t>
  </si>
  <si>
    <t>MARIA EDUARDA BARBOSA BENECKE</t>
  </si>
  <si>
    <t>ANA CAROLINA SANTOS</t>
  </si>
  <si>
    <t>SAMELLA MAYATTY ESTEVAM DA SILVA REIS</t>
  </si>
  <si>
    <t>GABRIELA SIVIERO ERRA</t>
  </si>
  <si>
    <t>Direito</t>
  </si>
  <si>
    <t>Imperdível</t>
  </si>
  <si>
    <t>COTIA</t>
  </si>
  <si>
    <t>SIA HUNIKUIN SALES</t>
  </si>
  <si>
    <t>LETICIA SANTANA MORAES</t>
  </si>
  <si>
    <t>CECILIA HAZIME TEIXEIRA TAKATA</t>
  </si>
  <si>
    <t>ANA LUIZA MIRANDA RIBEIRO</t>
  </si>
  <si>
    <t>CAMILA SOUZA FIALHO</t>
  </si>
  <si>
    <t xml:space="preserve">Biomedicina </t>
  </si>
  <si>
    <t>GIULIA CHAVES RIBEIRO DE ABREU</t>
  </si>
  <si>
    <t>CAMILLY ENES TRINDADE</t>
  </si>
  <si>
    <t>engenharia ambiental</t>
  </si>
  <si>
    <t>MAITE MARTINS DO NASCIMENTO</t>
  </si>
  <si>
    <t>Média Prioridade A</t>
  </si>
  <si>
    <t>ANA LUIZA MOURA DE SOUZA</t>
  </si>
  <si>
    <t>Sistemas de Informação</t>
  </si>
  <si>
    <t>PEDRO HENRIQUE DA SILVA FUREGATTE</t>
  </si>
  <si>
    <t>FABRÍCIO FRADE SOUSA</t>
  </si>
  <si>
    <t>GISELE NUNES DE OLIVEIRA</t>
  </si>
  <si>
    <t>NICOLI DOS SANTOS FERREIRA</t>
  </si>
  <si>
    <t>Design</t>
  </si>
  <si>
    <t>MANOELA FLORENCIO DE SA</t>
  </si>
  <si>
    <t>EDUARDO PINHEIRO FERNANDES</t>
  </si>
  <si>
    <t>SAMUEL NORBERTO ALVES</t>
  </si>
  <si>
    <t>arquitetura e urbanismo</t>
  </si>
  <si>
    <t>FILIPE BARROS GAIA</t>
  </si>
  <si>
    <t>Administração</t>
  </si>
  <si>
    <t>MARINA PINHEIRO BARBOSA</t>
  </si>
  <si>
    <t>Sistemas de Informações</t>
  </si>
  <si>
    <t>GUSTAVO TAVARES DE SOUSA</t>
  </si>
  <si>
    <t>JOÃO PEDRO RICCI GUIMARO</t>
  </si>
  <si>
    <t>LAYSSA MENDES DE LIMA</t>
  </si>
  <si>
    <t>BERNARDO DE SOUZA SILVA</t>
  </si>
  <si>
    <t>ARTHUR MANHÃES DA SILVA</t>
  </si>
  <si>
    <t>KELVIN DOS ANJOS PIMENTEL</t>
  </si>
  <si>
    <t xml:space="preserve">Matemática Computacional </t>
  </si>
  <si>
    <t>LUCAS FERNANDES MARQUES</t>
  </si>
  <si>
    <t>JULIA DA SILVA EVANGELISTA</t>
  </si>
  <si>
    <t>Engenharia química</t>
  </si>
  <si>
    <t>AMANDA NORTE NAVARRO</t>
  </si>
  <si>
    <t>CLARA VITÓRIA CONCEIÇÃO DA SILVA</t>
  </si>
  <si>
    <t>Economia</t>
  </si>
  <si>
    <t>GEOVANA APARECIDA LOPES SANTANA</t>
  </si>
  <si>
    <t>Desenho industrial</t>
  </si>
  <si>
    <t>YASMIM CASTRO DE OLIVEIRA</t>
  </si>
  <si>
    <t>GIOVANNA CAROLINE SILVA DE SOUSA</t>
  </si>
  <si>
    <t>GIOVANNA DE LIMA SILVA</t>
  </si>
  <si>
    <t>Ciência da Computação</t>
  </si>
  <si>
    <t>PIETRO DE SOUZA</t>
  </si>
  <si>
    <t>DIEGO DE SOUSA MATIAS</t>
  </si>
  <si>
    <t>ANDRE SANTIAGO AQUINO</t>
  </si>
  <si>
    <t>SARAH DE MIRANDA RIBEIRO</t>
  </si>
  <si>
    <t>VINICIUS ALVES DUARTE</t>
  </si>
  <si>
    <t>MATHEUS DE JESUS LIANDRO SILVEIRA</t>
  </si>
  <si>
    <t>DANIELA CAMPOS CAVALCANTE</t>
  </si>
  <si>
    <t>ANA CAROLINA BASTOS DE AGUIAR</t>
  </si>
  <si>
    <t>SARAH BOMFIM DE SOUZA</t>
  </si>
  <si>
    <t>Fisioterapia</t>
  </si>
  <si>
    <t>MILLENE CARDOZO OLIVEIRA</t>
  </si>
  <si>
    <t>MARIA HELENA FERREIRA FARUOLO</t>
  </si>
  <si>
    <t>Jornalismo</t>
  </si>
  <si>
    <t>ALLINE NEPOMUCENO MIGUEL</t>
  </si>
  <si>
    <t>GABRIELLE DIAS CARTAXO</t>
  </si>
  <si>
    <t>ANA JULIA NOGUEIRA</t>
  </si>
  <si>
    <t>GUILHERME LOBO TEIXEIRA</t>
  </si>
  <si>
    <t>MATHEUS TEIXEIRA SILVA DE SOUZA</t>
  </si>
  <si>
    <t>ANNIE LUDGERO QUEIROZ RIBEIRO</t>
  </si>
  <si>
    <t>CYNDI DA SILVA LIMA DE OLIVEIRA</t>
  </si>
  <si>
    <t>Engenharia Química</t>
  </si>
  <si>
    <t>VINICIUS CRISTO POLIDORIO</t>
  </si>
  <si>
    <t>Engenharia Biomédica</t>
  </si>
  <si>
    <t>MELYSSA YUMI HOSSAKA</t>
  </si>
  <si>
    <t>HENRIQUE RODRIGUES LOPES</t>
  </si>
  <si>
    <t>GABRIEL SILVA PEREIRA</t>
  </si>
  <si>
    <t>SUZANE VIEIRA DA SILVA</t>
  </si>
  <si>
    <t>LUCAS HENRIQUE VENTURA MARQUES BISCARO</t>
  </si>
  <si>
    <t>FAHIR VICTOR CORRÊA DE SÁ</t>
  </si>
  <si>
    <t>Engenharia Civil</t>
  </si>
  <si>
    <t>LUIS EDUARDO DE OLIVEIRA CANDIDO</t>
  </si>
  <si>
    <t>POLIANA MARINHO DOS SANTOS</t>
  </si>
  <si>
    <t>ADM</t>
  </si>
  <si>
    <t>MARIA VITORIA FIDELIS DE SOUZA</t>
  </si>
  <si>
    <t>GUSTAVO FERNANDES DA SILVA</t>
  </si>
  <si>
    <t>DANILO BATISTA LIMA</t>
  </si>
  <si>
    <t>LEONARDO MONTEIRO SOUZA</t>
  </si>
  <si>
    <t>RENATA AGUIAR</t>
  </si>
  <si>
    <t>GUSTAVO SANTOS LIMA</t>
  </si>
  <si>
    <t>JENNIFER VICENTE DA SILVA</t>
  </si>
  <si>
    <t>DIEGO OLIMPIO MARQUES DE OLIVEIRA</t>
  </si>
  <si>
    <t>BRUNA FELISBERTO DOS SANTOS</t>
  </si>
  <si>
    <t>THIAGO DE JESUS SILVA RODRIGUES</t>
  </si>
  <si>
    <t>Engenharia Mecânica</t>
  </si>
  <si>
    <t>NATALIA SANTOS DE SOUZA FERNANDES</t>
  </si>
  <si>
    <t>Não decidiu</t>
  </si>
  <si>
    <t>MANUELA CRISTINA DA SILVA DE BARROS</t>
  </si>
  <si>
    <t>INGRID LOHANNY DE SOUZA SANTOS</t>
  </si>
  <si>
    <t>ISABELLE CATHERINE CLARA RODRIGUES MARTINS</t>
  </si>
  <si>
    <t>engenharia agronômica</t>
  </si>
  <si>
    <t>TATIANE SALDANHA MOREIRA LOPES</t>
  </si>
  <si>
    <t>TRACY NICOLLE DA SILVA</t>
  </si>
  <si>
    <t>VICTOR GABRIEL MARQUES</t>
  </si>
  <si>
    <t>ANA CAROLINA DE LIMA SILVA</t>
  </si>
  <si>
    <t>JOAO VICTOR DINIZ DE SOUSA</t>
  </si>
  <si>
    <t>Carreira militar</t>
  </si>
  <si>
    <t>ALEXSANDRA MORIA COSTA SOUZA</t>
  </si>
  <si>
    <t>LUCAS MONTEIRO BARROSO</t>
  </si>
  <si>
    <t>Gestão de Políticas Públicas</t>
  </si>
  <si>
    <t>STEPHANY DE LUCENA COSTA</t>
  </si>
  <si>
    <t>HENRIQUE MARTINS CARVALHO</t>
  </si>
  <si>
    <t>NATHAN DE SOUSA FAITA</t>
  </si>
  <si>
    <t>CAROLINA ARAUJO SANCHES ANDRADE</t>
  </si>
  <si>
    <t>Engenharia Aeronáutica</t>
  </si>
  <si>
    <t>YASMIN PURPER MAGIERO</t>
  </si>
  <si>
    <t>ANA VITORIA VICENTE DE CABEDO</t>
  </si>
  <si>
    <t>LUCAS CASTELÃO SOUZA</t>
  </si>
  <si>
    <t>MARIA EDUARDA LEMES PAIXAO</t>
  </si>
  <si>
    <t>JULIA MATOS MARTINS</t>
  </si>
  <si>
    <t>YASMIM AUGUSTA GOMES TEIXEIRA</t>
  </si>
  <si>
    <t>ULYSSES DE CAMPOS SANT ANNA JUNIOR</t>
  </si>
  <si>
    <t>LAIZA BORGES DOS SANTOS</t>
  </si>
  <si>
    <t xml:space="preserve">Engenharia de produção </t>
  </si>
  <si>
    <t>GEOVANNA NASCIMENTO GALHIM</t>
  </si>
  <si>
    <t>ANNA CLARA CASONE GODINHO</t>
  </si>
  <si>
    <t>VITOR DE CARVALHO SILVA OLIVEIRA</t>
  </si>
  <si>
    <t>LAURA RIBEIRO FERNANDES DO ROSARIO</t>
  </si>
  <si>
    <t>DIEGO BASALDUA CHIRAI</t>
  </si>
  <si>
    <t>MYLENA DE ALMEIDA OLIVEIRA</t>
  </si>
  <si>
    <t>TALITA EMIDIO DE FREITAS</t>
  </si>
  <si>
    <t>JOAO MARCOS CORREA GOMES</t>
  </si>
  <si>
    <t>LAURA MARIA DE ASSIS BARRETO PINTO</t>
  </si>
  <si>
    <t>ARTHUR DAVI KUHL RODRIGUES</t>
  </si>
  <si>
    <t>MIRELLA FRANCISCA DE ALMEIDA</t>
  </si>
  <si>
    <t>engenharia química</t>
  </si>
  <si>
    <t>SÃO JOSÉ DOS CAMPOS</t>
  </si>
  <si>
    <t>FERNANDA BERLATO DA SILVA</t>
  </si>
  <si>
    <t>ALEXANDER AUGUSTO MACHADO GOULART</t>
  </si>
  <si>
    <t>MICHELLE NAGEL AZEVEDO DIAS</t>
  </si>
  <si>
    <t>LUCAS MOTTA RODRIGUES</t>
  </si>
  <si>
    <t>DOUGLAS SALUSTRINO DE OLIVEIRA</t>
  </si>
  <si>
    <t>JOAO VITOR FRANCA BARBOSA</t>
  </si>
  <si>
    <t>PAMELA FROIDE</t>
  </si>
  <si>
    <t>JOAO PEDRO CASSIMIRO DA SILVA</t>
  </si>
  <si>
    <t>GRAZIELLA BARDELLI MOREIRA</t>
  </si>
  <si>
    <t>Engenharia de Controle e Automação</t>
  </si>
  <si>
    <t>JOSE VICTOR COELHO</t>
  </si>
  <si>
    <t>DORIVAN PERROUT DA SILVA</t>
  </si>
  <si>
    <t>PIETRA ROSA DE JESUS ARAUJO</t>
  </si>
  <si>
    <t>Ciências da computação</t>
  </si>
  <si>
    <t>JOAO PEDRO NASCIMENTO OLIVEIRA</t>
  </si>
  <si>
    <t>ARTHUR KAYKY SANTANA</t>
  </si>
  <si>
    <t>YAN MENDONCA COUTINHO</t>
  </si>
  <si>
    <t>LAIS JESUS DOS SANTOS</t>
  </si>
  <si>
    <t>GIOVANNA RODRIGUES ARAUJO</t>
  </si>
  <si>
    <t>MARCUS VINICIUS TAVARES DE OLIVEIRA</t>
  </si>
  <si>
    <t>ESTHER MACEDO CARVALHO</t>
  </si>
  <si>
    <t>JOAO FELIPE COSME PEREIRA</t>
  </si>
  <si>
    <t>JULIA GUASTAFERRO MARTINS</t>
  </si>
  <si>
    <t>Ciência da computação</t>
  </si>
  <si>
    <t>NINA KUSHIDONTI ESCARLATE FONSECA</t>
  </si>
  <si>
    <t>FERNANDA CRISTINA TRINDADE TAVARES</t>
  </si>
  <si>
    <t>LARISSA NASCIMENTO ROMERO</t>
  </si>
  <si>
    <t xml:space="preserve">Medicina </t>
  </si>
  <si>
    <t>LARISSA FREITAS DE SOUZA</t>
  </si>
  <si>
    <t>ANTHONIELE AYARA ROSA FROIS DE OLIVEIRA</t>
  </si>
  <si>
    <t>Está indecisa</t>
  </si>
  <si>
    <t>EVELIN ALICE GOMES DA SILVA</t>
  </si>
  <si>
    <t>LUCAS VITOR MIRANDA RODRIGUES</t>
  </si>
  <si>
    <t>VITOR BENÍCIO DE OLIVEIRA</t>
  </si>
  <si>
    <t>HENRIQUE NEVES CECHINI</t>
  </si>
  <si>
    <t>LAIS PADUA DOS SANTOS</t>
  </si>
  <si>
    <t>LORENA DIAS ANTONIO DA SILVA</t>
  </si>
  <si>
    <t>MARCOS ALEXANDRE VIEIRA JUNIOR</t>
  </si>
  <si>
    <t>VICTÓRIA OLIVEIRA TEIXEIRA</t>
  </si>
  <si>
    <t>Ciências Econômicas</t>
  </si>
  <si>
    <t>RAFAELA CRISTINA ROJAS LEMOS</t>
  </si>
  <si>
    <t>RODRIGO LIMA DE ALMEIDA</t>
  </si>
  <si>
    <t>Desligar</t>
  </si>
  <si>
    <t>KEVIN FUJII</t>
  </si>
  <si>
    <t>SARAH STEPHANIE SANTOS DIAS LISBOA</t>
  </si>
  <si>
    <t>JULIA FERNANDA DE SOUSA CORREIA</t>
  </si>
  <si>
    <t>PAMELLA GONCALVES RIBEIRO</t>
  </si>
  <si>
    <t>DEBORA MARQUES DA SILVA</t>
  </si>
  <si>
    <t>BIANCA LETICIA GARCIA TERRA</t>
  </si>
  <si>
    <t>CARLOS EDUARDO BRITO RODRIGUES</t>
  </si>
  <si>
    <t>RAISSA DE CASSIA MORAES PAULA</t>
  </si>
  <si>
    <t>ALICE PEREIRA DE AGUILAR PENIDO</t>
  </si>
  <si>
    <t>AUGUSTO FERREIRA QUEIROZ</t>
  </si>
  <si>
    <t>EMILY SILVA DE OLIVEIRA</t>
  </si>
  <si>
    <t>Matemática</t>
  </si>
  <si>
    <t>VICTOR DOS SANTOS LOPES</t>
  </si>
  <si>
    <t>TAUAN LUCAS FERREIRA TRINDADE</t>
  </si>
  <si>
    <t>GISELE ELIZIARIA PIRES FREITAS</t>
  </si>
  <si>
    <t>VITORIA YNGRID DA SILVA</t>
  </si>
  <si>
    <t>Não respondeu</t>
  </si>
  <si>
    <t>ALISON ARCOVERDE MORAES DE OLIVEIRA</t>
  </si>
  <si>
    <t>RAFAEL NUNES DE FARIAS SILVA</t>
  </si>
  <si>
    <t>CAMILLY DO SOCORRO DE SOUZA BEZERRA</t>
  </si>
  <si>
    <t>BRUNO RIZZI FERNANDES</t>
  </si>
  <si>
    <t>RAFAELA SILVA RIBEIRO</t>
  </si>
  <si>
    <t xml:space="preserve">Medicina Veterinária </t>
  </si>
  <si>
    <t>LUIZA DEBONI SILVA</t>
  </si>
  <si>
    <t>ERICK DANTAS DE MADUREIRA E SILVA</t>
  </si>
  <si>
    <t>Design Gráfico</t>
  </si>
  <si>
    <t>PEDRO BARBOSA GODINHO KIS LEITE DA SILVA</t>
  </si>
  <si>
    <t>GABRIELLA LODI MARTELO DOS SANTOS</t>
  </si>
  <si>
    <t>Análise de sistemas</t>
  </si>
  <si>
    <t>GUSTAVO MANDU FERREIRA MATORI</t>
  </si>
  <si>
    <t>TATHIANE PIMENTEL SANTANA</t>
  </si>
  <si>
    <t>MATHEUS PAIXAO SILVA</t>
  </si>
  <si>
    <t>GUSTAVO SOARES DE ALBUQUERQUE</t>
  </si>
  <si>
    <t>JOAO CLAUDIO CORREA NASCIMENTO</t>
  </si>
  <si>
    <t>RAQUEL LIMA CAPUCHINHO</t>
  </si>
  <si>
    <t>Engenharia de Software</t>
  </si>
  <si>
    <t>NATALIA SOUSA ALVES</t>
  </si>
  <si>
    <t>DANIELA GONCALVES DA SILVA</t>
  </si>
  <si>
    <t>LETICIA AZEVEDO LEITE CORREA</t>
  </si>
  <si>
    <t>PEDRO DO NASCIMENTO REIS</t>
  </si>
  <si>
    <t xml:space="preserve">Arquitetura </t>
  </si>
  <si>
    <t>GUSTAVO KAUAN SILVA FREITAS</t>
  </si>
  <si>
    <t>SOPHIA HENRIQUE BARBOSA</t>
  </si>
  <si>
    <t xml:space="preserve">Concurso Público </t>
  </si>
  <si>
    <t>ESTACIO CANDIDO GOMIDE NETO</t>
  </si>
  <si>
    <t xml:space="preserve">Ciência da Computação </t>
  </si>
  <si>
    <t>LUIZ EDUARDO DIAS</t>
  </si>
  <si>
    <t>economia</t>
  </si>
  <si>
    <t>ANA CLARA LIMA DO NASCIMENTO</t>
  </si>
  <si>
    <t>ciência da computação</t>
  </si>
  <si>
    <t>NICOLAS GONCALVES CARNEIRO DE ARAUJO</t>
  </si>
  <si>
    <t xml:space="preserve">Farmácia </t>
  </si>
  <si>
    <t>JOAO VICTOR DOS SANTOS MENEZES</t>
  </si>
  <si>
    <t>Arquitetura</t>
  </si>
  <si>
    <t>KARINA DE CASSIA DA CONCEICAO</t>
  </si>
  <si>
    <t>SAMUEL LUCAS EVANGELISTA CARVALHO</t>
  </si>
  <si>
    <t>GIULLIA YASMIM MENDES AUGUSTO</t>
  </si>
  <si>
    <t>RAFAELA RODRIGUES REZENDE</t>
  </si>
  <si>
    <t>CAMILA FERNANDES DA SILVA</t>
  </si>
  <si>
    <t>IAGO DE FREITAS OLIVEIRA</t>
  </si>
  <si>
    <t>MATHEUS DA SILVA VICTOR DOS SANTOS</t>
  </si>
  <si>
    <t>MATHEUS HENRIQUE OLIVEIRA DA SILVA</t>
  </si>
  <si>
    <t>ISABELLE YASMIN FERREIRA DE ARAUJO</t>
  </si>
  <si>
    <t>MARCUS VINICIUS BATISTA DOS SANTOS</t>
  </si>
  <si>
    <t>GABRIELLY MOREIRA BARROS</t>
  </si>
  <si>
    <t>GABRIELA GUERRA FORTUNATO</t>
  </si>
  <si>
    <t>KARINE SILVA DIAS</t>
  </si>
  <si>
    <t>RAFAELA BIANCA DA SILVA</t>
  </si>
  <si>
    <t>CAIQUE DE SALES SILVA</t>
  </si>
  <si>
    <t>ESTER MORAIS NEVES</t>
  </si>
  <si>
    <t>JOAO NICOLAS RETTI</t>
  </si>
  <si>
    <t>ALIGIA CASSIO DOS SANTOS</t>
  </si>
  <si>
    <t>VINICIUS MIRANDA DA SILVA</t>
  </si>
  <si>
    <t xml:space="preserve">Engenharia de Produção </t>
  </si>
  <si>
    <t>LAYSSA KAROLYNE DUARTE GOMES</t>
  </si>
  <si>
    <t>ERICK MESQUITA CRUZ</t>
  </si>
  <si>
    <t>Odontologia</t>
  </si>
  <si>
    <t>JOAO VICTOR GUEDES CHAVES</t>
  </si>
  <si>
    <t xml:space="preserve">Engenharia Civil </t>
  </si>
  <si>
    <t>LAYSSA MAIA DE SA</t>
  </si>
  <si>
    <t>MARIA WANESSA ALVES FERREIRA</t>
  </si>
  <si>
    <t>BERNARDO SANTOS MAGALHAES</t>
  </si>
  <si>
    <t>MARIA EDUARDA DE SOUZA SLVA</t>
  </si>
  <si>
    <t>LORENA FERREIRA FAGUNDES DOS REIS</t>
  </si>
  <si>
    <t>CLARA FAGUNDES GOMES</t>
  </si>
  <si>
    <t>VITOR HOFFMANN YAMASAKI</t>
  </si>
  <si>
    <t>JUAN GOMES ROCHA</t>
  </si>
  <si>
    <t>HAILLA DE MENDONCA ALVES FERREIRA</t>
  </si>
  <si>
    <t>VICTOR ANUNCIACAO DA SILVA</t>
  </si>
  <si>
    <t>MARIA PAULA BARBOSA DE OLIVEIRA</t>
  </si>
  <si>
    <t>MATEUS SENA DE SOUZA</t>
  </si>
  <si>
    <t>Engenharia Mecatrônica</t>
  </si>
  <si>
    <t>BRAIAN DANIEL SANTANA DO NASCIMENTO</t>
  </si>
  <si>
    <t>design</t>
  </si>
  <si>
    <t>BERNARDO DE SOUZA NASCIMENTO VAZ</t>
  </si>
  <si>
    <t>LUCAS DIAS CUSTODIO DA SILVA</t>
  </si>
  <si>
    <t>VITOR VIANA FREIRE</t>
  </si>
  <si>
    <t>BIANCA ANDRADE MACHADO</t>
  </si>
  <si>
    <t>MAYARA MOLINA RAMOS</t>
  </si>
  <si>
    <t>GUSTAVO HENRIQUE GONCALO DO NASCIMENTO</t>
  </si>
  <si>
    <t>YASMIN GONCALVES DA COSTA</t>
  </si>
  <si>
    <t>ATHAIELE AYANE DA GLORIA FROIS DE OLIVEIRA</t>
  </si>
  <si>
    <t>TIAGO SILVA LOPES</t>
  </si>
  <si>
    <t>PRISCILA LOPES ALMEIDA FARIAS</t>
  </si>
  <si>
    <t>Farmácia</t>
  </si>
  <si>
    <t>GUSTAVO SANTANA DOS SANTOS</t>
  </si>
  <si>
    <t>Relações internacionais para carreira de Diplomacia</t>
  </si>
  <si>
    <t>LARA RODRIGUES SILVA</t>
  </si>
  <si>
    <t>Administração Pública</t>
  </si>
  <si>
    <t>GABRIEL LUIZ MARTINS DE SOUZA</t>
  </si>
  <si>
    <t>ANA CLARA JORGE DE AZEVEDO</t>
  </si>
  <si>
    <t>LARISSA SAVIANI RIBEIRO</t>
  </si>
  <si>
    <t>EMMANUELLA FERREIRA MELLO</t>
  </si>
  <si>
    <t>GIOVANNA ANZOLIN ZORZETTI</t>
  </si>
  <si>
    <t>MATHEUS HENRIQUE VIEIRA DA SILVA</t>
  </si>
  <si>
    <t>ISIS ALVES LIMA</t>
  </si>
  <si>
    <t>KAREN CRISTINA FARIAS CARVALHO</t>
  </si>
  <si>
    <t>ALEXANDRE AUGUSTO DE OLIVEIRA</t>
  </si>
  <si>
    <t>GABRIELLA STEPHANY DA SILVA SANTOS</t>
  </si>
  <si>
    <t>ISABELLE GOMES MOREIRA DA SILVA</t>
  </si>
  <si>
    <t>ANA BEATRIZ COSTA CAVALHEIRO</t>
  </si>
  <si>
    <t>HELOISA F JARDIM</t>
  </si>
  <si>
    <t>GABRIEL SANTOS VIEIRA</t>
  </si>
  <si>
    <t>VITOR ZEFERINO QUEIROZ</t>
  </si>
  <si>
    <t>MARCOS GABRIEL ALVES LIMA</t>
  </si>
  <si>
    <t>LETÍCIA BARBOSA DO NASCIMENTO</t>
  </si>
  <si>
    <t>Sistemas de Informação - Inteli</t>
  </si>
  <si>
    <t>ISABELLA SOFIA MARTINS</t>
  </si>
  <si>
    <t>ANDERSON DE OLIVEIRA FALCÃO JUNIOR</t>
  </si>
  <si>
    <t>MILLENE MAGALHAES COUTINHO</t>
  </si>
  <si>
    <t>JORDANA GABRIELA ROSA DE OLIVEIRA</t>
  </si>
  <si>
    <t>GEOVANNA MOURA SOARES</t>
  </si>
  <si>
    <t>BRUNA BATISTA SANTOS</t>
  </si>
  <si>
    <t xml:space="preserve">Engenharia Mecatrônica </t>
  </si>
  <si>
    <t>GABRIELLY NEGRAO DA SILVA</t>
  </si>
  <si>
    <t>SAFIRA CRISTINA VENTURA SOUTELO</t>
  </si>
  <si>
    <t>MATHEUS DE MELO SILVA</t>
  </si>
  <si>
    <t>PEDRO RODRIGUES DOS SANTOS DA CRUZ</t>
  </si>
  <si>
    <t>ANDERSON KAUE LUIZ DE OLIVEIRA</t>
  </si>
  <si>
    <t>DIEGO RICARDO RIBEIRO</t>
  </si>
  <si>
    <t>ANNA CLARA CAMPOS RODRIGUES</t>
  </si>
  <si>
    <t>JEAN CARLO AMBROSIUS MULITERNO</t>
  </si>
  <si>
    <t>JULIA MARIA FERNANDES</t>
  </si>
  <si>
    <t>GABRIEL DE SOUZA DIAS DE LEMOS</t>
  </si>
  <si>
    <t>JOAO MARCOS ABREU DE FREITAS</t>
  </si>
  <si>
    <t>ANDREZZA TAMARA MATEUS LEITE</t>
  </si>
  <si>
    <t>NICOLAS GILSON SANTOS SILVA</t>
  </si>
  <si>
    <t>GEOVANA DA SILVA TRINDADE</t>
  </si>
  <si>
    <t>EMMILY VITORIA RANGEL FERREIRA RAMOS</t>
  </si>
  <si>
    <t>OLIVER GOMES DA SILVA</t>
  </si>
  <si>
    <t>Artes Cênicas</t>
  </si>
  <si>
    <t>SOPHIA LOPES PEREIRA</t>
  </si>
  <si>
    <t>JULIA SOARES DA SILVA</t>
  </si>
  <si>
    <t>BEATRIZ CAVALCANTE BEUTTENMULLER</t>
  </si>
  <si>
    <t>AGATHA REGINA GOMES MARTINS</t>
  </si>
  <si>
    <t>MANUELA CORDEIRO DE QUEIROZ</t>
  </si>
  <si>
    <t>BRYAN DE OLIVEIRA GENARE DENIS</t>
  </si>
  <si>
    <t>HELLEN FONSECA DE SOUZA</t>
  </si>
  <si>
    <t>NICOLY GUEDES VENTURINI</t>
  </si>
  <si>
    <t>LUCAS GAMA DOS SANTOS</t>
  </si>
  <si>
    <t>HESTEFANNY MARIA DE AGUIAR REDO GUBAU</t>
  </si>
  <si>
    <t>NATALHIA DA COSTA VIANA</t>
  </si>
  <si>
    <t>MILLENA PAVONI MONTEIRO</t>
  </si>
  <si>
    <t>BYANCA PERES DO NASCIMENTO</t>
  </si>
  <si>
    <t>JOAO PEDRO DE CARVALHO MAURANO</t>
  </si>
  <si>
    <t>ARTHUR GUEDES CARDOSO XAVIER</t>
  </si>
  <si>
    <t>FABIO NUNES DE OLIVEIRA MIRANDA</t>
  </si>
  <si>
    <t>JULIANA SANTOS DE ARAUJO</t>
  </si>
  <si>
    <t>RAPHAELA SILVA OSSANI</t>
  </si>
  <si>
    <t>ISABELLE APARECIDA ANDREATA GOMES</t>
  </si>
  <si>
    <t>LUCCA AMBROSIUS MULITERNO</t>
  </si>
  <si>
    <t>LUCAS MAGNO PINHEIRO</t>
  </si>
  <si>
    <t>GEOVANA DE OLIVEIRA TONELLO</t>
  </si>
  <si>
    <t>Bombeiro</t>
  </si>
  <si>
    <t>RENAN DA SILVA ALVES</t>
  </si>
  <si>
    <t>MARIANA BISPO CAMPOS ALVES</t>
  </si>
  <si>
    <t>JOAO CLAUDIO CARVALHO LOPES</t>
  </si>
  <si>
    <t>GABRIEL DO CARMO DA SILVA SOARES</t>
  </si>
  <si>
    <t>RAFAEL HIPÓLITO RODRIGUES</t>
  </si>
  <si>
    <t>CARLOS EDUARDO AQUINO DE SOUZA</t>
  </si>
  <si>
    <t>RAFAEL LEITE DOS SANTOS</t>
  </si>
  <si>
    <t>MATHEUS RIBEIRO DOS SANTOS</t>
  </si>
  <si>
    <t>IGOR DA SILVA PEREIRA</t>
  </si>
  <si>
    <t>KAUANE FAZIO MARTINS</t>
  </si>
  <si>
    <t>MIRIAN AVOLETTA DE OLIVEIRA</t>
  </si>
  <si>
    <t>GIULIA BRAGA MANTOVANI</t>
  </si>
  <si>
    <t>VITOR FERNANDO DE QUEIROZ LOPES</t>
  </si>
  <si>
    <t>DEBORA DE CARVALHO SANCHES</t>
  </si>
  <si>
    <t>MARIANA SANTOS DUARTE</t>
  </si>
  <si>
    <t>GIOVANNA CONSENTINO DE ANDRADE</t>
  </si>
  <si>
    <t>AMANDA PRATES DOUSSEAU</t>
  </si>
  <si>
    <t>NEWANA VITORIA DO PRADO CHAVES</t>
  </si>
  <si>
    <t>VICENZZO TOTH AMORIM</t>
  </si>
  <si>
    <t>LUCAS GARROS BORJA DE ARAUJO</t>
  </si>
  <si>
    <t>CARLOS EDUARDO SANTOS DE SOUZA</t>
  </si>
  <si>
    <t>FABIO MACHADO GOMES</t>
  </si>
  <si>
    <t>JULIA DE ANDRADE CORREA</t>
  </si>
  <si>
    <t>YASMIM GABRIELLE ROCHA ARVELOS</t>
  </si>
  <si>
    <t>FERNANDA AMORIM DE SOUSA</t>
  </si>
  <si>
    <t>GIOVANNA DIAS COELHO</t>
  </si>
  <si>
    <t>ALAN BULK LIMA</t>
  </si>
  <si>
    <t>SARA CASTRO DIAS</t>
  </si>
  <si>
    <t>BIANCA GOMES DAS MERCES</t>
  </si>
  <si>
    <t>VICTOR VILLARROEL DOS SANTOS</t>
  </si>
  <si>
    <t>JOÃO VICTOR REIS ALENCAR</t>
  </si>
  <si>
    <t>ROSA MARIA SILVA MELLO</t>
  </si>
  <si>
    <t>ISABELA ARAUJO DOS SANTOS</t>
  </si>
  <si>
    <t>SUZANNE CAETANO DE OLIVEIRA DE SOUZA</t>
  </si>
  <si>
    <t>Química / Eng. Química</t>
  </si>
  <si>
    <t>MARCELA MILENA SOUZA BRAGA</t>
  </si>
  <si>
    <t>Animação</t>
  </si>
  <si>
    <t>INDIANARA DA BOA VENTURA ANDRADE</t>
  </si>
  <si>
    <t>RUTE ESTER LAGES DOS SANTOS</t>
  </si>
  <si>
    <t>Curso</t>
  </si>
  <si>
    <t xml:space="preserve">Prioridade </t>
  </si>
  <si>
    <t>Aprovação apoiada</t>
  </si>
  <si>
    <t>Média simples</t>
  </si>
  <si>
    <t>Redação</t>
  </si>
  <si>
    <t>Ciências da Natureza</t>
  </si>
  <si>
    <t>Ciências Humanas</t>
  </si>
  <si>
    <t>Linguagens</t>
  </si>
  <si>
    <t>Informou ENEM?</t>
  </si>
  <si>
    <t>Tipo</t>
  </si>
  <si>
    <t>Praça</t>
  </si>
  <si>
    <t>Praça Aluno</t>
  </si>
  <si>
    <t>Ano</t>
  </si>
  <si>
    <t>Nome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</si>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</sst>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vertical="center" wrapText="1"/>
    </xf>
    <xf numFmtId="0" fontId="1" fillId="3" borderId="0" xfId="0" applyFont="1" applyFill="1" applyAlignment="1">
      <alignment wrapText="1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TOS/ISMART_ONLINE/2023/Data%20Analytics/Vestibulares/Enem%202022/Enem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inel"/>
      <sheetName val="TabDin"/>
      <sheetName val="BD_ 2020_2022"/>
      <sheetName val="Planilha1"/>
      <sheetName val="LEIA-ME"/>
      <sheetName val="Off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SÃO PAULO</v>
          </cell>
          <cell r="B1" t="str">
            <v>SP</v>
          </cell>
        </row>
        <row r="2">
          <cell r="A2" t="str">
            <v>SÃO JOSÉ DOS CAMPOS</v>
          </cell>
          <cell r="B2" t="str">
            <v>SJC</v>
          </cell>
        </row>
        <row r="3">
          <cell r="A3" t="str">
            <v>RIO DE JANEIRO</v>
          </cell>
          <cell r="B3" t="str">
            <v>RJ</v>
          </cell>
        </row>
        <row r="4">
          <cell r="A4" t="str">
            <v>SOROCABA</v>
          </cell>
          <cell r="B4" t="str">
            <v>SP</v>
          </cell>
        </row>
        <row r="5">
          <cell r="A5" t="str">
            <v>BELO HORIZONTE</v>
          </cell>
          <cell r="B5" t="str">
            <v>BH</v>
          </cell>
        </row>
        <row r="6">
          <cell r="A6" t="str">
            <v>COTIA</v>
          </cell>
          <cell r="B6" t="str">
            <v>SP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30B81-7679-44E2-82AA-98CDE66EAFA5}" name="TabelaPrincipal3" displayName="TabelaPrincipal3" ref="A1:P343" totalsRowShown="0">
  <autoFilter ref="A1:P343" xr:uid="{6BA68225-5F33-4DC5-9773-98550CA2CC33}"/>
  <sortState ref="A2:P6">
    <sortCondition ref="H1:H343"/>
  </sortState>
  <tableColumns count="16">
    <tableColumn id="1" xr3:uid="{D6897BFC-94B4-4A16-B083-9B2CD8E92E14}" name="ID"/>
    <tableColumn id="2" xr3:uid="{9975CAE6-154F-4E00-BBAA-615E8A1667EC}" name="Nome"/>
    <tableColumn id="3" xr3:uid="{82BAA754-8D0F-443D-906B-1D8C9644BF37}" name="Ano"/>
    <tableColumn id="4" xr3:uid="{9AEF1CCA-D3D4-4A2B-BC50-4F90C15F4873}" name="Praça Aluno"/>
    <tableColumn id="15" xr3:uid="{957ED513-10A2-4FE7-9690-28D6F581EE8F}" name="Praça" dataDxfId="4">
      <calculatedColumnFormula>VLOOKUP(TabelaPrincipal3[[#This Row],[Praça Aluno]],[1]Off!$A$1:$B$6,2,0)</calculatedColumnFormula>
    </tableColumn>
    <tableColumn id="5" xr3:uid="{5FB606B0-C602-4885-A78A-72CECD7E8283}" name="Tipo"/>
    <tableColumn id="16" xr3:uid="{12DA93FB-1815-4C1D-85C2-B84DC06010EA}" name="Informou ENEM?" dataDxfId="3">
      <calculatedColumnFormula>IF(OR(TabelaPrincipal3[[#This Row],[Média simples]]="",TabelaPrincipal3[[#This Row],[Média simples]]&lt;=0),"NÃO","SIM")</calculatedColumnFormula>
    </tableColumn>
    <tableColumn id="6" xr3:uid="{8604198F-E0EC-414E-A94C-88F52F782ED7}" name="Linguagens"/>
    <tableColumn id="7" xr3:uid="{A154B7AF-6770-4736-AEA3-87C0FFCE6E44}" name="Ciências Humanas"/>
    <tableColumn id="8" xr3:uid="{97DDA22B-3699-46B2-8D7F-43D80020A765}" name="Ciências da Natureza"/>
    <tableColumn id="9" xr3:uid="{EEC0E3E0-8D76-4338-9C45-2A6DE7C73376}" name="Matemática"/>
    <tableColumn id="10" xr3:uid="{8F3C8D56-AFEA-4EF9-9132-55DFAD84E4FC}" name="Redação"/>
    <tableColumn id="11" xr3:uid="{C51E02B2-CC22-4F5D-8F7D-55F9570EB4D6}" name="Média simples">
      <calculatedColumnFormula>IFERROR(AVERAGE(H2:L2),"")</calculatedColumnFormula>
    </tableColumn>
    <tableColumn id="12" xr3:uid="{239FFC9D-AE35-4B85-8660-9FEA02784558}" name="Aprovação apoiada" dataDxfId="2"/>
    <tableColumn id="13" xr3:uid="{767280F2-3E64-4C03-BB09-7615B8CA5913}" name="Prioridade "/>
    <tableColumn id="14" xr3:uid="{6DCB4B88-D800-4EA7-B35F-55ABD113270B}" name="Curs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29BE-4D21-49F1-B0D2-7ECA2D7565F8}">
  <dimension ref="A1:P343"/>
  <sheetViews>
    <sheetView showGridLines="0" tabSelected="1" topLeftCell="A322" workbookViewId="0">
      <selection activeCell="I329" sqref="I329"/>
    </sheetView>
  </sheetViews>
  <sheetFormatPr defaultRowHeight="15" x14ac:dyDescent="0.25"/>
  <cols>
    <col min="1" max="1" width="10" bestFit="1" customWidth="1"/>
    <col min="2" max="2" width="45.42578125" bestFit="1" customWidth="1"/>
    <col min="4" max="4" width="22" bestFit="1" customWidth="1"/>
    <col min="6" max="7" width="13" customWidth="1"/>
    <col min="8" max="8" width="19" customWidth="1"/>
    <col min="9" max="9" width="21.42578125" customWidth="1"/>
    <col min="10" max="10" width="13.7109375" customWidth="1"/>
    <col min="11" max="11" width="10.5703125" customWidth="1"/>
    <col min="12" max="12" width="16.140625" customWidth="1"/>
    <col min="13" max="13" width="19.85546875" customWidth="1"/>
    <col min="14" max="14" width="12.85546875" customWidth="1"/>
    <col min="15" max="15" width="18.28515625" bestFit="1" customWidth="1"/>
    <col min="16" max="16" width="47.5703125" bestFit="1" customWidth="1"/>
  </cols>
  <sheetData>
    <row r="1" spans="1:16" x14ac:dyDescent="0.25">
      <c r="A1" s="6" t="s">
        <v>440</v>
      </c>
      <c r="B1" s="6" t="s">
        <v>439</v>
      </c>
      <c r="C1" s="6" t="s">
        <v>438</v>
      </c>
      <c r="D1" s="6" t="s">
        <v>437</v>
      </c>
      <c r="E1" s="6" t="s">
        <v>436</v>
      </c>
      <c r="F1" s="6" t="s">
        <v>435</v>
      </c>
      <c r="G1" s="6" t="s">
        <v>434</v>
      </c>
      <c r="H1" s="5" t="s">
        <v>433</v>
      </c>
      <c r="I1" s="5" t="s">
        <v>432</v>
      </c>
      <c r="J1" s="5" t="s">
        <v>431</v>
      </c>
      <c r="K1" s="5" t="s">
        <v>224</v>
      </c>
      <c r="L1" s="5" t="s">
        <v>430</v>
      </c>
      <c r="M1" s="5" t="s">
        <v>429</v>
      </c>
      <c r="N1" s="5" t="s">
        <v>428</v>
      </c>
      <c r="O1" s="5" t="s">
        <v>427</v>
      </c>
      <c r="P1" s="5" t="s">
        <v>426</v>
      </c>
    </row>
    <row r="2" spans="1:16" x14ac:dyDescent="0.25">
      <c r="A2">
        <v>72409</v>
      </c>
      <c r="B2" t="s">
        <v>425</v>
      </c>
      <c r="C2">
        <v>2020</v>
      </c>
      <c r="D2" t="s">
        <v>4</v>
      </c>
      <c r="E2" s="1" t="str">
        <f>VLOOKUP(TabelaPrincipal3[[#This Row],[Praça Aluno]],[1]Off!$A$1:$B$6,2,0)</f>
        <v>RJ</v>
      </c>
      <c r="F2" t="s">
        <v>1</v>
      </c>
      <c r="G2" s="1" t="str">
        <f>IF(OR(TabelaPrincipal3[[#This Row],[Média simples]]="",TabelaPrincipal3[[#This Row],[Média simples]]&lt;=0),"NÃO","SIM")</f>
        <v>NÃO</v>
      </c>
      <c r="M2" t="str">
        <f>IFERROR(AVERAGE(H2:L2),"")</f>
        <v/>
      </c>
      <c r="N2" t="s">
        <v>0</v>
      </c>
    </row>
    <row r="3" spans="1:16" x14ac:dyDescent="0.25">
      <c r="A3">
        <v>20201393</v>
      </c>
      <c r="B3" s="3" t="s">
        <v>424</v>
      </c>
      <c r="C3">
        <v>2022</v>
      </c>
      <c r="D3" t="s">
        <v>9</v>
      </c>
      <c r="E3" s="2" t="str">
        <f>VLOOKUP(TabelaPrincipal3[[#This Row],[Praça Aluno]],[1]Off!$A$1:$B$6,2,0)</f>
        <v>BH</v>
      </c>
      <c r="F3" t="s">
        <v>29</v>
      </c>
      <c r="G3" s="1" t="str">
        <f>IF(OR(TabelaPrincipal3[[#This Row],[Média simples]]="",TabelaPrincipal3[[#This Row],[Média simples]]&lt;=0),"NÃO","SIM")</f>
        <v>SIM</v>
      </c>
      <c r="H3">
        <v>632.70000000000005</v>
      </c>
      <c r="I3">
        <v>649.9</v>
      </c>
      <c r="J3">
        <v>489.3</v>
      </c>
      <c r="K3">
        <v>654.70000000000005</v>
      </c>
      <c r="L3">
        <v>680</v>
      </c>
      <c r="M3">
        <f>IFERROR(AVERAGE(H3:L3),"")</f>
        <v>621.31999999999994</v>
      </c>
      <c r="N3" t="s">
        <v>0</v>
      </c>
      <c r="O3" t="s">
        <v>12</v>
      </c>
      <c r="P3" t="s">
        <v>423</v>
      </c>
    </row>
    <row r="4" spans="1:16" x14ac:dyDescent="0.25">
      <c r="A4">
        <v>202010192</v>
      </c>
      <c r="B4" s="3" t="s">
        <v>422</v>
      </c>
      <c r="C4">
        <v>2022</v>
      </c>
      <c r="D4" t="s">
        <v>13</v>
      </c>
      <c r="E4" s="2" t="str">
        <f>VLOOKUP(TabelaPrincipal3[[#This Row],[Praça Aluno]],[1]Off!$A$1:$B$6,2,0)</f>
        <v>SP</v>
      </c>
      <c r="F4" t="s">
        <v>1</v>
      </c>
      <c r="G4" s="1" t="str">
        <f>IF(OR(TabelaPrincipal3[[#This Row],[Média simples]]="",TabelaPrincipal3[[#This Row],[Média simples]]&lt;=0),"NÃO","SIM")</f>
        <v>SIM</v>
      </c>
      <c r="H4">
        <v>619.20000000000005</v>
      </c>
      <c r="I4">
        <v>619.70000000000005</v>
      </c>
      <c r="J4">
        <v>517.1</v>
      </c>
      <c r="K4">
        <v>578.6</v>
      </c>
      <c r="L4">
        <v>780</v>
      </c>
      <c r="M4">
        <f>IFERROR(AVERAGE(H4:L4),"")</f>
        <v>622.91999999999996</v>
      </c>
      <c r="N4" t="s">
        <v>0</v>
      </c>
      <c r="O4" t="s">
        <v>49</v>
      </c>
      <c r="P4" t="s">
        <v>421</v>
      </c>
    </row>
    <row r="5" spans="1:16" x14ac:dyDescent="0.25">
      <c r="A5">
        <v>202015341</v>
      </c>
      <c r="B5" s="3" t="s">
        <v>420</v>
      </c>
      <c r="C5">
        <v>2022</v>
      </c>
      <c r="D5" t="s">
        <v>4</v>
      </c>
      <c r="E5" s="2" t="str">
        <f>VLOOKUP(TabelaPrincipal3[[#This Row],[Praça Aluno]],[1]Off!$A$1:$B$6,2,0)</f>
        <v>RJ</v>
      </c>
      <c r="F5" t="s">
        <v>1</v>
      </c>
      <c r="G5" s="1" t="str">
        <f>IF(OR(TabelaPrincipal3[[#This Row],[Média simples]]="",TabelaPrincipal3[[#This Row],[Média simples]]&lt;=0),"NÃO","SIM")</f>
        <v>SIM</v>
      </c>
      <c r="H5">
        <v>623.5</v>
      </c>
      <c r="I5">
        <v>611.5</v>
      </c>
      <c r="J5">
        <v>545.79999999999995</v>
      </c>
      <c r="K5">
        <v>676.2</v>
      </c>
      <c r="L5">
        <v>800</v>
      </c>
      <c r="M5">
        <f>IFERROR(AVERAGE(H5:L5),"")</f>
        <v>651.4</v>
      </c>
      <c r="N5" t="s">
        <v>0</v>
      </c>
      <c r="O5" t="s">
        <v>49</v>
      </c>
      <c r="P5" t="s">
        <v>74</v>
      </c>
    </row>
    <row r="6" spans="1:16" x14ac:dyDescent="0.25">
      <c r="A6">
        <v>20202542</v>
      </c>
      <c r="B6" s="3" t="s">
        <v>419</v>
      </c>
      <c r="C6">
        <v>2022</v>
      </c>
      <c r="D6" t="s">
        <v>38</v>
      </c>
      <c r="E6" s="2" t="str">
        <f>VLOOKUP(TabelaPrincipal3[[#This Row],[Praça Aluno]],[1]Off!$A$1:$B$6,2,0)</f>
        <v>SP</v>
      </c>
      <c r="F6" t="s">
        <v>29</v>
      </c>
      <c r="G6" s="1" t="str">
        <f>IF(OR(TabelaPrincipal3[[#This Row],[Média simples]]="",TabelaPrincipal3[[#This Row],[Média simples]]&lt;=0),"NÃO","SIM")</f>
        <v>NÃO</v>
      </c>
      <c r="M6" t="str">
        <f>IFERROR(AVERAGE(H6:L6),"")</f>
        <v/>
      </c>
      <c r="N6" t="s">
        <v>0</v>
      </c>
    </row>
    <row r="7" spans="1:16" x14ac:dyDescent="0.25">
      <c r="A7">
        <v>78759</v>
      </c>
      <c r="B7" s="3" t="s">
        <v>418</v>
      </c>
      <c r="C7">
        <v>2022</v>
      </c>
      <c r="D7" t="s">
        <v>13</v>
      </c>
      <c r="E7" s="2" t="str">
        <f>VLOOKUP(TabelaPrincipal3[[#This Row],[Praça Aluno]],[1]Off!$A$1:$B$6,2,0)</f>
        <v>SP</v>
      </c>
      <c r="F7" t="s">
        <v>21</v>
      </c>
      <c r="G7" s="1" t="str">
        <f>IF(OR(TabelaPrincipal3[[#This Row],[Média simples]]="",TabelaPrincipal3[[#This Row],[Média simples]]&lt;=0),"NÃO","SIM")</f>
        <v>NÃO</v>
      </c>
      <c r="M7" t="str">
        <f>IFERROR(AVERAGE(H7:L7),"")</f>
        <v/>
      </c>
      <c r="N7" t="s">
        <v>0</v>
      </c>
    </row>
    <row r="8" spans="1:16" x14ac:dyDescent="0.25">
      <c r="A8">
        <v>87849</v>
      </c>
      <c r="B8" t="s">
        <v>417</v>
      </c>
      <c r="C8">
        <v>2020</v>
      </c>
      <c r="D8" t="s">
        <v>13</v>
      </c>
      <c r="E8" s="1" t="str">
        <f>VLOOKUP(TabelaPrincipal3[[#This Row],[Praça Aluno]],[1]Off!$A$1:$B$6,2,0)</f>
        <v>SP</v>
      </c>
      <c r="F8" t="s">
        <v>29</v>
      </c>
      <c r="G8" s="1" t="str">
        <f>IF(OR(TabelaPrincipal3[[#This Row],[Média simples]]="",TabelaPrincipal3[[#This Row],[Média simples]]&lt;=0),"NÃO","SIM")</f>
        <v>SIM</v>
      </c>
      <c r="H8">
        <v>420</v>
      </c>
      <c r="I8">
        <v>553</v>
      </c>
      <c r="J8">
        <v>531.29999999999995</v>
      </c>
      <c r="K8">
        <v>702.9</v>
      </c>
      <c r="L8">
        <v>320</v>
      </c>
      <c r="M8">
        <f>IFERROR(AVERAGE(H8:L8),"")</f>
        <v>505.43999999999994</v>
      </c>
      <c r="N8" t="s">
        <v>0</v>
      </c>
    </row>
    <row r="9" spans="1:16" x14ac:dyDescent="0.25">
      <c r="A9">
        <v>76767</v>
      </c>
      <c r="B9" t="s">
        <v>416</v>
      </c>
      <c r="C9">
        <v>2021</v>
      </c>
      <c r="D9" t="s">
        <v>4</v>
      </c>
      <c r="E9" s="1" t="str">
        <f>VLOOKUP(TabelaPrincipal3[[#This Row],[Praça Aluno]],[1]Off!$A$1:$B$6,2,0)</f>
        <v>RJ</v>
      </c>
      <c r="F9" t="s">
        <v>21</v>
      </c>
      <c r="G9" s="1" t="str">
        <f>IF(OR(TabelaPrincipal3[[#This Row],[Média simples]]="",TabelaPrincipal3[[#This Row],[Média simples]]&lt;=0),"NÃO","SIM")</f>
        <v>SIM</v>
      </c>
      <c r="H9">
        <v>430.5</v>
      </c>
      <c r="I9">
        <v>502</v>
      </c>
      <c r="J9">
        <v>514.70000000000005</v>
      </c>
      <c r="K9">
        <v>737.2</v>
      </c>
      <c r="L9">
        <v>640</v>
      </c>
      <c r="M9">
        <f>IFERROR(AVERAGE(H9:L9),"")</f>
        <v>564.88</v>
      </c>
      <c r="N9" t="s">
        <v>0</v>
      </c>
    </row>
    <row r="10" spans="1:16" x14ac:dyDescent="0.25">
      <c r="A10">
        <v>102433</v>
      </c>
      <c r="B10" t="s">
        <v>415</v>
      </c>
      <c r="C10">
        <v>2021</v>
      </c>
      <c r="D10" t="s">
        <v>4</v>
      </c>
      <c r="E10" s="1" t="str">
        <f>VLOOKUP(TabelaPrincipal3[[#This Row],[Praça Aluno]],[1]Off!$A$1:$B$6,2,0)</f>
        <v>RJ</v>
      </c>
      <c r="F10" t="s">
        <v>1</v>
      </c>
      <c r="G10" s="1" t="str">
        <f>IF(OR(TabelaPrincipal3[[#This Row],[Média simples]]="",TabelaPrincipal3[[#This Row],[Média simples]]&lt;=0),"NÃO","SIM")</f>
        <v>SIM</v>
      </c>
      <c r="H10">
        <v>442.8</v>
      </c>
      <c r="I10">
        <v>443.8</v>
      </c>
      <c r="J10">
        <v>425.3</v>
      </c>
      <c r="K10">
        <v>535.4</v>
      </c>
      <c r="L10">
        <v>750</v>
      </c>
      <c r="M10">
        <f>IFERROR(AVERAGE(H10:L10),"")</f>
        <v>519.46</v>
      </c>
      <c r="N10" t="s">
        <v>0</v>
      </c>
    </row>
    <row r="11" spans="1:16" x14ac:dyDescent="0.25">
      <c r="A11">
        <v>111458</v>
      </c>
      <c r="B11" t="s">
        <v>414</v>
      </c>
      <c r="C11">
        <v>2021</v>
      </c>
      <c r="D11" t="s">
        <v>13</v>
      </c>
      <c r="E11" s="1" t="str">
        <f>VLOOKUP(TabelaPrincipal3[[#This Row],[Praça Aluno]],[1]Off!$A$1:$B$6,2,0)</f>
        <v>SP</v>
      </c>
      <c r="F11" t="s">
        <v>29</v>
      </c>
      <c r="G11" s="1" t="str">
        <f>IF(OR(TabelaPrincipal3[[#This Row],[Média simples]]="",TabelaPrincipal3[[#This Row],[Média simples]]&lt;=0),"NÃO","SIM")</f>
        <v>SIM</v>
      </c>
      <c r="H11">
        <v>456.8</v>
      </c>
      <c r="I11">
        <v>418.8</v>
      </c>
      <c r="J11">
        <v>497.7</v>
      </c>
      <c r="K11">
        <v>476.6</v>
      </c>
      <c r="L11">
        <v>540</v>
      </c>
      <c r="M11">
        <f>IFERROR(AVERAGE(H11:L11),"")</f>
        <v>477.98</v>
      </c>
      <c r="N11" t="s">
        <v>0</v>
      </c>
    </row>
    <row r="12" spans="1:16" x14ac:dyDescent="0.25">
      <c r="A12">
        <v>86307</v>
      </c>
      <c r="B12" t="s">
        <v>413</v>
      </c>
      <c r="C12">
        <v>2022</v>
      </c>
      <c r="D12" t="s">
        <v>13</v>
      </c>
      <c r="E12" s="1" t="str">
        <f>VLOOKUP(TabelaPrincipal3[[#This Row],[Praça Aluno]],[1]Off!$A$1:$B$6,2,0)</f>
        <v>SP</v>
      </c>
      <c r="F12" t="s">
        <v>1</v>
      </c>
      <c r="G12" s="1" t="str">
        <f>IF(OR(TabelaPrincipal3[[#This Row],[Média simples]]="",TabelaPrincipal3[[#This Row],[Média simples]]&lt;=0),"NÃO","SIM")</f>
        <v>SIM</v>
      </c>
      <c r="H12">
        <v>464.1</v>
      </c>
      <c r="I12">
        <v>593</v>
      </c>
      <c r="J12">
        <v>500.9</v>
      </c>
      <c r="K12">
        <v>709.3</v>
      </c>
      <c r="L12">
        <v>640</v>
      </c>
      <c r="M12">
        <f>IFERROR(AVERAGE(H12:L12),"")</f>
        <v>581.46</v>
      </c>
      <c r="N12" t="s">
        <v>0</v>
      </c>
      <c r="O12" t="s">
        <v>12</v>
      </c>
      <c r="P12" t="s">
        <v>36</v>
      </c>
    </row>
    <row r="13" spans="1:16" x14ac:dyDescent="0.25">
      <c r="A13">
        <v>99429</v>
      </c>
      <c r="B13" t="s">
        <v>412</v>
      </c>
      <c r="C13">
        <v>2021</v>
      </c>
      <c r="D13" t="s">
        <v>38</v>
      </c>
      <c r="E13" s="1" t="str">
        <f>VLOOKUP(TabelaPrincipal3[[#This Row],[Praça Aluno]],[1]Off!$A$1:$B$6,2,0)</f>
        <v>SP</v>
      </c>
      <c r="F13" t="s">
        <v>29</v>
      </c>
      <c r="G13" s="1" t="str">
        <f>IF(OR(TabelaPrincipal3[[#This Row],[Média simples]]="",TabelaPrincipal3[[#This Row],[Média simples]]&lt;=0),"NÃO","SIM")</f>
        <v>SIM</v>
      </c>
      <c r="H13">
        <v>471</v>
      </c>
      <c r="I13">
        <v>593.79999999999995</v>
      </c>
      <c r="J13">
        <v>526.4</v>
      </c>
      <c r="K13">
        <v>674.7</v>
      </c>
      <c r="L13">
        <v>900</v>
      </c>
      <c r="M13">
        <f>IFERROR(AVERAGE(H13:L13),"")</f>
        <v>633.17999999999995</v>
      </c>
      <c r="N13" t="s">
        <v>0</v>
      </c>
    </row>
    <row r="14" spans="1:16" x14ac:dyDescent="0.25">
      <c r="A14">
        <v>90801</v>
      </c>
      <c r="B14" t="s">
        <v>411</v>
      </c>
      <c r="C14">
        <v>2021</v>
      </c>
      <c r="D14" t="s">
        <v>13</v>
      </c>
      <c r="E14" s="1" t="str">
        <f>VLOOKUP(TabelaPrincipal3[[#This Row],[Praça Aluno]],[1]Off!$A$1:$B$6,2,0)</f>
        <v>SP</v>
      </c>
      <c r="F14" t="s">
        <v>1</v>
      </c>
      <c r="G14" s="1" t="str">
        <f>IF(OR(TabelaPrincipal3[[#This Row],[Média simples]]="",TabelaPrincipal3[[#This Row],[Média simples]]&lt;=0),"NÃO","SIM")</f>
        <v>SIM</v>
      </c>
      <c r="H14">
        <v>474.3</v>
      </c>
      <c r="I14">
        <v>570.70000000000005</v>
      </c>
      <c r="J14">
        <v>463.8</v>
      </c>
      <c r="K14">
        <v>606.9</v>
      </c>
      <c r="L14">
        <v>860</v>
      </c>
      <c r="M14">
        <f>IFERROR(AVERAGE(H14:L14),"")</f>
        <v>595.14</v>
      </c>
      <c r="N14" t="s">
        <v>0</v>
      </c>
    </row>
    <row r="15" spans="1:16" x14ac:dyDescent="0.25">
      <c r="A15">
        <v>92127</v>
      </c>
      <c r="B15" t="s">
        <v>410</v>
      </c>
      <c r="C15">
        <v>2021</v>
      </c>
      <c r="D15" t="s">
        <v>9</v>
      </c>
      <c r="E15" s="1" t="str">
        <f>VLOOKUP(TabelaPrincipal3[[#This Row],[Praça Aluno]],[1]Off!$A$1:$B$6,2,0)</f>
        <v>BH</v>
      </c>
      <c r="F15" t="s">
        <v>29</v>
      </c>
      <c r="G15" s="1" t="str">
        <f>IF(OR(TabelaPrincipal3[[#This Row],[Média simples]]="",TabelaPrincipal3[[#This Row],[Média simples]]&lt;=0),"NÃO","SIM")</f>
        <v>SIM</v>
      </c>
      <c r="H15">
        <v>478.5</v>
      </c>
      <c r="I15">
        <v>432.9</v>
      </c>
      <c r="J15">
        <v>456.3</v>
      </c>
      <c r="K15">
        <v>643.79999999999995</v>
      </c>
      <c r="L15">
        <v>700</v>
      </c>
      <c r="M15">
        <f>IFERROR(AVERAGE(H15:L15),"")</f>
        <v>542.29999999999995</v>
      </c>
      <c r="N15" t="s">
        <v>0</v>
      </c>
    </row>
    <row r="16" spans="1:16" x14ac:dyDescent="0.25">
      <c r="A16">
        <v>71887</v>
      </c>
      <c r="B16" t="s">
        <v>409</v>
      </c>
      <c r="C16">
        <v>2021</v>
      </c>
      <c r="D16" t="s">
        <v>4</v>
      </c>
      <c r="E16" s="1" t="str">
        <f>VLOOKUP(TabelaPrincipal3[[#This Row],[Praça Aluno]],[1]Off!$A$1:$B$6,2,0)</f>
        <v>RJ</v>
      </c>
      <c r="F16" t="s">
        <v>1</v>
      </c>
      <c r="G16" s="1" t="str">
        <f>IF(OR(TabelaPrincipal3[[#This Row],[Média simples]]="",TabelaPrincipal3[[#This Row],[Média simples]]&lt;=0),"NÃO","SIM")</f>
        <v>SIM</v>
      </c>
      <c r="H16">
        <v>480</v>
      </c>
      <c r="I16">
        <v>426.1</v>
      </c>
      <c r="J16">
        <v>565.4</v>
      </c>
      <c r="K16">
        <v>622.6</v>
      </c>
      <c r="L16">
        <v>660</v>
      </c>
      <c r="M16">
        <f>IFERROR(AVERAGE(H16:L16),"")</f>
        <v>550.81999999999994</v>
      </c>
      <c r="N16" t="s">
        <v>0</v>
      </c>
    </row>
    <row r="17" spans="1:16" x14ac:dyDescent="0.25">
      <c r="A17">
        <v>91407</v>
      </c>
      <c r="B17" t="s">
        <v>408</v>
      </c>
      <c r="C17">
        <v>2021</v>
      </c>
      <c r="D17" t="s">
        <v>13</v>
      </c>
      <c r="E17" s="1" t="str">
        <f>VLOOKUP(TabelaPrincipal3[[#This Row],[Praça Aluno]],[1]Off!$A$1:$B$6,2,0)</f>
        <v>SP</v>
      </c>
      <c r="F17" t="s">
        <v>29</v>
      </c>
      <c r="G17" s="1" t="str">
        <f>IF(OR(TabelaPrincipal3[[#This Row],[Média simples]]="",TabelaPrincipal3[[#This Row],[Média simples]]&lt;=0),"NÃO","SIM")</f>
        <v>SIM</v>
      </c>
      <c r="H17">
        <v>483.3</v>
      </c>
      <c r="I17">
        <v>565.5</v>
      </c>
      <c r="J17">
        <v>370.6</v>
      </c>
      <c r="K17">
        <v>646</v>
      </c>
      <c r="L17">
        <v>360</v>
      </c>
      <c r="M17">
        <f>IFERROR(AVERAGE(H17:L17),"")</f>
        <v>485.08000000000004</v>
      </c>
      <c r="N17" t="s">
        <v>0</v>
      </c>
    </row>
    <row r="18" spans="1:16" x14ac:dyDescent="0.25">
      <c r="A18">
        <v>102494</v>
      </c>
      <c r="B18" t="s">
        <v>407</v>
      </c>
      <c r="C18">
        <v>2021</v>
      </c>
      <c r="D18" t="s">
        <v>4</v>
      </c>
      <c r="E18" s="1" t="str">
        <f>VLOOKUP(TabelaPrincipal3[[#This Row],[Praça Aluno]],[1]Off!$A$1:$B$6,2,0)</f>
        <v>RJ</v>
      </c>
      <c r="F18" t="s">
        <v>29</v>
      </c>
      <c r="G18" s="1" t="str">
        <f>IF(OR(TabelaPrincipal3[[#This Row],[Média simples]]="",TabelaPrincipal3[[#This Row],[Média simples]]&lt;=0),"NÃO","SIM")</f>
        <v>SIM</v>
      </c>
      <c r="H18">
        <v>486.9</v>
      </c>
      <c r="I18">
        <v>598.1</v>
      </c>
      <c r="J18">
        <v>558</v>
      </c>
      <c r="K18">
        <v>515</v>
      </c>
      <c r="L18">
        <v>500</v>
      </c>
      <c r="M18">
        <f>IFERROR(AVERAGE(H18:L18),"")</f>
        <v>531.6</v>
      </c>
      <c r="N18" t="s">
        <v>0</v>
      </c>
    </row>
    <row r="19" spans="1:16" ht="15" customHeight="1" x14ac:dyDescent="0.25">
      <c r="A19">
        <v>65526</v>
      </c>
      <c r="B19" t="s">
        <v>406</v>
      </c>
      <c r="C19">
        <v>2021</v>
      </c>
      <c r="D19" t="s">
        <v>13</v>
      </c>
      <c r="E19" s="1" t="str">
        <f>VLOOKUP(TabelaPrincipal3[[#This Row],[Praça Aluno]],[1]Off!$A$1:$B$6,2,0)</f>
        <v>SP</v>
      </c>
      <c r="F19" t="s">
        <v>29</v>
      </c>
      <c r="G19" s="1" t="str">
        <f>IF(OR(TabelaPrincipal3[[#This Row],[Média simples]]="",TabelaPrincipal3[[#This Row],[Média simples]]&lt;=0),"NÃO","SIM")</f>
        <v>SIM</v>
      </c>
      <c r="H19">
        <v>488.6</v>
      </c>
      <c r="I19">
        <v>435.4</v>
      </c>
      <c r="J19">
        <v>490.3</v>
      </c>
      <c r="K19">
        <v>563.79999999999995</v>
      </c>
      <c r="L19">
        <v>620</v>
      </c>
      <c r="M19">
        <f>IFERROR(AVERAGE(H19:L19),"")</f>
        <v>519.62</v>
      </c>
      <c r="N19" t="s">
        <v>0</v>
      </c>
    </row>
    <row r="20" spans="1:16" x14ac:dyDescent="0.25">
      <c r="A20">
        <v>67388</v>
      </c>
      <c r="B20" t="s">
        <v>405</v>
      </c>
      <c r="C20">
        <v>2021</v>
      </c>
      <c r="D20" t="s">
        <v>13</v>
      </c>
      <c r="E20" s="1" t="str">
        <f>VLOOKUP(TabelaPrincipal3[[#This Row],[Praça Aluno]],[1]Off!$A$1:$B$6,2,0)</f>
        <v>SP</v>
      </c>
      <c r="F20" t="s">
        <v>29</v>
      </c>
      <c r="G20" s="1" t="str">
        <f>IF(OR(TabelaPrincipal3[[#This Row],[Média simples]]="",TabelaPrincipal3[[#This Row],[Média simples]]&lt;=0),"NÃO","SIM")</f>
        <v>SIM</v>
      </c>
      <c r="H20">
        <v>491</v>
      </c>
      <c r="I20">
        <v>405.5</v>
      </c>
      <c r="J20">
        <v>413.9</v>
      </c>
      <c r="K20">
        <v>557.1</v>
      </c>
      <c r="L20">
        <v>520</v>
      </c>
      <c r="M20">
        <f>IFERROR(AVERAGE(H20:L20),"")</f>
        <v>477.5</v>
      </c>
      <c r="N20" t="s">
        <v>0</v>
      </c>
    </row>
    <row r="21" spans="1:16" x14ac:dyDescent="0.25">
      <c r="A21">
        <v>202022345</v>
      </c>
      <c r="B21" t="s">
        <v>404</v>
      </c>
      <c r="C21">
        <v>2022</v>
      </c>
      <c r="D21" t="s">
        <v>13</v>
      </c>
      <c r="E21" s="1" t="str">
        <f>VLOOKUP(TabelaPrincipal3[[#This Row],[Praça Aluno]],[1]Off!$A$1:$B$6,2,0)</f>
        <v>SP</v>
      </c>
      <c r="F21" t="s">
        <v>1</v>
      </c>
      <c r="G21" s="1" t="str">
        <f>IF(OR(TabelaPrincipal3[[#This Row],[Média simples]]="",TabelaPrincipal3[[#This Row],[Média simples]]&lt;=0),"NÃO","SIM")</f>
        <v>SIM</v>
      </c>
      <c r="H21">
        <v>491.8</v>
      </c>
      <c r="I21">
        <v>562</v>
      </c>
      <c r="J21">
        <v>492.6</v>
      </c>
      <c r="K21">
        <v>616.4</v>
      </c>
      <c r="L21">
        <v>900</v>
      </c>
      <c r="M21">
        <f>IFERROR(AVERAGE(H21:L21),"")</f>
        <v>612.56000000000006</v>
      </c>
      <c r="N21" t="s">
        <v>0</v>
      </c>
      <c r="O21" t="s">
        <v>12</v>
      </c>
      <c r="P21" t="s">
        <v>36</v>
      </c>
    </row>
    <row r="22" spans="1:16" x14ac:dyDescent="0.25">
      <c r="A22">
        <v>100697</v>
      </c>
      <c r="B22" t="s">
        <v>403</v>
      </c>
      <c r="C22">
        <v>2021</v>
      </c>
      <c r="D22" t="s">
        <v>13</v>
      </c>
      <c r="E22" s="1" t="str">
        <f>VLOOKUP(TabelaPrincipal3[[#This Row],[Praça Aluno]],[1]Off!$A$1:$B$6,2,0)</f>
        <v>SP</v>
      </c>
      <c r="F22" t="s">
        <v>1</v>
      </c>
      <c r="G22" s="1" t="str">
        <f>IF(OR(TabelaPrincipal3[[#This Row],[Média simples]]="",TabelaPrincipal3[[#This Row],[Média simples]]&lt;=0),"NÃO","SIM")</f>
        <v>SIM</v>
      </c>
      <c r="H22">
        <v>492.9</v>
      </c>
      <c r="I22">
        <v>548.79999999999995</v>
      </c>
      <c r="J22">
        <v>508.5</v>
      </c>
      <c r="K22">
        <v>643.9</v>
      </c>
      <c r="L22">
        <v>620</v>
      </c>
      <c r="M22">
        <f>IFERROR(AVERAGE(H22:L22),"")</f>
        <v>562.81999999999994</v>
      </c>
      <c r="N22" t="s">
        <v>0</v>
      </c>
    </row>
    <row r="23" spans="1:16" x14ac:dyDescent="0.25">
      <c r="A23">
        <v>108756</v>
      </c>
      <c r="B23" t="s">
        <v>402</v>
      </c>
      <c r="C23">
        <v>2021</v>
      </c>
      <c r="D23" t="s">
        <v>13</v>
      </c>
      <c r="E23" s="1" t="str">
        <f>VLOOKUP(TabelaPrincipal3[[#This Row],[Praça Aluno]],[1]Off!$A$1:$B$6,2,0)</f>
        <v>SP</v>
      </c>
      <c r="F23" t="s">
        <v>29</v>
      </c>
      <c r="G23" s="1" t="str">
        <f>IF(OR(TabelaPrincipal3[[#This Row],[Média simples]]="",TabelaPrincipal3[[#This Row],[Média simples]]&lt;=0),"NÃO","SIM")</f>
        <v>SIM</v>
      </c>
      <c r="H23">
        <v>493.8</v>
      </c>
      <c r="I23">
        <v>471</v>
      </c>
      <c r="J23">
        <v>463.6</v>
      </c>
      <c r="K23">
        <v>618.5</v>
      </c>
      <c r="L23">
        <v>600</v>
      </c>
      <c r="M23">
        <f>IFERROR(AVERAGE(H23:L23),"")</f>
        <v>529.38</v>
      </c>
      <c r="N23" t="s">
        <v>0</v>
      </c>
    </row>
    <row r="24" spans="1:16" x14ac:dyDescent="0.25">
      <c r="A24">
        <v>108339</v>
      </c>
      <c r="B24" t="s">
        <v>401</v>
      </c>
      <c r="C24">
        <v>2021</v>
      </c>
      <c r="D24" t="s">
        <v>9</v>
      </c>
      <c r="E24" s="1" t="str">
        <f>VLOOKUP(TabelaPrincipal3[[#This Row],[Praça Aluno]],[1]Off!$A$1:$B$6,2,0)</f>
        <v>BH</v>
      </c>
      <c r="F24" t="s">
        <v>1</v>
      </c>
      <c r="G24" s="1" t="str">
        <f>IF(OR(TabelaPrincipal3[[#This Row],[Média simples]]="",TabelaPrincipal3[[#This Row],[Média simples]]&lt;=0),"NÃO","SIM")</f>
        <v>SIM</v>
      </c>
      <c r="H24">
        <v>496.2</v>
      </c>
      <c r="I24">
        <v>601.29999999999995</v>
      </c>
      <c r="J24">
        <v>610.9</v>
      </c>
      <c r="K24">
        <v>628.20000000000005</v>
      </c>
      <c r="L24">
        <v>760</v>
      </c>
      <c r="M24">
        <f>IFERROR(AVERAGE(H24:L24),"")</f>
        <v>619.32000000000005</v>
      </c>
      <c r="N24" t="s">
        <v>0</v>
      </c>
    </row>
    <row r="25" spans="1:16" x14ac:dyDescent="0.25">
      <c r="A25">
        <v>83642</v>
      </c>
      <c r="B25" t="s">
        <v>400</v>
      </c>
      <c r="C25">
        <v>2020</v>
      </c>
      <c r="D25" t="s">
        <v>13</v>
      </c>
      <c r="E25" s="1" t="str">
        <f>VLOOKUP(TabelaPrincipal3[[#This Row],[Praça Aluno]],[1]Off!$A$1:$B$6,2,0)</f>
        <v>SP</v>
      </c>
      <c r="F25" t="s">
        <v>29</v>
      </c>
      <c r="G25" s="1" t="str">
        <f>IF(OR(TabelaPrincipal3[[#This Row],[Média simples]]="",TabelaPrincipal3[[#This Row],[Média simples]]&lt;=0),"NÃO","SIM")</f>
        <v>SIM</v>
      </c>
      <c r="H25">
        <v>501.7</v>
      </c>
      <c r="I25">
        <v>518.29999999999995</v>
      </c>
      <c r="J25">
        <v>536.6</v>
      </c>
      <c r="K25">
        <v>671.3</v>
      </c>
      <c r="L25">
        <v>360</v>
      </c>
      <c r="M25">
        <f>IFERROR(AVERAGE(H25:L25),"")</f>
        <v>517.57999999999993</v>
      </c>
      <c r="N25" t="s">
        <v>0</v>
      </c>
    </row>
    <row r="26" spans="1:16" x14ac:dyDescent="0.25">
      <c r="A26">
        <v>85517</v>
      </c>
      <c r="B26" t="s">
        <v>399</v>
      </c>
      <c r="C26">
        <v>2022</v>
      </c>
      <c r="D26" t="s">
        <v>13</v>
      </c>
      <c r="E26" s="1" t="str">
        <f>VLOOKUP(TabelaPrincipal3[[#This Row],[Praça Aluno]],[1]Off!$A$1:$B$6,2,0)</f>
        <v>SP</v>
      </c>
      <c r="F26" t="s">
        <v>29</v>
      </c>
      <c r="G26" s="1" t="str">
        <f>IF(OR(TabelaPrincipal3[[#This Row],[Média simples]]="",TabelaPrincipal3[[#This Row],[Média simples]]&lt;=0),"NÃO","SIM")</f>
        <v>SIM</v>
      </c>
      <c r="H26">
        <v>502.7</v>
      </c>
      <c r="I26">
        <v>552.1</v>
      </c>
      <c r="J26">
        <v>448.5</v>
      </c>
      <c r="K26">
        <v>612.9</v>
      </c>
      <c r="L26">
        <v>580</v>
      </c>
      <c r="M26">
        <f>IFERROR(AVERAGE(H26:L26),"")</f>
        <v>539.24</v>
      </c>
      <c r="N26" t="s">
        <v>0</v>
      </c>
      <c r="O26" t="s">
        <v>12</v>
      </c>
      <c r="P26" t="s">
        <v>229</v>
      </c>
    </row>
    <row r="27" spans="1:16" x14ac:dyDescent="0.25">
      <c r="A27">
        <v>90760</v>
      </c>
      <c r="B27" t="s">
        <v>398</v>
      </c>
      <c r="C27">
        <v>2021</v>
      </c>
      <c r="D27" t="s">
        <v>13</v>
      </c>
      <c r="E27" s="1" t="str">
        <f>VLOOKUP(TabelaPrincipal3[[#This Row],[Praça Aluno]],[1]Off!$A$1:$B$6,2,0)</f>
        <v>SP</v>
      </c>
      <c r="F27" t="s">
        <v>21</v>
      </c>
      <c r="G27" s="1" t="str">
        <f>IF(OR(TabelaPrincipal3[[#This Row],[Média simples]]="",TabelaPrincipal3[[#This Row],[Média simples]]&lt;=0),"NÃO","SIM")</f>
        <v>SIM</v>
      </c>
      <c r="H27">
        <v>505.8</v>
      </c>
      <c r="I27">
        <v>637.79999999999995</v>
      </c>
      <c r="J27">
        <v>448.1</v>
      </c>
      <c r="K27">
        <v>588.5</v>
      </c>
      <c r="L27">
        <v>720</v>
      </c>
      <c r="M27">
        <f>IFERROR(AVERAGE(H27:L27),"")</f>
        <v>580.04</v>
      </c>
      <c r="N27" t="s">
        <v>0</v>
      </c>
    </row>
    <row r="28" spans="1:16" x14ac:dyDescent="0.25">
      <c r="A28">
        <v>65391</v>
      </c>
      <c r="B28" t="s">
        <v>397</v>
      </c>
      <c r="C28">
        <v>2021</v>
      </c>
      <c r="D28" t="s">
        <v>13</v>
      </c>
      <c r="E28" s="1" t="str">
        <f>VLOOKUP(TabelaPrincipal3[[#This Row],[Praça Aluno]],[1]Off!$A$1:$B$6,2,0)</f>
        <v>SP</v>
      </c>
      <c r="F28" t="s">
        <v>1</v>
      </c>
      <c r="G28" s="1" t="str">
        <f>IF(OR(TabelaPrincipal3[[#This Row],[Média simples]]="",TabelaPrincipal3[[#This Row],[Média simples]]&lt;=0),"NÃO","SIM")</f>
        <v>SIM</v>
      </c>
      <c r="H28">
        <v>508.7</v>
      </c>
      <c r="I28">
        <v>599.6</v>
      </c>
      <c r="J28">
        <v>503.5</v>
      </c>
      <c r="K28">
        <v>467.5</v>
      </c>
      <c r="L28">
        <v>620</v>
      </c>
      <c r="M28">
        <f>IFERROR(AVERAGE(H28:L28),"")</f>
        <v>539.86</v>
      </c>
      <c r="N28" t="s">
        <v>0</v>
      </c>
    </row>
    <row r="29" spans="1:16" x14ac:dyDescent="0.25">
      <c r="A29">
        <v>53949</v>
      </c>
      <c r="B29" t="s">
        <v>396</v>
      </c>
      <c r="C29">
        <v>2020</v>
      </c>
      <c r="D29" t="s">
        <v>13</v>
      </c>
      <c r="E29" s="1" t="str">
        <f>VLOOKUP(TabelaPrincipal3[[#This Row],[Praça Aluno]],[1]Off!$A$1:$B$6,2,0)</f>
        <v>SP</v>
      </c>
      <c r="F29" t="s">
        <v>21</v>
      </c>
      <c r="G29" s="1" t="str">
        <f>IF(OR(TabelaPrincipal3[[#This Row],[Média simples]]="",TabelaPrincipal3[[#This Row],[Média simples]]&lt;=0),"NÃO","SIM")</f>
        <v>SIM</v>
      </c>
      <c r="H29">
        <v>509.3</v>
      </c>
      <c r="I29">
        <v>401.8</v>
      </c>
      <c r="J29">
        <v>499.1</v>
      </c>
      <c r="K29">
        <v>589.70000000000005</v>
      </c>
      <c r="L29">
        <v>680</v>
      </c>
      <c r="M29">
        <f>IFERROR(AVERAGE(H29:L29),"")</f>
        <v>535.98</v>
      </c>
      <c r="N29" t="s">
        <v>0</v>
      </c>
    </row>
    <row r="30" spans="1:16" x14ac:dyDescent="0.25">
      <c r="A30">
        <v>107941</v>
      </c>
      <c r="B30" t="s">
        <v>395</v>
      </c>
      <c r="C30">
        <v>2021</v>
      </c>
      <c r="D30" t="s">
        <v>13</v>
      </c>
      <c r="E30" s="1" t="str">
        <f>VLOOKUP(TabelaPrincipal3[[#This Row],[Praça Aluno]],[1]Off!$A$1:$B$6,2,0)</f>
        <v>SP</v>
      </c>
      <c r="F30" t="s">
        <v>29</v>
      </c>
      <c r="G30" s="1" t="str">
        <f>IF(OR(TabelaPrincipal3[[#This Row],[Média simples]]="",TabelaPrincipal3[[#This Row],[Média simples]]&lt;=0),"NÃO","SIM")</f>
        <v>SIM</v>
      </c>
      <c r="H30">
        <v>511.8</v>
      </c>
      <c r="I30">
        <v>447.6</v>
      </c>
      <c r="J30">
        <v>381.1</v>
      </c>
      <c r="K30">
        <v>670</v>
      </c>
      <c r="L30">
        <v>760</v>
      </c>
      <c r="M30">
        <f>IFERROR(AVERAGE(H30:L30),"")</f>
        <v>554.1</v>
      </c>
      <c r="N30" t="s">
        <v>0</v>
      </c>
    </row>
    <row r="31" spans="1:16" x14ac:dyDescent="0.25">
      <c r="A31">
        <v>202018026</v>
      </c>
      <c r="B31" t="s">
        <v>394</v>
      </c>
      <c r="C31">
        <v>2022</v>
      </c>
      <c r="D31" t="s">
        <v>13</v>
      </c>
      <c r="E31" s="1" t="str">
        <f>VLOOKUP(TabelaPrincipal3[[#This Row],[Praça Aluno]],[1]Off!$A$1:$B$6,2,0)</f>
        <v>SP</v>
      </c>
      <c r="F31" t="s">
        <v>1</v>
      </c>
      <c r="G31" s="1" t="str">
        <f>IF(OR(TabelaPrincipal3[[#This Row],[Média simples]]="",TabelaPrincipal3[[#This Row],[Média simples]]&lt;=0),"NÃO","SIM")</f>
        <v>SIM</v>
      </c>
      <c r="H31">
        <v>512.29999999999995</v>
      </c>
      <c r="I31">
        <v>484</v>
      </c>
      <c r="J31">
        <v>472.9</v>
      </c>
      <c r="K31">
        <v>693.3</v>
      </c>
      <c r="L31">
        <v>800</v>
      </c>
      <c r="M31">
        <f>IFERROR(AVERAGE(H31:L31),"")</f>
        <v>592.5</v>
      </c>
      <c r="N31" t="s">
        <v>8</v>
      </c>
      <c r="O31" t="s">
        <v>12</v>
      </c>
      <c r="P31" t="s">
        <v>248</v>
      </c>
    </row>
    <row r="32" spans="1:16" x14ac:dyDescent="0.25">
      <c r="A32">
        <v>106299</v>
      </c>
      <c r="B32" t="s">
        <v>393</v>
      </c>
      <c r="C32">
        <v>2021</v>
      </c>
      <c r="D32" t="s">
        <v>9</v>
      </c>
      <c r="E32" s="1" t="str">
        <f>VLOOKUP(TabelaPrincipal3[[#This Row],[Praça Aluno]],[1]Off!$A$1:$B$6,2,0)</f>
        <v>BH</v>
      </c>
      <c r="F32" t="s">
        <v>1</v>
      </c>
      <c r="G32" s="1" t="str">
        <f>IF(OR(TabelaPrincipal3[[#This Row],[Média simples]]="",TabelaPrincipal3[[#This Row],[Média simples]]&lt;=0),"NÃO","SIM")</f>
        <v>SIM</v>
      </c>
      <c r="H32">
        <v>512.4</v>
      </c>
      <c r="I32">
        <v>588.29999999999995</v>
      </c>
      <c r="J32">
        <v>579.70000000000005</v>
      </c>
      <c r="K32">
        <v>703.2</v>
      </c>
      <c r="L32">
        <v>680</v>
      </c>
      <c r="M32">
        <f>IFERROR(AVERAGE(H32:L32),"")</f>
        <v>612.72</v>
      </c>
      <c r="N32" t="s">
        <v>0</v>
      </c>
    </row>
    <row r="33" spans="1:16" x14ac:dyDescent="0.25">
      <c r="A33">
        <v>66529</v>
      </c>
      <c r="B33" t="s">
        <v>392</v>
      </c>
      <c r="C33">
        <v>2021</v>
      </c>
      <c r="D33" t="s">
        <v>4</v>
      </c>
      <c r="E33" s="1" t="str">
        <f>VLOOKUP(TabelaPrincipal3[[#This Row],[Praça Aluno]],[1]Off!$A$1:$B$6,2,0)</f>
        <v>RJ</v>
      </c>
      <c r="F33" t="s">
        <v>21</v>
      </c>
      <c r="G33" s="1" t="str">
        <f>IF(OR(TabelaPrincipal3[[#This Row],[Média simples]]="",TabelaPrincipal3[[#This Row],[Média simples]]&lt;=0),"NÃO","SIM")</f>
        <v>SIM</v>
      </c>
      <c r="H33">
        <v>516.4</v>
      </c>
      <c r="I33">
        <v>585.1</v>
      </c>
      <c r="J33">
        <v>539.1</v>
      </c>
      <c r="K33">
        <v>643.5</v>
      </c>
      <c r="L33">
        <v>640</v>
      </c>
      <c r="M33">
        <f>IFERROR(AVERAGE(H33:L33),"")</f>
        <v>584.81999999999994</v>
      </c>
      <c r="N33" t="s">
        <v>0</v>
      </c>
    </row>
    <row r="34" spans="1:16" x14ac:dyDescent="0.25">
      <c r="A34">
        <v>80421</v>
      </c>
      <c r="B34" t="s">
        <v>391</v>
      </c>
      <c r="C34">
        <v>2020</v>
      </c>
      <c r="D34" t="s">
        <v>4</v>
      </c>
      <c r="E34" s="1" t="str">
        <f>VLOOKUP(TabelaPrincipal3[[#This Row],[Praça Aluno]],[1]Off!$A$1:$B$6,2,0)</f>
        <v>RJ</v>
      </c>
      <c r="F34" t="s">
        <v>1</v>
      </c>
      <c r="G34" s="1" t="str">
        <f>IF(OR(TabelaPrincipal3[[#This Row],[Média simples]]="",TabelaPrincipal3[[#This Row],[Média simples]]&lt;=0),"NÃO","SIM")</f>
        <v>SIM</v>
      </c>
      <c r="H34">
        <v>516.5</v>
      </c>
      <c r="I34">
        <v>623.9</v>
      </c>
      <c r="J34">
        <v>414.9</v>
      </c>
      <c r="K34">
        <v>730.5</v>
      </c>
      <c r="L34">
        <v>660</v>
      </c>
      <c r="M34">
        <f>IFERROR(AVERAGE(H34:L34),"")</f>
        <v>589.16000000000008</v>
      </c>
      <c r="N34" t="s">
        <v>0</v>
      </c>
    </row>
    <row r="35" spans="1:16" x14ac:dyDescent="0.25">
      <c r="A35">
        <v>77515</v>
      </c>
      <c r="B35" t="s">
        <v>390</v>
      </c>
      <c r="C35">
        <v>2022</v>
      </c>
      <c r="D35" t="s">
        <v>13</v>
      </c>
      <c r="E35" s="1" t="str">
        <f>VLOOKUP(TabelaPrincipal3[[#This Row],[Praça Aluno]],[1]Off!$A$1:$B$6,2,0)</f>
        <v>SP</v>
      </c>
      <c r="F35" t="s">
        <v>21</v>
      </c>
      <c r="G35" s="1" t="str">
        <f>IF(OR(TabelaPrincipal3[[#This Row],[Média simples]]="",TabelaPrincipal3[[#This Row],[Média simples]]&lt;=0),"NÃO","SIM")</f>
        <v>SIM</v>
      </c>
      <c r="H35">
        <v>516.79999999999995</v>
      </c>
      <c r="I35">
        <v>564</v>
      </c>
      <c r="J35">
        <v>466.5</v>
      </c>
      <c r="K35">
        <v>601.4</v>
      </c>
      <c r="L35">
        <v>720</v>
      </c>
      <c r="M35">
        <f>IFERROR(AVERAGE(H35:L35),"")</f>
        <v>573.74</v>
      </c>
      <c r="N35" t="s">
        <v>0</v>
      </c>
      <c r="O35" t="s">
        <v>12</v>
      </c>
      <c r="P35" t="s">
        <v>83</v>
      </c>
    </row>
    <row r="36" spans="1:16" x14ac:dyDescent="0.25">
      <c r="A36">
        <v>71931</v>
      </c>
      <c r="B36" t="s">
        <v>389</v>
      </c>
      <c r="C36">
        <v>2021</v>
      </c>
      <c r="D36" t="s">
        <v>4</v>
      </c>
      <c r="E36" s="1" t="str">
        <f>VLOOKUP(TabelaPrincipal3[[#This Row],[Praça Aluno]],[1]Off!$A$1:$B$6,2,0)</f>
        <v>RJ</v>
      </c>
      <c r="F36" t="s">
        <v>21</v>
      </c>
      <c r="G36" s="1" t="str">
        <f>IF(OR(TabelaPrincipal3[[#This Row],[Média simples]]="",TabelaPrincipal3[[#This Row],[Média simples]]&lt;=0),"NÃO","SIM")</f>
        <v>SIM</v>
      </c>
      <c r="H36">
        <v>517.5</v>
      </c>
      <c r="I36">
        <v>598.29999999999995</v>
      </c>
      <c r="J36">
        <v>510.9</v>
      </c>
      <c r="K36">
        <v>704.4</v>
      </c>
      <c r="L36">
        <v>780</v>
      </c>
      <c r="M36">
        <f>IFERROR(AVERAGE(H36:L36),"")</f>
        <v>622.22</v>
      </c>
      <c r="N36" t="s">
        <v>0</v>
      </c>
    </row>
    <row r="37" spans="1:16" x14ac:dyDescent="0.25">
      <c r="A37">
        <v>92156</v>
      </c>
      <c r="B37" t="s">
        <v>388</v>
      </c>
      <c r="C37">
        <v>2021</v>
      </c>
      <c r="D37" t="s">
        <v>4</v>
      </c>
      <c r="E37" s="1" t="str">
        <f>VLOOKUP(TabelaPrincipal3[[#This Row],[Praça Aluno]],[1]Off!$A$1:$B$6,2,0)</f>
        <v>RJ</v>
      </c>
      <c r="F37" t="s">
        <v>29</v>
      </c>
      <c r="G37" s="1" t="str">
        <f>IF(OR(TabelaPrincipal3[[#This Row],[Média simples]]="",TabelaPrincipal3[[#This Row],[Média simples]]&lt;=0),"NÃO","SIM")</f>
        <v>SIM</v>
      </c>
      <c r="H37">
        <v>517.70000000000005</v>
      </c>
      <c r="I37">
        <v>535.6</v>
      </c>
      <c r="J37">
        <v>407.6</v>
      </c>
      <c r="K37">
        <v>519.5</v>
      </c>
      <c r="L37">
        <v>640</v>
      </c>
      <c r="M37">
        <f>IFERROR(AVERAGE(H37:L37),"")</f>
        <v>524.08000000000004</v>
      </c>
      <c r="N37" t="s">
        <v>0</v>
      </c>
    </row>
    <row r="38" spans="1:16" x14ac:dyDescent="0.25">
      <c r="A38">
        <v>202017597</v>
      </c>
      <c r="B38" t="s">
        <v>387</v>
      </c>
      <c r="C38">
        <v>2022</v>
      </c>
      <c r="D38" t="s">
        <v>13</v>
      </c>
      <c r="E38" s="1" t="str">
        <f>VLOOKUP(TabelaPrincipal3[[#This Row],[Praça Aluno]],[1]Off!$A$1:$B$6,2,0)</f>
        <v>SP</v>
      </c>
      <c r="F38" t="s">
        <v>1</v>
      </c>
      <c r="G38" s="1" t="str">
        <f>IF(OR(TabelaPrincipal3[[#This Row],[Média simples]]="",TabelaPrincipal3[[#This Row],[Média simples]]&lt;=0),"NÃO","SIM")</f>
        <v>SIM</v>
      </c>
      <c r="H38">
        <v>521.29999999999995</v>
      </c>
      <c r="I38">
        <v>568.9</v>
      </c>
      <c r="J38">
        <v>535.9</v>
      </c>
      <c r="K38">
        <v>589.79999999999995</v>
      </c>
      <c r="L38">
        <v>580</v>
      </c>
      <c r="M38">
        <f>IFERROR(AVERAGE(H38:L38),"")</f>
        <v>559.17999999999995</v>
      </c>
      <c r="N38" t="s">
        <v>0</v>
      </c>
      <c r="O38" t="s">
        <v>12</v>
      </c>
      <c r="P38" t="s">
        <v>386</v>
      </c>
    </row>
    <row r="39" spans="1:16" x14ac:dyDescent="0.25">
      <c r="A39">
        <v>82822</v>
      </c>
      <c r="B39" t="s">
        <v>385</v>
      </c>
      <c r="C39">
        <v>2022</v>
      </c>
      <c r="D39" t="s">
        <v>13</v>
      </c>
      <c r="E39" s="1" t="str">
        <f>VLOOKUP(TabelaPrincipal3[[#This Row],[Praça Aluno]],[1]Off!$A$1:$B$6,2,0)</f>
        <v>SP</v>
      </c>
      <c r="F39" t="s">
        <v>29</v>
      </c>
      <c r="G39" s="1" t="str">
        <f>IF(OR(TabelaPrincipal3[[#This Row],[Média simples]]="",TabelaPrincipal3[[#This Row],[Média simples]]&lt;=0),"NÃO","SIM")</f>
        <v>SIM</v>
      </c>
      <c r="H39">
        <v>521.29999999999995</v>
      </c>
      <c r="I39">
        <v>551.1</v>
      </c>
      <c r="J39">
        <v>502.2</v>
      </c>
      <c r="K39">
        <v>602.29999999999995</v>
      </c>
      <c r="L39">
        <v>660</v>
      </c>
      <c r="M39">
        <f>IFERROR(AVERAGE(H39:L39),"")</f>
        <v>567.38</v>
      </c>
      <c r="N39" t="s">
        <v>8</v>
      </c>
      <c r="O39" t="s">
        <v>12</v>
      </c>
      <c r="P39" t="s">
        <v>62</v>
      </c>
    </row>
    <row r="40" spans="1:16" x14ac:dyDescent="0.25">
      <c r="A40">
        <v>86886</v>
      </c>
      <c r="B40" s="3" t="s">
        <v>384</v>
      </c>
      <c r="C40">
        <v>2022</v>
      </c>
      <c r="D40" t="s">
        <v>13</v>
      </c>
      <c r="E40" s="2" t="str">
        <f>VLOOKUP(TabelaPrincipal3[[#This Row],[Praça Aluno]],[1]Off!$A$1:$B$6,2,0)</f>
        <v>SP</v>
      </c>
      <c r="F40" t="s">
        <v>21</v>
      </c>
      <c r="G40" s="1" t="str">
        <f>IF(OR(TabelaPrincipal3[[#This Row],[Média simples]]="",TabelaPrincipal3[[#This Row],[Média simples]]&lt;=0),"NÃO","SIM")</f>
        <v>SIM</v>
      </c>
      <c r="H40">
        <v>522.1</v>
      </c>
      <c r="I40">
        <v>454.7</v>
      </c>
      <c r="J40">
        <v>573.29999999999995</v>
      </c>
      <c r="K40">
        <v>598.1</v>
      </c>
      <c r="L40">
        <v>540</v>
      </c>
      <c r="M40">
        <f>IFERROR(AVERAGE(H40:L40),"")</f>
        <v>537.64</v>
      </c>
      <c r="N40" t="s">
        <v>0</v>
      </c>
      <c r="O40" t="s">
        <v>12</v>
      </c>
      <c r="P40" t="s">
        <v>238</v>
      </c>
    </row>
    <row r="41" spans="1:16" x14ac:dyDescent="0.25">
      <c r="A41">
        <v>101391</v>
      </c>
      <c r="B41" t="s">
        <v>383</v>
      </c>
      <c r="C41">
        <v>2021</v>
      </c>
      <c r="D41" t="s">
        <v>2</v>
      </c>
      <c r="E41" s="1" t="str">
        <f>VLOOKUP(TabelaPrincipal3[[#This Row],[Praça Aluno]],[1]Off!$A$1:$B$6,2,0)</f>
        <v>SP</v>
      </c>
      <c r="F41" t="s">
        <v>1</v>
      </c>
      <c r="G41" s="1" t="str">
        <f>IF(OR(TabelaPrincipal3[[#This Row],[Média simples]]="",TabelaPrincipal3[[#This Row],[Média simples]]&lt;=0),"NÃO","SIM")</f>
        <v>SIM</v>
      </c>
      <c r="H41">
        <v>524.1</v>
      </c>
      <c r="I41">
        <v>577.79999999999995</v>
      </c>
      <c r="J41">
        <v>644</v>
      </c>
      <c r="K41">
        <v>658.2</v>
      </c>
      <c r="L41">
        <v>680</v>
      </c>
      <c r="M41">
        <f>IFERROR(AVERAGE(H41:L41),"")</f>
        <v>616.82000000000005</v>
      </c>
      <c r="N41" t="s">
        <v>0</v>
      </c>
    </row>
    <row r="42" spans="1:16" x14ac:dyDescent="0.25">
      <c r="A42">
        <v>97696</v>
      </c>
      <c r="B42" t="s">
        <v>382</v>
      </c>
      <c r="C42">
        <v>2021</v>
      </c>
      <c r="D42" t="s">
        <v>2</v>
      </c>
      <c r="E42" s="1" t="str">
        <f>VLOOKUP(TabelaPrincipal3[[#This Row],[Praça Aluno]],[1]Off!$A$1:$B$6,2,0)</f>
        <v>SP</v>
      </c>
      <c r="F42" t="s">
        <v>1</v>
      </c>
      <c r="G42" s="1" t="str">
        <f>IF(OR(TabelaPrincipal3[[#This Row],[Média simples]]="",TabelaPrincipal3[[#This Row],[Média simples]]&lt;=0),"NÃO","SIM")</f>
        <v>SIM</v>
      </c>
      <c r="H42">
        <v>525.1</v>
      </c>
      <c r="I42">
        <v>482.6</v>
      </c>
      <c r="J42">
        <v>568.29999999999995</v>
      </c>
      <c r="K42">
        <v>740.8</v>
      </c>
      <c r="L42">
        <v>860</v>
      </c>
      <c r="M42">
        <f>IFERROR(AVERAGE(H42:L42),"")</f>
        <v>635.36</v>
      </c>
      <c r="N42" t="s">
        <v>0</v>
      </c>
    </row>
    <row r="43" spans="1:16" x14ac:dyDescent="0.25">
      <c r="A43">
        <v>87778</v>
      </c>
      <c r="B43" s="3" t="s">
        <v>381</v>
      </c>
      <c r="C43">
        <v>2022</v>
      </c>
      <c r="D43" t="s">
        <v>9</v>
      </c>
      <c r="E43" s="2" t="str">
        <f>VLOOKUP(TabelaPrincipal3[[#This Row],[Praça Aluno]],[1]Off!$A$1:$B$6,2,0)</f>
        <v>BH</v>
      </c>
      <c r="F43" t="s">
        <v>29</v>
      </c>
      <c r="G43" s="1" t="str">
        <f>IF(OR(TabelaPrincipal3[[#This Row],[Média simples]]="",TabelaPrincipal3[[#This Row],[Média simples]]&lt;=0),"NÃO","SIM")</f>
        <v>SIM</v>
      </c>
      <c r="H43">
        <v>526.79999999999995</v>
      </c>
      <c r="I43">
        <v>540.29999999999995</v>
      </c>
      <c r="J43">
        <v>547.6</v>
      </c>
      <c r="K43">
        <v>444.3</v>
      </c>
      <c r="L43">
        <v>680</v>
      </c>
      <c r="M43">
        <f>IFERROR(AVERAGE(H43:L43),"")</f>
        <v>547.79999999999995</v>
      </c>
      <c r="N43" t="s">
        <v>0</v>
      </c>
    </row>
    <row r="44" spans="1:16" x14ac:dyDescent="0.25">
      <c r="A44">
        <v>101528</v>
      </c>
      <c r="B44" t="s">
        <v>380</v>
      </c>
      <c r="C44">
        <v>2021</v>
      </c>
      <c r="D44" t="s">
        <v>13</v>
      </c>
      <c r="E44" s="1" t="str">
        <f>VLOOKUP(TabelaPrincipal3[[#This Row],[Praça Aluno]],[1]Off!$A$1:$B$6,2,0)</f>
        <v>SP</v>
      </c>
      <c r="F44" t="s">
        <v>1</v>
      </c>
      <c r="G44" s="1" t="str">
        <f>IF(OR(TabelaPrincipal3[[#This Row],[Média simples]]="",TabelaPrincipal3[[#This Row],[Média simples]]&lt;=0),"NÃO","SIM")</f>
        <v>SIM</v>
      </c>
      <c r="H44">
        <v>527.1</v>
      </c>
      <c r="I44">
        <v>564.79999999999995</v>
      </c>
      <c r="J44">
        <v>476.7</v>
      </c>
      <c r="K44">
        <v>479.7</v>
      </c>
      <c r="L44">
        <v>580</v>
      </c>
      <c r="M44">
        <f>IFERROR(AVERAGE(H44:L44),"")</f>
        <v>525.66000000000008</v>
      </c>
      <c r="N44" t="s">
        <v>0</v>
      </c>
    </row>
    <row r="45" spans="1:16" x14ac:dyDescent="0.25">
      <c r="A45">
        <v>83632</v>
      </c>
      <c r="B45" t="s">
        <v>379</v>
      </c>
      <c r="C45">
        <v>2020</v>
      </c>
      <c r="D45" t="s">
        <v>4</v>
      </c>
      <c r="E45" s="1" t="str">
        <f>VLOOKUP(TabelaPrincipal3[[#This Row],[Praça Aluno]],[1]Off!$A$1:$B$6,2,0)</f>
        <v>RJ</v>
      </c>
      <c r="F45" t="s">
        <v>21</v>
      </c>
      <c r="G45" s="1" t="str">
        <f>IF(OR(TabelaPrincipal3[[#This Row],[Média simples]]="",TabelaPrincipal3[[#This Row],[Média simples]]&lt;=0),"NÃO","SIM")</f>
        <v>SIM</v>
      </c>
      <c r="H45">
        <v>527.20000000000005</v>
      </c>
      <c r="I45">
        <v>607.20000000000005</v>
      </c>
      <c r="J45">
        <v>609.29999999999995</v>
      </c>
      <c r="K45">
        <v>663</v>
      </c>
      <c r="L45">
        <v>760</v>
      </c>
      <c r="M45">
        <f>IFERROR(AVERAGE(H45:L45),"")</f>
        <v>633.33999999999992</v>
      </c>
      <c r="N45" t="s">
        <v>0</v>
      </c>
    </row>
    <row r="46" spans="1:16" x14ac:dyDescent="0.25">
      <c r="A46">
        <v>75144</v>
      </c>
      <c r="B46" t="s">
        <v>378</v>
      </c>
      <c r="C46">
        <v>2021</v>
      </c>
      <c r="D46" t="s">
        <v>13</v>
      </c>
      <c r="E46" s="1" t="str">
        <f>VLOOKUP(TabelaPrincipal3[[#This Row],[Praça Aluno]],[1]Off!$A$1:$B$6,2,0)</f>
        <v>SP</v>
      </c>
      <c r="F46" t="s">
        <v>21</v>
      </c>
      <c r="G46" s="1" t="str">
        <f>IF(OR(TabelaPrincipal3[[#This Row],[Média simples]]="",TabelaPrincipal3[[#This Row],[Média simples]]&lt;=0),"NÃO","SIM")</f>
        <v>SIM</v>
      </c>
      <c r="H46">
        <v>529.29999999999995</v>
      </c>
      <c r="I46">
        <v>577.79999999999995</v>
      </c>
      <c r="J46">
        <v>651.20000000000005</v>
      </c>
      <c r="K46">
        <v>745.7</v>
      </c>
      <c r="L46">
        <v>780</v>
      </c>
      <c r="M46">
        <f>IFERROR(AVERAGE(H46:L46),"")</f>
        <v>656.8</v>
      </c>
      <c r="N46" t="s">
        <v>0</v>
      </c>
    </row>
    <row r="47" spans="1:16" x14ac:dyDescent="0.25">
      <c r="A47">
        <v>70694</v>
      </c>
      <c r="B47" t="s">
        <v>377</v>
      </c>
      <c r="C47">
        <v>2021</v>
      </c>
      <c r="D47" t="s">
        <v>13</v>
      </c>
      <c r="E47" s="1" t="str">
        <f>VLOOKUP(TabelaPrincipal3[[#This Row],[Praça Aluno]],[1]Off!$A$1:$B$6,2,0)</f>
        <v>SP</v>
      </c>
      <c r="F47" t="s">
        <v>21</v>
      </c>
      <c r="G47" s="1" t="str">
        <f>IF(OR(TabelaPrincipal3[[#This Row],[Média simples]]="",TabelaPrincipal3[[#This Row],[Média simples]]&lt;=0),"NÃO","SIM")</f>
        <v>SIM</v>
      </c>
      <c r="H47">
        <v>529.5</v>
      </c>
      <c r="I47">
        <v>574.6</v>
      </c>
      <c r="J47">
        <v>631.1</v>
      </c>
      <c r="K47">
        <v>733.6</v>
      </c>
      <c r="L47">
        <v>660</v>
      </c>
      <c r="M47">
        <f>IFERROR(AVERAGE(H47:L47),"")</f>
        <v>625.76</v>
      </c>
      <c r="N47" t="s">
        <v>0</v>
      </c>
    </row>
    <row r="48" spans="1:16" x14ac:dyDescent="0.25">
      <c r="A48">
        <v>74362</v>
      </c>
      <c r="B48" t="s">
        <v>376</v>
      </c>
      <c r="C48">
        <v>2021</v>
      </c>
      <c r="D48" t="s">
        <v>4</v>
      </c>
      <c r="E48" s="1" t="str">
        <f>VLOOKUP(TabelaPrincipal3[[#This Row],[Praça Aluno]],[1]Off!$A$1:$B$6,2,0)</f>
        <v>RJ</v>
      </c>
      <c r="F48" t="s">
        <v>21</v>
      </c>
      <c r="G48" s="1" t="str">
        <f>IF(OR(TabelaPrincipal3[[#This Row],[Média simples]]="",TabelaPrincipal3[[#This Row],[Média simples]]&lt;=0),"NÃO","SIM")</f>
        <v>SIM</v>
      </c>
      <c r="H48">
        <v>530.1</v>
      </c>
      <c r="I48">
        <v>571.20000000000005</v>
      </c>
      <c r="J48">
        <v>484</v>
      </c>
      <c r="K48">
        <v>643</v>
      </c>
      <c r="L48">
        <v>920</v>
      </c>
      <c r="M48">
        <f>IFERROR(AVERAGE(H48:L48),"")</f>
        <v>629.66000000000008</v>
      </c>
      <c r="N48" t="s">
        <v>0</v>
      </c>
    </row>
    <row r="49" spans="1:16" x14ac:dyDescent="0.25">
      <c r="A49">
        <v>74212</v>
      </c>
      <c r="B49" t="s">
        <v>375</v>
      </c>
      <c r="C49">
        <v>2021</v>
      </c>
      <c r="D49" t="s">
        <v>4</v>
      </c>
      <c r="E49" s="1" t="str">
        <f>VLOOKUP(TabelaPrincipal3[[#This Row],[Praça Aluno]],[1]Off!$A$1:$B$6,2,0)</f>
        <v>RJ</v>
      </c>
      <c r="F49" t="s">
        <v>21</v>
      </c>
      <c r="G49" s="1" t="str">
        <f>IF(OR(TabelaPrincipal3[[#This Row],[Média simples]]="",TabelaPrincipal3[[#This Row],[Média simples]]&lt;=0),"NÃO","SIM")</f>
        <v>SIM</v>
      </c>
      <c r="H49">
        <v>530.79999999999995</v>
      </c>
      <c r="I49">
        <v>596.1</v>
      </c>
      <c r="J49">
        <v>478.6</v>
      </c>
      <c r="K49">
        <v>561.9</v>
      </c>
      <c r="L49">
        <v>920</v>
      </c>
      <c r="M49">
        <f>IFERROR(AVERAGE(H49:L49),"")</f>
        <v>617.48</v>
      </c>
      <c r="N49" t="s">
        <v>0</v>
      </c>
    </row>
    <row r="50" spans="1:16" x14ac:dyDescent="0.25">
      <c r="A50">
        <v>102352</v>
      </c>
      <c r="B50" t="s">
        <v>374</v>
      </c>
      <c r="C50">
        <v>2022</v>
      </c>
      <c r="D50" t="s">
        <v>4</v>
      </c>
      <c r="E50" s="1" t="str">
        <f>VLOOKUP(TabelaPrincipal3[[#This Row],[Praça Aluno]],[1]Off!$A$1:$B$6,2,0)</f>
        <v>RJ</v>
      </c>
      <c r="F50" t="s">
        <v>1</v>
      </c>
      <c r="G50" s="1" t="str">
        <f>IF(OR(TabelaPrincipal3[[#This Row],[Média simples]]="",TabelaPrincipal3[[#This Row],[Média simples]]&lt;=0),"NÃO","SIM")</f>
        <v>SIM</v>
      </c>
      <c r="H50">
        <v>532.6</v>
      </c>
      <c r="I50">
        <v>621.70000000000005</v>
      </c>
      <c r="J50">
        <v>560.70000000000005</v>
      </c>
      <c r="K50">
        <v>562.1</v>
      </c>
      <c r="L50">
        <v>720</v>
      </c>
      <c r="M50">
        <f>IFERROR(AVERAGE(H50:L50),"")</f>
        <v>599.42000000000007</v>
      </c>
      <c r="N50" t="s">
        <v>0</v>
      </c>
      <c r="O50" t="s">
        <v>16</v>
      </c>
      <c r="P50" t="s">
        <v>62</v>
      </c>
    </row>
    <row r="51" spans="1:16" x14ac:dyDescent="0.25">
      <c r="A51">
        <v>84221</v>
      </c>
      <c r="B51" t="s">
        <v>373</v>
      </c>
      <c r="C51">
        <v>2022</v>
      </c>
      <c r="D51" t="s">
        <v>4</v>
      </c>
      <c r="E51" s="1" t="str">
        <f>VLOOKUP(TabelaPrincipal3[[#This Row],[Praça Aluno]],[1]Off!$A$1:$B$6,2,0)</f>
        <v>RJ</v>
      </c>
      <c r="F51" t="s">
        <v>1</v>
      </c>
      <c r="G51" s="1" t="str">
        <f>IF(OR(TabelaPrincipal3[[#This Row],[Média simples]]="",TabelaPrincipal3[[#This Row],[Média simples]]&lt;=0),"NÃO","SIM")</f>
        <v>SIM</v>
      </c>
      <c r="H51">
        <v>532.79999999999995</v>
      </c>
      <c r="I51">
        <v>524.1</v>
      </c>
      <c r="J51">
        <v>506.1</v>
      </c>
      <c r="K51">
        <v>533.70000000000005</v>
      </c>
      <c r="L51">
        <v>720</v>
      </c>
      <c r="M51">
        <f>IFERROR(AVERAGE(H51:L51),"")</f>
        <v>563.33999999999992</v>
      </c>
      <c r="N51" t="s">
        <v>0</v>
      </c>
      <c r="O51" t="s">
        <v>12</v>
      </c>
      <c r="P51" t="s">
        <v>104</v>
      </c>
    </row>
    <row r="52" spans="1:16" x14ac:dyDescent="0.25">
      <c r="A52">
        <v>98513</v>
      </c>
      <c r="B52" t="s">
        <v>372</v>
      </c>
      <c r="C52">
        <v>2021</v>
      </c>
      <c r="D52" t="s">
        <v>4</v>
      </c>
      <c r="E52" s="1" t="str">
        <f>VLOOKUP(TabelaPrincipal3[[#This Row],[Praça Aluno]],[1]Off!$A$1:$B$6,2,0)</f>
        <v>RJ</v>
      </c>
      <c r="F52" t="s">
        <v>29</v>
      </c>
      <c r="G52" s="1" t="str">
        <f>IF(OR(TabelaPrincipal3[[#This Row],[Média simples]]="",TabelaPrincipal3[[#This Row],[Média simples]]&lt;=0),"NÃO","SIM")</f>
        <v>SIM</v>
      </c>
      <c r="H52">
        <v>535.70000000000005</v>
      </c>
      <c r="I52">
        <v>532.6</v>
      </c>
      <c r="J52">
        <v>526.79999999999995</v>
      </c>
      <c r="K52">
        <v>502</v>
      </c>
      <c r="L52">
        <v>640</v>
      </c>
      <c r="M52">
        <f>IFERROR(AVERAGE(H52:L52),"")</f>
        <v>547.42000000000007</v>
      </c>
      <c r="N52" t="s">
        <v>0</v>
      </c>
    </row>
    <row r="53" spans="1:16" x14ac:dyDescent="0.25">
      <c r="A53">
        <v>69349</v>
      </c>
      <c r="B53" t="s">
        <v>371</v>
      </c>
      <c r="C53">
        <v>2021</v>
      </c>
      <c r="D53" t="s">
        <v>13</v>
      </c>
      <c r="E53" s="1" t="str">
        <f>VLOOKUP(TabelaPrincipal3[[#This Row],[Praça Aluno]],[1]Off!$A$1:$B$6,2,0)</f>
        <v>SP</v>
      </c>
      <c r="F53" t="s">
        <v>1</v>
      </c>
      <c r="G53" s="1" t="str">
        <f>IF(OR(TabelaPrincipal3[[#This Row],[Média simples]]="",TabelaPrincipal3[[#This Row],[Média simples]]&lt;=0),"NÃO","SIM")</f>
        <v>SIM</v>
      </c>
      <c r="H53">
        <v>536.29999999999995</v>
      </c>
      <c r="I53">
        <v>628.9</v>
      </c>
      <c r="J53">
        <v>586.1</v>
      </c>
      <c r="K53">
        <v>682.9</v>
      </c>
      <c r="L53">
        <v>860</v>
      </c>
      <c r="M53">
        <f>IFERROR(AVERAGE(H53:L53),"")</f>
        <v>658.83999999999992</v>
      </c>
      <c r="N53" t="s">
        <v>0</v>
      </c>
    </row>
    <row r="54" spans="1:16" x14ac:dyDescent="0.25">
      <c r="A54">
        <v>107665</v>
      </c>
      <c r="B54" t="s">
        <v>370</v>
      </c>
      <c r="C54">
        <v>2021</v>
      </c>
      <c r="D54" t="s">
        <v>13</v>
      </c>
      <c r="E54" s="1" t="str">
        <f>VLOOKUP(TabelaPrincipal3[[#This Row],[Praça Aluno]],[1]Off!$A$1:$B$6,2,0)</f>
        <v>SP</v>
      </c>
      <c r="F54" t="s">
        <v>1</v>
      </c>
      <c r="G54" s="1" t="str">
        <f>IF(OR(TabelaPrincipal3[[#This Row],[Média simples]]="",TabelaPrincipal3[[#This Row],[Média simples]]&lt;=0),"NÃO","SIM")</f>
        <v>SIM</v>
      </c>
      <c r="H54">
        <v>536.29999999999995</v>
      </c>
      <c r="I54">
        <v>585.20000000000005</v>
      </c>
      <c r="J54">
        <v>428.1</v>
      </c>
      <c r="K54">
        <v>576.70000000000005</v>
      </c>
      <c r="L54">
        <v>720</v>
      </c>
      <c r="M54">
        <f>IFERROR(AVERAGE(H54:L54),"")</f>
        <v>569.26</v>
      </c>
      <c r="N54" t="s">
        <v>0</v>
      </c>
    </row>
    <row r="55" spans="1:16" x14ac:dyDescent="0.25">
      <c r="A55">
        <v>88247</v>
      </c>
      <c r="B55" s="3" t="s">
        <v>369</v>
      </c>
      <c r="C55">
        <v>2022</v>
      </c>
      <c r="D55" t="s">
        <v>169</v>
      </c>
      <c r="E55" s="2" t="str">
        <f>VLOOKUP(TabelaPrincipal3[[#This Row],[Praça Aluno]],[1]Off!$A$1:$B$6,2,0)</f>
        <v>SJC</v>
      </c>
      <c r="F55" t="s">
        <v>29</v>
      </c>
      <c r="G55" s="1" t="str">
        <f>IF(OR(TabelaPrincipal3[[#This Row],[Média simples]]="",TabelaPrincipal3[[#This Row],[Média simples]]&lt;=0),"NÃO","SIM")</f>
        <v>SIM</v>
      </c>
      <c r="H55">
        <v>537.4</v>
      </c>
      <c r="I55">
        <v>553.9</v>
      </c>
      <c r="J55">
        <v>484.2</v>
      </c>
      <c r="K55">
        <v>641.5</v>
      </c>
      <c r="L55">
        <v>740</v>
      </c>
      <c r="M55">
        <f>IFERROR(AVERAGE(H55:L55),"")</f>
        <v>591.4</v>
      </c>
      <c r="N55" t="s">
        <v>8</v>
      </c>
    </row>
    <row r="56" spans="1:16" x14ac:dyDescent="0.25">
      <c r="A56">
        <v>96609</v>
      </c>
      <c r="B56" t="s">
        <v>368</v>
      </c>
      <c r="C56">
        <v>2021</v>
      </c>
      <c r="D56" t="s">
        <v>13</v>
      </c>
      <c r="E56" s="1" t="str">
        <f>VLOOKUP(TabelaPrincipal3[[#This Row],[Praça Aluno]],[1]Off!$A$1:$B$6,2,0)</f>
        <v>SP</v>
      </c>
      <c r="F56" t="s">
        <v>29</v>
      </c>
      <c r="G56" s="1" t="str">
        <f>IF(OR(TabelaPrincipal3[[#This Row],[Média simples]]="",TabelaPrincipal3[[#This Row],[Média simples]]&lt;=0),"NÃO","SIM")</f>
        <v>SIM</v>
      </c>
      <c r="H56">
        <v>539.5</v>
      </c>
      <c r="I56">
        <v>621</v>
      </c>
      <c r="J56">
        <v>528.4</v>
      </c>
      <c r="K56">
        <v>656.8</v>
      </c>
      <c r="L56">
        <v>729</v>
      </c>
      <c r="M56">
        <f>IFERROR(AVERAGE(H56:L56),"")</f>
        <v>614.93999999999994</v>
      </c>
      <c r="N56" t="s">
        <v>0</v>
      </c>
    </row>
    <row r="57" spans="1:16" x14ac:dyDescent="0.25">
      <c r="A57">
        <v>100919</v>
      </c>
      <c r="B57" t="s">
        <v>367</v>
      </c>
      <c r="C57">
        <v>2021</v>
      </c>
      <c r="D57" t="s">
        <v>4</v>
      </c>
      <c r="E57" s="1" t="str">
        <f>VLOOKUP(TabelaPrincipal3[[#This Row],[Praça Aluno]],[1]Off!$A$1:$B$6,2,0)</f>
        <v>RJ</v>
      </c>
      <c r="F57" t="s">
        <v>1</v>
      </c>
      <c r="G57" s="1" t="str">
        <f>IF(OR(TabelaPrincipal3[[#This Row],[Média simples]]="",TabelaPrincipal3[[#This Row],[Média simples]]&lt;=0),"NÃO","SIM")</f>
        <v>SIM</v>
      </c>
      <c r="H57">
        <v>540.9</v>
      </c>
      <c r="I57">
        <v>603.6</v>
      </c>
      <c r="J57">
        <v>521.70000000000005</v>
      </c>
      <c r="K57">
        <v>710.3</v>
      </c>
      <c r="L57">
        <v>860</v>
      </c>
      <c r="M57">
        <f>IFERROR(AVERAGE(H57:L57),"")</f>
        <v>647.29999999999995</v>
      </c>
      <c r="N57" t="s">
        <v>0</v>
      </c>
    </row>
    <row r="58" spans="1:16" x14ac:dyDescent="0.25">
      <c r="A58">
        <v>112811</v>
      </c>
      <c r="B58" t="s">
        <v>366</v>
      </c>
      <c r="C58">
        <v>2021</v>
      </c>
      <c r="D58" t="s">
        <v>13</v>
      </c>
      <c r="E58" s="1" t="str">
        <f>VLOOKUP(TabelaPrincipal3[[#This Row],[Praça Aluno]],[1]Off!$A$1:$B$6,2,0)</f>
        <v>SP</v>
      </c>
      <c r="F58" t="s">
        <v>1</v>
      </c>
      <c r="G58" s="1" t="str">
        <f>IF(OR(TabelaPrincipal3[[#This Row],[Média simples]]="",TabelaPrincipal3[[#This Row],[Média simples]]&lt;=0),"NÃO","SIM")</f>
        <v>SIM</v>
      </c>
      <c r="H58">
        <v>542.5</v>
      </c>
      <c r="I58">
        <v>588</v>
      </c>
      <c r="J58">
        <v>567.4</v>
      </c>
      <c r="K58">
        <v>587.5</v>
      </c>
      <c r="L58">
        <v>840</v>
      </c>
      <c r="M58">
        <f>IFERROR(AVERAGE(H58:L58),"")</f>
        <v>625.08000000000004</v>
      </c>
      <c r="N58" t="s">
        <v>0</v>
      </c>
    </row>
    <row r="59" spans="1:16" x14ac:dyDescent="0.25">
      <c r="A59">
        <v>107340</v>
      </c>
      <c r="B59" t="s">
        <v>365</v>
      </c>
      <c r="C59">
        <v>2021</v>
      </c>
      <c r="D59" t="s">
        <v>9</v>
      </c>
      <c r="E59" s="1" t="str">
        <f>VLOOKUP(TabelaPrincipal3[[#This Row],[Praça Aluno]],[1]Off!$A$1:$B$6,2,0)</f>
        <v>BH</v>
      </c>
      <c r="F59" t="s">
        <v>29</v>
      </c>
      <c r="G59" s="1" t="str">
        <f>IF(OR(TabelaPrincipal3[[#This Row],[Média simples]]="",TabelaPrincipal3[[#This Row],[Média simples]]&lt;=0),"NÃO","SIM")</f>
        <v>SIM</v>
      </c>
      <c r="H59">
        <v>543.9</v>
      </c>
      <c r="I59">
        <v>572.6</v>
      </c>
      <c r="J59">
        <v>531.9</v>
      </c>
      <c r="K59">
        <v>552.4</v>
      </c>
      <c r="L59">
        <v>660</v>
      </c>
      <c r="M59">
        <f>IFERROR(AVERAGE(H59:L59),"")</f>
        <v>572.16000000000008</v>
      </c>
      <c r="N59" t="s">
        <v>0</v>
      </c>
    </row>
    <row r="60" spans="1:16" x14ac:dyDescent="0.25">
      <c r="A60">
        <v>20207221</v>
      </c>
      <c r="B60" t="s">
        <v>364</v>
      </c>
      <c r="C60">
        <v>2022</v>
      </c>
      <c r="D60" t="s">
        <v>13</v>
      </c>
      <c r="E60" s="1" t="str">
        <f>VLOOKUP(TabelaPrincipal3[[#This Row],[Praça Aluno]],[1]Off!$A$1:$B$6,2,0)</f>
        <v>SP</v>
      </c>
      <c r="F60" t="s">
        <v>29</v>
      </c>
      <c r="G60" s="1" t="str">
        <f>IF(OR(TabelaPrincipal3[[#This Row],[Média simples]]="",TabelaPrincipal3[[#This Row],[Média simples]]&lt;=0),"NÃO","SIM")</f>
        <v>SIM</v>
      </c>
      <c r="H60">
        <v>544.5</v>
      </c>
      <c r="I60">
        <v>537.20000000000005</v>
      </c>
      <c r="J60">
        <v>488.5</v>
      </c>
      <c r="K60">
        <v>611.70000000000005</v>
      </c>
      <c r="L60">
        <v>620</v>
      </c>
      <c r="M60">
        <f>IFERROR(AVERAGE(H60:L60),"")</f>
        <v>560.38</v>
      </c>
      <c r="N60" t="s">
        <v>0</v>
      </c>
      <c r="O60" t="s">
        <v>16</v>
      </c>
      <c r="P60" t="s">
        <v>363</v>
      </c>
    </row>
    <row r="61" spans="1:16" x14ac:dyDescent="0.25">
      <c r="A61">
        <v>74154</v>
      </c>
      <c r="B61" t="s">
        <v>362</v>
      </c>
      <c r="C61">
        <v>2021</v>
      </c>
      <c r="D61" t="s">
        <v>13</v>
      </c>
      <c r="E61" s="1" t="str">
        <f>VLOOKUP(TabelaPrincipal3[[#This Row],[Praça Aluno]],[1]Off!$A$1:$B$6,2,0)</f>
        <v>SP</v>
      </c>
      <c r="F61" t="s">
        <v>21</v>
      </c>
      <c r="G61" s="1" t="str">
        <f>IF(OR(TabelaPrincipal3[[#This Row],[Média simples]]="",TabelaPrincipal3[[#This Row],[Média simples]]&lt;=0),"NÃO","SIM")</f>
        <v>SIM</v>
      </c>
      <c r="H61">
        <v>545.79999999999995</v>
      </c>
      <c r="I61">
        <v>573.79999999999995</v>
      </c>
      <c r="J61">
        <v>638.9</v>
      </c>
      <c r="K61">
        <v>667.8</v>
      </c>
      <c r="L61">
        <v>920</v>
      </c>
      <c r="M61">
        <f>IFERROR(AVERAGE(H61:L61),"")</f>
        <v>669.26</v>
      </c>
      <c r="N61" t="s">
        <v>0</v>
      </c>
    </row>
    <row r="62" spans="1:16" x14ac:dyDescent="0.25">
      <c r="A62">
        <v>20205533</v>
      </c>
      <c r="B62" t="s">
        <v>361</v>
      </c>
      <c r="C62">
        <v>2022</v>
      </c>
      <c r="D62" t="s">
        <v>4</v>
      </c>
      <c r="E62" s="1" t="str">
        <f>VLOOKUP(TabelaPrincipal3[[#This Row],[Praça Aluno]],[1]Off!$A$1:$B$6,2,0)</f>
        <v>RJ</v>
      </c>
      <c r="F62" t="s">
        <v>29</v>
      </c>
      <c r="G62" s="1" t="str">
        <f>IF(OR(TabelaPrincipal3[[#This Row],[Média simples]]="",TabelaPrincipal3[[#This Row],[Média simples]]&lt;=0),"NÃO","SIM")</f>
        <v>SIM</v>
      </c>
      <c r="H62">
        <v>546.70000000000005</v>
      </c>
      <c r="I62">
        <v>594.4</v>
      </c>
      <c r="J62">
        <v>518.4</v>
      </c>
      <c r="K62">
        <v>478</v>
      </c>
      <c r="L62">
        <v>640</v>
      </c>
      <c r="M62">
        <f>IFERROR(AVERAGE(H62:L62),"")</f>
        <v>555.5</v>
      </c>
      <c r="N62" t="s">
        <v>0</v>
      </c>
      <c r="O62" t="s">
        <v>12</v>
      </c>
      <c r="P62" t="s">
        <v>229</v>
      </c>
    </row>
    <row r="63" spans="1:16" x14ac:dyDescent="0.25">
      <c r="A63">
        <v>105735</v>
      </c>
      <c r="B63" t="s">
        <v>360</v>
      </c>
      <c r="C63">
        <v>2021</v>
      </c>
      <c r="D63" t="s">
        <v>38</v>
      </c>
      <c r="E63" s="1" t="str">
        <f>VLOOKUP(TabelaPrincipal3[[#This Row],[Praça Aluno]],[1]Off!$A$1:$B$6,2,0)</f>
        <v>SP</v>
      </c>
      <c r="F63" t="s">
        <v>29</v>
      </c>
      <c r="G63" s="1" t="str">
        <f>IF(OR(TabelaPrincipal3[[#This Row],[Média simples]]="",TabelaPrincipal3[[#This Row],[Média simples]]&lt;=0),"NÃO","SIM")</f>
        <v>SIM</v>
      </c>
      <c r="H63">
        <v>547.4</v>
      </c>
      <c r="I63">
        <v>610</v>
      </c>
      <c r="J63">
        <v>493</v>
      </c>
      <c r="K63">
        <v>655.4</v>
      </c>
      <c r="L63">
        <v>800</v>
      </c>
      <c r="M63">
        <f>IFERROR(AVERAGE(H63:L63),"")</f>
        <v>621.16000000000008</v>
      </c>
      <c r="N63" t="s">
        <v>0</v>
      </c>
    </row>
    <row r="64" spans="1:16" x14ac:dyDescent="0.25">
      <c r="A64">
        <v>72204</v>
      </c>
      <c r="B64" t="s">
        <v>359</v>
      </c>
      <c r="C64">
        <v>2021</v>
      </c>
      <c r="D64" t="s">
        <v>13</v>
      </c>
      <c r="E64" s="1" t="str">
        <f>VLOOKUP(TabelaPrincipal3[[#This Row],[Praça Aluno]],[1]Off!$A$1:$B$6,2,0)</f>
        <v>SP</v>
      </c>
      <c r="F64" t="s">
        <v>21</v>
      </c>
      <c r="G64" s="1" t="str">
        <f>IF(OR(TabelaPrincipal3[[#This Row],[Média simples]]="",TabelaPrincipal3[[#This Row],[Média simples]]&lt;=0),"NÃO","SIM")</f>
        <v>SIM</v>
      </c>
      <c r="H64">
        <v>548.9</v>
      </c>
      <c r="I64">
        <v>592.1</v>
      </c>
      <c r="J64">
        <v>621.79999999999995</v>
      </c>
      <c r="K64">
        <v>739.6</v>
      </c>
      <c r="L64">
        <v>740</v>
      </c>
      <c r="M64">
        <f>IFERROR(AVERAGE(H64:L64),"")</f>
        <v>648.48</v>
      </c>
      <c r="N64" t="s">
        <v>0</v>
      </c>
    </row>
    <row r="65" spans="1:16" x14ac:dyDescent="0.25">
      <c r="A65">
        <v>90525</v>
      </c>
      <c r="B65" t="s">
        <v>358</v>
      </c>
      <c r="C65">
        <v>2021</v>
      </c>
      <c r="D65" t="s">
        <v>9</v>
      </c>
      <c r="E65" s="1" t="str">
        <f>VLOOKUP(TabelaPrincipal3[[#This Row],[Praça Aluno]],[1]Off!$A$1:$B$6,2,0)</f>
        <v>BH</v>
      </c>
      <c r="F65" t="s">
        <v>29</v>
      </c>
      <c r="G65" s="1" t="str">
        <f>IF(OR(TabelaPrincipal3[[#This Row],[Média simples]]="",TabelaPrincipal3[[#This Row],[Média simples]]&lt;=0),"NÃO","SIM")</f>
        <v>SIM</v>
      </c>
      <c r="H65">
        <v>549.79999999999995</v>
      </c>
      <c r="I65">
        <v>616.9</v>
      </c>
      <c r="J65">
        <v>593.29999999999995</v>
      </c>
      <c r="K65">
        <v>612.6</v>
      </c>
      <c r="L65">
        <v>840</v>
      </c>
      <c r="M65">
        <f>IFERROR(AVERAGE(H65:L65),"")</f>
        <v>642.52</v>
      </c>
      <c r="N65" t="s">
        <v>0</v>
      </c>
    </row>
    <row r="66" spans="1:16" x14ac:dyDescent="0.25">
      <c r="A66">
        <v>90921</v>
      </c>
      <c r="B66" t="s">
        <v>357</v>
      </c>
      <c r="C66">
        <v>2021</v>
      </c>
      <c r="D66" t="s">
        <v>4</v>
      </c>
      <c r="E66" s="1" t="str">
        <f>VLOOKUP(TabelaPrincipal3[[#This Row],[Praça Aluno]],[1]Off!$A$1:$B$6,2,0)</f>
        <v>RJ</v>
      </c>
      <c r="F66" t="s">
        <v>1</v>
      </c>
      <c r="G66" s="1" t="str">
        <f>IF(OR(TabelaPrincipal3[[#This Row],[Média simples]]="",TabelaPrincipal3[[#This Row],[Média simples]]&lt;=0),"NÃO","SIM")</f>
        <v>SIM</v>
      </c>
      <c r="H66">
        <v>550.29999999999995</v>
      </c>
      <c r="I66">
        <v>594.6</v>
      </c>
      <c r="J66">
        <v>582</v>
      </c>
      <c r="K66">
        <v>783.4</v>
      </c>
      <c r="L66">
        <v>700</v>
      </c>
      <c r="M66">
        <f>IFERROR(AVERAGE(H66:L66),"")</f>
        <v>642.06000000000006</v>
      </c>
      <c r="N66" t="s">
        <v>0</v>
      </c>
    </row>
    <row r="67" spans="1:16" x14ac:dyDescent="0.25">
      <c r="A67">
        <v>107730</v>
      </c>
      <c r="B67" t="s">
        <v>356</v>
      </c>
      <c r="C67">
        <v>2021</v>
      </c>
      <c r="D67" t="s">
        <v>4</v>
      </c>
      <c r="E67" s="1" t="str">
        <f>VLOOKUP(TabelaPrincipal3[[#This Row],[Praça Aluno]],[1]Off!$A$1:$B$6,2,0)</f>
        <v>RJ</v>
      </c>
      <c r="F67" t="s">
        <v>29</v>
      </c>
      <c r="G67" s="1" t="str">
        <f>IF(OR(TabelaPrincipal3[[#This Row],[Média simples]]="",TabelaPrincipal3[[#This Row],[Média simples]]&lt;=0),"NÃO","SIM")</f>
        <v>SIM</v>
      </c>
      <c r="H67">
        <v>551.20000000000005</v>
      </c>
      <c r="I67">
        <v>494.4</v>
      </c>
      <c r="J67">
        <v>551.5</v>
      </c>
      <c r="K67">
        <v>713.2</v>
      </c>
      <c r="L67">
        <v>620</v>
      </c>
      <c r="M67">
        <f>IFERROR(AVERAGE(H67:L67),"")</f>
        <v>586.06000000000006</v>
      </c>
      <c r="N67" t="s">
        <v>0</v>
      </c>
    </row>
    <row r="68" spans="1:16" x14ac:dyDescent="0.25">
      <c r="A68">
        <v>105901</v>
      </c>
      <c r="B68" t="s">
        <v>355</v>
      </c>
      <c r="C68">
        <v>2021</v>
      </c>
      <c r="D68" t="s">
        <v>13</v>
      </c>
      <c r="E68" s="1" t="str">
        <f>VLOOKUP(TabelaPrincipal3[[#This Row],[Praça Aluno]],[1]Off!$A$1:$B$6,2,0)</f>
        <v>SP</v>
      </c>
      <c r="F68" t="s">
        <v>29</v>
      </c>
      <c r="G68" s="1" t="str">
        <f>IF(OR(TabelaPrincipal3[[#This Row],[Média simples]]="",TabelaPrincipal3[[#This Row],[Média simples]]&lt;=0),"NÃO","SIM")</f>
        <v>SIM</v>
      </c>
      <c r="H68">
        <v>551.29999999999995</v>
      </c>
      <c r="I68">
        <v>589.70000000000005</v>
      </c>
      <c r="J68">
        <v>464.6</v>
      </c>
      <c r="K68">
        <v>507.3</v>
      </c>
      <c r="L68">
        <v>580</v>
      </c>
      <c r="M68">
        <f>IFERROR(AVERAGE(H68:L68),"")</f>
        <v>538.58000000000004</v>
      </c>
      <c r="N68" t="s">
        <v>0</v>
      </c>
    </row>
    <row r="69" spans="1:16" x14ac:dyDescent="0.25">
      <c r="A69">
        <v>101395</v>
      </c>
      <c r="B69" t="s">
        <v>354</v>
      </c>
      <c r="C69">
        <v>2021</v>
      </c>
      <c r="D69" t="s">
        <v>2</v>
      </c>
      <c r="E69" s="1" t="str">
        <f>VLOOKUP(TabelaPrincipal3[[#This Row],[Praça Aluno]],[1]Off!$A$1:$B$6,2,0)</f>
        <v>SP</v>
      </c>
      <c r="F69" t="s">
        <v>29</v>
      </c>
      <c r="G69" s="1" t="str">
        <f>IF(OR(TabelaPrincipal3[[#This Row],[Média simples]]="",TabelaPrincipal3[[#This Row],[Média simples]]&lt;=0),"NÃO","SIM")</f>
        <v>SIM</v>
      </c>
      <c r="H69">
        <v>551.6</v>
      </c>
      <c r="I69">
        <v>515.1</v>
      </c>
      <c r="J69">
        <v>589.29999999999995</v>
      </c>
      <c r="K69">
        <v>665.5</v>
      </c>
      <c r="L69">
        <v>660</v>
      </c>
      <c r="M69">
        <f>IFERROR(AVERAGE(H69:L69),"")</f>
        <v>596.29999999999995</v>
      </c>
      <c r="N69" t="s">
        <v>0</v>
      </c>
    </row>
    <row r="70" spans="1:16" x14ac:dyDescent="0.25">
      <c r="A70">
        <v>66950</v>
      </c>
      <c r="B70" t="s">
        <v>353</v>
      </c>
      <c r="C70">
        <v>2021</v>
      </c>
      <c r="D70" t="s">
        <v>169</v>
      </c>
      <c r="E70" s="1" t="str">
        <f>VLOOKUP(TabelaPrincipal3[[#This Row],[Praça Aluno]],[1]Off!$A$1:$B$6,2,0)</f>
        <v>SJC</v>
      </c>
      <c r="F70" t="s">
        <v>29</v>
      </c>
      <c r="G70" s="1" t="str">
        <f>IF(OR(TabelaPrincipal3[[#This Row],[Média simples]]="",TabelaPrincipal3[[#This Row],[Média simples]]&lt;=0),"NÃO","SIM")</f>
        <v>SIM</v>
      </c>
      <c r="H70">
        <v>552.70000000000005</v>
      </c>
      <c r="I70">
        <v>486.2</v>
      </c>
      <c r="J70">
        <v>410.8</v>
      </c>
      <c r="K70">
        <v>532.6</v>
      </c>
      <c r="L70">
        <v>700</v>
      </c>
      <c r="M70">
        <f>IFERROR(AVERAGE(H70:L70),"")</f>
        <v>536.46</v>
      </c>
      <c r="N70" t="s">
        <v>0</v>
      </c>
    </row>
    <row r="71" spans="1:16" x14ac:dyDescent="0.25">
      <c r="A71">
        <v>70161</v>
      </c>
      <c r="B71" t="s">
        <v>352</v>
      </c>
      <c r="C71">
        <v>2021</v>
      </c>
      <c r="D71" t="s">
        <v>169</v>
      </c>
      <c r="E71" s="1" t="str">
        <f>VLOOKUP(TabelaPrincipal3[[#This Row],[Praça Aluno]],[1]Off!$A$1:$B$6,2,0)</f>
        <v>SJC</v>
      </c>
      <c r="F71" t="s">
        <v>29</v>
      </c>
      <c r="G71" s="1" t="str">
        <f>IF(OR(TabelaPrincipal3[[#This Row],[Média simples]]="",TabelaPrincipal3[[#This Row],[Média simples]]&lt;=0),"NÃO","SIM")</f>
        <v>SIM</v>
      </c>
      <c r="H71">
        <v>553</v>
      </c>
      <c r="I71">
        <v>576.1</v>
      </c>
      <c r="J71">
        <v>563.5</v>
      </c>
      <c r="K71">
        <v>641.5</v>
      </c>
      <c r="L71">
        <v>800</v>
      </c>
      <c r="M71">
        <f>IFERROR(AVERAGE(H71:L71),"")</f>
        <v>626.81999999999994</v>
      </c>
      <c r="N71" t="s">
        <v>0</v>
      </c>
    </row>
    <row r="72" spans="1:16" x14ac:dyDescent="0.25">
      <c r="A72">
        <v>202014876</v>
      </c>
      <c r="B72" t="s">
        <v>351</v>
      </c>
      <c r="C72">
        <v>2022</v>
      </c>
      <c r="D72" t="s">
        <v>13</v>
      </c>
      <c r="E72" s="1" t="str">
        <f>VLOOKUP(TabelaPrincipal3[[#This Row],[Praça Aluno]],[1]Off!$A$1:$B$6,2,0)</f>
        <v>SP</v>
      </c>
      <c r="F72" t="s">
        <v>1</v>
      </c>
      <c r="G72" s="1" t="str">
        <f>IF(OR(TabelaPrincipal3[[#This Row],[Média simples]]="",TabelaPrincipal3[[#This Row],[Média simples]]&lt;=0),"NÃO","SIM")</f>
        <v>SIM</v>
      </c>
      <c r="H72">
        <v>553</v>
      </c>
      <c r="I72">
        <v>561.9</v>
      </c>
      <c r="J72">
        <v>511.9</v>
      </c>
      <c r="K72">
        <v>587.5</v>
      </c>
      <c r="L72">
        <v>800</v>
      </c>
      <c r="M72">
        <f>IFERROR(AVERAGE(H72:L72),"")</f>
        <v>602.86</v>
      </c>
      <c r="N72" t="s">
        <v>0</v>
      </c>
      <c r="O72" t="s">
        <v>12</v>
      </c>
      <c r="P72" t="s">
        <v>319</v>
      </c>
    </row>
    <row r="73" spans="1:16" x14ac:dyDescent="0.25">
      <c r="A73">
        <v>105144</v>
      </c>
      <c r="B73" t="s">
        <v>350</v>
      </c>
      <c r="C73">
        <v>2021</v>
      </c>
      <c r="D73" t="s">
        <v>4</v>
      </c>
      <c r="E73" s="1" t="str">
        <f>VLOOKUP(TabelaPrincipal3[[#This Row],[Praça Aluno]],[1]Off!$A$1:$B$6,2,0)</f>
        <v>RJ</v>
      </c>
      <c r="F73" t="s">
        <v>29</v>
      </c>
      <c r="G73" s="1" t="str">
        <f>IF(OR(TabelaPrincipal3[[#This Row],[Média simples]]="",TabelaPrincipal3[[#This Row],[Média simples]]&lt;=0),"NÃO","SIM")</f>
        <v>SIM</v>
      </c>
      <c r="H73">
        <v>553.9</v>
      </c>
      <c r="I73">
        <v>578.9</v>
      </c>
      <c r="J73">
        <v>580.9</v>
      </c>
      <c r="K73">
        <v>697.8</v>
      </c>
      <c r="L73">
        <v>640</v>
      </c>
      <c r="M73">
        <f>IFERROR(AVERAGE(H73:L73),"")</f>
        <v>610.29999999999995</v>
      </c>
      <c r="N73" t="s">
        <v>0</v>
      </c>
    </row>
    <row r="74" spans="1:16" x14ac:dyDescent="0.25">
      <c r="A74">
        <v>87227</v>
      </c>
      <c r="B74" t="s">
        <v>349</v>
      </c>
      <c r="C74">
        <v>2020</v>
      </c>
      <c r="D74" t="s">
        <v>4</v>
      </c>
      <c r="E74" s="1" t="str">
        <f>VLOOKUP(TabelaPrincipal3[[#This Row],[Praça Aluno]],[1]Off!$A$1:$B$6,2,0)</f>
        <v>RJ</v>
      </c>
      <c r="F74" t="s">
        <v>21</v>
      </c>
      <c r="G74" s="1" t="str">
        <f>IF(OR(TabelaPrincipal3[[#This Row],[Média simples]]="",TabelaPrincipal3[[#This Row],[Média simples]]&lt;=0),"NÃO","SIM")</f>
        <v>SIM</v>
      </c>
      <c r="H74">
        <v>556.29999999999995</v>
      </c>
      <c r="I74">
        <v>620.29999999999995</v>
      </c>
      <c r="J74">
        <v>592.9</v>
      </c>
      <c r="K74">
        <v>723.6</v>
      </c>
      <c r="L74">
        <v>880</v>
      </c>
      <c r="M74">
        <f>IFERROR(AVERAGE(H74:L74),"")</f>
        <v>674.62</v>
      </c>
      <c r="N74" t="s">
        <v>0</v>
      </c>
    </row>
    <row r="75" spans="1:16" x14ac:dyDescent="0.25">
      <c r="A75">
        <v>20208116</v>
      </c>
      <c r="B75" t="s">
        <v>348</v>
      </c>
      <c r="C75">
        <v>2022</v>
      </c>
      <c r="D75" t="s">
        <v>9</v>
      </c>
      <c r="E75" s="1" t="str">
        <f>VLOOKUP(TabelaPrincipal3[[#This Row],[Praça Aluno]],[1]Off!$A$1:$B$6,2,0)</f>
        <v>BH</v>
      </c>
      <c r="F75" t="s">
        <v>21</v>
      </c>
      <c r="G75" s="1" t="str">
        <f>IF(OR(TabelaPrincipal3[[#This Row],[Média simples]]="",TabelaPrincipal3[[#This Row],[Média simples]]&lt;=0),"NÃO","SIM")</f>
        <v>SIM</v>
      </c>
      <c r="H75">
        <v>556.29999999999995</v>
      </c>
      <c r="I75">
        <v>607.70000000000005</v>
      </c>
      <c r="J75">
        <v>660.5</v>
      </c>
      <c r="K75">
        <v>501.9</v>
      </c>
      <c r="L75">
        <v>780</v>
      </c>
      <c r="M75">
        <f>IFERROR(AVERAGE(H75:L75),"")</f>
        <v>621.28</v>
      </c>
      <c r="N75" t="s">
        <v>0</v>
      </c>
      <c r="O75" t="s">
        <v>49</v>
      </c>
      <c r="P75" t="s">
        <v>193</v>
      </c>
    </row>
    <row r="76" spans="1:16" x14ac:dyDescent="0.25">
      <c r="A76">
        <v>77340</v>
      </c>
      <c r="B76" t="s">
        <v>347</v>
      </c>
      <c r="C76">
        <v>2022</v>
      </c>
      <c r="D76" t="s">
        <v>169</v>
      </c>
      <c r="E76" s="1" t="str">
        <f>VLOOKUP(TabelaPrincipal3[[#This Row],[Praça Aluno]],[1]Off!$A$1:$B$6,2,0)</f>
        <v>SJC</v>
      </c>
      <c r="F76" t="s">
        <v>1</v>
      </c>
      <c r="G76" s="1" t="str">
        <f>IF(OR(TabelaPrincipal3[[#This Row],[Média simples]]="",TabelaPrincipal3[[#This Row],[Média simples]]&lt;=0),"NÃO","SIM")</f>
        <v>SIM</v>
      </c>
      <c r="H76">
        <v>558.29999999999995</v>
      </c>
      <c r="I76">
        <v>511.2</v>
      </c>
      <c r="J76">
        <v>520.70000000000005</v>
      </c>
      <c r="K76">
        <v>615.29999999999995</v>
      </c>
      <c r="L76">
        <v>640</v>
      </c>
      <c r="M76">
        <f>IFERROR(AVERAGE(H76:L76),"")</f>
        <v>569.1</v>
      </c>
      <c r="N76" t="s">
        <v>8</v>
      </c>
      <c r="O76" t="s">
        <v>12</v>
      </c>
      <c r="P76" t="s">
        <v>346</v>
      </c>
    </row>
    <row r="77" spans="1:16" x14ac:dyDescent="0.25">
      <c r="A77">
        <v>107378</v>
      </c>
      <c r="B77" t="s">
        <v>345</v>
      </c>
      <c r="C77">
        <v>2021</v>
      </c>
      <c r="D77" t="s">
        <v>13</v>
      </c>
      <c r="E77" s="1" t="str">
        <f>VLOOKUP(TabelaPrincipal3[[#This Row],[Praça Aluno]],[1]Off!$A$1:$B$6,2,0)</f>
        <v>SP</v>
      </c>
      <c r="F77" t="s">
        <v>29</v>
      </c>
      <c r="G77" s="1" t="str">
        <f>IF(OR(TabelaPrincipal3[[#This Row],[Média simples]]="",TabelaPrincipal3[[#This Row],[Média simples]]&lt;=0),"NÃO","SIM")</f>
        <v>SIM</v>
      </c>
      <c r="H77">
        <v>558.79999999999995</v>
      </c>
      <c r="I77">
        <v>548</v>
      </c>
      <c r="J77">
        <v>559.9</v>
      </c>
      <c r="K77">
        <v>477.1</v>
      </c>
      <c r="L77">
        <v>560</v>
      </c>
      <c r="M77">
        <f>IFERROR(AVERAGE(H77:L77),"")</f>
        <v>540.76</v>
      </c>
      <c r="N77" t="s">
        <v>0</v>
      </c>
    </row>
    <row r="78" spans="1:16" x14ac:dyDescent="0.25">
      <c r="A78">
        <v>62109</v>
      </c>
      <c r="B78" t="s">
        <v>344</v>
      </c>
      <c r="C78">
        <v>2020</v>
      </c>
      <c r="D78" t="s">
        <v>13</v>
      </c>
      <c r="E78" s="1" t="str">
        <f>VLOOKUP(TabelaPrincipal3[[#This Row],[Praça Aluno]],[1]Off!$A$1:$B$6,2,0)</f>
        <v>SP</v>
      </c>
      <c r="F78" t="s">
        <v>21</v>
      </c>
      <c r="G78" s="1" t="str">
        <f>IF(OR(TabelaPrincipal3[[#This Row],[Média simples]]="",TabelaPrincipal3[[#This Row],[Média simples]]&lt;=0),"NÃO","SIM")</f>
        <v>SIM</v>
      </c>
      <c r="H78">
        <v>559.79999999999995</v>
      </c>
      <c r="I78">
        <v>639</v>
      </c>
      <c r="J78">
        <v>638.20000000000005</v>
      </c>
      <c r="K78">
        <v>758.5</v>
      </c>
      <c r="L78">
        <v>960</v>
      </c>
      <c r="M78">
        <f>IFERROR(AVERAGE(H78:L78),"")</f>
        <v>711.1</v>
      </c>
      <c r="N78" t="s">
        <v>0</v>
      </c>
    </row>
    <row r="79" spans="1:16" x14ac:dyDescent="0.25">
      <c r="A79">
        <v>89924</v>
      </c>
      <c r="B79" s="3" t="s">
        <v>343</v>
      </c>
      <c r="C79">
        <v>2022</v>
      </c>
      <c r="D79" t="s">
        <v>9</v>
      </c>
      <c r="E79" s="2" t="str">
        <f>VLOOKUP(TabelaPrincipal3[[#This Row],[Praça Aluno]],[1]Off!$A$1:$B$6,2,0)</f>
        <v>BH</v>
      </c>
      <c r="F79" t="s">
        <v>21</v>
      </c>
      <c r="G79" s="1" t="str">
        <f>IF(OR(TabelaPrincipal3[[#This Row],[Média simples]]="",TabelaPrincipal3[[#This Row],[Média simples]]&lt;=0),"NÃO","SIM")</f>
        <v>SIM</v>
      </c>
      <c r="H79">
        <v>560.1</v>
      </c>
      <c r="I79">
        <v>581.4</v>
      </c>
      <c r="J79">
        <v>584</v>
      </c>
      <c r="K79">
        <v>754.8</v>
      </c>
      <c r="L79">
        <v>960</v>
      </c>
      <c r="M79">
        <f>IFERROR(AVERAGE(H79:L79),"")</f>
        <v>688.06000000000006</v>
      </c>
      <c r="N79" t="s">
        <v>0</v>
      </c>
      <c r="O79" t="s">
        <v>16</v>
      </c>
      <c r="P79" t="s">
        <v>266</v>
      </c>
    </row>
    <row r="80" spans="1:16" x14ac:dyDescent="0.25">
      <c r="A80">
        <v>109107</v>
      </c>
      <c r="B80" t="s">
        <v>342</v>
      </c>
      <c r="C80">
        <v>2021</v>
      </c>
      <c r="D80" t="s">
        <v>4</v>
      </c>
      <c r="E80" s="1" t="str">
        <f>VLOOKUP(TabelaPrincipal3[[#This Row],[Praça Aluno]],[1]Off!$A$1:$B$6,2,0)</f>
        <v>RJ</v>
      </c>
      <c r="F80" t="s">
        <v>29</v>
      </c>
      <c r="G80" s="1" t="str">
        <f>IF(OR(TabelaPrincipal3[[#This Row],[Média simples]]="",TabelaPrincipal3[[#This Row],[Média simples]]&lt;=0),"NÃO","SIM")</f>
        <v>SIM</v>
      </c>
      <c r="H80">
        <v>560.9</v>
      </c>
      <c r="I80">
        <v>634.4</v>
      </c>
      <c r="J80">
        <v>612.70000000000005</v>
      </c>
      <c r="K80">
        <v>629.4</v>
      </c>
      <c r="L80">
        <v>880</v>
      </c>
      <c r="M80">
        <f>IFERROR(AVERAGE(H80:L80),"")</f>
        <v>663.48</v>
      </c>
      <c r="N80" t="s">
        <v>0</v>
      </c>
    </row>
    <row r="81" spans="1:16" x14ac:dyDescent="0.25">
      <c r="A81">
        <v>77654</v>
      </c>
      <c r="B81" t="s">
        <v>341</v>
      </c>
      <c r="C81">
        <v>2020</v>
      </c>
      <c r="D81" t="s">
        <v>13</v>
      </c>
      <c r="E81" s="1" t="str">
        <f>VLOOKUP(TabelaPrincipal3[[#This Row],[Praça Aluno]],[1]Off!$A$1:$B$6,2,0)</f>
        <v>SP</v>
      </c>
      <c r="F81" t="s">
        <v>1</v>
      </c>
      <c r="G81" s="1" t="str">
        <f>IF(OR(TabelaPrincipal3[[#This Row],[Média simples]]="",TabelaPrincipal3[[#This Row],[Média simples]]&lt;=0),"NÃO","SIM")</f>
        <v>SIM</v>
      </c>
      <c r="H81">
        <v>561</v>
      </c>
      <c r="I81">
        <v>589.29999999999995</v>
      </c>
      <c r="J81">
        <v>586.1</v>
      </c>
      <c r="K81">
        <v>613.6</v>
      </c>
      <c r="L81">
        <v>640</v>
      </c>
      <c r="M81">
        <f>IFERROR(AVERAGE(H81:L81),"")</f>
        <v>598</v>
      </c>
      <c r="N81" t="s">
        <v>0</v>
      </c>
    </row>
    <row r="82" spans="1:16" x14ac:dyDescent="0.25">
      <c r="A82">
        <v>20201475</v>
      </c>
      <c r="B82" t="s">
        <v>340</v>
      </c>
      <c r="C82">
        <v>2022</v>
      </c>
      <c r="D82" t="s">
        <v>13</v>
      </c>
      <c r="E82" s="1" t="str">
        <f>VLOOKUP(TabelaPrincipal3[[#This Row],[Praça Aluno]],[1]Off!$A$1:$B$6,2,0)</f>
        <v>SP</v>
      </c>
      <c r="F82" t="s">
        <v>1</v>
      </c>
      <c r="G82" s="1" t="str">
        <f>IF(OR(TabelaPrincipal3[[#This Row],[Média simples]]="",TabelaPrincipal3[[#This Row],[Média simples]]&lt;=0),"NÃO","SIM")</f>
        <v>SIM</v>
      </c>
      <c r="H82">
        <v>561.29999999999995</v>
      </c>
      <c r="I82">
        <v>490.6</v>
      </c>
      <c r="J82">
        <v>548.5</v>
      </c>
      <c r="K82">
        <v>683.5</v>
      </c>
      <c r="L82">
        <v>900</v>
      </c>
      <c r="M82">
        <f>IFERROR(AVERAGE(H82:L82),"")</f>
        <v>636.78</v>
      </c>
      <c r="N82" t="s">
        <v>0</v>
      </c>
      <c r="O82" t="s">
        <v>16</v>
      </c>
      <c r="P82" t="s">
        <v>339</v>
      </c>
    </row>
    <row r="83" spans="1:16" x14ac:dyDescent="0.25">
      <c r="A83">
        <v>81921</v>
      </c>
      <c r="B83" t="s">
        <v>338</v>
      </c>
      <c r="C83">
        <v>2020</v>
      </c>
      <c r="D83" t="s">
        <v>4</v>
      </c>
      <c r="E83" s="1" t="str">
        <f>VLOOKUP(TabelaPrincipal3[[#This Row],[Praça Aluno]],[1]Off!$A$1:$B$6,2,0)</f>
        <v>RJ</v>
      </c>
      <c r="F83" t="s">
        <v>1</v>
      </c>
      <c r="G83" s="1" t="str">
        <f>IF(OR(TabelaPrincipal3[[#This Row],[Média simples]]="",TabelaPrincipal3[[#This Row],[Média simples]]&lt;=0),"NÃO","SIM")</f>
        <v>SIM</v>
      </c>
      <c r="H83">
        <v>561.4</v>
      </c>
      <c r="I83">
        <v>590</v>
      </c>
      <c r="J83">
        <v>545.79999999999995</v>
      </c>
      <c r="K83">
        <v>600.79999999999995</v>
      </c>
      <c r="L83">
        <v>540</v>
      </c>
      <c r="M83">
        <f>IFERROR(AVERAGE(H83:L83),"")</f>
        <v>567.6</v>
      </c>
      <c r="N83" t="s">
        <v>0</v>
      </c>
    </row>
    <row r="84" spans="1:16" x14ac:dyDescent="0.25">
      <c r="A84">
        <v>78137</v>
      </c>
      <c r="B84" t="s">
        <v>337</v>
      </c>
      <c r="C84">
        <v>2020</v>
      </c>
      <c r="D84" t="s">
        <v>2</v>
      </c>
      <c r="E84" s="1" t="str">
        <f>VLOOKUP(TabelaPrincipal3[[#This Row],[Praça Aluno]],[1]Off!$A$1:$B$6,2,0)</f>
        <v>SP</v>
      </c>
      <c r="F84" t="s">
        <v>1</v>
      </c>
      <c r="G84" s="1" t="str">
        <f>IF(OR(TabelaPrincipal3[[#This Row],[Média simples]]="",TabelaPrincipal3[[#This Row],[Média simples]]&lt;=0),"NÃO","SIM")</f>
        <v>SIM</v>
      </c>
      <c r="H84">
        <v>561.6</v>
      </c>
      <c r="I84">
        <v>368.2</v>
      </c>
      <c r="J84">
        <v>556.5</v>
      </c>
      <c r="K84">
        <v>566.79999999999995</v>
      </c>
      <c r="L84">
        <v>780</v>
      </c>
      <c r="M84">
        <f>IFERROR(AVERAGE(H84:L84),"")</f>
        <v>566.62</v>
      </c>
      <c r="N84" t="s">
        <v>0</v>
      </c>
    </row>
    <row r="85" spans="1:16" x14ac:dyDescent="0.25">
      <c r="A85">
        <v>65145</v>
      </c>
      <c r="B85" t="s">
        <v>336</v>
      </c>
      <c r="C85">
        <v>2021</v>
      </c>
      <c r="D85" t="s">
        <v>13</v>
      </c>
      <c r="E85" s="1" t="str">
        <f>VLOOKUP(TabelaPrincipal3[[#This Row],[Praça Aluno]],[1]Off!$A$1:$B$6,2,0)</f>
        <v>SP</v>
      </c>
      <c r="F85" t="s">
        <v>21</v>
      </c>
      <c r="G85" s="1" t="str">
        <f>IF(OR(TabelaPrincipal3[[#This Row],[Média simples]]="",TabelaPrincipal3[[#This Row],[Média simples]]&lt;=0),"NÃO","SIM")</f>
        <v>SIM</v>
      </c>
      <c r="H85">
        <v>561.70000000000005</v>
      </c>
      <c r="I85">
        <v>605.79999999999995</v>
      </c>
      <c r="J85">
        <v>614.6</v>
      </c>
      <c r="K85">
        <v>788.2</v>
      </c>
      <c r="L85">
        <v>840</v>
      </c>
      <c r="M85">
        <f>IFERROR(AVERAGE(H85:L85),"")</f>
        <v>682.06000000000006</v>
      </c>
      <c r="N85" t="s">
        <v>0</v>
      </c>
    </row>
    <row r="86" spans="1:16" x14ac:dyDescent="0.25">
      <c r="A86">
        <v>76130</v>
      </c>
      <c r="B86" t="s">
        <v>335</v>
      </c>
      <c r="C86">
        <v>2021</v>
      </c>
      <c r="D86" t="s">
        <v>4</v>
      </c>
      <c r="E86" s="1" t="str">
        <f>VLOOKUP(TabelaPrincipal3[[#This Row],[Praça Aluno]],[1]Off!$A$1:$B$6,2,0)</f>
        <v>RJ</v>
      </c>
      <c r="F86" t="s">
        <v>21</v>
      </c>
      <c r="G86" s="1" t="str">
        <f>IF(OR(TabelaPrincipal3[[#This Row],[Média simples]]="",TabelaPrincipal3[[#This Row],[Média simples]]&lt;=0),"NÃO","SIM")</f>
        <v>SIM</v>
      </c>
      <c r="H86">
        <v>561.79999999999995</v>
      </c>
      <c r="I86">
        <v>530.70000000000005</v>
      </c>
      <c r="J86">
        <v>592.5</v>
      </c>
      <c r="K86">
        <v>699.2</v>
      </c>
      <c r="L86">
        <v>860</v>
      </c>
      <c r="M86">
        <f>IFERROR(AVERAGE(H86:L86),"")</f>
        <v>648.83999999999992</v>
      </c>
      <c r="N86" t="s">
        <v>0</v>
      </c>
    </row>
    <row r="87" spans="1:16" x14ac:dyDescent="0.25">
      <c r="A87">
        <v>91608</v>
      </c>
      <c r="B87" t="s">
        <v>334</v>
      </c>
      <c r="C87">
        <v>2021</v>
      </c>
      <c r="D87" t="s">
        <v>13</v>
      </c>
      <c r="E87" s="1" t="str">
        <f>VLOOKUP(TabelaPrincipal3[[#This Row],[Praça Aluno]],[1]Off!$A$1:$B$6,2,0)</f>
        <v>SP</v>
      </c>
      <c r="F87" t="s">
        <v>1</v>
      </c>
      <c r="G87" s="1" t="str">
        <f>IF(OR(TabelaPrincipal3[[#This Row],[Média simples]]="",TabelaPrincipal3[[#This Row],[Média simples]]&lt;=0),"NÃO","SIM")</f>
        <v>SIM</v>
      </c>
      <c r="H87">
        <v>561.79999999999995</v>
      </c>
      <c r="I87">
        <v>551.9</v>
      </c>
      <c r="J87">
        <v>445.9</v>
      </c>
      <c r="K87">
        <v>451.9</v>
      </c>
      <c r="L87">
        <v>700</v>
      </c>
      <c r="M87">
        <f>IFERROR(AVERAGE(H87:L87),"")</f>
        <v>542.29999999999995</v>
      </c>
      <c r="N87" t="s">
        <v>0</v>
      </c>
    </row>
    <row r="88" spans="1:16" x14ac:dyDescent="0.25">
      <c r="A88">
        <v>20203846</v>
      </c>
      <c r="B88" t="s">
        <v>333</v>
      </c>
      <c r="C88">
        <v>2022</v>
      </c>
      <c r="D88" t="s">
        <v>13</v>
      </c>
      <c r="E88" s="1" t="str">
        <f>VLOOKUP(TabelaPrincipal3[[#This Row],[Praça Aluno]],[1]Off!$A$1:$B$6,2,0)</f>
        <v>SP</v>
      </c>
      <c r="F88" t="s">
        <v>1</v>
      </c>
      <c r="G88" s="1" t="str">
        <f>IF(OR(TabelaPrincipal3[[#This Row],[Média simples]]="",TabelaPrincipal3[[#This Row],[Média simples]]&lt;=0),"NÃO","SIM")</f>
        <v>SIM</v>
      </c>
      <c r="H88">
        <v>562.29999999999995</v>
      </c>
      <c r="I88">
        <v>552.1</v>
      </c>
      <c r="J88">
        <v>403.1</v>
      </c>
      <c r="K88">
        <v>627.70000000000005</v>
      </c>
      <c r="L88">
        <v>700</v>
      </c>
      <c r="M88">
        <f>IFERROR(AVERAGE(H88:L88),"")</f>
        <v>569.04</v>
      </c>
      <c r="N88" t="s">
        <v>0</v>
      </c>
      <c r="O88" t="s">
        <v>12</v>
      </c>
      <c r="P88" t="s">
        <v>238</v>
      </c>
    </row>
    <row r="89" spans="1:16" x14ac:dyDescent="0.25">
      <c r="A89">
        <v>83834</v>
      </c>
      <c r="B89" t="s">
        <v>332</v>
      </c>
      <c r="C89">
        <v>2022</v>
      </c>
      <c r="D89" t="s">
        <v>4</v>
      </c>
      <c r="E89" s="1" t="str">
        <f>VLOOKUP(TabelaPrincipal3[[#This Row],[Praça Aluno]],[1]Off!$A$1:$B$6,2,0)</f>
        <v>RJ</v>
      </c>
      <c r="F89" t="s">
        <v>1</v>
      </c>
      <c r="G89" s="1" t="str">
        <f>IF(OR(TabelaPrincipal3[[#This Row],[Média simples]]="",TabelaPrincipal3[[#This Row],[Média simples]]&lt;=0),"NÃO","SIM")</f>
        <v>SIM</v>
      </c>
      <c r="H89">
        <v>562.70000000000005</v>
      </c>
      <c r="I89">
        <v>588.5</v>
      </c>
      <c r="J89">
        <v>575</v>
      </c>
      <c r="K89">
        <v>592.6</v>
      </c>
      <c r="L89">
        <v>760</v>
      </c>
      <c r="M89">
        <f>IFERROR(AVERAGE(H89:L89),"")</f>
        <v>615.76</v>
      </c>
      <c r="N89" t="s">
        <v>0</v>
      </c>
      <c r="O89" t="s">
        <v>212</v>
      </c>
      <c r="P89" t="s">
        <v>56</v>
      </c>
    </row>
    <row r="90" spans="1:16" x14ac:dyDescent="0.25">
      <c r="A90">
        <v>108384</v>
      </c>
      <c r="B90" t="s">
        <v>331</v>
      </c>
      <c r="C90">
        <v>2022</v>
      </c>
      <c r="D90" t="s">
        <v>4</v>
      </c>
      <c r="E90" s="1" t="str">
        <f>VLOOKUP(TabelaPrincipal3[[#This Row],[Praça Aluno]],[1]Off!$A$1:$B$6,2,0)</f>
        <v>RJ</v>
      </c>
      <c r="F90" t="s">
        <v>1</v>
      </c>
      <c r="G90" s="1" t="str">
        <f>IF(OR(TabelaPrincipal3[[#This Row],[Média simples]]="",TabelaPrincipal3[[#This Row],[Média simples]]&lt;=0),"NÃO","SIM")</f>
        <v>SIM</v>
      </c>
      <c r="H90">
        <v>562.9</v>
      </c>
      <c r="I90">
        <v>608.20000000000005</v>
      </c>
      <c r="J90">
        <v>611.9</v>
      </c>
      <c r="K90">
        <v>715.4</v>
      </c>
      <c r="L90">
        <v>940</v>
      </c>
      <c r="M90">
        <f>IFERROR(AVERAGE(H90:L90),"")</f>
        <v>687.68000000000006</v>
      </c>
      <c r="N90" t="s">
        <v>0</v>
      </c>
      <c r="O90" t="s">
        <v>12</v>
      </c>
      <c r="P90" t="s">
        <v>36</v>
      </c>
    </row>
    <row r="91" spans="1:16" x14ac:dyDescent="0.25">
      <c r="A91">
        <v>202017397</v>
      </c>
      <c r="B91" t="s">
        <v>330</v>
      </c>
      <c r="C91">
        <v>2022</v>
      </c>
      <c r="D91" t="s">
        <v>9</v>
      </c>
      <c r="E91" s="1" t="str">
        <f>VLOOKUP(TabelaPrincipal3[[#This Row],[Praça Aluno]],[1]Off!$A$1:$B$6,2,0)</f>
        <v>BH</v>
      </c>
      <c r="F91" t="s">
        <v>1</v>
      </c>
      <c r="G91" s="1" t="str">
        <f>IF(OR(TabelaPrincipal3[[#This Row],[Média simples]]="",TabelaPrincipal3[[#This Row],[Média simples]]&lt;=0),"NÃO","SIM")</f>
        <v>SIM</v>
      </c>
      <c r="H91">
        <v>563.4</v>
      </c>
      <c r="I91">
        <v>653.6</v>
      </c>
      <c r="J91">
        <v>676.1</v>
      </c>
      <c r="K91">
        <v>807</v>
      </c>
      <c r="L91">
        <v>920</v>
      </c>
      <c r="M91">
        <f>IFERROR(AVERAGE(H91:L91),"")</f>
        <v>724.02</v>
      </c>
      <c r="N91" t="s">
        <v>0</v>
      </c>
      <c r="O91" t="s">
        <v>7</v>
      </c>
      <c r="P91" t="s">
        <v>31</v>
      </c>
    </row>
    <row r="92" spans="1:16" x14ac:dyDescent="0.25">
      <c r="A92">
        <v>95474</v>
      </c>
      <c r="B92" t="s">
        <v>329</v>
      </c>
      <c r="C92">
        <v>2021</v>
      </c>
      <c r="D92" t="s">
        <v>13</v>
      </c>
      <c r="E92" s="1" t="str">
        <f>VLOOKUP(TabelaPrincipal3[[#This Row],[Praça Aluno]],[1]Off!$A$1:$B$6,2,0)</f>
        <v>SP</v>
      </c>
      <c r="F92" t="s">
        <v>29</v>
      </c>
      <c r="G92" s="1" t="str">
        <f>IF(OR(TabelaPrincipal3[[#This Row],[Média simples]]="",TabelaPrincipal3[[#This Row],[Média simples]]&lt;=0),"NÃO","SIM")</f>
        <v>SIM</v>
      </c>
      <c r="H92">
        <v>563.5</v>
      </c>
      <c r="I92">
        <v>583.70000000000005</v>
      </c>
      <c r="J92">
        <v>563.20000000000005</v>
      </c>
      <c r="K92">
        <v>644.29999999999995</v>
      </c>
      <c r="L92">
        <v>600</v>
      </c>
      <c r="M92">
        <f>IFERROR(AVERAGE(H92:L92),"")</f>
        <v>590.93999999999994</v>
      </c>
      <c r="N92" t="s">
        <v>0</v>
      </c>
    </row>
    <row r="93" spans="1:16" x14ac:dyDescent="0.25">
      <c r="A93">
        <v>95881</v>
      </c>
      <c r="B93" t="s">
        <v>328</v>
      </c>
      <c r="C93">
        <v>2021</v>
      </c>
      <c r="D93" t="s">
        <v>9</v>
      </c>
      <c r="E93" s="1" t="str">
        <f>VLOOKUP(TabelaPrincipal3[[#This Row],[Praça Aluno]],[1]Off!$A$1:$B$6,2,0)</f>
        <v>BH</v>
      </c>
      <c r="F93" t="s">
        <v>1</v>
      </c>
      <c r="G93" s="1" t="str">
        <f>IF(OR(TabelaPrincipal3[[#This Row],[Média simples]]="",TabelaPrincipal3[[#This Row],[Média simples]]&lt;=0),"NÃO","SIM")</f>
        <v>SIM</v>
      </c>
      <c r="H93">
        <v>563.9</v>
      </c>
      <c r="I93">
        <v>547.5</v>
      </c>
      <c r="J93">
        <v>588.1</v>
      </c>
      <c r="K93">
        <v>525.4</v>
      </c>
      <c r="L93">
        <v>600</v>
      </c>
      <c r="M93">
        <f>IFERROR(AVERAGE(H93:L93),"")</f>
        <v>564.98</v>
      </c>
      <c r="N93" t="s">
        <v>0</v>
      </c>
    </row>
    <row r="94" spans="1:16" x14ac:dyDescent="0.25">
      <c r="A94">
        <v>100000</v>
      </c>
      <c r="B94" t="s">
        <v>327</v>
      </c>
      <c r="C94">
        <v>2021</v>
      </c>
      <c r="D94" t="s">
        <v>13</v>
      </c>
      <c r="E94" s="1" t="str">
        <f>VLOOKUP(TabelaPrincipal3[[#This Row],[Praça Aluno]],[1]Off!$A$1:$B$6,2,0)</f>
        <v>SP</v>
      </c>
      <c r="F94" t="s">
        <v>29</v>
      </c>
      <c r="G94" s="1" t="str">
        <f>IF(OR(TabelaPrincipal3[[#This Row],[Média simples]]="",TabelaPrincipal3[[#This Row],[Média simples]]&lt;=0),"NÃO","SIM")</f>
        <v>SIM</v>
      </c>
      <c r="H94">
        <v>565.4</v>
      </c>
      <c r="I94">
        <v>557.20000000000005</v>
      </c>
      <c r="J94">
        <v>423.3</v>
      </c>
      <c r="K94">
        <v>554.9</v>
      </c>
      <c r="L94">
        <v>0</v>
      </c>
      <c r="M94">
        <f>IFERROR(AVERAGE(H94:L94),"")</f>
        <v>420.15999999999997</v>
      </c>
      <c r="N94" t="s">
        <v>0</v>
      </c>
    </row>
    <row r="95" spans="1:16" x14ac:dyDescent="0.25">
      <c r="A95">
        <v>80460</v>
      </c>
      <c r="B95" t="s">
        <v>326</v>
      </c>
      <c r="C95">
        <v>2022</v>
      </c>
      <c r="D95" t="s">
        <v>13</v>
      </c>
      <c r="E95" s="1" t="str">
        <f>VLOOKUP(TabelaPrincipal3[[#This Row],[Praça Aluno]],[1]Off!$A$1:$B$6,2,0)</f>
        <v>SP</v>
      </c>
      <c r="F95" t="s">
        <v>21</v>
      </c>
      <c r="G95" s="1" t="str">
        <f>IF(OR(TabelaPrincipal3[[#This Row],[Média simples]]="",TabelaPrincipal3[[#This Row],[Média simples]]&lt;=0),"NÃO","SIM")</f>
        <v>SIM</v>
      </c>
      <c r="H95">
        <v>566.5</v>
      </c>
      <c r="I95">
        <v>550.5</v>
      </c>
      <c r="J95">
        <v>537.29999999999995</v>
      </c>
      <c r="K95">
        <v>424.5</v>
      </c>
      <c r="L95">
        <v>720</v>
      </c>
      <c r="M95">
        <f>IFERROR(AVERAGE(H95:L95),"")</f>
        <v>559.76</v>
      </c>
      <c r="N95" t="s">
        <v>0</v>
      </c>
      <c r="O95" t="s">
        <v>12</v>
      </c>
      <c r="P95" t="s">
        <v>229</v>
      </c>
    </row>
    <row r="96" spans="1:16" x14ac:dyDescent="0.25">
      <c r="A96">
        <v>108276</v>
      </c>
      <c r="B96" t="s">
        <v>325</v>
      </c>
      <c r="C96">
        <v>2021</v>
      </c>
      <c r="D96" t="s">
        <v>9</v>
      </c>
      <c r="E96" s="1" t="str">
        <f>VLOOKUP(TabelaPrincipal3[[#This Row],[Praça Aluno]],[1]Off!$A$1:$B$6,2,0)</f>
        <v>BH</v>
      </c>
      <c r="F96" t="s">
        <v>29</v>
      </c>
      <c r="G96" s="1" t="str">
        <f>IF(OR(TabelaPrincipal3[[#This Row],[Média simples]]="",TabelaPrincipal3[[#This Row],[Média simples]]&lt;=0),"NÃO","SIM")</f>
        <v>SIM</v>
      </c>
      <c r="H96">
        <v>566.70000000000005</v>
      </c>
      <c r="I96">
        <v>575.70000000000005</v>
      </c>
      <c r="J96">
        <v>503.8</v>
      </c>
      <c r="K96">
        <v>627.1</v>
      </c>
      <c r="L96">
        <v>800</v>
      </c>
      <c r="M96">
        <f>IFERROR(AVERAGE(H96:L96),"")</f>
        <v>614.66000000000008</v>
      </c>
      <c r="N96" t="s">
        <v>0</v>
      </c>
    </row>
    <row r="97" spans="1:16" x14ac:dyDescent="0.25">
      <c r="A97">
        <v>72207</v>
      </c>
      <c r="B97" t="s">
        <v>324</v>
      </c>
      <c r="C97">
        <v>2021</v>
      </c>
      <c r="D97" t="s">
        <v>13</v>
      </c>
      <c r="E97" s="1" t="str">
        <f>VLOOKUP(TabelaPrincipal3[[#This Row],[Praça Aluno]],[1]Off!$A$1:$B$6,2,0)</f>
        <v>SP</v>
      </c>
      <c r="F97" t="s">
        <v>21</v>
      </c>
      <c r="G97" s="1" t="str">
        <f>IF(OR(TabelaPrincipal3[[#This Row],[Média simples]]="",TabelaPrincipal3[[#This Row],[Média simples]]&lt;=0),"NÃO","SIM")</f>
        <v>SIM</v>
      </c>
      <c r="H97">
        <v>566.79999999999995</v>
      </c>
      <c r="I97">
        <v>652.29999999999995</v>
      </c>
      <c r="J97">
        <v>654.70000000000005</v>
      </c>
      <c r="K97">
        <v>789.2</v>
      </c>
      <c r="L97">
        <v>920</v>
      </c>
      <c r="M97">
        <f>IFERROR(AVERAGE(H97:L97),"")</f>
        <v>716.6</v>
      </c>
      <c r="N97" t="s">
        <v>0</v>
      </c>
    </row>
    <row r="98" spans="1:16" x14ac:dyDescent="0.25">
      <c r="A98">
        <v>89207</v>
      </c>
      <c r="B98" t="s">
        <v>323</v>
      </c>
      <c r="C98">
        <v>2022</v>
      </c>
      <c r="D98" t="s">
        <v>4</v>
      </c>
      <c r="E98" s="1" t="str">
        <f>VLOOKUP(TabelaPrincipal3[[#This Row],[Praça Aluno]],[1]Off!$A$1:$B$6,2,0)</f>
        <v>RJ</v>
      </c>
      <c r="F98" t="s">
        <v>21</v>
      </c>
      <c r="G98" s="1" t="str">
        <f>IF(OR(TabelaPrincipal3[[#This Row],[Média simples]]="",TabelaPrincipal3[[#This Row],[Média simples]]&lt;=0),"NÃO","SIM")</f>
        <v>SIM</v>
      </c>
      <c r="H98">
        <v>567.6</v>
      </c>
      <c r="I98">
        <v>481.1</v>
      </c>
      <c r="J98">
        <v>482.4</v>
      </c>
      <c r="K98">
        <v>520.5</v>
      </c>
      <c r="L98">
        <v>900</v>
      </c>
      <c r="M98">
        <f>IFERROR(AVERAGE(H98:L98),"")</f>
        <v>590.31999999999994</v>
      </c>
      <c r="N98" t="s">
        <v>0</v>
      </c>
      <c r="O98" t="s">
        <v>12</v>
      </c>
      <c r="P98" t="s">
        <v>31</v>
      </c>
    </row>
    <row r="99" spans="1:16" x14ac:dyDescent="0.25">
      <c r="A99">
        <v>20204241</v>
      </c>
      <c r="B99" t="s">
        <v>322</v>
      </c>
      <c r="C99">
        <v>2022</v>
      </c>
      <c r="D99" t="s">
        <v>4</v>
      </c>
      <c r="E99" s="1" t="str">
        <f>VLOOKUP(TabelaPrincipal3[[#This Row],[Praça Aluno]],[1]Off!$A$1:$B$6,2,0)</f>
        <v>RJ</v>
      </c>
      <c r="F99" t="s">
        <v>1</v>
      </c>
      <c r="G99" s="1" t="str">
        <f>IF(OR(TabelaPrincipal3[[#This Row],[Média simples]]="",TabelaPrincipal3[[#This Row],[Média simples]]&lt;=0),"NÃO","SIM")</f>
        <v>SIM</v>
      </c>
      <c r="H99">
        <v>567.6</v>
      </c>
      <c r="I99">
        <v>621.20000000000005</v>
      </c>
      <c r="J99">
        <v>508.6</v>
      </c>
      <c r="K99">
        <v>609.6</v>
      </c>
      <c r="L99">
        <v>860</v>
      </c>
      <c r="M99">
        <f>IFERROR(AVERAGE(H99:L99),"")</f>
        <v>633.4</v>
      </c>
      <c r="N99" t="s">
        <v>0</v>
      </c>
      <c r="O99" t="s">
        <v>12</v>
      </c>
      <c r="P99" t="s">
        <v>321</v>
      </c>
    </row>
    <row r="100" spans="1:16" x14ac:dyDescent="0.25">
      <c r="A100">
        <v>82307</v>
      </c>
      <c r="B100" s="3" t="s">
        <v>320</v>
      </c>
      <c r="C100">
        <v>2022</v>
      </c>
      <c r="D100" t="s">
        <v>169</v>
      </c>
      <c r="E100" s="2" t="str">
        <f>VLOOKUP(TabelaPrincipal3[[#This Row],[Praça Aluno]],[1]Off!$A$1:$B$6,2,0)</f>
        <v>SJC</v>
      </c>
      <c r="F100" t="s">
        <v>29</v>
      </c>
      <c r="G100" s="1" t="str">
        <f>IF(OR(TabelaPrincipal3[[#This Row],[Média simples]]="",TabelaPrincipal3[[#This Row],[Média simples]]&lt;=0),"NÃO","SIM")</f>
        <v>SIM</v>
      </c>
      <c r="H100">
        <v>568.4</v>
      </c>
      <c r="I100">
        <v>538.5</v>
      </c>
      <c r="J100">
        <v>509.4</v>
      </c>
      <c r="K100">
        <v>642.20000000000005</v>
      </c>
      <c r="L100">
        <v>840</v>
      </c>
      <c r="M100">
        <f>IFERROR(AVERAGE(H100:L100),"")</f>
        <v>619.70000000000005</v>
      </c>
      <c r="N100" t="s">
        <v>0</v>
      </c>
      <c r="O100" t="s">
        <v>12</v>
      </c>
      <c r="P100" t="s">
        <v>319</v>
      </c>
    </row>
    <row r="101" spans="1:16" x14ac:dyDescent="0.25">
      <c r="A101">
        <v>85854</v>
      </c>
      <c r="B101" s="3" t="s">
        <v>318</v>
      </c>
      <c r="C101">
        <v>2022</v>
      </c>
      <c r="D101" t="s">
        <v>13</v>
      </c>
      <c r="E101" s="2" t="str">
        <f>VLOOKUP(TabelaPrincipal3[[#This Row],[Praça Aluno]],[1]Off!$A$1:$B$6,2,0)</f>
        <v>SP</v>
      </c>
      <c r="F101" t="s">
        <v>21</v>
      </c>
      <c r="G101" s="1" t="str">
        <f>IF(OR(TabelaPrincipal3[[#This Row],[Média simples]]="",TabelaPrincipal3[[#This Row],[Média simples]]&lt;=0),"NÃO","SIM")</f>
        <v>SIM</v>
      </c>
      <c r="H101">
        <v>569</v>
      </c>
      <c r="I101">
        <v>631.1</v>
      </c>
      <c r="J101">
        <v>456.2</v>
      </c>
      <c r="K101">
        <v>602.79999999999995</v>
      </c>
      <c r="L101">
        <v>900</v>
      </c>
      <c r="M101">
        <f>IFERROR(AVERAGE(H101:L101),"")</f>
        <v>631.81999999999994</v>
      </c>
      <c r="N101" t="s">
        <v>0</v>
      </c>
      <c r="O101" t="s">
        <v>49</v>
      </c>
      <c r="P101" t="s">
        <v>317</v>
      </c>
    </row>
    <row r="102" spans="1:16" x14ac:dyDescent="0.25">
      <c r="A102">
        <v>72345</v>
      </c>
      <c r="B102" t="s">
        <v>316</v>
      </c>
      <c r="C102">
        <v>2021</v>
      </c>
      <c r="D102" t="s">
        <v>4</v>
      </c>
      <c r="E102" s="1" t="str">
        <f>VLOOKUP(TabelaPrincipal3[[#This Row],[Praça Aluno]],[1]Off!$A$1:$B$6,2,0)</f>
        <v>RJ</v>
      </c>
      <c r="F102" t="s">
        <v>21</v>
      </c>
      <c r="G102" s="1" t="str">
        <f>IF(OR(TabelaPrincipal3[[#This Row],[Média simples]]="",TabelaPrincipal3[[#This Row],[Média simples]]&lt;=0),"NÃO","SIM")</f>
        <v>SIM</v>
      </c>
      <c r="H102">
        <v>569.1</v>
      </c>
      <c r="I102">
        <v>558.4</v>
      </c>
      <c r="J102">
        <v>619.20000000000005</v>
      </c>
      <c r="K102">
        <v>587.70000000000005</v>
      </c>
      <c r="L102">
        <v>960</v>
      </c>
      <c r="M102">
        <f>IFERROR(AVERAGE(H102:L102),"")</f>
        <v>658.88</v>
      </c>
      <c r="N102" t="s">
        <v>0</v>
      </c>
    </row>
    <row r="103" spans="1:16" x14ac:dyDescent="0.25">
      <c r="A103">
        <v>109853</v>
      </c>
      <c r="B103" t="s">
        <v>315</v>
      </c>
      <c r="C103">
        <v>2021</v>
      </c>
      <c r="D103" t="s">
        <v>13</v>
      </c>
      <c r="E103" s="1" t="str">
        <f>VLOOKUP(TabelaPrincipal3[[#This Row],[Praça Aluno]],[1]Off!$A$1:$B$6,2,0)</f>
        <v>SP</v>
      </c>
      <c r="F103" t="s">
        <v>1</v>
      </c>
      <c r="G103" s="1" t="str">
        <f>IF(OR(TabelaPrincipal3[[#This Row],[Média simples]]="",TabelaPrincipal3[[#This Row],[Média simples]]&lt;=0),"NÃO","SIM")</f>
        <v>SIM</v>
      </c>
      <c r="H103">
        <v>569.6</v>
      </c>
      <c r="I103">
        <v>602.29999999999995</v>
      </c>
      <c r="J103">
        <v>616.20000000000005</v>
      </c>
      <c r="K103">
        <v>629.79999999999995</v>
      </c>
      <c r="L103">
        <v>540</v>
      </c>
      <c r="M103">
        <f>IFERROR(AVERAGE(H103:L103),"")</f>
        <v>591.58000000000004</v>
      </c>
      <c r="N103" t="s">
        <v>0</v>
      </c>
    </row>
    <row r="104" spans="1:16" x14ac:dyDescent="0.25">
      <c r="A104">
        <v>102655</v>
      </c>
      <c r="B104" t="s">
        <v>314</v>
      </c>
      <c r="C104">
        <v>2021</v>
      </c>
      <c r="D104" t="s">
        <v>13</v>
      </c>
      <c r="E104" s="1" t="str">
        <f>VLOOKUP(TabelaPrincipal3[[#This Row],[Praça Aluno]],[1]Off!$A$1:$B$6,2,0)</f>
        <v>SP</v>
      </c>
      <c r="F104" t="s">
        <v>29</v>
      </c>
      <c r="G104" s="1" t="str">
        <f>IF(OR(TabelaPrincipal3[[#This Row],[Média simples]]="",TabelaPrincipal3[[#This Row],[Média simples]]&lt;=0),"NÃO","SIM")</f>
        <v>SIM</v>
      </c>
      <c r="H104">
        <v>569.79999999999995</v>
      </c>
      <c r="I104">
        <v>581.6</v>
      </c>
      <c r="J104">
        <v>512.6</v>
      </c>
      <c r="K104">
        <v>618.1</v>
      </c>
      <c r="L104">
        <v>800</v>
      </c>
      <c r="M104">
        <f>IFERROR(AVERAGE(H104:L104),"")</f>
        <v>616.41999999999996</v>
      </c>
      <c r="N104" t="s">
        <v>0</v>
      </c>
    </row>
    <row r="105" spans="1:16" x14ac:dyDescent="0.25">
      <c r="A105">
        <v>103675</v>
      </c>
      <c r="B105" t="s">
        <v>313</v>
      </c>
      <c r="C105">
        <v>2021</v>
      </c>
      <c r="D105" t="s">
        <v>13</v>
      </c>
      <c r="E105" s="1" t="str">
        <f>VLOOKUP(TabelaPrincipal3[[#This Row],[Praça Aluno]],[1]Off!$A$1:$B$6,2,0)</f>
        <v>SP</v>
      </c>
      <c r="F105" t="s">
        <v>29</v>
      </c>
      <c r="G105" s="1" t="str">
        <f>IF(OR(TabelaPrincipal3[[#This Row],[Média simples]]="",TabelaPrincipal3[[#This Row],[Média simples]]&lt;=0),"NÃO","SIM")</f>
        <v>SIM</v>
      </c>
      <c r="H105">
        <v>569.79999999999995</v>
      </c>
      <c r="I105">
        <v>629.20000000000005</v>
      </c>
      <c r="J105">
        <v>528.9</v>
      </c>
      <c r="K105">
        <v>542</v>
      </c>
      <c r="L105">
        <v>760</v>
      </c>
      <c r="M105">
        <f>IFERROR(AVERAGE(H105:L105),"")</f>
        <v>605.98</v>
      </c>
      <c r="N105" t="s">
        <v>0</v>
      </c>
    </row>
    <row r="106" spans="1:16" x14ac:dyDescent="0.25">
      <c r="A106">
        <v>90808</v>
      </c>
      <c r="B106" t="s">
        <v>312</v>
      </c>
      <c r="C106">
        <v>2021</v>
      </c>
      <c r="D106" t="s">
        <v>13</v>
      </c>
      <c r="E106" s="1" t="str">
        <f>VLOOKUP(TabelaPrincipal3[[#This Row],[Praça Aluno]],[1]Off!$A$1:$B$6,2,0)</f>
        <v>SP</v>
      </c>
      <c r="F106" t="s">
        <v>1</v>
      </c>
      <c r="G106" s="1" t="str">
        <f>IF(OR(TabelaPrincipal3[[#This Row],[Média simples]]="",TabelaPrincipal3[[#This Row],[Média simples]]&lt;=0),"NÃO","SIM")</f>
        <v>SIM</v>
      </c>
      <c r="H106">
        <v>570.4</v>
      </c>
      <c r="I106">
        <v>617.29999999999995</v>
      </c>
      <c r="J106">
        <v>527.6</v>
      </c>
      <c r="K106">
        <v>606.9</v>
      </c>
      <c r="L106">
        <v>640</v>
      </c>
      <c r="M106">
        <f>IFERROR(AVERAGE(H106:L106),"")</f>
        <v>592.43999999999994</v>
      </c>
      <c r="N106" t="s">
        <v>0</v>
      </c>
    </row>
    <row r="107" spans="1:16" x14ac:dyDescent="0.25">
      <c r="A107">
        <v>87781</v>
      </c>
      <c r="B107" t="s">
        <v>311</v>
      </c>
      <c r="C107">
        <v>2022</v>
      </c>
      <c r="D107" t="s">
        <v>4</v>
      </c>
      <c r="E107" s="1" t="str">
        <f>VLOOKUP(TabelaPrincipal3[[#This Row],[Praça Aluno]],[1]Off!$A$1:$B$6,2,0)</f>
        <v>RJ</v>
      </c>
      <c r="F107" t="s">
        <v>21</v>
      </c>
      <c r="G107" s="1" t="str">
        <f>IF(OR(TabelaPrincipal3[[#This Row],[Média simples]]="",TabelaPrincipal3[[#This Row],[Média simples]]&lt;=0),"NÃO","SIM")</f>
        <v>SIM</v>
      </c>
      <c r="H107">
        <v>570.5</v>
      </c>
      <c r="I107">
        <v>541.70000000000005</v>
      </c>
      <c r="J107">
        <v>554.4</v>
      </c>
      <c r="K107">
        <v>624.70000000000005</v>
      </c>
      <c r="L107">
        <v>820</v>
      </c>
      <c r="M107">
        <f>IFERROR(AVERAGE(H107:L107),"")</f>
        <v>622.26</v>
      </c>
      <c r="N107" t="s">
        <v>0</v>
      </c>
      <c r="O107" t="s">
        <v>12</v>
      </c>
      <c r="P107" t="s">
        <v>229</v>
      </c>
    </row>
    <row r="108" spans="1:16" x14ac:dyDescent="0.25">
      <c r="A108">
        <v>99776</v>
      </c>
      <c r="B108" t="s">
        <v>310</v>
      </c>
      <c r="C108">
        <v>2021</v>
      </c>
      <c r="D108" t="s">
        <v>2</v>
      </c>
      <c r="E108" s="1" t="str">
        <f>VLOOKUP(TabelaPrincipal3[[#This Row],[Praça Aluno]],[1]Off!$A$1:$B$6,2,0)</f>
        <v>SP</v>
      </c>
      <c r="F108" t="s">
        <v>1</v>
      </c>
      <c r="G108" s="1" t="str">
        <f>IF(OR(TabelaPrincipal3[[#This Row],[Média simples]]="",TabelaPrincipal3[[#This Row],[Média simples]]&lt;=0),"NÃO","SIM")</f>
        <v>SIM</v>
      </c>
      <c r="H108">
        <v>570.9</v>
      </c>
      <c r="I108">
        <v>589.9</v>
      </c>
      <c r="J108">
        <v>511.2</v>
      </c>
      <c r="K108">
        <v>593.5</v>
      </c>
      <c r="L108">
        <v>720</v>
      </c>
      <c r="M108">
        <f>IFERROR(AVERAGE(H108:L108),"")</f>
        <v>597.1</v>
      </c>
      <c r="N108" t="s">
        <v>0</v>
      </c>
    </row>
    <row r="109" spans="1:16" x14ac:dyDescent="0.25">
      <c r="A109">
        <v>89304</v>
      </c>
      <c r="B109" t="s">
        <v>309</v>
      </c>
      <c r="C109">
        <v>2020</v>
      </c>
      <c r="D109" t="s">
        <v>9</v>
      </c>
      <c r="E109" s="1" t="str">
        <f>VLOOKUP(TabelaPrincipal3[[#This Row],[Praça Aluno]],[1]Off!$A$1:$B$6,2,0)</f>
        <v>BH</v>
      </c>
      <c r="F109" t="s">
        <v>29</v>
      </c>
      <c r="G109" s="1" t="str">
        <f>IF(OR(TabelaPrincipal3[[#This Row],[Média simples]]="",TabelaPrincipal3[[#This Row],[Média simples]]&lt;=0),"NÃO","SIM")</f>
        <v>SIM</v>
      </c>
      <c r="H109">
        <v>571.6</v>
      </c>
      <c r="I109">
        <v>589.5</v>
      </c>
      <c r="J109">
        <v>585</v>
      </c>
      <c r="K109">
        <v>677.8</v>
      </c>
      <c r="L109">
        <v>780</v>
      </c>
      <c r="M109">
        <f>IFERROR(AVERAGE(H109:L109),"")</f>
        <v>640.78</v>
      </c>
      <c r="N109" t="s">
        <v>0</v>
      </c>
    </row>
    <row r="110" spans="1:16" x14ac:dyDescent="0.25">
      <c r="A110">
        <v>202010373</v>
      </c>
      <c r="B110" t="s">
        <v>308</v>
      </c>
      <c r="C110">
        <v>2022</v>
      </c>
      <c r="D110" t="s">
        <v>2</v>
      </c>
      <c r="E110" s="1" t="str">
        <f>VLOOKUP(TabelaPrincipal3[[#This Row],[Praça Aluno]],[1]Off!$A$1:$B$6,2,0)</f>
        <v>SP</v>
      </c>
      <c r="F110" t="s">
        <v>29</v>
      </c>
      <c r="G110" s="1" t="str">
        <f>IF(OR(TabelaPrincipal3[[#This Row],[Média simples]]="",TabelaPrincipal3[[#This Row],[Média simples]]&lt;=0),"NÃO","SIM")</f>
        <v>SIM</v>
      </c>
      <c r="H110">
        <v>571.6</v>
      </c>
      <c r="I110">
        <v>618.70000000000005</v>
      </c>
      <c r="J110">
        <v>485.1</v>
      </c>
      <c r="K110">
        <v>786.6</v>
      </c>
      <c r="L110">
        <v>600</v>
      </c>
      <c r="M110">
        <f>IFERROR(AVERAGE(H110:L110),"")</f>
        <v>612.4</v>
      </c>
      <c r="N110" t="s">
        <v>0</v>
      </c>
      <c r="O110" t="s">
        <v>12</v>
      </c>
      <c r="P110" t="s">
        <v>304</v>
      </c>
    </row>
    <row r="111" spans="1:16" x14ac:dyDescent="0.25">
      <c r="A111">
        <v>20204351</v>
      </c>
      <c r="B111" t="s">
        <v>307</v>
      </c>
      <c r="C111">
        <v>2022</v>
      </c>
      <c r="D111" t="s">
        <v>4</v>
      </c>
      <c r="E111" s="1" t="str">
        <f>VLOOKUP(TabelaPrincipal3[[#This Row],[Praça Aluno]],[1]Off!$A$1:$B$6,2,0)</f>
        <v>RJ</v>
      </c>
      <c r="F111" t="s">
        <v>29</v>
      </c>
      <c r="G111" s="1" t="str">
        <f>IF(OR(TabelaPrincipal3[[#This Row],[Média simples]]="",TabelaPrincipal3[[#This Row],[Média simples]]&lt;=0),"NÃO","SIM")</f>
        <v>SIM</v>
      </c>
      <c r="H111">
        <v>572</v>
      </c>
      <c r="I111">
        <v>0</v>
      </c>
      <c r="J111">
        <v>424.1</v>
      </c>
      <c r="K111">
        <v>717.3</v>
      </c>
      <c r="L111">
        <v>800</v>
      </c>
      <c r="M111">
        <f>IFERROR(AVERAGE(H111:L111),"")</f>
        <v>502.68</v>
      </c>
      <c r="N111" t="s">
        <v>0</v>
      </c>
      <c r="O111" t="s">
        <v>16</v>
      </c>
      <c r="P111" t="s">
        <v>306</v>
      </c>
    </row>
    <row r="112" spans="1:16" x14ac:dyDescent="0.25">
      <c r="A112">
        <v>86120</v>
      </c>
      <c r="B112" s="3" t="s">
        <v>305</v>
      </c>
      <c r="C112">
        <v>2022</v>
      </c>
      <c r="D112" t="s">
        <v>9</v>
      </c>
      <c r="E112" s="2" t="str">
        <f>VLOOKUP(TabelaPrincipal3[[#This Row],[Praça Aluno]],[1]Off!$A$1:$B$6,2,0)</f>
        <v>BH</v>
      </c>
      <c r="F112" t="s">
        <v>21</v>
      </c>
      <c r="G112" s="1" t="str">
        <f>IF(OR(TabelaPrincipal3[[#This Row],[Média simples]]="",TabelaPrincipal3[[#This Row],[Média simples]]&lt;=0),"NÃO","SIM")</f>
        <v>SIM</v>
      </c>
      <c r="H112">
        <v>573.6</v>
      </c>
      <c r="I112">
        <v>558.1</v>
      </c>
      <c r="J112">
        <v>576.20000000000005</v>
      </c>
      <c r="K112">
        <v>737.1</v>
      </c>
      <c r="L112">
        <v>860</v>
      </c>
      <c r="M112">
        <f>IFERROR(AVERAGE(H112:L112),"")</f>
        <v>661</v>
      </c>
      <c r="N112" t="s">
        <v>0</v>
      </c>
      <c r="O112" t="s">
        <v>16</v>
      </c>
      <c r="P112" t="s">
        <v>304</v>
      </c>
    </row>
    <row r="113" spans="1:16" x14ac:dyDescent="0.25">
      <c r="A113">
        <v>70934</v>
      </c>
      <c r="B113" t="s">
        <v>303</v>
      </c>
      <c r="C113">
        <v>2021</v>
      </c>
      <c r="D113" t="s">
        <v>13</v>
      </c>
      <c r="E113" s="1" t="str">
        <f>VLOOKUP(TabelaPrincipal3[[#This Row],[Praça Aluno]],[1]Off!$A$1:$B$6,2,0)</f>
        <v>SP</v>
      </c>
      <c r="F113" t="s">
        <v>1</v>
      </c>
      <c r="G113" s="1" t="str">
        <f>IF(OR(TabelaPrincipal3[[#This Row],[Média simples]]="",TabelaPrincipal3[[#This Row],[Média simples]]&lt;=0),"NÃO","SIM")</f>
        <v>SIM</v>
      </c>
      <c r="H113">
        <v>574</v>
      </c>
      <c r="I113">
        <v>746.2</v>
      </c>
      <c r="J113">
        <v>683.7</v>
      </c>
      <c r="K113">
        <v>586.9</v>
      </c>
      <c r="L113">
        <v>600</v>
      </c>
      <c r="M113">
        <f>IFERROR(AVERAGE(H113:L113),"")</f>
        <v>638.16000000000008</v>
      </c>
      <c r="N113" t="s">
        <v>0</v>
      </c>
    </row>
    <row r="114" spans="1:16" x14ac:dyDescent="0.25">
      <c r="A114">
        <v>91500</v>
      </c>
      <c r="B114" t="s">
        <v>302</v>
      </c>
      <c r="C114">
        <v>2021</v>
      </c>
      <c r="D114" t="s">
        <v>2</v>
      </c>
      <c r="E114" s="1" t="str">
        <f>VLOOKUP(TabelaPrincipal3[[#This Row],[Praça Aluno]],[1]Off!$A$1:$B$6,2,0)</f>
        <v>SP</v>
      </c>
      <c r="F114" t="s">
        <v>1</v>
      </c>
      <c r="G114" s="1" t="str">
        <f>IF(OR(TabelaPrincipal3[[#This Row],[Média simples]]="",TabelaPrincipal3[[#This Row],[Média simples]]&lt;=0),"NÃO","SIM")</f>
        <v>SIM</v>
      </c>
      <c r="H114">
        <v>574</v>
      </c>
      <c r="I114">
        <v>592.4</v>
      </c>
      <c r="J114">
        <v>553.5</v>
      </c>
      <c r="K114">
        <v>725.3</v>
      </c>
      <c r="L114">
        <v>680</v>
      </c>
      <c r="M114">
        <f>IFERROR(AVERAGE(H114:L114),"")</f>
        <v>625.04</v>
      </c>
      <c r="N114" t="s">
        <v>0</v>
      </c>
    </row>
    <row r="115" spans="1:16" x14ac:dyDescent="0.25">
      <c r="A115">
        <v>112613</v>
      </c>
      <c r="B115" t="s">
        <v>301</v>
      </c>
      <c r="C115">
        <v>2021</v>
      </c>
      <c r="D115" t="s">
        <v>38</v>
      </c>
      <c r="E115" s="1" t="str">
        <f>VLOOKUP(TabelaPrincipal3[[#This Row],[Praça Aluno]],[1]Off!$A$1:$B$6,2,0)</f>
        <v>SP</v>
      </c>
      <c r="F115" t="s">
        <v>1</v>
      </c>
      <c r="G115" s="1" t="str">
        <f>IF(OR(TabelaPrincipal3[[#This Row],[Média simples]]="",TabelaPrincipal3[[#This Row],[Média simples]]&lt;=0),"NÃO","SIM")</f>
        <v>SIM</v>
      </c>
      <c r="H115">
        <v>575</v>
      </c>
      <c r="I115">
        <v>634.79999999999995</v>
      </c>
      <c r="J115">
        <v>566</v>
      </c>
      <c r="K115">
        <v>694.1</v>
      </c>
      <c r="L115">
        <v>880</v>
      </c>
      <c r="M115">
        <f>IFERROR(AVERAGE(H115:L115),"")</f>
        <v>669.98</v>
      </c>
      <c r="N115" t="s">
        <v>0</v>
      </c>
    </row>
    <row r="116" spans="1:16" x14ac:dyDescent="0.25">
      <c r="A116">
        <v>202021967</v>
      </c>
      <c r="B116" t="s">
        <v>300</v>
      </c>
      <c r="C116">
        <v>2022</v>
      </c>
      <c r="D116" t="s">
        <v>4</v>
      </c>
      <c r="E116" s="1" t="str">
        <f>VLOOKUP(TabelaPrincipal3[[#This Row],[Praça Aluno]],[1]Off!$A$1:$B$6,2,0)</f>
        <v>RJ</v>
      </c>
      <c r="F116" t="s">
        <v>1</v>
      </c>
      <c r="G116" s="1" t="str">
        <f>IF(OR(TabelaPrincipal3[[#This Row],[Média simples]]="",TabelaPrincipal3[[#This Row],[Média simples]]&lt;=0),"NÃO","SIM")</f>
        <v>SIM</v>
      </c>
      <c r="H116">
        <v>575</v>
      </c>
      <c r="I116">
        <v>651.1</v>
      </c>
      <c r="J116">
        <v>588.9</v>
      </c>
      <c r="K116">
        <v>764.8</v>
      </c>
      <c r="L116">
        <v>900</v>
      </c>
      <c r="M116">
        <f>IFERROR(AVERAGE(H116:L116),"")</f>
        <v>695.96</v>
      </c>
      <c r="N116" t="s">
        <v>0</v>
      </c>
      <c r="O116" t="s">
        <v>16</v>
      </c>
      <c r="P116" t="s">
        <v>36</v>
      </c>
    </row>
    <row r="117" spans="1:16" x14ac:dyDescent="0.25">
      <c r="A117">
        <v>68754</v>
      </c>
      <c r="B117" t="s">
        <v>299</v>
      </c>
      <c r="C117">
        <v>2021</v>
      </c>
      <c r="D117" t="s">
        <v>13</v>
      </c>
      <c r="E117" s="1" t="str">
        <f>VLOOKUP(TabelaPrincipal3[[#This Row],[Praça Aluno]],[1]Off!$A$1:$B$6,2,0)</f>
        <v>SP</v>
      </c>
      <c r="F117" t="s">
        <v>1</v>
      </c>
      <c r="G117" s="1" t="str">
        <f>IF(OR(TabelaPrincipal3[[#This Row],[Média simples]]="",TabelaPrincipal3[[#This Row],[Média simples]]&lt;=0),"NÃO","SIM")</f>
        <v>SIM</v>
      </c>
      <c r="H117">
        <v>575.79999999999995</v>
      </c>
      <c r="I117">
        <v>576</v>
      </c>
      <c r="J117">
        <v>573.29999999999995</v>
      </c>
      <c r="K117">
        <v>625.70000000000005</v>
      </c>
      <c r="L117">
        <v>740</v>
      </c>
      <c r="M117">
        <f>IFERROR(AVERAGE(H117:L117),"")</f>
        <v>618.16000000000008</v>
      </c>
      <c r="N117" t="s">
        <v>0</v>
      </c>
    </row>
    <row r="118" spans="1:16" x14ac:dyDescent="0.25">
      <c r="A118">
        <v>76111</v>
      </c>
      <c r="B118" t="s">
        <v>298</v>
      </c>
      <c r="C118">
        <v>2021</v>
      </c>
      <c r="D118" t="s">
        <v>13</v>
      </c>
      <c r="E118" s="1" t="str">
        <f>VLOOKUP(TabelaPrincipal3[[#This Row],[Praça Aluno]],[1]Off!$A$1:$B$6,2,0)</f>
        <v>SP</v>
      </c>
      <c r="F118" t="s">
        <v>21</v>
      </c>
      <c r="G118" s="1" t="str">
        <f>IF(OR(TabelaPrincipal3[[#This Row],[Média simples]]="",TabelaPrincipal3[[#This Row],[Média simples]]&lt;=0),"NÃO","SIM")</f>
        <v>SIM</v>
      </c>
      <c r="H118">
        <v>576.1</v>
      </c>
      <c r="I118">
        <v>667.3</v>
      </c>
      <c r="J118">
        <v>667</v>
      </c>
      <c r="K118">
        <v>745.9</v>
      </c>
      <c r="L118">
        <v>640</v>
      </c>
      <c r="M118">
        <f>IFERROR(AVERAGE(H118:L118),"")</f>
        <v>659.26</v>
      </c>
      <c r="N118" t="s">
        <v>0</v>
      </c>
    </row>
    <row r="119" spans="1:16" x14ac:dyDescent="0.25">
      <c r="A119">
        <v>113501</v>
      </c>
      <c r="B119" t="s">
        <v>297</v>
      </c>
      <c r="C119">
        <v>2021</v>
      </c>
      <c r="D119" t="s">
        <v>9</v>
      </c>
      <c r="E119" s="1" t="str">
        <f>VLOOKUP(TabelaPrincipal3[[#This Row],[Praça Aluno]],[1]Off!$A$1:$B$6,2,0)</f>
        <v>BH</v>
      </c>
      <c r="F119" t="s">
        <v>29</v>
      </c>
      <c r="G119" s="1" t="str">
        <f>IF(OR(TabelaPrincipal3[[#This Row],[Média simples]]="",TabelaPrincipal3[[#This Row],[Média simples]]&lt;=0),"NÃO","SIM")</f>
        <v>SIM</v>
      </c>
      <c r="H119">
        <v>576.5</v>
      </c>
      <c r="I119">
        <v>652.9</v>
      </c>
      <c r="J119">
        <v>580.5</v>
      </c>
      <c r="K119">
        <v>710.6</v>
      </c>
      <c r="L119">
        <v>780</v>
      </c>
      <c r="M119">
        <f>IFERROR(AVERAGE(H119:L119),"")</f>
        <v>660.1</v>
      </c>
      <c r="N119" t="s">
        <v>0</v>
      </c>
    </row>
    <row r="120" spans="1:16" x14ac:dyDescent="0.25">
      <c r="A120">
        <v>81940</v>
      </c>
      <c r="B120" s="3" t="s">
        <v>296</v>
      </c>
      <c r="C120">
        <v>2022</v>
      </c>
      <c r="D120" t="s">
        <v>4</v>
      </c>
      <c r="E120" s="2" t="str">
        <f>VLOOKUP(TabelaPrincipal3[[#This Row],[Praça Aluno]],[1]Off!$A$1:$B$6,2,0)</f>
        <v>RJ</v>
      </c>
      <c r="F120" t="s">
        <v>21</v>
      </c>
      <c r="G120" s="1" t="str">
        <f>IF(OR(TabelaPrincipal3[[#This Row],[Média simples]]="",TabelaPrincipal3[[#This Row],[Média simples]]&lt;=0),"NÃO","SIM")</f>
        <v>SIM</v>
      </c>
      <c r="H120">
        <v>577.4</v>
      </c>
      <c r="I120">
        <v>589.79999999999995</v>
      </c>
      <c r="J120">
        <v>595.70000000000005</v>
      </c>
      <c r="K120">
        <v>538.70000000000005</v>
      </c>
      <c r="L120">
        <v>720</v>
      </c>
      <c r="M120">
        <f>IFERROR(AVERAGE(H120:L120),"")</f>
        <v>604.31999999999994</v>
      </c>
      <c r="N120" t="s">
        <v>0</v>
      </c>
    </row>
    <row r="121" spans="1:16" x14ac:dyDescent="0.25">
      <c r="A121">
        <v>101145</v>
      </c>
      <c r="B121" t="s">
        <v>295</v>
      </c>
      <c r="C121">
        <v>2021</v>
      </c>
      <c r="D121" t="s">
        <v>4</v>
      </c>
      <c r="E121" s="1" t="str">
        <f>VLOOKUP(TabelaPrincipal3[[#This Row],[Praça Aluno]],[1]Off!$A$1:$B$6,2,0)</f>
        <v>RJ</v>
      </c>
      <c r="F121" t="s">
        <v>1</v>
      </c>
      <c r="G121" s="1" t="str">
        <f>IF(OR(TabelaPrincipal3[[#This Row],[Média simples]]="",TabelaPrincipal3[[#This Row],[Média simples]]&lt;=0),"NÃO","SIM")</f>
        <v>SIM</v>
      </c>
      <c r="H121">
        <v>577.5</v>
      </c>
      <c r="I121">
        <v>633.5</v>
      </c>
      <c r="J121">
        <v>606.6</v>
      </c>
      <c r="K121">
        <v>688.1</v>
      </c>
      <c r="L121">
        <v>900</v>
      </c>
      <c r="M121">
        <f>IFERROR(AVERAGE(H121:L121),"")</f>
        <v>681.14</v>
      </c>
      <c r="N121" t="s">
        <v>0</v>
      </c>
    </row>
    <row r="122" spans="1:16" x14ac:dyDescent="0.25">
      <c r="A122">
        <v>202023085</v>
      </c>
      <c r="B122" s="3" t="s">
        <v>294</v>
      </c>
      <c r="C122">
        <v>2022</v>
      </c>
      <c r="D122" t="s">
        <v>9</v>
      </c>
      <c r="E122" s="2" t="str">
        <f>VLOOKUP(TabelaPrincipal3[[#This Row],[Praça Aluno]],[1]Off!$A$1:$B$6,2,0)</f>
        <v>BH</v>
      </c>
      <c r="F122" t="s">
        <v>21</v>
      </c>
      <c r="G122" s="1" t="str">
        <f>IF(OR(TabelaPrincipal3[[#This Row],[Média simples]]="",TabelaPrincipal3[[#This Row],[Média simples]]&lt;=0),"NÃO","SIM")</f>
        <v>SIM</v>
      </c>
      <c r="H122">
        <v>577.6</v>
      </c>
      <c r="I122">
        <v>706.1</v>
      </c>
      <c r="J122">
        <v>668.9</v>
      </c>
      <c r="K122">
        <v>797.8</v>
      </c>
      <c r="L122">
        <v>940</v>
      </c>
      <c r="M122">
        <f>IFERROR(AVERAGE(H122:L122),"")</f>
        <v>738.07999999999993</v>
      </c>
      <c r="N122" t="s">
        <v>0</v>
      </c>
      <c r="O122" t="s">
        <v>24</v>
      </c>
      <c r="P122" t="s">
        <v>31</v>
      </c>
    </row>
    <row r="123" spans="1:16" x14ac:dyDescent="0.25">
      <c r="A123">
        <v>58980</v>
      </c>
      <c r="B123" t="s">
        <v>293</v>
      </c>
      <c r="C123">
        <v>2020</v>
      </c>
      <c r="D123" t="s">
        <v>4</v>
      </c>
      <c r="E123" s="1" t="str">
        <f>VLOOKUP(TabelaPrincipal3[[#This Row],[Praça Aluno]],[1]Off!$A$1:$B$6,2,0)</f>
        <v>RJ</v>
      </c>
      <c r="F123" t="s">
        <v>21</v>
      </c>
      <c r="G123" s="1" t="str">
        <f>IF(OR(TabelaPrincipal3[[#This Row],[Média simples]]="",TabelaPrincipal3[[#This Row],[Média simples]]&lt;=0),"NÃO","SIM")</f>
        <v>SIM</v>
      </c>
      <c r="H123">
        <v>578.5</v>
      </c>
      <c r="I123">
        <v>614.29999999999995</v>
      </c>
      <c r="J123">
        <v>566.1</v>
      </c>
      <c r="K123">
        <v>656.6</v>
      </c>
      <c r="L123">
        <v>920</v>
      </c>
      <c r="M123">
        <f>IFERROR(AVERAGE(H123:L123),"")</f>
        <v>667.1</v>
      </c>
      <c r="N123" t="s">
        <v>0</v>
      </c>
    </row>
    <row r="124" spans="1:16" x14ac:dyDescent="0.25">
      <c r="A124">
        <v>86401</v>
      </c>
      <c r="B124" t="s">
        <v>292</v>
      </c>
      <c r="C124">
        <v>2022</v>
      </c>
      <c r="D124" t="s">
        <v>9</v>
      </c>
      <c r="E124" s="1" t="str">
        <f>VLOOKUP(TabelaPrincipal3[[#This Row],[Praça Aluno]],[1]Off!$A$1:$B$6,2,0)</f>
        <v>BH</v>
      </c>
      <c r="F124" t="s">
        <v>1</v>
      </c>
      <c r="G124" s="1" t="str">
        <f>IF(OR(TabelaPrincipal3[[#This Row],[Média simples]]="",TabelaPrincipal3[[#This Row],[Média simples]]&lt;=0),"NÃO","SIM")</f>
        <v>SIM</v>
      </c>
      <c r="H124">
        <v>578.5</v>
      </c>
      <c r="I124">
        <v>598.79999999999995</v>
      </c>
      <c r="J124">
        <v>564.79999999999995</v>
      </c>
      <c r="K124">
        <v>692.5</v>
      </c>
      <c r="L124">
        <v>800</v>
      </c>
      <c r="M124">
        <f>IFERROR(AVERAGE(H124:L124),"")</f>
        <v>646.91999999999996</v>
      </c>
      <c r="N124" t="s">
        <v>0</v>
      </c>
      <c r="O124" t="s">
        <v>12</v>
      </c>
      <c r="P124" t="s">
        <v>291</v>
      </c>
    </row>
    <row r="125" spans="1:16" x14ac:dyDescent="0.25">
      <c r="A125">
        <v>85439</v>
      </c>
      <c r="B125" t="s">
        <v>290</v>
      </c>
      <c r="C125">
        <v>2022</v>
      </c>
      <c r="D125" t="s">
        <v>4</v>
      </c>
      <c r="E125" s="1" t="str">
        <f>VLOOKUP(TabelaPrincipal3[[#This Row],[Praça Aluno]],[1]Off!$A$1:$B$6,2,0)</f>
        <v>RJ</v>
      </c>
      <c r="F125" t="s">
        <v>21</v>
      </c>
      <c r="G125" s="1" t="str">
        <f>IF(OR(TabelaPrincipal3[[#This Row],[Média simples]]="",TabelaPrincipal3[[#This Row],[Média simples]]&lt;=0),"NÃO","SIM")</f>
        <v>SIM</v>
      </c>
      <c r="H125">
        <v>578.6</v>
      </c>
      <c r="I125">
        <v>653.79999999999995</v>
      </c>
      <c r="J125">
        <v>554.1</v>
      </c>
      <c r="K125">
        <v>677.6</v>
      </c>
      <c r="L125">
        <v>660</v>
      </c>
      <c r="M125">
        <f>IFERROR(AVERAGE(H125:L125),"")</f>
        <v>624.81999999999994</v>
      </c>
      <c r="N125" t="s">
        <v>0</v>
      </c>
      <c r="O125" t="s">
        <v>12</v>
      </c>
      <c r="P125" t="s">
        <v>289</v>
      </c>
    </row>
    <row r="126" spans="1:16" x14ac:dyDescent="0.25">
      <c r="A126">
        <v>104617</v>
      </c>
      <c r="B126" t="s">
        <v>288</v>
      </c>
      <c r="C126">
        <v>2021</v>
      </c>
      <c r="D126" t="s">
        <v>13</v>
      </c>
      <c r="E126" s="1" t="str">
        <f>VLOOKUP(TabelaPrincipal3[[#This Row],[Praça Aluno]],[1]Off!$A$1:$B$6,2,0)</f>
        <v>SP</v>
      </c>
      <c r="F126" t="s">
        <v>29</v>
      </c>
      <c r="G126" s="1" t="str">
        <f>IF(OR(TabelaPrincipal3[[#This Row],[Média simples]]="",TabelaPrincipal3[[#This Row],[Média simples]]&lt;=0),"NÃO","SIM")</f>
        <v>SIM</v>
      </c>
      <c r="H126">
        <v>578.70000000000005</v>
      </c>
      <c r="I126">
        <v>646.70000000000005</v>
      </c>
      <c r="J126">
        <v>611.6</v>
      </c>
      <c r="K126">
        <v>735.2</v>
      </c>
      <c r="L126">
        <v>980</v>
      </c>
      <c r="M126">
        <f>IFERROR(AVERAGE(H126:L126),"")</f>
        <v>710.43999999999994</v>
      </c>
      <c r="N126" t="s">
        <v>0</v>
      </c>
    </row>
    <row r="127" spans="1:16" x14ac:dyDescent="0.25">
      <c r="A127">
        <v>110514</v>
      </c>
      <c r="B127" t="s">
        <v>287</v>
      </c>
      <c r="C127">
        <v>2022</v>
      </c>
      <c r="D127" t="s">
        <v>2</v>
      </c>
      <c r="E127" s="1" t="str">
        <f>VLOOKUP(TabelaPrincipal3[[#This Row],[Praça Aluno]],[1]Off!$A$1:$B$6,2,0)</f>
        <v>SP</v>
      </c>
      <c r="F127" t="s">
        <v>29</v>
      </c>
      <c r="G127" s="1" t="str">
        <f>IF(OR(TabelaPrincipal3[[#This Row],[Média simples]]="",TabelaPrincipal3[[#This Row],[Média simples]]&lt;=0),"NÃO","SIM")</f>
        <v>SIM</v>
      </c>
      <c r="H127">
        <v>579</v>
      </c>
      <c r="I127">
        <v>549.29999999999995</v>
      </c>
      <c r="J127">
        <v>389.5</v>
      </c>
      <c r="K127">
        <v>616.4</v>
      </c>
      <c r="L127">
        <v>560</v>
      </c>
      <c r="M127">
        <f>IFERROR(AVERAGE(H127:L127),"")</f>
        <v>538.83999999999992</v>
      </c>
      <c r="N127" t="s">
        <v>0</v>
      </c>
      <c r="O127" t="s">
        <v>12</v>
      </c>
      <c r="P127" t="s">
        <v>286</v>
      </c>
    </row>
    <row r="128" spans="1:16" x14ac:dyDescent="0.25">
      <c r="A128">
        <v>102810</v>
      </c>
      <c r="B128" t="s">
        <v>285</v>
      </c>
      <c r="C128">
        <v>2021</v>
      </c>
      <c r="D128" t="s">
        <v>13</v>
      </c>
      <c r="E128" s="1" t="str">
        <f>VLOOKUP(TabelaPrincipal3[[#This Row],[Praça Aluno]],[1]Off!$A$1:$B$6,2,0)</f>
        <v>SP</v>
      </c>
      <c r="F128" t="s">
        <v>1</v>
      </c>
      <c r="G128" s="1" t="str">
        <f>IF(OR(TabelaPrincipal3[[#This Row],[Média simples]]="",TabelaPrincipal3[[#This Row],[Média simples]]&lt;=0),"NÃO","SIM")</f>
        <v>SIM</v>
      </c>
      <c r="H128">
        <v>579.5</v>
      </c>
      <c r="I128">
        <v>632.5</v>
      </c>
      <c r="J128">
        <v>604.4</v>
      </c>
      <c r="K128">
        <v>716.1</v>
      </c>
      <c r="L128">
        <v>940</v>
      </c>
      <c r="M128">
        <f>IFERROR(AVERAGE(H128:L128),"")</f>
        <v>694.5</v>
      </c>
      <c r="N128" t="s">
        <v>0</v>
      </c>
    </row>
    <row r="129" spans="1:16" x14ac:dyDescent="0.25">
      <c r="A129">
        <v>112260</v>
      </c>
      <c r="B129" t="s">
        <v>284</v>
      </c>
      <c r="C129">
        <v>2021</v>
      </c>
      <c r="D129" t="s">
        <v>9</v>
      </c>
      <c r="E129" s="1" t="str">
        <f>VLOOKUP(TabelaPrincipal3[[#This Row],[Praça Aluno]],[1]Off!$A$1:$B$6,2,0)</f>
        <v>BH</v>
      </c>
      <c r="F129" t="s">
        <v>29</v>
      </c>
      <c r="G129" s="1" t="str">
        <f>IF(OR(TabelaPrincipal3[[#This Row],[Média simples]]="",TabelaPrincipal3[[#This Row],[Média simples]]&lt;=0),"NÃO","SIM")</f>
        <v>SIM</v>
      </c>
      <c r="H129">
        <v>580.20000000000005</v>
      </c>
      <c r="I129">
        <v>668.7</v>
      </c>
      <c r="J129">
        <v>546.4</v>
      </c>
      <c r="K129">
        <v>695.7</v>
      </c>
      <c r="L129">
        <v>880</v>
      </c>
      <c r="M129">
        <f>IFERROR(AVERAGE(H129:L129),"")</f>
        <v>674.2</v>
      </c>
      <c r="N129" t="s">
        <v>0</v>
      </c>
    </row>
    <row r="130" spans="1:16" x14ac:dyDescent="0.25">
      <c r="A130">
        <v>111730</v>
      </c>
      <c r="B130" t="s">
        <v>283</v>
      </c>
      <c r="C130">
        <v>2021</v>
      </c>
      <c r="D130" t="s">
        <v>2</v>
      </c>
      <c r="E130" s="1" t="str">
        <f>VLOOKUP(TabelaPrincipal3[[#This Row],[Praça Aluno]],[1]Off!$A$1:$B$6,2,0)</f>
        <v>SP</v>
      </c>
      <c r="F130" t="s">
        <v>1</v>
      </c>
      <c r="G130" s="1" t="str">
        <f>IF(OR(TabelaPrincipal3[[#This Row],[Média simples]]="",TabelaPrincipal3[[#This Row],[Média simples]]&lt;=0),"NÃO","SIM")</f>
        <v>SIM</v>
      </c>
      <c r="H130">
        <v>580.4</v>
      </c>
      <c r="I130">
        <v>630.70000000000005</v>
      </c>
      <c r="J130">
        <v>622.4</v>
      </c>
      <c r="K130">
        <v>834.5</v>
      </c>
      <c r="L130">
        <v>720</v>
      </c>
      <c r="M130">
        <f>IFERROR(AVERAGE(H130:L130),"")</f>
        <v>677.6</v>
      </c>
      <c r="N130" t="s">
        <v>0</v>
      </c>
    </row>
    <row r="131" spans="1:16" x14ac:dyDescent="0.25">
      <c r="A131">
        <v>87340</v>
      </c>
      <c r="B131" t="s">
        <v>282</v>
      </c>
      <c r="C131">
        <v>2021</v>
      </c>
      <c r="D131" t="s">
        <v>9</v>
      </c>
      <c r="E131" s="1" t="str">
        <f>VLOOKUP(TabelaPrincipal3[[#This Row],[Praça Aluno]],[1]Off!$A$1:$B$6,2,0)</f>
        <v>BH</v>
      </c>
      <c r="F131" t="s">
        <v>1</v>
      </c>
      <c r="G131" s="1" t="str">
        <f>IF(OR(TabelaPrincipal3[[#This Row],[Média simples]]="",TabelaPrincipal3[[#This Row],[Média simples]]&lt;=0),"NÃO","SIM")</f>
        <v>SIM</v>
      </c>
      <c r="H131">
        <v>580.6</v>
      </c>
      <c r="I131">
        <v>599.20000000000005</v>
      </c>
      <c r="J131">
        <v>537.6</v>
      </c>
      <c r="K131">
        <v>819.5</v>
      </c>
      <c r="L131">
        <v>920</v>
      </c>
      <c r="M131">
        <f>IFERROR(AVERAGE(H131:L131),"")</f>
        <v>691.38</v>
      </c>
      <c r="N131" t="s">
        <v>0</v>
      </c>
    </row>
    <row r="132" spans="1:16" x14ac:dyDescent="0.25">
      <c r="A132">
        <v>202017192</v>
      </c>
      <c r="B132" t="s">
        <v>281</v>
      </c>
      <c r="C132">
        <v>2022</v>
      </c>
      <c r="D132" t="s">
        <v>13</v>
      </c>
      <c r="E132" s="1" t="str">
        <f>VLOOKUP(TabelaPrincipal3[[#This Row],[Praça Aluno]],[1]Off!$A$1:$B$6,2,0)</f>
        <v>SP</v>
      </c>
      <c r="F132" t="s">
        <v>1</v>
      </c>
      <c r="G132" s="1" t="str">
        <f>IF(OR(TabelaPrincipal3[[#This Row],[Média simples]]="",TabelaPrincipal3[[#This Row],[Média simples]]&lt;=0),"NÃO","SIM")</f>
        <v>SIM</v>
      </c>
      <c r="H132">
        <v>580.79999999999995</v>
      </c>
      <c r="I132">
        <v>637.29999999999995</v>
      </c>
      <c r="J132">
        <v>601.1</v>
      </c>
      <c r="K132">
        <v>693.4</v>
      </c>
      <c r="L132">
        <v>760</v>
      </c>
      <c r="M132">
        <f>IFERROR(AVERAGE(H132:L132),"")</f>
        <v>654.52</v>
      </c>
      <c r="N132" t="s">
        <v>0</v>
      </c>
      <c r="O132" t="s">
        <v>24</v>
      </c>
      <c r="P132" t="s">
        <v>179</v>
      </c>
    </row>
    <row r="133" spans="1:16" x14ac:dyDescent="0.25">
      <c r="A133">
        <v>20202238</v>
      </c>
      <c r="B133" s="3" t="s">
        <v>280</v>
      </c>
      <c r="C133">
        <v>2022</v>
      </c>
      <c r="D133" t="s">
        <v>13</v>
      </c>
      <c r="E133" s="2" t="str">
        <f>VLOOKUP(TabelaPrincipal3[[#This Row],[Praça Aluno]],[1]Off!$A$1:$B$6,2,0)</f>
        <v>SP</v>
      </c>
      <c r="F133" t="s">
        <v>1</v>
      </c>
      <c r="G133" s="1" t="str">
        <f>IF(OR(TabelaPrincipal3[[#This Row],[Média simples]]="",TabelaPrincipal3[[#This Row],[Média simples]]&lt;=0),"NÃO","SIM")</f>
        <v>SIM</v>
      </c>
      <c r="H133">
        <v>581.4</v>
      </c>
      <c r="I133">
        <v>594.4</v>
      </c>
      <c r="J133">
        <v>545.79999999999995</v>
      </c>
      <c r="K133">
        <v>738.5</v>
      </c>
      <c r="L133">
        <v>740</v>
      </c>
      <c r="M133">
        <f>IFERROR(AVERAGE(H133:L133),"")</f>
        <v>640.02</v>
      </c>
      <c r="N133" t="s">
        <v>8</v>
      </c>
    </row>
    <row r="134" spans="1:16" x14ac:dyDescent="0.25">
      <c r="A134">
        <v>89181</v>
      </c>
      <c r="B134" t="s">
        <v>279</v>
      </c>
      <c r="C134">
        <v>2022</v>
      </c>
      <c r="D134" t="s">
        <v>13</v>
      </c>
      <c r="E134" s="1" t="str">
        <f>VLOOKUP(TabelaPrincipal3[[#This Row],[Praça Aluno]],[1]Off!$A$1:$B$6,2,0)</f>
        <v>SP</v>
      </c>
      <c r="F134" t="s">
        <v>29</v>
      </c>
      <c r="G134" s="1" t="str">
        <f>IF(OR(TabelaPrincipal3[[#This Row],[Média simples]]="",TabelaPrincipal3[[#This Row],[Média simples]]&lt;=0),"NÃO","SIM")</f>
        <v>SIM</v>
      </c>
      <c r="H134">
        <v>584.5</v>
      </c>
      <c r="I134">
        <v>561.1</v>
      </c>
      <c r="J134">
        <v>455.5</v>
      </c>
      <c r="K134">
        <v>503.6</v>
      </c>
      <c r="L134">
        <v>900</v>
      </c>
      <c r="M134">
        <f>IFERROR(AVERAGE(H134:L134),"")</f>
        <v>600.93999999999994</v>
      </c>
      <c r="N134" t="s">
        <v>0</v>
      </c>
      <c r="O134" t="s">
        <v>12</v>
      </c>
      <c r="P134" t="s">
        <v>31</v>
      </c>
    </row>
    <row r="135" spans="1:16" x14ac:dyDescent="0.25">
      <c r="A135">
        <v>91939</v>
      </c>
      <c r="B135" t="s">
        <v>278</v>
      </c>
      <c r="C135">
        <v>2021</v>
      </c>
      <c r="D135" t="s">
        <v>9</v>
      </c>
      <c r="E135" s="1" t="str">
        <f>VLOOKUP(TabelaPrincipal3[[#This Row],[Praça Aluno]],[1]Off!$A$1:$B$6,2,0)</f>
        <v>BH</v>
      </c>
      <c r="F135" t="s">
        <v>1</v>
      </c>
      <c r="G135" s="1" t="str">
        <f>IF(OR(TabelaPrincipal3[[#This Row],[Média simples]]="",TabelaPrincipal3[[#This Row],[Média simples]]&lt;=0),"NÃO","SIM")</f>
        <v>SIM</v>
      </c>
      <c r="H135">
        <v>585.79999999999995</v>
      </c>
      <c r="I135">
        <v>628.6</v>
      </c>
      <c r="J135">
        <v>539.9</v>
      </c>
      <c r="K135">
        <v>672.2</v>
      </c>
      <c r="L135">
        <v>800</v>
      </c>
      <c r="M135">
        <f>IFERROR(AVERAGE(H135:L135),"")</f>
        <v>645.29999999999995</v>
      </c>
      <c r="N135" t="s">
        <v>0</v>
      </c>
    </row>
    <row r="136" spans="1:16" x14ac:dyDescent="0.25">
      <c r="A136">
        <v>89761</v>
      </c>
      <c r="B136" t="s">
        <v>277</v>
      </c>
      <c r="C136">
        <v>2020</v>
      </c>
      <c r="D136" t="s">
        <v>9</v>
      </c>
      <c r="E136" s="1" t="str">
        <f>VLOOKUP(TabelaPrincipal3[[#This Row],[Praça Aluno]],[1]Off!$A$1:$B$6,2,0)</f>
        <v>BH</v>
      </c>
      <c r="F136" t="s">
        <v>1</v>
      </c>
      <c r="G136" s="1" t="str">
        <f>IF(OR(TabelaPrincipal3[[#This Row],[Média simples]]="",TabelaPrincipal3[[#This Row],[Média simples]]&lt;=0),"NÃO","SIM")</f>
        <v>SIM</v>
      </c>
      <c r="H136">
        <v>586.29999999999995</v>
      </c>
      <c r="I136">
        <v>620.4</v>
      </c>
      <c r="J136">
        <v>551.9</v>
      </c>
      <c r="K136">
        <v>750.7</v>
      </c>
      <c r="L136">
        <v>880</v>
      </c>
      <c r="M136">
        <f>IFERROR(AVERAGE(H136:L136),"")</f>
        <v>677.86</v>
      </c>
      <c r="N136" t="s">
        <v>0</v>
      </c>
    </row>
    <row r="137" spans="1:16" x14ac:dyDescent="0.25">
      <c r="A137">
        <v>65857</v>
      </c>
      <c r="B137" t="s">
        <v>276</v>
      </c>
      <c r="C137">
        <v>2021</v>
      </c>
      <c r="D137" t="s">
        <v>13</v>
      </c>
      <c r="E137" s="1" t="str">
        <f>VLOOKUP(TabelaPrincipal3[[#This Row],[Praça Aluno]],[1]Off!$A$1:$B$6,2,0)</f>
        <v>SP</v>
      </c>
      <c r="F137" t="s">
        <v>21</v>
      </c>
      <c r="G137" s="1" t="str">
        <f>IF(OR(TabelaPrincipal3[[#This Row],[Média simples]]="",TabelaPrincipal3[[#This Row],[Média simples]]&lt;=0),"NÃO","SIM")</f>
        <v>SIM</v>
      </c>
      <c r="H137">
        <v>586.6</v>
      </c>
      <c r="I137">
        <v>597.4</v>
      </c>
      <c r="J137">
        <v>609.29999999999995</v>
      </c>
      <c r="K137">
        <v>723.4</v>
      </c>
      <c r="L137">
        <v>780</v>
      </c>
      <c r="M137">
        <f>IFERROR(AVERAGE(H137:L137),"")</f>
        <v>659.33999999999992</v>
      </c>
      <c r="N137" t="s">
        <v>0</v>
      </c>
    </row>
    <row r="138" spans="1:16" x14ac:dyDescent="0.25">
      <c r="A138">
        <v>20203827</v>
      </c>
      <c r="B138" t="s">
        <v>275</v>
      </c>
      <c r="C138">
        <v>2022</v>
      </c>
      <c r="D138" t="s">
        <v>13</v>
      </c>
      <c r="E138" s="1" t="str">
        <f>VLOOKUP(TabelaPrincipal3[[#This Row],[Praça Aluno]],[1]Off!$A$1:$B$6,2,0)</f>
        <v>SP</v>
      </c>
      <c r="F138" t="s">
        <v>1</v>
      </c>
      <c r="G138" s="1" t="str">
        <f>IF(OR(TabelaPrincipal3[[#This Row],[Média simples]]="",TabelaPrincipal3[[#This Row],[Média simples]]&lt;=0),"NÃO","SIM")</f>
        <v>SIM</v>
      </c>
      <c r="H138">
        <v>587.1</v>
      </c>
      <c r="I138">
        <v>664.8</v>
      </c>
      <c r="J138">
        <v>574.70000000000005</v>
      </c>
      <c r="K138">
        <v>681.6</v>
      </c>
      <c r="L138">
        <v>960</v>
      </c>
      <c r="M138">
        <f>IFERROR(AVERAGE(H138:L138),"")</f>
        <v>693.6400000000001</v>
      </c>
      <c r="N138" t="s">
        <v>0</v>
      </c>
      <c r="O138" t="s">
        <v>12</v>
      </c>
      <c r="P138" t="s">
        <v>31</v>
      </c>
    </row>
    <row r="139" spans="1:16" x14ac:dyDescent="0.25">
      <c r="A139">
        <v>73691</v>
      </c>
      <c r="B139" t="s">
        <v>274</v>
      </c>
      <c r="C139">
        <v>2021</v>
      </c>
      <c r="D139" t="s">
        <v>169</v>
      </c>
      <c r="E139" s="1" t="str">
        <f>VLOOKUP(TabelaPrincipal3[[#This Row],[Praça Aluno]],[1]Off!$A$1:$B$6,2,0)</f>
        <v>SJC</v>
      </c>
      <c r="F139" t="s">
        <v>1</v>
      </c>
      <c r="G139" s="1" t="str">
        <f>IF(OR(TabelaPrincipal3[[#This Row],[Média simples]]="",TabelaPrincipal3[[#This Row],[Média simples]]&lt;=0),"NÃO","SIM")</f>
        <v>SIM</v>
      </c>
      <c r="H139">
        <v>587.5</v>
      </c>
      <c r="I139">
        <v>685.6</v>
      </c>
      <c r="J139">
        <v>664.4</v>
      </c>
      <c r="K139">
        <v>685.9</v>
      </c>
      <c r="L139">
        <v>840</v>
      </c>
      <c r="M139">
        <f>IFERROR(AVERAGE(H139:L139),"")</f>
        <v>692.68000000000006</v>
      </c>
      <c r="N139" t="s">
        <v>0</v>
      </c>
    </row>
    <row r="140" spans="1:16" x14ac:dyDescent="0.25">
      <c r="A140">
        <v>85345</v>
      </c>
      <c r="B140" t="s">
        <v>273</v>
      </c>
      <c r="C140">
        <v>2022</v>
      </c>
      <c r="D140" t="s">
        <v>4</v>
      </c>
      <c r="E140" s="1" t="str">
        <f>VLOOKUP(TabelaPrincipal3[[#This Row],[Praça Aluno]],[1]Off!$A$1:$B$6,2,0)</f>
        <v>RJ</v>
      </c>
      <c r="F140" t="s">
        <v>21</v>
      </c>
      <c r="G140" s="1" t="str">
        <f>IF(OR(TabelaPrincipal3[[#This Row],[Média simples]]="",TabelaPrincipal3[[#This Row],[Média simples]]&lt;=0),"NÃO","SIM")</f>
        <v>SIM</v>
      </c>
      <c r="H140">
        <v>588.4</v>
      </c>
      <c r="I140">
        <v>622.29999999999995</v>
      </c>
      <c r="J140">
        <v>435.3</v>
      </c>
      <c r="K140">
        <v>725.6</v>
      </c>
      <c r="L140">
        <v>700</v>
      </c>
      <c r="M140">
        <f>IFERROR(AVERAGE(H140:L140),"")</f>
        <v>614.31999999999994</v>
      </c>
      <c r="N140" t="s">
        <v>0</v>
      </c>
      <c r="O140" t="s">
        <v>16</v>
      </c>
      <c r="P140" t="s">
        <v>62</v>
      </c>
    </row>
    <row r="141" spans="1:16" x14ac:dyDescent="0.25">
      <c r="A141">
        <v>82215</v>
      </c>
      <c r="B141" t="s">
        <v>272</v>
      </c>
      <c r="C141">
        <v>2020</v>
      </c>
      <c r="D141" t="s">
        <v>4</v>
      </c>
      <c r="E141" s="1" t="str">
        <f>VLOOKUP(TabelaPrincipal3[[#This Row],[Praça Aluno]],[1]Off!$A$1:$B$6,2,0)</f>
        <v>RJ</v>
      </c>
      <c r="F141" t="s">
        <v>21</v>
      </c>
      <c r="G141" s="1" t="str">
        <f>IF(OR(TabelaPrincipal3[[#This Row],[Média simples]]="",TabelaPrincipal3[[#This Row],[Média simples]]&lt;=0),"NÃO","SIM")</f>
        <v>SIM</v>
      </c>
      <c r="H141">
        <v>588.9</v>
      </c>
      <c r="I141">
        <v>571.5</v>
      </c>
      <c r="J141">
        <v>543.1</v>
      </c>
      <c r="K141">
        <v>690.9</v>
      </c>
      <c r="L141">
        <v>820</v>
      </c>
      <c r="M141">
        <f>IFERROR(AVERAGE(H141:L141),"")</f>
        <v>642.88</v>
      </c>
      <c r="N141" t="s">
        <v>0</v>
      </c>
    </row>
    <row r="142" spans="1:16" x14ac:dyDescent="0.25">
      <c r="A142">
        <v>100366</v>
      </c>
      <c r="B142" t="s">
        <v>271</v>
      </c>
      <c r="C142">
        <v>2021</v>
      </c>
      <c r="D142" t="s">
        <v>4</v>
      </c>
      <c r="E142" s="1" t="str">
        <f>VLOOKUP(TabelaPrincipal3[[#This Row],[Praça Aluno]],[1]Off!$A$1:$B$6,2,0)</f>
        <v>RJ</v>
      </c>
      <c r="F142" t="s">
        <v>1</v>
      </c>
      <c r="G142" s="1" t="str">
        <f>IF(OR(TabelaPrincipal3[[#This Row],[Média simples]]="",TabelaPrincipal3[[#This Row],[Média simples]]&lt;=0),"NÃO","SIM")</f>
        <v>SIM</v>
      </c>
      <c r="H142">
        <v>589.4</v>
      </c>
      <c r="I142">
        <v>666.6</v>
      </c>
      <c r="J142">
        <v>629.70000000000005</v>
      </c>
      <c r="K142">
        <v>618.4</v>
      </c>
      <c r="L142">
        <v>800</v>
      </c>
      <c r="M142">
        <f>IFERROR(AVERAGE(H142:L142),"")</f>
        <v>660.81999999999994</v>
      </c>
      <c r="N142" t="s">
        <v>0</v>
      </c>
    </row>
    <row r="143" spans="1:16" x14ac:dyDescent="0.25">
      <c r="A143">
        <v>84565</v>
      </c>
      <c r="B143" t="s">
        <v>270</v>
      </c>
      <c r="C143">
        <v>2022</v>
      </c>
      <c r="D143" t="s">
        <v>9</v>
      </c>
      <c r="E143" s="1" t="str">
        <f>VLOOKUP(TabelaPrincipal3[[#This Row],[Praça Aluno]],[1]Off!$A$1:$B$6,2,0)</f>
        <v>BH</v>
      </c>
      <c r="F143" t="s">
        <v>29</v>
      </c>
      <c r="G143" s="1" t="str">
        <f>IF(OR(TabelaPrincipal3[[#This Row],[Média simples]]="",TabelaPrincipal3[[#This Row],[Média simples]]&lt;=0),"NÃO","SIM")</f>
        <v>SIM</v>
      </c>
      <c r="H143">
        <v>589.4</v>
      </c>
      <c r="I143">
        <v>557.29999999999995</v>
      </c>
      <c r="J143">
        <v>528.29999999999995</v>
      </c>
      <c r="K143">
        <v>676.6</v>
      </c>
      <c r="L143">
        <v>740</v>
      </c>
      <c r="M143">
        <f>IFERROR(AVERAGE(H143:L143),"")</f>
        <v>618.31999999999994</v>
      </c>
      <c r="N143" t="s">
        <v>0</v>
      </c>
      <c r="O143" t="s">
        <v>12</v>
      </c>
      <c r="P143" t="s">
        <v>31</v>
      </c>
    </row>
    <row r="144" spans="1:16" x14ac:dyDescent="0.25">
      <c r="A144">
        <v>86266</v>
      </c>
      <c r="B144" t="s">
        <v>269</v>
      </c>
      <c r="C144">
        <v>2020</v>
      </c>
      <c r="D144" t="s">
        <v>38</v>
      </c>
      <c r="E144" s="1" t="str">
        <f>VLOOKUP(TabelaPrincipal3[[#This Row],[Praça Aluno]],[1]Off!$A$1:$B$6,2,0)</f>
        <v>SP</v>
      </c>
      <c r="F144" t="s">
        <v>29</v>
      </c>
      <c r="G144" s="1" t="str">
        <f>IF(OR(TabelaPrincipal3[[#This Row],[Média simples]]="",TabelaPrincipal3[[#This Row],[Média simples]]&lt;=0),"NÃO","SIM")</f>
        <v>SIM</v>
      </c>
      <c r="H144">
        <v>589.6</v>
      </c>
      <c r="I144">
        <v>609.29999999999995</v>
      </c>
      <c r="J144">
        <v>526</v>
      </c>
      <c r="K144">
        <v>600.4</v>
      </c>
      <c r="L144">
        <v>540</v>
      </c>
      <c r="M144">
        <f>IFERROR(AVERAGE(H144:L144),"")</f>
        <v>573.06000000000006</v>
      </c>
      <c r="N144" t="s">
        <v>0</v>
      </c>
    </row>
    <row r="145" spans="1:16" x14ac:dyDescent="0.25">
      <c r="A145">
        <v>89725</v>
      </c>
      <c r="B145" t="s">
        <v>268</v>
      </c>
      <c r="C145">
        <v>2020</v>
      </c>
      <c r="D145" t="s">
        <v>9</v>
      </c>
      <c r="E145" s="1" t="str">
        <f>VLOOKUP(TabelaPrincipal3[[#This Row],[Praça Aluno]],[1]Off!$A$1:$B$6,2,0)</f>
        <v>BH</v>
      </c>
      <c r="F145" t="s">
        <v>1</v>
      </c>
      <c r="G145" s="1" t="str">
        <f>IF(OR(TabelaPrincipal3[[#This Row],[Média simples]]="",TabelaPrincipal3[[#This Row],[Média simples]]&lt;=0),"NÃO","SIM")</f>
        <v>SIM</v>
      </c>
      <c r="H145">
        <v>589.79999999999995</v>
      </c>
      <c r="I145">
        <v>631</v>
      </c>
      <c r="J145">
        <v>596.6</v>
      </c>
      <c r="K145">
        <v>860.7</v>
      </c>
      <c r="L145">
        <v>820</v>
      </c>
      <c r="M145">
        <f>IFERROR(AVERAGE(H145:L145),"")</f>
        <v>699.62000000000012</v>
      </c>
      <c r="N145" t="s">
        <v>0</v>
      </c>
    </row>
    <row r="146" spans="1:16" x14ac:dyDescent="0.25">
      <c r="A146">
        <v>81810</v>
      </c>
      <c r="B146" s="3" t="s">
        <v>267</v>
      </c>
      <c r="C146">
        <v>2022</v>
      </c>
      <c r="D146" t="s">
        <v>13</v>
      </c>
      <c r="E146" s="2" t="str">
        <f>VLOOKUP(TabelaPrincipal3[[#This Row],[Praça Aluno]],[1]Off!$A$1:$B$6,2,0)</f>
        <v>SP</v>
      </c>
      <c r="F146" t="s">
        <v>1</v>
      </c>
      <c r="G146" s="1" t="str">
        <f>IF(OR(TabelaPrincipal3[[#This Row],[Média simples]]="",TabelaPrincipal3[[#This Row],[Média simples]]&lt;=0),"NÃO","SIM")</f>
        <v>SIM</v>
      </c>
      <c r="H146">
        <v>590.29999999999995</v>
      </c>
      <c r="I146">
        <v>585.70000000000005</v>
      </c>
      <c r="J146">
        <v>582</v>
      </c>
      <c r="K146">
        <v>582.70000000000005</v>
      </c>
      <c r="L146">
        <v>640</v>
      </c>
      <c r="M146">
        <f>IFERROR(AVERAGE(H146:L146),"")</f>
        <v>596.14</v>
      </c>
      <c r="N146" t="s">
        <v>0</v>
      </c>
      <c r="O146" t="s">
        <v>212</v>
      </c>
      <c r="P146" t="s">
        <v>266</v>
      </c>
    </row>
    <row r="147" spans="1:16" x14ac:dyDescent="0.25">
      <c r="A147">
        <v>68162</v>
      </c>
      <c r="B147" t="s">
        <v>265</v>
      </c>
      <c r="C147">
        <v>2022</v>
      </c>
      <c r="D147" t="s">
        <v>4</v>
      </c>
      <c r="E147" s="1" t="str">
        <f>VLOOKUP(TabelaPrincipal3[[#This Row],[Praça Aluno]],[1]Off!$A$1:$B$6,2,0)</f>
        <v>RJ</v>
      </c>
      <c r="F147" t="s">
        <v>1</v>
      </c>
      <c r="G147" s="1" t="str">
        <f>IF(OR(TabelaPrincipal3[[#This Row],[Média simples]]="",TabelaPrincipal3[[#This Row],[Média simples]]&lt;=0),"NÃO","SIM")</f>
        <v>SIM</v>
      </c>
      <c r="H147">
        <v>590.6</v>
      </c>
      <c r="I147">
        <v>633.1</v>
      </c>
      <c r="J147">
        <v>639.5</v>
      </c>
      <c r="K147">
        <v>666.4</v>
      </c>
      <c r="L147">
        <v>900</v>
      </c>
      <c r="M147">
        <f>IFERROR(AVERAGE(H147:L147),"")</f>
        <v>685.92</v>
      </c>
      <c r="N147" t="s">
        <v>0</v>
      </c>
      <c r="O147" t="s">
        <v>12</v>
      </c>
      <c r="P147" t="s">
        <v>264</v>
      </c>
    </row>
    <row r="148" spans="1:16" x14ac:dyDescent="0.25">
      <c r="A148">
        <v>202010557</v>
      </c>
      <c r="B148" t="s">
        <v>263</v>
      </c>
      <c r="C148">
        <v>2022</v>
      </c>
      <c r="D148" t="s">
        <v>4</v>
      </c>
      <c r="E148" s="1" t="str">
        <f>VLOOKUP(TabelaPrincipal3[[#This Row],[Praça Aluno]],[1]Off!$A$1:$B$6,2,0)</f>
        <v>RJ</v>
      </c>
      <c r="F148" t="s">
        <v>29</v>
      </c>
      <c r="G148" s="1" t="str">
        <f>IF(OR(TabelaPrincipal3[[#This Row],[Média simples]]="",TabelaPrincipal3[[#This Row],[Média simples]]&lt;=0),"NÃO","SIM")</f>
        <v>SIM</v>
      </c>
      <c r="H148">
        <v>591.20000000000005</v>
      </c>
      <c r="I148">
        <v>673.4</v>
      </c>
      <c r="J148">
        <v>626.20000000000005</v>
      </c>
      <c r="K148">
        <v>733.9</v>
      </c>
      <c r="L148">
        <v>900</v>
      </c>
      <c r="M148">
        <f>IFERROR(AVERAGE(H148:L148),"")</f>
        <v>704.93999999999994</v>
      </c>
      <c r="N148" t="s">
        <v>8</v>
      </c>
      <c r="O148" t="s">
        <v>24</v>
      </c>
      <c r="P148" t="s">
        <v>262</v>
      </c>
    </row>
    <row r="149" spans="1:16" x14ac:dyDescent="0.25">
      <c r="A149">
        <v>20205387</v>
      </c>
      <c r="B149" t="s">
        <v>261</v>
      </c>
      <c r="C149">
        <v>2022</v>
      </c>
      <c r="D149" t="s">
        <v>4</v>
      </c>
      <c r="E149" s="1" t="str">
        <f>VLOOKUP(TabelaPrincipal3[[#This Row],[Praça Aluno]],[1]Off!$A$1:$B$6,2,0)</f>
        <v>RJ</v>
      </c>
      <c r="F149" t="s">
        <v>29</v>
      </c>
      <c r="G149" s="1" t="str">
        <f>IF(OR(TabelaPrincipal3[[#This Row],[Média simples]]="",TabelaPrincipal3[[#This Row],[Média simples]]&lt;=0),"NÃO","SIM")</f>
        <v>SIM</v>
      </c>
      <c r="H149">
        <v>591.9</v>
      </c>
      <c r="I149">
        <v>595.5</v>
      </c>
      <c r="J149">
        <v>573</v>
      </c>
      <c r="K149">
        <v>676.7</v>
      </c>
      <c r="L149">
        <v>840</v>
      </c>
      <c r="M149">
        <f>IFERROR(AVERAGE(H149:L149),"")</f>
        <v>655.42000000000007</v>
      </c>
      <c r="N149" t="s">
        <v>0</v>
      </c>
      <c r="O149" t="s">
        <v>16</v>
      </c>
      <c r="P149" t="s">
        <v>260</v>
      </c>
    </row>
    <row r="150" spans="1:16" x14ac:dyDescent="0.25">
      <c r="A150">
        <v>20209216</v>
      </c>
      <c r="B150" t="s">
        <v>259</v>
      </c>
      <c r="C150">
        <v>2022</v>
      </c>
      <c r="D150" t="s">
        <v>13</v>
      </c>
      <c r="E150" s="1" t="str">
        <f>VLOOKUP(TabelaPrincipal3[[#This Row],[Praça Aluno]],[1]Off!$A$1:$B$6,2,0)</f>
        <v>SP</v>
      </c>
      <c r="F150" t="s">
        <v>1</v>
      </c>
      <c r="G150" s="1" t="str">
        <f>IF(OR(TabelaPrincipal3[[#This Row],[Média simples]]="",TabelaPrincipal3[[#This Row],[Média simples]]&lt;=0),"NÃO","SIM")</f>
        <v>SIM</v>
      </c>
      <c r="H150">
        <v>592</v>
      </c>
      <c r="I150">
        <v>556.70000000000005</v>
      </c>
      <c r="J150">
        <v>498.2</v>
      </c>
      <c r="K150">
        <v>673.8</v>
      </c>
      <c r="L150">
        <v>720</v>
      </c>
      <c r="M150">
        <f>IFERROR(AVERAGE(H150:L150),"")</f>
        <v>608.14</v>
      </c>
      <c r="N150" t="s">
        <v>8</v>
      </c>
      <c r="O150" t="s">
        <v>12</v>
      </c>
      <c r="P150" t="s">
        <v>258</v>
      </c>
    </row>
    <row r="151" spans="1:16" x14ac:dyDescent="0.25">
      <c r="A151">
        <v>83715</v>
      </c>
      <c r="B151" t="s">
        <v>257</v>
      </c>
      <c r="C151">
        <v>2022</v>
      </c>
      <c r="D151" t="s">
        <v>169</v>
      </c>
      <c r="E151" s="1" t="str">
        <f>VLOOKUP(TabelaPrincipal3[[#This Row],[Praça Aluno]],[1]Off!$A$1:$B$6,2,0)</f>
        <v>SJC</v>
      </c>
      <c r="F151" t="s">
        <v>29</v>
      </c>
      <c r="G151" s="1" t="str">
        <f>IF(OR(TabelaPrincipal3[[#This Row],[Média simples]]="",TabelaPrincipal3[[#This Row],[Média simples]]&lt;=0),"NÃO","SIM")</f>
        <v>SIM</v>
      </c>
      <c r="H151">
        <v>592.29999999999995</v>
      </c>
      <c r="I151">
        <v>525.20000000000005</v>
      </c>
      <c r="J151">
        <v>448</v>
      </c>
      <c r="K151">
        <v>725.1</v>
      </c>
      <c r="L151">
        <v>660</v>
      </c>
      <c r="M151">
        <f>IFERROR(AVERAGE(H151:L151),"")</f>
        <v>590.12</v>
      </c>
      <c r="N151" t="s">
        <v>0</v>
      </c>
      <c r="O151" t="s">
        <v>12</v>
      </c>
      <c r="P151" t="s">
        <v>256</v>
      </c>
    </row>
    <row r="152" spans="1:16" x14ac:dyDescent="0.25">
      <c r="A152">
        <v>20208020</v>
      </c>
      <c r="B152" t="s">
        <v>255</v>
      </c>
      <c r="C152">
        <v>2022</v>
      </c>
      <c r="D152" t="s">
        <v>4</v>
      </c>
      <c r="E152" s="1" t="str">
        <f>VLOOKUP(TabelaPrincipal3[[#This Row],[Praça Aluno]],[1]Off!$A$1:$B$6,2,0)</f>
        <v>RJ</v>
      </c>
      <c r="F152" t="s">
        <v>1</v>
      </c>
      <c r="G152" s="1" t="str">
        <f>IF(OR(TabelaPrincipal3[[#This Row],[Média simples]]="",TabelaPrincipal3[[#This Row],[Média simples]]&lt;=0),"NÃO","SIM")</f>
        <v>SIM</v>
      </c>
      <c r="H152">
        <v>593.4</v>
      </c>
      <c r="I152">
        <v>562.5</v>
      </c>
      <c r="J152">
        <v>437</v>
      </c>
      <c r="K152">
        <v>682.2</v>
      </c>
      <c r="L152">
        <v>940</v>
      </c>
      <c r="M152">
        <f>IFERROR(AVERAGE(H152:L152),"")</f>
        <v>643.0200000000001</v>
      </c>
      <c r="N152" t="s">
        <v>0</v>
      </c>
      <c r="O152" t="s">
        <v>7</v>
      </c>
      <c r="P152" t="s">
        <v>74</v>
      </c>
    </row>
    <row r="153" spans="1:16" x14ac:dyDescent="0.25">
      <c r="A153">
        <v>20201235</v>
      </c>
      <c r="B153" t="s">
        <v>254</v>
      </c>
      <c r="C153">
        <v>2022</v>
      </c>
      <c r="D153" t="s">
        <v>2</v>
      </c>
      <c r="E153" s="1" t="str">
        <f>VLOOKUP(TabelaPrincipal3[[#This Row],[Praça Aluno]],[1]Off!$A$1:$B$6,2,0)</f>
        <v>SP</v>
      </c>
      <c r="F153" t="s">
        <v>29</v>
      </c>
      <c r="G153" s="1" t="str">
        <f>IF(OR(TabelaPrincipal3[[#This Row],[Média simples]]="",TabelaPrincipal3[[#This Row],[Média simples]]&lt;=0),"NÃO","SIM")</f>
        <v>SIM</v>
      </c>
      <c r="H153">
        <v>593.5</v>
      </c>
      <c r="I153">
        <v>621.4</v>
      </c>
      <c r="J153">
        <v>479.9</v>
      </c>
      <c r="K153">
        <v>710.3</v>
      </c>
      <c r="L153">
        <v>700</v>
      </c>
      <c r="M153">
        <f>IFERROR(AVERAGE(H153:L153),"")</f>
        <v>621.0200000000001</v>
      </c>
      <c r="N153" t="s">
        <v>0</v>
      </c>
      <c r="O153" t="s">
        <v>7</v>
      </c>
      <c r="P153" t="s">
        <v>253</v>
      </c>
    </row>
    <row r="154" spans="1:16" x14ac:dyDescent="0.25">
      <c r="A154">
        <v>74278</v>
      </c>
      <c r="B154" t="s">
        <v>252</v>
      </c>
      <c r="C154">
        <v>2021</v>
      </c>
      <c r="D154" t="s">
        <v>4</v>
      </c>
      <c r="E154" s="1" t="str">
        <f>VLOOKUP(TabelaPrincipal3[[#This Row],[Praça Aluno]],[1]Off!$A$1:$B$6,2,0)</f>
        <v>RJ</v>
      </c>
      <c r="F154" t="s">
        <v>21</v>
      </c>
      <c r="G154" s="1" t="str">
        <f>IF(OR(TabelaPrincipal3[[#This Row],[Média simples]]="",TabelaPrincipal3[[#This Row],[Média simples]]&lt;=0),"NÃO","SIM")</f>
        <v>SIM</v>
      </c>
      <c r="H154">
        <v>593.9</v>
      </c>
      <c r="I154">
        <v>621</v>
      </c>
      <c r="J154">
        <v>552.4</v>
      </c>
      <c r="K154">
        <v>628.1</v>
      </c>
      <c r="L154">
        <v>620</v>
      </c>
      <c r="M154">
        <f>IFERROR(AVERAGE(H154:L154),"")</f>
        <v>603.08000000000004</v>
      </c>
      <c r="N154" t="s">
        <v>0</v>
      </c>
    </row>
    <row r="155" spans="1:16" x14ac:dyDescent="0.25">
      <c r="A155">
        <v>62035</v>
      </c>
      <c r="B155" t="s">
        <v>251</v>
      </c>
      <c r="C155">
        <v>2020</v>
      </c>
      <c r="D155" t="s">
        <v>4</v>
      </c>
      <c r="E155" s="1" t="str">
        <f>VLOOKUP(TabelaPrincipal3[[#This Row],[Praça Aluno]],[1]Off!$A$1:$B$6,2,0)</f>
        <v>RJ</v>
      </c>
      <c r="F155" t="s">
        <v>21</v>
      </c>
      <c r="G155" s="1" t="str">
        <f>IF(OR(TabelaPrincipal3[[#This Row],[Média simples]]="",TabelaPrincipal3[[#This Row],[Média simples]]&lt;=0),"NÃO","SIM")</f>
        <v>SIM</v>
      </c>
      <c r="H155">
        <v>595.4</v>
      </c>
      <c r="I155">
        <v>495.7</v>
      </c>
      <c r="J155">
        <v>477.7</v>
      </c>
      <c r="K155">
        <v>513.70000000000005</v>
      </c>
      <c r="L155">
        <v>740</v>
      </c>
      <c r="M155">
        <f>IFERROR(AVERAGE(H155:L155),"")</f>
        <v>564.5</v>
      </c>
      <c r="N155" t="s">
        <v>0</v>
      </c>
    </row>
    <row r="156" spans="1:16" x14ac:dyDescent="0.25">
      <c r="A156">
        <v>20208811</v>
      </c>
      <c r="B156" t="s">
        <v>250</v>
      </c>
      <c r="C156">
        <v>2022</v>
      </c>
      <c r="D156" t="s">
        <v>13</v>
      </c>
      <c r="E156" s="1" t="str">
        <f>VLOOKUP(TabelaPrincipal3[[#This Row],[Praça Aluno]],[1]Off!$A$1:$B$6,2,0)</f>
        <v>SP</v>
      </c>
      <c r="F156" t="s">
        <v>1</v>
      </c>
      <c r="G156" s="1" t="str">
        <f>IF(OR(TabelaPrincipal3[[#This Row],[Média simples]]="",TabelaPrincipal3[[#This Row],[Média simples]]&lt;=0),"NÃO","SIM")</f>
        <v>SIM</v>
      </c>
      <c r="H156">
        <v>595.79999999999995</v>
      </c>
      <c r="I156">
        <v>582.4</v>
      </c>
      <c r="J156">
        <v>549.70000000000005</v>
      </c>
      <c r="K156">
        <v>658.1</v>
      </c>
      <c r="L156">
        <v>640</v>
      </c>
      <c r="M156">
        <f>IFERROR(AVERAGE(H156:L156),"")</f>
        <v>605.20000000000005</v>
      </c>
      <c r="N156" t="s">
        <v>0</v>
      </c>
      <c r="O156" t="s">
        <v>12</v>
      </c>
      <c r="P156" t="s">
        <v>96</v>
      </c>
    </row>
    <row r="157" spans="1:16" x14ac:dyDescent="0.25">
      <c r="A157">
        <v>202011095</v>
      </c>
      <c r="B157" t="s">
        <v>249</v>
      </c>
      <c r="C157">
        <v>2022</v>
      </c>
      <c r="D157" t="s">
        <v>13</v>
      </c>
      <c r="E157" s="1" t="str">
        <f>VLOOKUP(TabelaPrincipal3[[#This Row],[Praça Aluno]],[1]Off!$A$1:$B$6,2,0)</f>
        <v>SP</v>
      </c>
      <c r="F157" t="s">
        <v>1</v>
      </c>
      <c r="G157" s="1" t="str">
        <f>IF(OR(TabelaPrincipal3[[#This Row],[Média simples]]="",TabelaPrincipal3[[#This Row],[Média simples]]&lt;=0),"NÃO","SIM")</f>
        <v>SIM</v>
      </c>
      <c r="H157">
        <v>596</v>
      </c>
      <c r="I157">
        <v>614.79999999999995</v>
      </c>
      <c r="J157">
        <v>582.20000000000005</v>
      </c>
      <c r="K157">
        <v>693.3</v>
      </c>
      <c r="L157">
        <v>900</v>
      </c>
      <c r="M157">
        <f>IFERROR(AVERAGE(H157:L157),"")</f>
        <v>677.26</v>
      </c>
      <c r="N157" t="s">
        <v>8</v>
      </c>
      <c r="O157" t="s">
        <v>7</v>
      </c>
      <c r="P157" t="s">
        <v>248</v>
      </c>
    </row>
    <row r="158" spans="1:16" x14ac:dyDescent="0.25">
      <c r="A158">
        <v>105128</v>
      </c>
      <c r="B158" t="s">
        <v>247</v>
      </c>
      <c r="C158">
        <v>2021</v>
      </c>
      <c r="D158" t="s">
        <v>9</v>
      </c>
      <c r="E158" s="1" t="str">
        <f>VLOOKUP(TabelaPrincipal3[[#This Row],[Praça Aluno]],[1]Off!$A$1:$B$6,2,0)</f>
        <v>BH</v>
      </c>
      <c r="F158" t="s">
        <v>29</v>
      </c>
      <c r="G158" s="1" t="str">
        <f>IF(OR(TabelaPrincipal3[[#This Row],[Média simples]]="",TabelaPrincipal3[[#This Row],[Média simples]]&lt;=0),"NÃO","SIM")</f>
        <v>SIM</v>
      </c>
      <c r="H158">
        <v>596.20000000000005</v>
      </c>
      <c r="I158">
        <v>613.1</v>
      </c>
      <c r="J158">
        <v>463.2</v>
      </c>
      <c r="K158">
        <v>625.5</v>
      </c>
      <c r="L158">
        <v>620</v>
      </c>
      <c r="M158">
        <f>IFERROR(AVERAGE(H158:L158),"")</f>
        <v>583.6</v>
      </c>
      <c r="N158" t="s">
        <v>0</v>
      </c>
    </row>
    <row r="159" spans="1:16" x14ac:dyDescent="0.25">
      <c r="A159">
        <v>20204230</v>
      </c>
      <c r="B159" t="s">
        <v>246</v>
      </c>
      <c r="C159">
        <v>2022</v>
      </c>
      <c r="D159" t="s">
        <v>13</v>
      </c>
      <c r="E159" s="1" t="str">
        <f>VLOOKUP(TabelaPrincipal3[[#This Row],[Praça Aluno]],[1]Off!$A$1:$B$6,2,0)</f>
        <v>SP</v>
      </c>
      <c r="F159" t="s">
        <v>1</v>
      </c>
      <c r="G159" s="1" t="str">
        <f>IF(OR(TabelaPrincipal3[[#This Row],[Média simples]]="",TabelaPrincipal3[[#This Row],[Média simples]]&lt;=0),"NÃO","SIM")</f>
        <v>SIM</v>
      </c>
      <c r="H159">
        <v>596.29999999999995</v>
      </c>
      <c r="I159">
        <v>587.5</v>
      </c>
      <c r="J159">
        <v>453.4</v>
      </c>
      <c r="K159">
        <v>612.1</v>
      </c>
      <c r="L159">
        <v>640</v>
      </c>
      <c r="M159">
        <f>IFERROR(AVERAGE(H159:L159),"")</f>
        <v>577.8599999999999</v>
      </c>
      <c r="N159" t="s">
        <v>8</v>
      </c>
      <c r="O159" t="s">
        <v>12</v>
      </c>
      <c r="P159" t="s">
        <v>229</v>
      </c>
    </row>
    <row r="160" spans="1:16" x14ac:dyDescent="0.25">
      <c r="A160">
        <v>69281</v>
      </c>
      <c r="B160" t="s">
        <v>245</v>
      </c>
      <c r="C160">
        <v>2021</v>
      </c>
      <c r="D160" t="s">
        <v>13</v>
      </c>
      <c r="E160" s="1" t="str">
        <f>VLOOKUP(TabelaPrincipal3[[#This Row],[Praça Aluno]],[1]Off!$A$1:$B$6,2,0)</f>
        <v>SP</v>
      </c>
      <c r="F160" t="s">
        <v>21</v>
      </c>
      <c r="G160" s="1" t="str">
        <f>IF(OR(TabelaPrincipal3[[#This Row],[Média simples]]="",TabelaPrincipal3[[#This Row],[Média simples]]&lt;=0),"NÃO","SIM")</f>
        <v>SIM</v>
      </c>
      <c r="H160">
        <v>596.4</v>
      </c>
      <c r="I160">
        <v>595.4</v>
      </c>
      <c r="J160">
        <v>611.79999999999995</v>
      </c>
      <c r="K160">
        <v>832</v>
      </c>
      <c r="L160">
        <v>880</v>
      </c>
      <c r="M160">
        <f>IFERROR(AVERAGE(H160:L160),"")</f>
        <v>703.12</v>
      </c>
      <c r="N160" t="s">
        <v>0</v>
      </c>
    </row>
    <row r="161" spans="1:16" x14ac:dyDescent="0.25">
      <c r="A161">
        <v>91987</v>
      </c>
      <c r="B161" t="s">
        <v>244</v>
      </c>
      <c r="C161">
        <v>2021</v>
      </c>
      <c r="D161" t="s">
        <v>13</v>
      </c>
      <c r="E161" s="1" t="str">
        <f>VLOOKUP(TabelaPrincipal3[[#This Row],[Praça Aluno]],[1]Off!$A$1:$B$6,2,0)</f>
        <v>SP</v>
      </c>
      <c r="F161" t="s">
        <v>29</v>
      </c>
      <c r="G161" s="1" t="str">
        <f>IF(OR(TabelaPrincipal3[[#This Row],[Média simples]]="",TabelaPrincipal3[[#This Row],[Média simples]]&lt;=0),"NÃO","SIM")</f>
        <v>SIM</v>
      </c>
      <c r="H161">
        <v>597.29999999999995</v>
      </c>
      <c r="I161">
        <v>633.29999999999995</v>
      </c>
      <c r="J161">
        <v>620.79999999999995</v>
      </c>
      <c r="K161">
        <v>706</v>
      </c>
      <c r="L161">
        <v>720</v>
      </c>
      <c r="M161">
        <f>IFERROR(AVERAGE(H161:L161),"")</f>
        <v>655.4799999999999</v>
      </c>
      <c r="N161" t="s">
        <v>0</v>
      </c>
    </row>
    <row r="162" spans="1:16" x14ac:dyDescent="0.25">
      <c r="A162">
        <v>104759</v>
      </c>
      <c r="B162" t="s">
        <v>243</v>
      </c>
      <c r="C162">
        <v>2021</v>
      </c>
      <c r="D162" t="s">
        <v>4</v>
      </c>
      <c r="E162" s="1" t="str">
        <f>VLOOKUP(TabelaPrincipal3[[#This Row],[Praça Aluno]],[1]Off!$A$1:$B$6,2,0)</f>
        <v>RJ</v>
      </c>
      <c r="F162" t="s">
        <v>29</v>
      </c>
      <c r="G162" s="1" t="str">
        <f>IF(OR(TabelaPrincipal3[[#This Row],[Média simples]]="",TabelaPrincipal3[[#This Row],[Média simples]]&lt;=0),"NÃO","SIM")</f>
        <v>SIM</v>
      </c>
      <c r="H162">
        <v>597.6</v>
      </c>
      <c r="I162">
        <v>563.9</v>
      </c>
      <c r="J162">
        <v>480</v>
      </c>
      <c r="K162">
        <v>598</v>
      </c>
      <c r="L162">
        <v>820</v>
      </c>
      <c r="M162">
        <f>IFERROR(AVERAGE(H162:L162),"")</f>
        <v>611.9</v>
      </c>
      <c r="N162" t="s">
        <v>0</v>
      </c>
    </row>
    <row r="163" spans="1:16" x14ac:dyDescent="0.25">
      <c r="A163">
        <v>87270</v>
      </c>
      <c r="B163" t="s">
        <v>242</v>
      </c>
      <c r="C163">
        <v>2022</v>
      </c>
      <c r="D163" t="s">
        <v>13</v>
      </c>
      <c r="E163" s="1" t="str">
        <f>VLOOKUP(TabelaPrincipal3[[#This Row],[Praça Aluno]],[1]Off!$A$1:$B$6,2,0)</f>
        <v>SP</v>
      </c>
      <c r="F163" t="s">
        <v>29</v>
      </c>
      <c r="G163" s="1" t="str">
        <f>IF(OR(TabelaPrincipal3[[#This Row],[Média simples]]="",TabelaPrincipal3[[#This Row],[Média simples]]&lt;=0),"NÃO","SIM")</f>
        <v>SIM</v>
      </c>
      <c r="H163">
        <v>597.6</v>
      </c>
      <c r="I163">
        <v>553.20000000000005</v>
      </c>
      <c r="J163">
        <v>604.29999999999995</v>
      </c>
      <c r="K163">
        <v>706.4</v>
      </c>
      <c r="L163">
        <v>620</v>
      </c>
      <c r="M163">
        <f>IFERROR(AVERAGE(H163:L163),"")</f>
        <v>616.29999999999995</v>
      </c>
      <c r="N163" t="s">
        <v>0</v>
      </c>
      <c r="O163" t="s">
        <v>12</v>
      </c>
      <c r="P163" t="s">
        <v>241</v>
      </c>
    </row>
    <row r="164" spans="1:16" x14ac:dyDescent="0.25">
      <c r="A164">
        <v>79441</v>
      </c>
      <c r="B164" t="s">
        <v>240</v>
      </c>
      <c r="C164">
        <v>2020</v>
      </c>
      <c r="D164" t="s">
        <v>4</v>
      </c>
      <c r="E164" s="1" t="str">
        <f>VLOOKUP(TabelaPrincipal3[[#This Row],[Praça Aluno]],[1]Off!$A$1:$B$6,2,0)</f>
        <v>RJ</v>
      </c>
      <c r="F164" t="s">
        <v>1</v>
      </c>
      <c r="G164" s="1" t="str">
        <f>IF(OR(TabelaPrincipal3[[#This Row],[Média simples]]="",TabelaPrincipal3[[#This Row],[Média simples]]&lt;=0),"NÃO","SIM")</f>
        <v>SIM</v>
      </c>
      <c r="H164">
        <v>598.1</v>
      </c>
      <c r="I164">
        <v>617.9</v>
      </c>
      <c r="J164">
        <v>573.1</v>
      </c>
      <c r="K164">
        <v>614.1</v>
      </c>
      <c r="L164">
        <v>840</v>
      </c>
      <c r="M164">
        <f>IFERROR(AVERAGE(H164:L164),"")</f>
        <v>648.64</v>
      </c>
      <c r="N164" t="s">
        <v>0</v>
      </c>
    </row>
    <row r="165" spans="1:16" x14ac:dyDescent="0.25">
      <c r="A165">
        <v>20207502</v>
      </c>
      <c r="B165" t="s">
        <v>239</v>
      </c>
      <c r="C165">
        <v>2022</v>
      </c>
      <c r="D165" t="s">
        <v>13</v>
      </c>
      <c r="E165" s="1" t="str">
        <f>VLOOKUP(TabelaPrincipal3[[#This Row],[Praça Aluno]],[1]Off!$A$1:$B$6,2,0)</f>
        <v>SP</v>
      </c>
      <c r="F165" t="s">
        <v>29</v>
      </c>
      <c r="G165" s="1" t="str">
        <f>IF(OR(TabelaPrincipal3[[#This Row],[Média simples]]="",TabelaPrincipal3[[#This Row],[Média simples]]&lt;=0),"NÃO","SIM")</f>
        <v>SIM</v>
      </c>
      <c r="H165">
        <v>598.4</v>
      </c>
      <c r="I165">
        <v>586.1</v>
      </c>
      <c r="J165">
        <v>614.29999999999995</v>
      </c>
      <c r="K165">
        <v>628.20000000000005</v>
      </c>
      <c r="L165">
        <v>720</v>
      </c>
      <c r="M165">
        <f>IFERROR(AVERAGE(H165:L165),"")</f>
        <v>629.4</v>
      </c>
      <c r="N165" t="s">
        <v>0</v>
      </c>
      <c r="O165" t="s">
        <v>16</v>
      </c>
      <c r="P165" t="s">
        <v>238</v>
      </c>
    </row>
    <row r="166" spans="1:16" x14ac:dyDescent="0.25">
      <c r="A166">
        <v>202017659</v>
      </c>
      <c r="B166" t="s">
        <v>237</v>
      </c>
      <c r="C166">
        <v>2022</v>
      </c>
      <c r="D166" t="s">
        <v>13</v>
      </c>
      <c r="E166" s="1" t="str">
        <f>VLOOKUP(TabelaPrincipal3[[#This Row],[Praça Aluno]],[1]Off!$A$1:$B$6,2,0)</f>
        <v>SP</v>
      </c>
      <c r="F166" t="s">
        <v>29</v>
      </c>
      <c r="G166" s="1" t="str">
        <f>IF(OR(TabelaPrincipal3[[#This Row],[Média simples]]="",TabelaPrincipal3[[#This Row],[Média simples]]&lt;=0),"NÃO","SIM")</f>
        <v>SIM</v>
      </c>
      <c r="H166">
        <v>598.79999999999995</v>
      </c>
      <c r="I166">
        <v>646.20000000000005</v>
      </c>
      <c r="J166">
        <v>540</v>
      </c>
      <c r="K166">
        <v>779.9</v>
      </c>
      <c r="L166">
        <v>860</v>
      </c>
      <c r="M166">
        <f>IFERROR(AVERAGE(H166:L166),"")</f>
        <v>684.98</v>
      </c>
      <c r="N166" t="s">
        <v>0</v>
      </c>
      <c r="O166" t="s">
        <v>7</v>
      </c>
      <c r="P166" t="s">
        <v>77</v>
      </c>
    </row>
    <row r="167" spans="1:16" x14ac:dyDescent="0.25">
      <c r="A167">
        <v>90079</v>
      </c>
      <c r="B167" t="s">
        <v>236</v>
      </c>
      <c r="C167">
        <v>2022</v>
      </c>
      <c r="D167" t="s">
        <v>9</v>
      </c>
      <c r="E167" s="1" t="str">
        <f>VLOOKUP(TabelaPrincipal3[[#This Row],[Praça Aluno]],[1]Off!$A$1:$B$6,2,0)</f>
        <v>BH</v>
      </c>
      <c r="F167" t="s">
        <v>29</v>
      </c>
      <c r="G167" s="1" t="str">
        <f>IF(OR(TabelaPrincipal3[[#This Row],[Média simples]]="",TabelaPrincipal3[[#This Row],[Média simples]]&lt;=0),"NÃO","SIM")</f>
        <v>SIM</v>
      </c>
      <c r="H167">
        <v>598.9</v>
      </c>
      <c r="I167">
        <v>590.79999999999995</v>
      </c>
      <c r="J167">
        <v>489.7</v>
      </c>
      <c r="K167">
        <v>549.1</v>
      </c>
      <c r="L167">
        <v>640</v>
      </c>
      <c r="M167">
        <f>IFERROR(AVERAGE(H167:L167),"")</f>
        <v>573.70000000000005</v>
      </c>
      <c r="N167" t="s">
        <v>0</v>
      </c>
      <c r="O167" t="s">
        <v>12</v>
      </c>
      <c r="P167" t="s">
        <v>235</v>
      </c>
    </row>
    <row r="168" spans="1:16" x14ac:dyDescent="0.25">
      <c r="A168">
        <v>71816</v>
      </c>
      <c r="B168" t="s">
        <v>234</v>
      </c>
      <c r="C168">
        <v>2021</v>
      </c>
      <c r="D168" t="s">
        <v>4</v>
      </c>
      <c r="E168" s="1" t="str">
        <f>VLOOKUP(TabelaPrincipal3[[#This Row],[Praça Aluno]],[1]Off!$A$1:$B$6,2,0)</f>
        <v>RJ</v>
      </c>
      <c r="F168" t="s">
        <v>21</v>
      </c>
      <c r="G168" s="1" t="str">
        <f>IF(OR(TabelaPrincipal3[[#This Row],[Média simples]]="",TabelaPrincipal3[[#This Row],[Média simples]]&lt;=0),"NÃO","SIM")</f>
        <v>SIM</v>
      </c>
      <c r="H168">
        <v>599</v>
      </c>
      <c r="I168">
        <v>576</v>
      </c>
      <c r="J168">
        <v>600</v>
      </c>
      <c r="K168">
        <v>572</v>
      </c>
      <c r="L168">
        <v>940</v>
      </c>
      <c r="M168">
        <f>IFERROR(AVERAGE(H168:L168),"")</f>
        <v>657.4</v>
      </c>
      <c r="N168" t="s">
        <v>0</v>
      </c>
    </row>
    <row r="169" spans="1:16" x14ac:dyDescent="0.25">
      <c r="A169">
        <v>83381</v>
      </c>
      <c r="B169" t="s">
        <v>233</v>
      </c>
      <c r="C169">
        <v>2022</v>
      </c>
      <c r="D169" t="s">
        <v>4</v>
      </c>
      <c r="E169" s="1" t="str">
        <f>VLOOKUP(TabelaPrincipal3[[#This Row],[Praça Aluno]],[1]Off!$A$1:$B$6,2,0)</f>
        <v>RJ</v>
      </c>
      <c r="F169" t="s">
        <v>1</v>
      </c>
      <c r="G169" s="1" t="str">
        <f>IF(OR(TabelaPrincipal3[[#This Row],[Média simples]]="",TabelaPrincipal3[[#This Row],[Média simples]]&lt;=0),"NÃO","SIM")</f>
        <v>SIM</v>
      </c>
      <c r="H169">
        <v>599.9</v>
      </c>
      <c r="I169">
        <v>588.1</v>
      </c>
      <c r="J169">
        <v>631.4</v>
      </c>
      <c r="K169">
        <v>631.4</v>
      </c>
      <c r="L169">
        <v>680</v>
      </c>
      <c r="M169">
        <f>IFERROR(AVERAGE(H169:L169),"")</f>
        <v>626.16000000000008</v>
      </c>
      <c r="N169" t="s">
        <v>0</v>
      </c>
      <c r="O169" t="s">
        <v>12</v>
      </c>
      <c r="P169" t="s">
        <v>193</v>
      </c>
    </row>
    <row r="170" spans="1:16" x14ac:dyDescent="0.25">
      <c r="A170">
        <v>79597</v>
      </c>
      <c r="B170" t="s">
        <v>232</v>
      </c>
      <c r="C170">
        <v>2022</v>
      </c>
      <c r="D170" t="s">
        <v>4</v>
      </c>
      <c r="E170" s="1" t="str">
        <f>VLOOKUP(TabelaPrincipal3[[#This Row],[Praça Aluno]],[1]Off!$A$1:$B$6,2,0)</f>
        <v>RJ</v>
      </c>
      <c r="F170" t="s">
        <v>21</v>
      </c>
      <c r="G170" s="1" t="str">
        <f>IF(OR(TabelaPrincipal3[[#This Row],[Média simples]]="",TabelaPrincipal3[[#This Row],[Média simples]]&lt;=0),"NÃO","SIM")</f>
        <v>SIM</v>
      </c>
      <c r="H170">
        <v>600.6</v>
      </c>
      <c r="I170">
        <v>596.5</v>
      </c>
      <c r="J170">
        <v>553.5</v>
      </c>
      <c r="K170">
        <v>597.20000000000005</v>
      </c>
      <c r="L170">
        <v>880</v>
      </c>
      <c r="M170">
        <f>IFERROR(AVERAGE(H170:L170),"")</f>
        <v>645.56000000000006</v>
      </c>
      <c r="N170" t="s">
        <v>0</v>
      </c>
      <c r="O170" t="s">
        <v>12</v>
      </c>
      <c r="P170" t="s">
        <v>31</v>
      </c>
    </row>
    <row r="171" spans="1:16" x14ac:dyDescent="0.25">
      <c r="A171">
        <v>80897</v>
      </c>
      <c r="B171" s="3" t="s">
        <v>231</v>
      </c>
      <c r="C171">
        <v>2022</v>
      </c>
      <c r="D171" t="s">
        <v>169</v>
      </c>
      <c r="E171" s="2" t="str">
        <f>VLOOKUP(TabelaPrincipal3[[#This Row],[Praça Aluno]],[1]Off!$A$1:$B$6,2,0)</f>
        <v>SJC</v>
      </c>
      <c r="F171" t="s">
        <v>1</v>
      </c>
      <c r="G171" s="1" t="str">
        <f>IF(OR(TabelaPrincipal3[[#This Row],[Média simples]]="",TabelaPrincipal3[[#This Row],[Média simples]]&lt;=0),"NÃO","SIM")</f>
        <v>SIM</v>
      </c>
      <c r="H171">
        <v>600.6</v>
      </c>
      <c r="I171">
        <v>595.9</v>
      </c>
      <c r="J171">
        <v>621.4</v>
      </c>
      <c r="K171">
        <v>762.7</v>
      </c>
      <c r="L171">
        <v>640</v>
      </c>
      <c r="M171">
        <f>IFERROR(AVERAGE(H171:L171),"")</f>
        <v>644.12000000000012</v>
      </c>
      <c r="N171" t="s">
        <v>8</v>
      </c>
    </row>
    <row r="172" spans="1:16" x14ac:dyDescent="0.25">
      <c r="A172">
        <v>103582</v>
      </c>
      <c r="B172" s="3" t="s">
        <v>230</v>
      </c>
      <c r="C172">
        <v>2022</v>
      </c>
      <c r="D172" t="s">
        <v>4</v>
      </c>
      <c r="E172" s="2" t="str">
        <f>VLOOKUP(TabelaPrincipal3[[#This Row],[Praça Aluno]],[1]Off!$A$1:$B$6,2,0)</f>
        <v>RJ</v>
      </c>
      <c r="F172" t="s">
        <v>1</v>
      </c>
      <c r="G172" s="1" t="str">
        <f>IF(OR(TabelaPrincipal3[[#This Row],[Média simples]]="",TabelaPrincipal3[[#This Row],[Média simples]]&lt;=0),"NÃO","SIM")</f>
        <v>SIM</v>
      </c>
      <c r="H172">
        <v>600.6</v>
      </c>
      <c r="I172">
        <v>577.29999999999995</v>
      </c>
      <c r="J172">
        <v>540</v>
      </c>
      <c r="K172">
        <v>611.70000000000005</v>
      </c>
      <c r="L172">
        <v>680</v>
      </c>
      <c r="M172">
        <f>IFERROR(AVERAGE(H172:L172),"")</f>
        <v>601.92000000000007</v>
      </c>
      <c r="N172" t="s">
        <v>0</v>
      </c>
      <c r="O172" t="s">
        <v>12</v>
      </c>
      <c r="P172" t="s">
        <v>229</v>
      </c>
    </row>
    <row r="173" spans="1:16" x14ac:dyDescent="0.25">
      <c r="A173">
        <v>110356</v>
      </c>
      <c r="B173" t="s">
        <v>228</v>
      </c>
      <c r="C173">
        <v>2021</v>
      </c>
      <c r="D173" t="s">
        <v>13</v>
      </c>
      <c r="E173" s="1" t="str">
        <f>VLOOKUP(TabelaPrincipal3[[#This Row],[Praça Aluno]],[1]Off!$A$1:$B$6,2,0)</f>
        <v>SP</v>
      </c>
      <c r="F173" t="s">
        <v>29</v>
      </c>
      <c r="G173" s="1" t="str">
        <f>IF(OR(TabelaPrincipal3[[#This Row],[Média simples]]="",TabelaPrincipal3[[#This Row],[Média simples]]&lt;=0),"NÃO","SIM")</f>
        <v>SIM</v>
      </c>
      <c r="H173">
        <v>601.1</v>
      </c>
      <c r="I173">
        <v>571</v>
      </c>
      <c r="J173">
        <v>551.20000000000005</v>
      </c>
      <c r="K173">
        <v>697.5</v>
      </c>
      <c r="L173">
        <v>600</v>
      </c>
      <c r="M173">
        <f>IFERROR(AVERAGE(H173:L173),"")</f>
        <v>604.16000000000008</v>
      </c>
      <c r="N173" t="s">
        <v>0</v>
      </c>
    </row>
    <row r="174" spans="1:16" x14ac:dyDescent="0.25">
      <c r="A174">
        <v>70652</v>
      </c>
      <c r="B174" t="s">
        <v>227</v>
      </c>
      <c r="C174">
        <v>2021</v>
      </c>
      <c r="D174" t="s">
        <v>13</v>
      </c>
      <c r="E174" s="1" t="str">
        <f>VLOOKUP(TabelaPrincipal3[[#This Row],[Praça Aluno]],[1]Off!$A$1:$B$6,2,0)</f>
        <v>SP</v>
      </c>
      <c r="F174" t="s">
        <v>21</v>
      </c>
      <c r="G174" s="1" t="str">
        <f>IF(OR(TabelaPrincipal3[[#This Row],[Média simples]]="",TabelaPrincipal3[[#This Row],[Média simples]]&lt;=0),"NÃO","SIM")</f>
        <v>SIM</v>
      </c>
      <c r="H174">
        <v>601.20000000000005</v>
      </c>
      <c r="I174">
        <v>629.6</v>
      </c>
      <c r="J174">
        <v>609.4</v>
      </c>
      <c r="K174">
        <v>663.6</v>
      </c>
      <c r="L174">
        <v>860</v>
      </c>
      <c r="M174">
        <f>IFERROR(AVERAGE(H174:L174),"")</f>
        <v>672.76</v>
      </c>
      <c r="N174" t="s">
        <v>0</v>
      </c>
    </row>
    <row r="175" spans="1:16" x14ac:dyDescent="0.25">
      <c r="A175">
        <v>113028</v>
      </c>
      <c r="B175" t="s">
        <v>226</v>
      </c>
      <c r="C175">
        <v>2021</v>
      </c>
      <c r="D175" t="s">
        <v>9</v>
      </c>
      <c r="E175" s="1" t="str">
        <f>VLOOKUP(TabelaPrincipal3[[#This Row],[Praça Aluno]],[1]Off!$A$1:$B$6,2,0)</f>
        <v>BH</v>
      </c>
      <c r="F175" t="s">
        <v>29</v>
      </c>
      <c r="G175" s="1" t="str">
        <f>IF(OR(TabelaPrincipal3[[#This Row],[Média simples]]="",TabelaPrincipal3[[#This Row],[Média simples]]&lt;=0),"NÃO","SIM")</f>
        <v>SIM</v>
      </c>
      <c r="H175">
        <v>601.5</v>
      </c>
      <c r="I175">
        <v>676.3</v>
      </c>
      <c r="J175">
        <v>593.4</v>
      </c>
      <c r="K175">
        <v>725.4</v>
      </c>
      <c r="L175">
        <v>920</v>
      </c>
      <c r="M175">
        <f>IFERROR(AVERAGE(H175:L175),"")</f>
        <v>703.31999999999994</v>
      </c>
      <c r="N175" t="s">
        <v>0</v>
      </c>
    </row>
    <row r="176" spans="1:16" x14ac:dyDescent="0.25">
      <c r="A176">
        <v>202017773</v>
      </c>
      <c r="B176" t="s">
        <v>225</v>
      </c>
      <c r="C176">
        <v>2022</v>
      </c>
      <c r="D176" t="s">
        <v>13</v>
      </c>
      <c r="E176" s="1" t="str">
        <f>VLOOKUP(TabelaPrincipal3[[#This Row],[Praça Aluno]],[1]Off!$A$1:$B$6,2,0)</f>
        <v>SP</v>
      </c>
      <c r="F176" t="s">
        <v>1</v>
      </c>
      <c r="G176" s="1" t="str">
        <f>IF(OR(TabelaPrincipal3[[#This Row],[Média simples]]="",TabelaPrincipal3[[#This Row],[Média simples]]&lt;=0),"NÃO","SIM")</f>
        <v>SIM</v>
      </c>
      <c r="H176">
        <v>601.5</v>
      </c>
      <c r="I176">
        <v>606.1</v>
      </c>
      <c r="J176">
        <v>582.70000000000005</v>
      </c>
      <c r="K176">
        <v>776.5</v>
      </c>
      <c r="L176">
        <v>820</v>
      </c>
      <c r="M176">
        <f>IFERROR(AVERAGE(H176:L176),"")</f>
        <v>677.36</v>
      </c>
      <c r="N176" t="s">
        <v>8</v>
      </c>
      <c r="O176" t="s">
        <v>24</v>
      </c>
      <c r="P176" t="s">
        <v>224</v>
      </c>
    </row>
    <row r="177" spans="1:16" x14ac:dyDescent="0.25">
      <c r="A177">
        <v>68027</v>
      </c>
      <c r="B177" t="s">
        <v>223</v>
      </c>
      <c r="C177">
        <v>2021</v>
      </c>
      <c r="D177" t="s">
        <v>13</v>
      </c>
      <c r="E177" s="1" t="str">
        <f>VLOOKUP(TabelaPrincipal3[[#This Row],[Praça Aluno]],[1]Off!$A$1:$B$6,2,0)</f>
        <v>SP</v>
      </c>
      <c r="F177" t="s">
        <v>21</v>
      </c>
      <c r="G177" s="1" t="str">
        <f>IF(OR(TabelaPrincipal3[[#This Row],[Média simples]]="",TabelaPrincipal3[[#This Row],[Média simples]]&lt;=0),"NÃO","SIM")</f>
        <v>SIM</v>
      </c>
      <c r="H177">
        <v>601.9</v>
      </c>
      <c r="I177">
        <v>644.70000000000005</v>
      </c>
      <c r="J177">
        <v>653.9</v>
      </c>
      <c r="K177">
        <v>765.1</v>
      </c>
      <c r="L177">
        <v>880</v>
      </c>
      <c r="M177">
        <f>IFERROR(AVERAGE(H177:L177),"")</f>
        <v>709.12</v>
      </c>
      <c r="N177" t="s">
        <v>0</v>
      </c>
    </row>
    <row r="178" spans="1:16" x14ac:dyDescent="0.25">
      <c r="A178">
        <v>82286</v>
      </c>
      <c r="B178" t="s">
        <v>222</v>
      </c>
      <c r="C178">
        <v>2020</v>
      </c>
      <c r="D178" t="s">
        <v>4</v>
      </c>
      <c r="E178" s="1" t="str">
        <f>VLOOKUP(TabelaPrincipal3[[#This Row],[Praça Aluno]],[1]Off!$A$1:$B$6,2,0)</f>
        <v>RJ</v>
      </c>
      <c r="F178" t="s">
        <v>21</v>
      </c>
      <c r="G178" s="1" t="str">
        <f>IF(OR(TabelaPrincipal3[[#This Row],[Média simples]]="",TabelaPrincipal3[[#This Row],[Média simples]]&lt;=0),"NÃO","SIM")</f>
        <v>SIM</v>
      </c>
      <c r="H178">
        <v>602.20000000000005</v>
      </c>
      <c r="I178">
        <v>654.5</v>
      </c>
      <c r="J178">
        <v>618.20000000000005</v>
      </c>
      <c r="K178">
        <v>734.2</v>
      </c>
      <c r="L178">
        <v>860</v>
      </c>
      <c r="M178">
        <f>IFERROR(AVERAGE(H178:L178),"")</f>
        <v>693.82</v>
      </c>
      <c r="N178" t="s">
        <v>0</v>
      </c>
    </row>
    <row r="179" spans="1:16" x14ac:dyDescent="0.25">
      <c r="A179">
        <v>89562</v>
      </c>
      <c r="B179" t="s">
        <v>221</v>
      </c>
      <c r="C179">
        <v>2020</v>
      </c>
      <c r="D179" t="s">
        <v>9</v>
      </c>
      <c r="E179" s="1" t="str">
        <f>VLOOKUP(TabelaPrincipal3[[#This Row],[Praça Aluno]],[1]Off!$A$1:$B$6,2,0)</f>
        <v>BH</v>
      </c>
      <c r="F179" t="s">
        <v>29</v>
      </c>
      <c r="G179" s="1" t="str">
        <f>IF(OR(TabelaPrincipal3[[#This Row],[Média simples]]="",TabelaPrincipal3[[#This Row],[Média simples]]&lt;=0),"NÃO","SIM")</f>
        <v>SIM</v>
      </c>
      <c r="H179">
        <v>602.79999999999995</v>
      </c>
      <c r="I179">
        <v>617.20000000000005</v>
      </c>
      <c r="J179">
        <v>623.79999999999995</v>
      </c>
      <c r="K179">
        <v>774.3</v>
      </c>
      <c r="L179">
        <v>660</v>
      </c>
      <c r="M179">
        <f>IFERROR(AVERAGE(H179:L179),"")</f>
        <v>655.62</v>
      </c>
      <c r="N179" t="s">
        <v>0</v>
      </c>
    </row>
    <row r="180" spans="1:16" x14ac:dyDescent="0.25">
      <c r="A180">
        <v>202017699</v>
      </c>
      <c r="B180" t="s">
        <v>220</v>
      </c>
      <c r="C180">
        <v>2022</v>
      </c>
      <c r="D180" t="s">
        <v>13</v>
      </c>
      <c r="E180" s="1" t="str">
        <f>VLOOKUP(TabelaPrincipal3[[#This Row],[Praça Aluno]],[1]Off!$A$1:$B$6,2,0)</f>
        <v>SP</v>
      </c>
      <c r="F180" t="s">
        <v>1</v>
      </c>
      <c r="G180" s="1" t="str">
        <f>IF(OR(TabelaPrincipal3[[#This Row],[Média simples]]="",TabelaPrincipal3[[#This Row],[Média simples]]&lt;=0),"NÃO","SIM")</f>
        <v>SIM</v>
      </c>
      <c r="H180">
        <v>602.79999999999995</v>
      </c>
      <c r="I180">
        <v>614.9</v>
      </c>
      <c r="J180">
        <v>570.1</v>
      </c>
      <c r="K180">
        <v>772.6</v>
      </c>
      <c r="L180">
        <v>920</v>
      </c>
      <c r="M180">
        <f>IFERROR(AVERAGE(H180:L180),"")</f>
        <v>696.07999999999993</v>
      </c>
      <c r="N180" t="s">
        <v>8</v>
      </c>
      <c r="O180" t="s">
        <v>24</v>
      </c>
      <c r="P180" t="s">
        <v>11</v>
      </c>
    </row>
    <row r="181" spans="1:16" x14ac:dyDescent="0.25">
      <c r="A181">
        <v>100694</v>
      </c>
      <c r="B181" t="s">
        <v>219</v>
      </c>
      <c r="C181">
        <v>2021</v>
      </c>
      <c r="D181" t="s">
        <v>4</v>
      </c>
      <c r="E181" s="1" t="str">
        <f>VLOOKUP(TabelaPrincipal3[[#This Row],[Praça Aluno]],[1]Off!$A$1:$B$6,2,0)</f>
        <v>RJ</v>
      </c>
      <c r="F181" t="s">
        <v>29</v>
      </c>
      <c r="G181" s="1" t="str">
        <f>IF(OR(TabelaPrincipal3[[#This Row],[Média simples]]="",TabelaPrincipal3[[#This Row],[Média simples]]&lt;=0),"NÃO","SIM")</f>
        <v>SIM</v>
      </c>
      <c r="H181">
        <v>603.5</v>
      </c>
      <c r="I181">
        <v>588</v>
      </c>
      <c r="J181">
        <v>545.6</v>
      </c>
      <c r="K181">
        <v>668.9</v>
      </c>
      <c r="L181">
        <v>660</v>
      </c>
      <c r="M181">
        <f>IFERROR(AVERAGE(H181:L181),"")</f>
        <v>613.20000000000005</v>
      </c>
      <c r="N181" t="s">
        <v>0</v>
      </c>
    </row>
    <row r="182" spans="1:16" x14ac:dyDescent="0.25">
      <c r="A182">
        <v>100275</v>
      </c>
      <c r="B182" t="s">
        <v>218</v>
      </c>
      <c r="C182">
        <v>2021</v>
      </c>
      <c r="D182" t="s">
        <v>9</v>
      </c>
      <c r="E182" s="1" t="str">
        <f>VLOOKUP(TabelaPrincipal3[[#This Row],[Praça Aluno]],[1]Off!$A$1:$B$6,2,0)</f>
        <v>BH</v>
      </c>
      <c r="F182" t="s">
        <v>29</v>
      </c>
      <c r="G182" s="1" t="str">
        <f>IF(OR(TabelaPrincipal3[[#This Row],[Média simples]]="",TabelaPrincipal3[[#This Row],[Média simples]]&lt;=0),"NÃO","SIM")</f>
        <v>SIM</v>
      </c>
      <c r="H182">
        <v>603.79999999999995</v>
      </c>
      <c r="I182">
        <v>593.5</v>
      </c>
      <c r="J182">
        <v>528.1</v>
      </c>
      <c r="K182">
        <v>688</v>
      </c>
      <c r="L182">
        <v>740</v>
      </c>
      <c r="M182">
        <f>IFERROR(AVERAGE(H182:L182),"")</f>
        <v>630.68000000000006</v>
      </c>
      <c r="N182" t="s">
        <v>0</v>
      </c>
    </row>
    <row r="183" spans="1:16" x14ac:dyDescent="0.25">
      <c r="A183">
        <v>65942</v>
      </c>
      <c r="B183" t="s">
        <v>217</v>
      </c>
      <c r="C183">
        <v>2021</v>
      </c>
      <c r="D183" t="s">
        <v>169</v>
      </c>
      <c r="E183" s="1" t="str">
        <f>VLOOKUP(TabelaPrincipal3[[#This Row],[Praça Aluno]],[1]Off!$A$1:$B$6,2,0)</f>
        <v>SJC</v>
      </c>
      <c r="F183" t="s">
        <v>1</v>
      </c>
      <c r="G183" s="1" t="str">
        <f>IF(OR(TabelaPrincipal3[[#This Row],[Média simples]]="",TabelaPrincipal3[[#This Row],[Média simples]]&lt;=0),"NÃO","SIM")</f>
        <v>SIM</v>
      </c>
      <c r="H183">
        <v>604.20000000000005</v>
      </c>
      <c r="I183">
        <v>603.6</v>
      </c>
      <c r="J183">
        <v>584.4</v>
      </c>
      <c r="K183">
        <v>699.5</v>
      </c>
      <c r="L183">
        <v>840</v>
      </c>
      <c r="M183">
        <f>IFERROR(AVERAGE(H183:L183),"")</f>
        <v>666.34</v>
      </c>
      <c r="N183" t="s">
        <v>0</v>
      </c>
    </row>
    <row r="184" spans="1:16" x14ac:dyDescent="0.25">
      <c r="A184">
        <v>69550</v>
      </c>
      <c r="B184" t="s">
        <v>216</v>
      </c>
      <c r="C184">
        <v>2021</v>
      </c>
      <c r="D184" t="s">
        <v>13</v>
      </c>
      <c r="E184" s="1" t="str">
        <f>VLOOKUP(TabelaPrincipal3[[#This Row],[Praça Aluno]],[1]Off!$A$1:$B$6,2,0)</f>
        <v>SP</v>
      </c>
      <c r="F184" t="s">
        <v>29</v>
      </c>
      <c r="G184" s="1" t="str">
        <f>IF(OR(TabelaPrincipal3[[#This Row],[Média simples]]="",TabelaPrincipal3[[#This Row],[Média simples]]&lt;=0),"NÃO","SIM")</f>
        <v>SIM</v>
      </c>
      <c r="H184">
        <v>605.29999999999995</v>
      </c>
      <c r="I184">
        <v>677.2</v>
      </c>
      <c r="J184">
        <v>525.5</v>
      </c>
      <c r="K184">
        <v>657.4</v>
      </c>
      <c r="L184">
        <v>640</v>
      </c>
      <c r="M184">
        <f>IFERROR(AVERAGE(H184:L184),"")</f>
        <v>621.08000000000004</v>
      </c>
      <c r="N184" t="s">
        <v>0</v>
      </c>
    </row>
    <row r="185" spans="1:16" x14ac:dyDescent="0.25">
      <c r="A185">
        <v>20208996</v>
      </c>
      <c r="B185" t="s">
        <v>215</v>
      </c>
      <c r="C185">
        <v>2022</v>
      </c>
      <c r="D185" t="s">
        <v>2</v>
      </c>
      <c r="E185" s="1" t="str">
        <f>VLOOKUP(TabelaPrincipal3[[#This Row],[Praça Aluno]],[1]Off!$A$1:$B$6,2,0)</f>
        <v>SP</v>
      </c>
      <c r="F185" t="s">
        <v>1</v>
      </c>
      <c r="G185" s="1" t="str">
        <f>IF(OR(TabelaPrincipal3[[#This Row],[Média simples]]="",TabelaPrincipal3[[#This Row],[Média simples]]&lt;=0),"NÃO","SIM")</f>
        <v>SIM</v>
      </c>
      <c r="H185">
        <v>606.6</v>
      </c>
      <c r="I185">
        <v>574.1</v>
      </c>
      <c r="J185">
        <v>600.1</v>
      </c>
      <c r="K185">
        <v>734.1</v>
      </c>
      <c r="L185">
        <v>860</v>
      </c>
      <c r="M185">
        <f>IFERROR(AVERAGE(H185:L185),"")</f>
        <v>674.98</v>
      </c>
      <c r="N185" t="s">
        <v>0</v>
      </c>
      <c r="O185" t="s">
        <v>16</v>
      </c>
      <c r="P185" t="s">
        <v>62</v>
      </c>
    </row>
    <row r="186" spans="1:16" x14ac:dyDescent="0.25">
      <c r="A186">
        <v>98291</v>
      </c>
      <c r="B186" t="s">
        <v>214</v>
      </c>
      <c r="C186">
        <v>2021</v>
      </c>
      <c r="D186" t="s">
        <v>4</v>
      </c>
      <c r="E186" s="1" t="str">
        <f>VLOOKUP(TabelaPrincipal3[[#This Row],[Praça Aluno]],[1]Off!$A$1:$B$6,2,0)</f>
        <v>RJ</v>
      </c>
      <c r="F186" t="s">
        <v>1</v>
      </c>
      <c r="G186" s="1" t="str">
        <f>IF(OR(TabelaPrincipal3[[#This Row],[Média simples]]="",TabelaPrincipal3[[#This Row],[Média simples]]&lt;=0),"NÃO","SIM")</f>
        <v>SIM</v>
      </c>
      <c r="H186">
        <v>606.9</v>
      </c>
      <c r="I186">
        <v>665.9</v>
      </c>
      <c r="J186">
        <v>601.29999999999995</v>
      </c>
      <c r="K186">
        <v>688.7</v>
      </c>
      <c r="L186">
        <v>920</v>
      </c>
      <c r="M186">
        <f>IFERROR(AVERAGE(H186:L186),"")</f>
        <v>696.56000000000006</v>
      </c>
      <c r="N186" t="s">
        <v>0</v>
      </c>
    </row>
    <row r="187" spans="1:16" x14ac:dyDescent="0.25">
      <c r="A187">
        <v>87635</v>
      </c>
      <c r="B187" t="s">
        <v>213</v>
      </c>
      <c r="C187">
        <v>2022</v>
      </c>
      <c r="D187" t="s">
        <v>13</v>
      </c>
      <c r="E187" s="1" t="str">
        <f>VLOOKUP(TabelaPrincipal3[[#This Row],[Praça Aluno]],[1]Off!$A$1:$B$6,2,0)</f>
        <v>SP</v>
      </c>
      <c r="F187" t="s">
        <v>29</v>
      </c>
      <c r="G187" s="1" t="str">
        <f>IF(OR(TabelaPrincipal3[[#This Row],[Média simples]]="",TabelaPrincipal3[[#This Row],[Média simples]]&lt;=0),"NÃO","SIM")</f>
        <v>SIM</v>
      </c>
      <c r="H187">
        <v>606.9</v>
      </c>
      <c r="I187">
        <v>551.4</v>
      </c>
      <c r="J187">
        <v>573.1</v>
      </c>
      <c r="K187">
        <v>584.29999999999995</v>
      </c>
      <c r="L187">
        <v>600</v>
      </c>
      <c r="M187">
        <f>IFERROR(AVERAGE(H187:L187),"")</f>
        <v>583.14</v>
      </c>
      <c r="N187" t="s">
        <v>0</v>
      </c>
      <c r="O187" t="s">
        <v>212</v>
      </c>
      <c r="P187" t="s">
        <v>83</v>
      </c>
    </row>
    <row r="188" spans="1:16" x14ac:dyDescent="0.25">
      <c r="A188">
        <v>94089</v>
      </c>
      <c r="B188" t="s">
        <v>211</v>
      </c>
      <c r="C188">
        <v>2022</v>
      </c>
      <c r="D188" t="s">
        <v>4</v>
      </c>
      <c r="E188" s="1" t="str">
        <f>VLOOKUP(TabelaPrincipal3[[#This Row],[Praça Aluno]],[1]Off!$A$1:$B$6,2,0)</f>
        <v>RJ</v>
      </c>
      <c r="F188" t="s">
        <v>1</v>
      </c>
      <c r="G188" s="1" t="str">
        <f>IF(OR(TabelaPrincipal3[[#This Row],[Média simples]]="",TabelaPrincipal3[[#This Row],[Média simples]]&lt;=0),"NÃO","SIM")</f>
        <v>SIM</v>
      </c>
      <c r="H188">
        <v>607.1</v>
      </c>
      <c r="I188">
        <v>644.6</v>
      </c>
      <c r="J188">
        <v>603.70000000000005</v>
      </c>
      <c r="K188">
        <v>659.5</v>
      </c>
      <c r="L188">
        <v>880</v>
      </c>
      <c r="M188">
        <f>IFERROR(AVERAGE(H188:L188),"")</f>
        <v>678.98</v>
      </c>
      <c r="N188" t="s">
        <v>0</v>
      </c>
      <c r="O188" t="s">
        <v>24</v>
      </c>
      <c r="P188" t="s">
        <v>15</v>
      </c>
    </row>
    <row r="189" spans="1:16" x14ac:dyDescent="0.25">
      <c r="A189">
        <v>202011344</v>
      </c>
      <c r="B189" t="s">
        <v>210</v>
      </c>
      <c r="C189">
        <v>2022</v>
      </c>
      <c r="D189" t="s">
        <v>13</v>
      </c>
      <c r="E189" s="1" t="str">
        <f>VLOOKUP(TabelaPrincipal3[[#This Row],[Praça Aluno]],[1]Off!$A$1:$B$6,2,0)</f>
        <v>SP</v>
      </c>
      <c r="F189" t="s">
        <v>29</v>
      </c>
      <c r="G189" s="1" t="str">
        <f>IF(OR(TabelaPrincipal3[[#This Row],[Média simples]]="",TabelaPrincipal3[[#This Row],[Média simples]]&lt;=0),"NÃO","SIM")</f>
        <v>SIM</v>
      </c>
      <c r="H189">
        <v>607.20000000000005</v>
      </c>
      <c r="I189">
        <v>661.2</v>
      </c>
      <c r="J189">
        <v>506.3</v>
      </c>
      <c r="K189">
        <v>697.4</v>
      </c>
      <c r="L189">
        <v>940</v>
      </c>
      <c r="M189">
        <f>IFERROR(AVERAGE(H189:L189),"")</f>
        <v>682.42</v>
      </c>
      <c r="N189" t="s">
        <v>8</v>
      </c>
      <c r="O189" t="s">
        <v>16</v>
      </c>
      <c r="P189" t="s">
        <v>209</v>
      </c>
    </row>
    <row r="190" spans="1:16" x14ac:dyDescent="0.25">
      <c r="A190">
        <v>79869</v>
      </c>
      <c r="B190" t="s">
        <v>208</v>
      </c>
      <c r="C190">
        <v>2020</v>
      </c>
      <c r="D190" t="s">
        <v>2</v>
      </c>
      <c r="E190" s="1" t="str">
        <f>VLOOKUP(TabelaPrincipal3[[#This Row],[Praça Aluno]],[1]Off!$A$1:$B$6,2,0)</f>
        <v>SP</v>
      </c>
      <c r="F190" t="s">
        <v>29</v>
      </c>
      <c r="G190" s="1" t="str">
        <f>IF(OR(TabelaPrincipal3[[#This Row],[Média simples]]="",TabelaPrincipal3[[#This Row],[Média simples]]&lt;=0),"NÃO","SIM")</f>
        <v>SIM</v>
      </c>
      <c r="H190">
        <v>607.29999999999995</v>
      </c>
      <c r="I190">
        <v>564.1</v>
      </c>
      <c r="J190">
        <v>511.9</v>
      </c>
      <c r="K190">
        <v>725.4</v>
      </c>
      <c r="L190">
        <v>680</v>
      </c>
      <c r="M190">
        <f>IFERROR(AVERAGE(H190:L190),"")</f>
        <v>617.74</v>
      </c>
      <c r="N190" t="s">
        <v>0</v>
      </c>
    </row>
    <row r="191" spans="1:16" x14ac:dyDescent="0.25">
      <c r="A191">
        <v>85749</v>
      </c>
      <c r="B191" t="s">
        <v>207</v>
      </c>
      <c r="C191">
        <v>2022</v>
      </c>
      <c r="D191" t="s">
        <v>169</v>
      </c>
      <c r="E191" s="1" t="str">
        <f>VLOOKUP(TabelaPrincipal3[[#This Row],[Praça Aluno]],[1]Off!$A$1:$B$6,2,0)</f>
        <v>SJC</v>
      </c>
      <c r="F191" t="s">
        <v>1</v>
      </c>
      <c r="G191" s="1" t="str">
        <f>IF(OR(TabelaPrincipal3[[#This Row],[Média simples]]="",TabelaPrincipal3[[#This Row],[Média simples]]&lt;=0),"NÃO","SIM")</f>
        <v>SIM</v>
      </c>
      <c r="H191">
        <v>607.4</v>
      </c>
      <c r="I191">
        <v>584.5</v>
      </c>
      <c r="J191">
        <v>552.70000000000005</v>
      </c>
      <c r="K191">
        <v>739.4</v>
      </c>
      <c r="L191">
        <v>920</v>
      </c>
      <c r="M191">
        <f>IFERROR(AVERAGE(H191:L191),"")</f>
        <v>680.8</v>
      </c>
      <c r="N191" t="s">
        <v>0</v>
      </c>
      <c r="O191" t="s">
        <v>49</v>
      </c>
      <c r="P191" t="s">
        <v>113</v>
      </c>
    </row>
    <row r="192" spans="1:16" x14ac:dyDescent="0.25">
      <c r="A192">
        <v>60363</v>
      </c>
      <c r="B192" t="s">
        <v>206</v>
      </c>
      <c r="C192">
        <v>2020</v>
      </c>
      <c r="D192" t="s">
        <v>4</v>
      </c>
      <c r="E192" s="1" t="str">
        <f>VLOOKUP(TabelaPrincipal3[[#This Row],[Praça Aluno]],[1]Off!$A$1:$B$6,2,0)</f>
        <v>RJ</v>
      </c>
      <c r="F192" t="s">
        <v>21</v>
      </c>
      <c r="G192" s="1" t="str">
        <f>IF(OR(TabelaPrincipal3[[#This Row],[Média simples]]="",TabelaPrincipal3[[#This Row],[Média simples]]&lt;=0),"NÃO","SIM")</f>
        <v>SIM</v>
      </c>
      <c r="H192">
        <v>607.5</v>
      </c>
      <c r="I192">
        <v>546.6</v>
      </c>
      <c r="J192">
        <v>480.6</v>
      </c>
      <c r="K192">
        <v>638.70000000000005</v>
      </c>
      <c r="L192">
        <v>880</v>
      </c>
      <c r="M192">
        <f>IFERROR(AVERAGE(H192:L192),"")</f>
        <v>630.67999999999995</v>
      </c>
      <c r="N192" t="s">
        <v>0</v>
      </c>
    </row>
    <row r="193" spans="1:16" x14ac:dyDescent="0.25">
      <c r="A193">
        <v>100563</v>
      </c>
      <c r="B193" t="s">
        <v>205</v>
      </c>
      <c r="C193">
        <v>2021</v>
      </c>
      <c r="D193" t="s">
        <v>13</v>
      </c>
      <c r="E193" s="1" t="str">
        <f>VLOOKUP(TabelaPrincipal3[[#This Row],[Praça Aluno]],[1]Off!$A$1:$B$6,2,0)</f>
        <v>SP</v>
      </c>
      <c r="F193" t="s">
        <v>21</v>
      </c>
      <c r="G193" s="1" t="str">
        <f>IF(OR(TabelaPrincipal3[[#This Row],[Média simples]]="",TabelaPrincipal3[[#This Row],[Média simples]]&lt;=0),"NÃO","SIM")</f>
        <v>SIM</v>
      </c>
      <c r="H193">
        <v>608</v>
      </c>
      <c r="I193">
        <v>651.5</v>
      </c>
      <c r="J193">
        <v>602.6</v>
      </c>
      <c r="K193">
        <v>628.20000000000005</v>
      </c>
      <c r="L193">
        <v>860</v>
      </c>
      <c r="M193">
        <f>IFERROR(AVERAGE(H193:L193),"")</f>
        <v>670.06000000000006</v>
      </c>
      <c r="N193" t="s">
        <v>0</v>
      </c>
    </row>
    <row r="194" spans="1:16" x14ac:dyDescent="0.25">
      <c r="A194">
        <v>2020861</v>
      </c>
      <c r="B194" t="s">
        <v>204</v>
      </c>
      <c r="C194">
        <v>2022</v>
      </c>
      <c r="D194" t="s">
        <v>13</v>
      </c>
      <c r="E194" s="1" t="str">
        <f>VLOOKUP(TabelaPrincipal3[[#This Row],[Praça Aluno]],[1]Off!$A$1:$B$6,2,0)</f>
        <v>SP</v>
      </c>
      <c r="F194" t="s">
        <v>1</v>
      </c>
      <c r="G194" s="1" t="str">
        <f>IF(OR(TabelaPrincipal3[[#This Row],[Média simples]]="",TabelaPrincipal3[[#This Row],[Média simples]]&lt;=0),"NÃO","SIM")</f>
        <v>SIM</v>
      </c>
      <c r="H194">
        <v>608.20000000000005</v>
      </c>
      <c r="I194">
        <v>579.4</v>
      </c>
      <c r="J194">
        <v>463.3</v>
      </c>
      <c r="K194">
        <v>601.29999999999995</v>
      </c>
      <c r="L194">
        <v>840</v>
      </c>
      <c r="M194">
        <f>IFERROR(AVERAGE(H194:L194),"")</f>
        <v>618.43999999999994</v>
      </c>
      <c r="N194" t="s">
        <v>0</v>
      </c>
      <c r="O194" t="s">
        <v>16</v>
      </c>
      <c r="P194" t="s">
        <v>62</v>
      </c>
    </row>
    <row r="195" spans="1:16" x14ac:dyDescent="0.25">
      <c r="A195">
        <v>61308</v>
      </c>
      <c r="B195" t="s">
        <v>203</v>
      </c>
      <c r="C195">
        <v>2020</v>
      </c>
      <c r="D195" t="s">
        <v>4</v>
      </c>
      <c r="E195" s="1" t="str">
        <f>VLOOKUP(TabelaPrincipal3[[#This Row],[Praça Aluno]],[1]Off!$A$1:$B$6,2,0)</f>
        <v>RJ</v>
      </c>
      <c r="F195" t="s">
        <v>21</v>
      </c>
      <c r="G195" s="1" t="str">
        <f>IF(OR(TabelaPrincipal3[[#This Row],[Média simples]]="",TabelaPrincipal3[[#This Row],[Média simples]]&lt;=0),"NÃO","SIM")</f>
        <v>SIM</v>
      </c>
      <c r="H195">
        <v>608.5</v>
      </c>
      <c r="I195">
        <v>561.6</v>
      </c>
      <c r="J195">
        <v>551.1</v>
      </c>
      <c r="K195">
        <v>643.20000000000005</v>
      </c>
      <c r="L195">
        <v>640</v>
      </c>
      <c r="M195">
        <f>IFERROR(AVERAGE(H195:L195),"")</f>
        <v>600.87999999999988</v>
      </c>
      <c r="N195" t="s">
        <v>0</v>
      </c>
    </row>
    <row r="196" spans="1:16" x14ac:dyDescent="0.25">
      <c r="A196">
        <v>81867</v>
      </c>
      <c r="B196" t="s">
        <v>202</v>
      </c>
      <c r="C196">
        <v>2020</v>
      </c>
      <c r="D196" t="s">
        <v>9</v>
      </c>
      <c r="E196" s="1" t="str">
        <f>VLOOKUP(TabelaPrincipal3[[#This Row],[Praça Aluno]],[1]Off!$A$1:$B$6,2,0)</f>
        <v>BH</v>
      </c>
      <c r="F196" t="s">
        <v>29</v>
      </c>
      <c r="G196" s="1" t="str">
        <f>IF(OR(TabelaPrincipal3[[#This Row],[Média simples]]="",TabelaPrincipal3[[#This Row],[Média simples]]&lt;=0),"NÃO","SIM")</f>
        <v>SIM</v>
      </c>
      <c r="H196">
        <v>610.29999999999995</v>
      </c>
      <c r="I196">
        <v>611.6</v>
      </c>
      <c r="J196">
        <v>582</v>
      </c>
      <c r="K196">
        <v>709.5</v>
      </c>
      <c r="L196">
        <v>820</v>
      </c>
      <c r="M196">
        <f>IFERROR(AVERAGE(H196:L196),"")</f>
        <v>666.68000000000006</v>
      </c>
      <c r="N196" t="s">
        <v>0</v>
      </c>
    </row>
    <row r="197" spans="1:16" x14ac:dyDescent="0.25">
      <c r="A197">
        <v>86663</v>
      </c>
      <c r="B197" t="s">
        <v>201</v>
      </c>
      <c r="C197">
        <v>2022</v>
      </c>
      <c r="D197" t="s">
        <v>4</v>
      </c>
      <c r="E197" s="1" t="str">
        <f>VLOOKUP(TabelaPrincipal3[[#This Row],[Praça Aluno]],[1]Off!$A$1:$B$6,2,0)</f>
        <v>RJ</v>
      </c>
      <c r="F197" t="s">
        <v>1</v>
      </c>
      <c r="G197" s="1" t="str">
        <f>IF(OR(TabelaPrincipal3[[#This Row],[Média simples]]="",TabelaPrincipal3[[#This Row],[Média simples]]&lt;=0),"NÃO","SIM")</f>
        <v>SIM</v>
      </c>
      <c r="H197">
        <v>611.20000000000005</v>
      </c>
      <c r="I197">
        <v>539.5</v>
      </c>
      <c r="J197">
        <v>440.9</v>
      </c>
      <c r="K197">
        <v>709.3</v>
      </c>
      <c r="L197">
        <v>680</v>
      </c>
      <c r="M197">
        <f>IFERROR(AVERAGE(H197:L197),"")</f>
        <v>596.17999999999995</v>
      </c>
      <c r="N197" t="s">
        <v>0</v>
      </c>
      <c r="O197" t="s">
        <v>12</v>
      </c>
      <c r="P197" t="s">
        <v>200</v>
      </c>
    </row>
    <row r="198" spans="1:16" x14ac:dyDescent="0.25">
      <c r="A198">
        <v>89462</v>
      </c>
      <c r="B198" t="s">
        <v>199</v>
      </c>
      <c r="C198">
        <v>2020</v>
      </c>
      <c r="D198" t="s">
        <v>13</v>
      </c>
      <c r="E198" s="1" t="str">
        <f>VLOOKUP(TabelaPrincipal3[[#This Row],[Praça Aluno]],[1]Off!$A$1:$B$6,2,0)</f>
        <v>SP</v>
      </c>
      <c r="F198" t="s">
        <v>1</v>
      </c>
      <c r="G198" s="1" t="str">
        <f>IF(OR(TabelaPrincipal3[[#This Row],[Média simples]]="",TabelaPrincipal3[[#This Row],[Média simples]]&lt;=0),"NÃO","SIM")</f>
        <v>SIM</v>
      </c>
      <c r="H198">
        <v>611.29999999999995</v>
      </c>
      <c r="I198">
        <v>673</v>
      </c>
      <c r="J198">
        <v>600.5</v>
      </c>
      <c r="K198">
        <v>768.6</v>
      </c>
      <c r="L198">
        <v>800</v>
      </c>
      <c r="M198">
        <f>IFERROR(AVERAGE(H198:L198),"")</f>
        <v>690.68000000000006</v>
      </c>
      <c r="N198" t="s">
        <v>0</v>
      </c>
    </row>
    <row r="199" spans="1:16" x14ac:dyDescent="0.25">
      <c r="A199">
        <v>87469</v>
      </c>
      <c r="B199" t="s">
        <v>198</v>
      </c>
      <c r="C199">
        <v>2022</v>
      </c>
      <c r="D199" t="s">
        <v>169</v>
      </c>
      <c r="E199" s="1" t="str">
        <f>VLOOKUP(TabelaPrincipal3[[#This Row],[Praça Aluno]],[1]Off!$A$1:$B$6,2,0)</f>
        <v>SJC</v>
      </c>
      <c r="F199" t="s">
        <v>1</v>
      </c>
      <c r="G199" s="1" t="str">
        <f>IF(OR(TabelaPrincipal3[[#This Row],[Média simples]]="",TabelaPrincipal3[[#This Row],[Média simples]]&lt;=0),"NÃO","SIM")</f>
        <v>SIM</v>
      </c>
      <c r="H199">
        <v>611.4</v>
      </c>
      <c r="I199">
        <v>618.20000000000005</v>
      </c>
      <c r="J199">
        <v>614.20000000000005</v>
      </c>
      <c r="K199">
        <v>683.1</v>
      </c>
      <c r="L199">
        <v>700</v>
      </c>
      <c r="M199">
        <f>IFERROR(AVERAGE(H199:L199),"")</f>
        <v>645.38</v>
      </c>
      <c r="N199" t="s">
        <v>0</v>
      </c>
      <c r="O199" t="s">
        <v>12</v>
      </c>
      <c r="P199" t="s">
        <v>197</v>
      </c>
    </row>
    <row r="200" spans="1:16" x14ac:dyDescent="0.25">
      <c r="A200">
        <v>86842</v>
      </c>
      <c r="B200" s="3" t="s">
        <v>196</v>
      </c>
      <c r="C200">
        <v>2022</v>
      </c>
      <c r="D200" t="s">
        <v>169</v>
      </c>
      <c r="E200" s="2" t="str">
        <f>VLOOKUP(TabelaPrincipal3[[#This Row],[Praça Aluno]],[1]Off!$A$1:$B$6,2,0)</f>
        <v>SJC</v>
      </c>
      <c r="F200" t="s">
        <v>1</v>
      </c>
      <c r="G200" s="1" t="str">
        <f>IF(OR(TabelaPrincipal3[[#This Row],[Média simples]]="",TabelaPrincipal3[[#This Row],[Média simples]]&lt;=0),"NÃO","SIM")</f>
        <v>SIM</v>
      </c>
      <c r="H200">
        <v>611.4</v>
      </c>
      <c r="I200">
        <v>683.1</v>
      </c>
      <c r="J200">
        <v>618.20000000000005</v>
      </c>
      <c r="K200">
        <v>614.20000000000005</v>
      </c>
      <c r="L200">
        <v>700</v>
      </c>
      <c r="M200">
        <f>IFERROR(AVERAGE(H200:L200),"")</f>
        <v>645.38</v>
      </c>
      <c r="N200" t="s">
        <v>0</v>
      </c>
    </row>
    <row r="201" spans="1:16" x14ac:dyDescent="0.25">
      <c r="A201">
        <v>69448</v>
      </c>
      <c r="B201" t="s">
        <v>195</v>
      </c>
      <c r="C201">
        <v>2021</v>
      </c>
      <c r="D201" t="s">
        <v>4</v>
      </c>
      <c r="E201" s="1" t="str">
        <f>VLOOKUP(TabelaPrincipal3[[#This Row],[Praça Aluno]],[1]Off!$A$1:$B$6,2,0)</f>
        <v>RJ</v>
      </c>
      <c r="F201" t="s">
        <v>1</v>
      </c>
      <c r="G201" s="1" t="str">
        <f>IF(OR(TabelaPrincipal3[[#This Row],[Média simples]]="",TabelaPrincipal3[[#This Row],[Média simples]]&lt;=0),"NÃO","SIM")</f>
        <v>SIM</v>
      </c>
      <c r="H201">
        <v>611.79999999999995</v>
      </c>
      <c r="I201">
        <v>481.6</v>
      </c>
      <c r="J201">
        <v>420.9</v>
      </c>
      <c r="K201">
        <v>641.20000000000005</v>
      </c>
      <c r="L201">
        <v>740</v>
      </c>
      <c r="M201">
        <f>IFERROR(AVERAGE(H201:L201),"")</f>
        <v>579.1</v>
      </c>
      <c r="N201" t="s">
        <v>0</v>
      </c>
    </row>
    <row r="202" spans="1:16" x14ac:dyDescent="0.25">
      <c r="A202">
        <v>20204486</v>
      </c>
      <c r="B202" s="3" t="s">
        <v>194</v>
      </c>
      <c r="C202">
        <v>2022</v>
      </c>
      <c r="D202" t="s">
        <v>4</v>
      </c>
      <c r="E202" s="2" t="str">
        <f>VLOOKUP(TabelaPrincipal3[[#This Row],[Praça Aluno]],[1]Off!$A$1:$B$6,2,0)</f>
        <v>RJ</v>
      </c>
      <c r="F202" t="s">
        <v>1</v>
      </c>
      <c r="G202" s="1" t="str">
        <f>IF(OR(TabelaPrincipal3[[#This Row],[Média simples]]="",TabelaPrincipal3[[#This Row],[Média simples]]&lt;=0),"NÃO","SIM")</f>
        <v>SIM</v>
      </c>
      <c r="H202">
        <v>611.79999999999995</v>
      </c>
      <c r="I202">
        <v>601.20000000000005</v>
      </c>
      <c r="J202">
        <v>603.29999999999995</v>
      </c>
      <c r="K202">
        <v>802.7</v>
      </c>
      <c r="L202">
        <v>840</v>
      </c>
      <c r="M202">
        <f>IFERROR(AVERAGE(H202:L202),"")</f>
        <v>691.8</v>
      </c>
      <c r="N202" t="s">
        <v>0</v>
      </c>
      <c r="O202" t="s">
        <v>49</v>
      </c>
      <c r="P202" t="s">
        <v>193</v>
      </c>
    </row>
    <row r="203" spans="1:16" x14ac:dyDescent="0.25">
      <c r="A203">
        <v>104792</v>
      </c>
      <c r="B203" t="s">
        <v>192</v>
      </c>
      <c r="C203">
        <v>2021</v>
      </c>
      <c r="D203" t="s">
        <v>9</v>
      </c>
      <c r="E203" s="1" t="str">
        <f>VLOOKUP(TabelaPrincipal3[[#This Row],[Praça Aluno]],[1]Off!$A$1:$B$6,2,0)</f>
        <v>BH</v>
      </c>
      <c r="F203" t="s">
        <v>29</v>
      </c>
      <c r="G203" s="1" t="str">
        <f>IF(OR(TabelaPrincipal3[[#This Row],[Média simples]]="",TabelaPrincipal3[[#This Row],[Média simples]]&lt;=0),"NÃO","SIM")</f>
        <v>SIM</v>
      </c>
      <c r="H203">
        <v>612.79999999999995</v>
      </c>
      <c r="I203">
        <v>611.5</v>
      </c>
      <c r="J203">
        <v>546.9</v>
      </c>
      <c r="K203">
        <v>653.9</v>
      </c>
      <c r="L203">
        <v>760</v>
      </c>
      <c r="M203">
        <f>IFERROR(AVERAGE(H203:L203),"")</f>
        <v>637.02</v>
      </c>
      <c r="N203" t="s">
        <v>0</v>
      </c>
    </row>
    <row r="204" spans="1:16" x14ac:dyDescent="0.25">
      <c r="A204">
        <v>101991</v>
      </c>
      <c r="B204" t="s">
        <v>191</v>
      </c>
      <c r="C204">
        <v>2021</v>
      </c>
      <c r="D204" t="s">
        <v>4</v>
      </c>
      <c r="E204" s="1" t="str">
        <f>VLOOKUP(TabelaPrincipal3[[#This Row],[Praça Aluno]],[1]Off!$A$1:$B$6,2,0)</f>
        <v>RJ</v>
      </c>
      <c r="F204" t="s">
        <v>1</v>
      </c>
      <c r="G204" s="1" t="str">
        <f>IF(OR(TabelaPrincipal3[[#This Row],[Média simples]]="",TabelaPrincipal3[[#This Row],[Média simples]]&lt;=0),"NÃO","SIM")</f>
        <v>SIM</v>
      </c>
      <c r="H204">
        <v>613.20000000000005</v>
      </c>
      <c r="I204">
        <v>643</v>
      </c>
      <c r="J204">
        <v>610.29999999999995</v>
      </c>
      <c r="K204">
        <v>656.4</v>
      </c>
      <c r="L204">
        <v>860</v>
      </c>
      <c r="M204">
        <f>IFERROR(AVERAGE(H204:L204),"")</f>
        <v>676.58</v>
      </c>
      <c r="N204" t="s">
        <v>0</v>
      </c>
    </row>
    <row r="205" spans="1:16" x14ac:dyDescent="0.25">
      <c r="A205">
        <v>83631</v>
      </c>
      <c r="B205" s="3" t="s">
        <v>190</v>
      </c>
      <c r="C205">
        <v>2022</v>
      </c>
      <c r="D205" t="s">
        <v>13</v>
      </c>
      <c r="E205" s="2" t="str">
        <f>VLOOKUP(TabelaPrincipal3[[#This Row],[Praça Aluno]],[1]Off!$A$1:$B$6,2,0)</f>
        <v>SP</v>
      </c>
      <c r="F205" t="s">
        <v>21</v>
      </c>
      <c r="G205" s="1" t="str">
        <f>IF(OR(TabelaPrincipal3[[#This Row],[Média simples]]="",TabelaPrincipal3[[#This Row],[Média simples]]&lt;=0),"NÃO","SIM")</f>
        <v>SIM</v>
      </c>
      <c r="H205">
        <v>613.6</v>
      </c>
      <c r="I205">
        <v>664.3</v>
      </c>
      <c r="J205">
        <v>631.29999999999995</v>
      </c>
      <c r="K205">
        <v>765.4</v>
      </c>
      <c r="L205">
        <v>900</v>
      </c>
      <c r="M205">
        <f>IFERROR(AVERAGE(H205:L205),"")</f>
        <v>714.92</v>
      </c>
      <c r="N205" t="s">
        <v>0</v>
      </c>
      <c r="O205" t="s">
        <v>49</v>
      </c>
      <c r="P205" t="s">
        <v>31</v>
      </c>
    </row>
    <row r="206" spans="1:16" x14ac:dyDescent="0.25">
      <c r="A206">
        <v>99715</v>
      </c>
      <c r="B206" t="s">
        <v>189</v>
      </c>
      <c r="C206">
        <v>2021</v>
      </c>
      <c r="D206" t="s">
        <v>13</v>
      </c>
      <c r="E206" s="1" t="str">
        <f>VLOOKUP(TabelaPrincipal3[[#This Row],[Praça Aluno]],[1]Off!$A$1:$B$6,2,0)</f>
        <v>SP</v>
      </c>
      <c r="F206" t="s">
        <v>29</v>
      </c>
      <c r="G206" s="1" t="str">
        <f>IF(OR(TabelaPrincipal3[[#This Row],[Média simples]]="",TabelaPrincipal3[[#This Row],[Média simples]]&lt;=0),"NÃO","SIM")</f>
        <v>SIM</v>
      </c>
      <c r="H206">
        <v>613.70000000000005</v>
      </c>
      <c r="I206">
        <v>669.8</v>
      </c>
      <c r="J206">
        <v>529.9</v>
      </c>
      <c r="K206">
        <v>679.7</v>
      </c>
      <c r="L206">
        <v>700</v>
      </c>
      <c r="M206">
        <f>IFERROR(AVERAGE(H206:L206),"")</f>
        <v>638.62000000000012</v>
      </c>
      <c r="N206" t="s">
        <v>0</v>
      </c>
    </row>
    <row r="207" spans="1:16" x14ac:dyDescent="0.25">
      <c r="A207">
        <v>91886</v>
      </c>
      <c r="B207" t="s">
        <v>188</v>
      </c>
      <c r="C207">
        <v>2021</v>
      </c>
      <c r="D207" t="s">
        <v>13</v>
      </c>
      <c r="E207" s="1" t="str">
        <f>VLOOKUP(TabelaPrincipal3[[#This Row],[Praça Aluno]],[1]Off!$A$1:$B$6,2,0)</f>
        <v>SP</v>
      </c>
      <c r="F207" t="s">
        <v>1</v>
      </c>
      <c r="G207" s="1" t="str">
        <f>IF(OR(TabelaPrincipal3[[#This Row],[Média simples]]="",TabelaPrincipal3[[#This Row],[Média simples]]&lt;=0),"NÃO","SIM")</f>
        <v>SIM</v>
      </c>
      <c r="H207">
        <v>613.79999999999995</v>
      </c>
      <c r="I207">
        <v>656.4</v>
      </c>
      <c r="J207">
        <v>642.9</v>
      </c>
      <c r="K207">
        <v>778.9</v>
      </c>
      <c r="L207">
        <v>860</v>
      </c>
      <c r="M207">
        <f>IFERROR(AVERAGE(H207:L207),"")</f>
        <v>710.4</v>
      </c>
      <c r="N207" t="s">
        <v>0</v>
      </c>
    </row>
    <row r="208" spans="1:16" x14ac:dyDescent="0.25">
      <c r="A208">
        <v>202013055</v>
      </c>
      <c r="B208" t="s">
        <v>187</v>
      </c>
      <c r="C208">
        <v>2022</v>
      </c>
      <c r="D208" t="s">
        <v>38</v>
      </c>
      <c r="E208" s="1" t="str">
        <f>VLOOKUP(TabelaPrincipal3[[#This Row],[Praça Aluno]],[1]Off!$A$1:$B$6,2,0)</f>
        <v>SP</v>
      </c>
      <c r="F208" t="s">
        <v>29</v>
      </c>
      <c r="G208" s="1" t="str">
        <f>IF(OR(TabelaPrincipal3[[#This Row],[Média simples]]="",TabelaPrincipal3[[#This Row],[Média simples]]&lt;=0),"NÃO","SIM")</f>
        <v>SIM</v>
      </c>
      <c r="H208">
        <v>613.79999999999995</v>
      </c>
      <c r="I208">
        <v>574.79999999999995</v>
      </c>
      <c r="J208">
        <v>547.1</v>
      </c>
      <c r="K208">
        <v>644.79999999999995</v>
      </c>
      <c r="L208">
        <v>820</v>
      </c>
      <c r="M208">
        <f>IFERROR(AVERAGE(H208:L208),"")</f>
        <v>640.1</v>
      </c>
      <c r="N208" t="s">
        <v>0</v>
      </c>
      <c r="O208" t="s">
        <v>12</v>
      </c>
      <c r="P208" t="s">
        <v>31</v>
      </c>
    </row>
    <row r="209" spans="1:16" x14ac:dyDescent="0.25">
      <c r="A209">
        <v>202016118</v>
      </c>
      <c r="B209" t="s">
        <v>186</v>
      </c>
      <c r="C209">
        <v>2022</v>
      </c>
      <c r="D209" t="s">
        <v>13</v>
      </c>
      <c r="E209" s="1" t="str">
        <f>VLOOKUP(TabelaPrincipal3[[#This Row],[Praça Aluno]],[1]Off!$A$1:$B$6,2,0)</f>
        <v>SP</v>
      </c>
      <c r="F209" t="s">
        <v>1</v>
      </c>
      <c r="G209" s="1" t="str">
        <f>IF(OR(TabelaPrincipal3[[#This Row],[Média simples]]="",TabelaPrincipal3[[#This Row],[Média simples]]&lt;=0),"NÃO","SIM")</f>
        <v>SIM</v>
      </c>
      <c r="H209">
        <v>614.1</v>
      </c>
      <c r="I209">
        <v>666.2</v>
      </c>
      <c r="J209">
        <v>620.9</v>
      </c>
      <c r="K209">
        <v>760.1</v>
      </c>
      <c r="L209">
        <v>740</v>
      </c>
      <c r="M209">
        <f>IFERROR(AVERAGE(H209:L209),"")</f>
        <v>680.26</v>
      </c>
      <c r="N209" t="s">
        <v>8</v>
      </c>
      <c r="O209" t="s">
        <v>7</v>
      </c>
      <c r="P209" t="s">
        <v>11</v>
      </c>
    </row>
    <row r="210" spans="1:16" x14ac:dyDescent="0.25">
      <c r="A210">
        <v>80363</v>
      </c>
      <c r="B210" s="3" t="s">
        <v>185</v>
      </c>
      <c r="C210">
        <v>2022</v>
      </c>
      <c r="D210" t="s">
        <v>13</v>
      </c>
      <c r="E210" s="2" t="str">
        <f>VLOOKUP(TabelaPrincipal3[[#This Row],[Praça Aluno]],[1]Off!$A$1:$B$6,2,0)</f>
        <v>SP</v>
      </c>
      <c r="F210" t="s">
        <v>21</v>
      </c>
      <c r="G210" s="1" t="str">
        <f>IF(OR(TabelaPrincipal3[[#This Row],[Média simples]]="",TabelaPrincipal3[[#This Row],[Média simples]]&lt;=0),"NÃO","SIM")</f>
        <v>SIM</v>
      </c>
      <c r="H210">
        <v>614.1</v>
      </c>
      <c r="I210">
        <v>587.79999999999995</v>
      </c>
      <c r="J210">
        <v>581.6</v>
      </c>
      <c r="K210">
        <v>585.20000000000005</v>
      </c>
      <c r="L210">
        <v>840</v>
      </c>
      <c r="M210">
        <f>IFERROR(AVERAGE(H210:L210),"")</f>
        <v>641.74</v>
      </c>
      <c r="N210" t="s">
        <v>0</v>
      </c>
      <c r="O210" t="s">
        <v>16</v>
      </c>
      <c r="P210" t="s">
        <v>62</v>
      </c>
    </row>
    <row r="211" spans="1:16" x14ac:dyDescent="0.25">
      <c r="A211">
        <v>88929</v>
      </c>
      <c r="B211" t="s">
        <v>184</v>
      </c>
      <c r="C211">
        <v>2022</v>
      </c>
      <c r="D211" t="s">
        <v>4</v>
      </c>
      <c r="E211" s="1" t="str">
        <f>VLOOKUP(TabelaPrincipal3[[#This Row],[Praça Aluno]],[1]Off!$A$1:$B$6,2,0)</f>
        <v>RJ</v>
      </c>
      <c r="F211" t="s">
        <v>21</v>
      </c>
      <c r="G211" s="1" t="str">
        <f>IF(OR(TabelaPrincipal3[[#This Row],[Média simples]]="",TabelaPrincipal3[[#This Row],[Média simples]]&lt;=0),"NÃO","SIM")</f>
        <v>SIM</v>
      </c>
      <c r="H211">
        <v>614.20000000000005</v>
      </c>
      <c r="I211">
        <v>598.79999999999995</v>
      </c>
      <c r="J211">
        <v>616.79999999999995</v>
      </c>
      <c r="K211">
        <v>547.5</v>
      </c>
      <c r="L211">
        <v>840</v>
      </c>
      <c r="M211">
        <f>IFERROR(AVERAGE(H211:L211),"")</f>
        <v>643.46</v>
      </c>
      <c r="N211" t="s">
        <v>8</v>
      </c>
      <c r="O211" t="s">
        <v>16</v>
      </c>
      <c r="P211" t="s">
        <v>183</v>
      </c>
    </row>
    <row r="212" spans="1:16" x14ac:dyDescent="0.25">
      <c r="A212">
        <v>80315</v>
      </c>
      <c r="B212" t="s">
        <v>182</v>
      </c>
      <c r="C212">
        <v>2022</v>
      </c>
      <c r="D212" t="s">
        <v>13</v>
      </c>
      <c r="E212" s="1" t="str">
        <f>VLOOKUP(TabelaPrincipal3[[#This Row],[Praça Aluno]],[1]Off!$A$1:$B$6,2,0)</f>
        <v>SP</v>
      </c>
      <c r="F212" t="s">
        <v>1</v>
      </c>
      <c r="G212" s="1" t="str">
        <f>IF(OR(TabelaPrincipal3[[#This Row],[Média simples]]="",TabelaPrincipal3[[#This Row],[Média simples]]&lt;=0),"NÃO","SIM")</f>
        <v>SIM</v>
      </c>
      <c r="H212">
        <v>614.29999999999995</v>
      </c>
      <c r="I212">
        <v>686.4</v>
      </c>
      <c r="J212">
        <v>612.29999999999995</v>
      </c>
      <c r="K212">
        <v>649.4</v>
      </c>
      <c r="L212">
        <v>920</v>
      </c>
      <c r="M212">
        <f>IFERROR(AVERAGE(H212:L212),"")</f>
        <v>696.4799999999999</v>
      </c>
      <c r="N212" t="s">
        <v>8</v>
      </c>
      <c r="O212" t="s">
        <v>24</v>
      </c>
      <c r="P212" t="s">
        <v>31</v>
      </c>
    </row>
    <row r="213" spans="1:16" x14ac:dyDescent="0.25">
      <c r="A213">
        <v>70700</v>
      </c>
      <c r="B213" t="s">
        <v>181</v>
      </c>
      <c r="C213">
        <v>2020</v>
      </c>
      <c r="D213" t="s">
        <v>4</v>
      </c>
      <c r="E213" s="1" t="str">
        <f>VLOOKUP(TabelaPrincipal3[[#This Row],[Praça Aluno]],[1]Off!$A$1:$B$6,2,0)</f>
        <v>RJ</v>
      </c>
      <c r="F213" t="s">
        <v>1</v>
      </c>
      <c r="G213" s="1" t="str">
        <f>IF(OR(TabelaPrincipal3[[#This Row],[Média simples]]="",TabelaPrincipal3[[#This Row],[Média simples]]&lt;=0),"NÃO","SIM")</f>
        <v>SIM</v>
      </c>
      <c r="H213">
        <v>614.4</v>
      </c>
      <c r="I213">
        <v>532.4</v>
      </c>
      <c r="J213">
        <v>663</v>
      </c>
      <c r="K213">
        <v>738.9</v>
      </c>
      <c r="L213">
        <v>900</v>
      </c>
      <c r="M213">
        <f>IFERROR(AVERAGE(H213:L213),"")</f>
        <v>689.74</v>
      </c>
      <c r="N213" t="s">
        <v>0</v>
      </c>
    </row>
    <row r="214" spans="1:16" x14ac:dyDescent="0.25">
      <c r="A214">
        <v>83320</v>
      </c>
      <c r="B214" s="3" t="s">
        <v>180</v>
      </c>
      <c r="C214">
        <v>2022</v>
      </c>
      <c r="D214" t="s">
        <v>169</v>
      </c>
      <c r="E214" s="2" t="str">
        <f>VLOOKUP(TabelaPrincipal3[[#This Row],[Praça Aluno]],[1]Off!$A$1:$B$6,2,0)</f>
        <v>SJC</v>
      </c>
      <c r="F214" t="s">
        <v>1</v>
      </c>
      <c r="G214" s="1" t="str">
        <f>IF(OR(TabelaPrincipal3[[#This Row],[Média simples]]="",TabelaPrincipal3[[#This Row],[Média simples]]&lt;=0),"NÃO","SIM")</f>
        <v>SIM</v>
      </c>
      <c r="H214">
        <v>614.4</v>
      </c>
      <c r="I214">
        <v>631.5</v>
      </c>
      <c r="J214">
        <v>590.1</v>
      </c>
      <c r="K214">
        <v>763.3</v>
      </c>
      <c r="L214">
        <v>620</v>
      </c>
      <c r="M214">
        <f>IFERROR(AVERAGE(H214:L214),"")</f>
        <v>643.86</v>
      </c>
      <c r="N214" t="s">
        <v>0</v>
      </c>
      <c r="O214" s="4" t="s">
        <v>12</v>
      </c>
      <c r="P214" s="4" t="s">
        <v>179</v>
      </c>
    </row>
    <row r="215" spans="1:16" x14ac:dyDescent="0.25">
      <c r="A215">
        <v>90791</v>
      </c>
      <c r="B215" t="s">
        <v>178</v>
      </c>
      <c r="C215">
        <v>2021</v>
      </c>
      <c r="D215" t="s">
        <v>13</v>
      </c>
      <c r="E215" s="1" t="str">
        <f>VLOOKUP(TabelaPrincipal3[[#This Row],[Praça Aluno]],[1]Off!$A$1:$B$6,2,0)</f>
        <v>SP</v>
      </c>
      <c r="F215" t="s">
        <v>1</v>
      </c>
      <c r="G215" s="1" t="str">
        <f>IF(OR(TabelaPrincipal3[[#This Row],[Média simples]]="",TabelaPrincipal3[[#This Row],[Média simples]]&lt;=0),"NÃO","SIM")</f>
        <v>SIM</v>
      </c>
      <c r="H215">
        <v>614.9</v>
      </c>
      <c r="I215">
        <v>751</v>
      </c>
      <c r="J215">
        <v>736.5</v>
      </c>
      <c r="K215">
        <v>812</v>
      </c>
      <c r="L215">
        <v>800</v>
      </c>
      <c r="M215">
        <f>IFERROR(AVERAGE(H215:L215),"")</f>
        <v>742.88</v>
      </c>
      <c r="N215" t="s">
        <v>0</v>
      </c>
    </row>
    <row r="216" spans="1:16" x14ac:dyDescent="0.25">
      <c r="A216">
        <v>69247</v>
      </c>
      <c r="B216" t="s">
        <v>177</v>
      </c>
      <c r="C216">
        <v>2021</v>
      </c>
      <c r="D216" t="s">
        <v>169</v>
      </c>
      <c r="E216" s="1" t="str">
        <f>VLOOKUP(TabelaPrincipal3[[#This Row],[Praça Aluno]],[1]Off!$A$1:$B$6,2,0)</f>
        <v>SJC</v>
      </c>
      <c r="F216" t="s">
        <v>1</v>
      </c>
      <c r="G216" s="1" t="str">
        <f>IF(OR(TabelaPrincipal3[[#This Row],[Média simples]]="",TabelaPrincipal3[[#This Row],[Média simples]]&lt;=0),"NÃO","SIM")</f>
        <v>SIM</v>
      </c>
      <c r="H216">
        <v>615.1</v>
      </c>
      <c r="I216">
        <v>645.1</v>
      </c>
      <c r="J216">
        <v>569.4</v>
      </c>
      <c r="K216">
        <v>598.1</v>
      </c>
      <c r="L216">
        <v>760</v>
      </c>
      <c r="M216">
        <f>IFERROR(AVERAGE(H216:L216),"")</f>
        <v>637.54</v>
      </c>
      <c r="N216" t="s">
        <v>0</v>
      </c>
    </row>
    <row r="217" spans="1:16" x14ac:dyDescent="0.25">
      <c r="A217">
        <v>99395</v>
      </c>
      <c r="B217" t="s">
        <v>176</v>
      </c>
      <c r="C217">
        <v>2021</v>
      </c>
      <c r="D217" t="s">
        <v>13</v>
      </c>
      <c r="E217" s="1" t="str">
        <f>VLOOKUP(TabelaPrincipal3[[#This Row],[Praça Aluno]],[1]Off!$A$1:$B$6,2,0)</f>
        <v>SP</v>
      </c>
      <c r="F217" t="s">
        <v>1</v>
      </c>
      <c r="G217" s="1" t="str">
        <f>IF(OR(TabelaPrincipal3[[#This Row],[Média simples]]="",TabelaPrincipal3[[#This Row],[Média simples]]&lt;=0),"NÃO","SIM")</f>
        <v>SIM</v>
      </c>
      <c r="H217">
        <v>615.20000000000005</v>
      </c>
      <c r="I217">
        <v>630.79999999999995</v>
      </c>
      <c r="J217">
        <v>650.79999999999995</v>
      </c>
      <c r="K217">
        <v>743.9</v>
      </c>
      <c r="L217">
        <v>820</v>
      </c>
      <c r="M217">
        <f>IFERROR(AVERAGE(H217:L217),"")</f>
        <v>692.14</v>
      </c>
      <c r="N217" t="s">
        <v>0</v>
      </c>
    </row>
    <row r="218" spans="1:16" x14ac:dyDescent="0.25">
      <c r="A218">
        <v>71732</v>
      </c>
      <c r="B218" t="s">
        <v>175</v>
      </c>
      <c r="C218">
        <v>2021</v>
      </c>
      <c r="D218" t="s">
        <v>4</v>
      </c>
      <c r="E218" s="1" t="str">
        <f>VLOOKUP(TabelaPrincipal3[[#This Row],[Praça Aluno]],[1]Off!$A$1:$B$6,2,0)</f>
        <v>RJ</v>
      </c>
      <c r="F218" t="s">
        <v>21</v>
      </c>
      <c r="G218" s="1" t="str">
        <f>IF(OR(TabelaPrincipal3[[#This Row],[Média simples]]="",TabelaPrincipal3[[#This Row],[Média simples]]&lt;=0),"NÃO","SIM")</f>
        <v>SIM</v>
      </c>
      <c r="H218">
        <v>615.4</v>
      </c>
      <c r="I218">
        <v>625.4</v>
      </c>
      <c r="J218">
        <v>592.20000000000005</v>
      </c>
      <c r="K218">
        <v>692.9</v>
      </c>
      <c r="L218">
        <v>940</v>
      </c>
      <c r="M218">
        <f>IFERROR(AVERAGE(H218:L218),"")</f>
        <v>693.18000000000006</v>
      </c>
      <c r="N218" t="s">
        <v>0</v>
      </c>
    </row>
    <row r="219" spans="1:16" x14ac:dyDescent="0.25">
      <c r="A219">
        <v>101620</v>
      </c>
      <c r="B219" t="s">
        <v>174</v>
      </c>
      <c r="C219">
        <v>2021</v>
      </c>
      <c r="D219" t="s">
        <v>4</v>
      </c>
      <c r="E219" s="1" t="str">
        <f>VLOOKUP(TabelaPrincipal3[[#This Row],[Praça Aluno]],[1]Off!$A$1:$B$6,2,0)</f>
        <v>RJ</v>
      </c>
      <c r="F219" t="s">
        <v>1</v>
      </c>
      <c r="G219" s="1" t="str">
        <f>IF(OR(TabelaPrincipal3[[#This Row],[Média simples]]="",TabelaPrincipal3[[#This Row],[Média simples]]&lt;=0),"NÃO","SIM")</f>
        <v>SIM</v>
      </c>
      <c r="H219">
        <v>615.6</v>
      </c>
      <c r="I219">
        <v>610.20000000000005</v>
      </c>
      <c r="J219">
        <v>590.6</v>
      </c>
      <c r="K219">
        <v>676.5</v>
      </c>
      <c r="L219">
        <v>720</v>
      </c>
      <c r="M219">
        <f>IFERROR(AVERAGE(H219:L219),"")</f>
        <v>642.58000000000004</v>
      </c>
      <c r="N219" t="s">
        <v>0</v>
      </c>
    </row>
    <row r="220" spans="1:16" x14ac:dyDescent="0.25">
      <c r="A220">
        <v>81671</v>
      </c>
      <c r="B220" t="s">
        <v>173</v>
      </c>
      <c r="C220">
        <v>2020</v>
      </c>
      <c r="D220" t="s">
        <v>4</v>
      </c>
      <c r="E220" s="1" t="str">
        <f>VLOOKUP(TabelaPrincipal3[[#This Row],[Praça Aluno]],[1]Off!$A$1:$B$6,2,0)</f>
        <v>RJ</v>
      </c>
      <c r="F220" t="s">
        <v>21</v>
      </c>
      <c r="G220" s="1" t="str">
        <f>IF(OR(TabelaPrincipal3[[#This Row],[Média simples]]="",TabelaPrincipal3[[#This Row],[Média simples]]&lt;=0),"NÃO","SIM")</f>
        <v>SIM</v>
      </c>
      <c r="H220">
        <v>615.70000000000005</v>
      </c>
      <c r="I220">
        <v>574.29999999999995</v>
      </c>
      <c r="J220">
        <v>543.70000000000005</v>
      </c>
      <c r="K220">
        <v>678.7</v>
      </c>
      <c r="L220">
        <v>600</v>
      </c>
      <c r="M220">
        <f>IFERROR(AVERAGE(H220:L220),"")</f>
        <v>602.48</v>
      </c>
      <c r="N220" t="s">
        <v>0</v>
      </c>
    </row>
    <row r="221" spans="1:16" x14ac:dyDescent="0.25">
      <c r="A221">
        <v>76526</v>
      </c>
      <c r="B221" t="s">
        <v>172</v>
      </c>
      <c r="C221">
        <v>2021</v>
      </c>
      <c r="D221" t="s">
        <v>13</v>
      </c>
      <c r="E221" s="1" t="str">
        <f>VLOOKUP(TabelaPrincipal3[[#This Row],[Praça Aluno]],[1]Off!$A$1:$B$6,2,0)</f>
        <v>SP</v>
      </c>
      <c r="F221" t="s">
        <v>1</v>
      </c>
      <c r="G221" s="1" t="str">
        <f>IF(OR(TabelaPrincipal3[[#This Row],[Média simples]]="",TabelaPrincipal3[[#This Row],[Média simples]]&lt;=0),"NÃO","SIM")</f>
        <v>SIM</v>
      </c>
      <c r="H221">
        <v>616.1</v>
      </c>
      <c r="I221">
        <v>606.79999999999995</v>
      </c>
      <c r="J221">
        <v>575</v>
      </c>
      <c r="K221">
        <v>650.79999999999995</v>
      </c>
      <c r="L221">
        <v>680</v>
      </c>
      <c r="M221">
        <f>IFERROR(AVERAGE(H221:L221),"")</f>
        <v>625.74</v>
      </c>
      <c r="N221" t="s">
        <v>0</v>
      </c>
    </row>
    <row r="222" spans="1:16" x14ac:dyDescent="0.25">
      <c r="A222">
        <v>55630</v>
      </c>
      <c r="B222" t="s">
        <v>171</v>
      </c>
      <c r="C222">
        <v>2020</v>
      </c>
      <c r="D222" t="s">
        <v>169</v>
      </c>
      <c r="E222" s="1" t="str">
        <f>VLOOKUP(TabelaPrincipal3[[#This Row],[Praça Aluno]],[1]Off!$A$1:$B$6,2,0)</f>
        <v>SJC</v>
      </c>
      <c r="F222" t="s">
        <v>1</v>
      </c>
      <c r="G222" s="1" t="str">
        <f>IF(OR(TabelaPrincipal3[[#This Row],[Média simples]]="",TabelaPrincipal3[[#This Row],[Média simples]]&lt;=0),"NÃO","SIM")</f>
        <v>SIM</v>
      </c>
      <c r="H222">
        <v>616.20000000000005</v>
      </c>
      <c r="I222">
        <v>699.6</v>
      </c>
      <c r="J222">
        <v>664.9</v>
      </c>
      <c r="K222">
        <v>698.5</v>
      </c>
      <c r="L222">
        <v>720</v>
      </c>
      <c r="M222">
        <f>IFERROR(AVERAGE(H222:L222),"")</f>
        <v>679.84</v>
      </c>
      <c r="N222" t="s">
        <v>0</v>
      </c>
    </row>
    <row r="223" spans="1:16" x14ac:dyDescent="0.25">
      <c r="A223">
        <v>84182</v>
      </c>
      <c r="B223" t="s">
        <v>170</v>
      </c>
      <c r="C223">
        <v>2022</v>
      </c>
      <c r="D223" t="s">
        <v>169</v>
      </c>
      <c r="E223" s="1" t="str">
        <f>VLOOKUP(TabelaPrincipal3[[#This Row],[Praça Aluno]],[1]Off!$A$1:$B$6,2,0)</f>
        <v>SJC</v>
      </c>
      <c r="F223" t="s">
        <v>1</v>
      </c>
      <c r="G223" s="1" t="str">
        <f>IF(OR(TabelaPrincipal3[[#This Row],[Média simples]]="",TabelaPrincipal3[[#This Row],[Média simples]]&lt;=0),"NÃO","SIM")</f>
        <v>SIM</v>
      </c>
      <c r="H223">
        <v>616.29999999999995</v>
      </c>
      <c r="I223">
        <v>582.1</v>
      </c>
      <c r="J223">
        <v>596</v>
      </c>
      <c r="K223">
        <v>603.70000000000005</v>
      </c>
      <c r="L223">
        <v>900</v>
      </c>
      <c r="M223">
        <f>IFERROR(AVERAGE(H223:L223),"")</f>
        <v>659.62000000000012</v>
      </c>
      <c r="N223" t="s">
        <v>0</v>
      </c>
      <c r="O223" t="s">
        <v>49</v>
      </c>
      <c r="P223" t="s">
        <v>168</v>
      </c>
    </row>
    <row r="224" spans="1:16" x14ac:dyDescent="0.25">
      <c r="A224">
        <v>202019593</v>
      </c>
      <c r="B224" t="s">
        <v>167</v>
      </c>
      <c r="C224">
        <v>2022</v>
      </c>
      <c r="D224" t="s">
        <v>13</v>
      </c>
      <c r="E224" s="1" t="str">
        <f>VLOOKUP(TabelaPrincipal3[[#This Row],[Praça Aluno]],[1]Off!$A$1:$B$6,2,0)</f>
        <v>SP</v>
      </c>
      <c r="F224" t="s">
        <v>1</v>
      </c>
      <c r="G224" s="1" t="str">
        <f>IF(OR(TabelaPrincipal3[[#This Row],[Média simples]]="",TabelaPrincipal3[[#This Row],[Média simples]]&lt;=0),"NÃO","SIM")</f>
        <v>SIM</v>
      </c>
      <c r="H224">
        <v>616.6</v>
      </c>
      <c r="I224">
        <v>605.29999999999995</v>
      </c>
      <c r="J224">
        <v>468.2</v>
      </c>
      <c r="K224">
        <v>660.4</v>
      </c>
      <c r="L224">
        <v>760</v>
      </c>
      <c r="M224">
        <f>IFERROR(AVERAGE(H224:L224),"")</f>
        <v>622.1</v>
      </c>
      <c r="N224" t="s">
        <v>8</v>
      </c>
      <c r="O224" t="s">
        <v>7</v>
      </c>
      <c r="P224" t="s">
        <v>56</v>
      </c>
    </row>
    <row r="225" spans="1:16" x14ac:dyDescent="0.25">
      <c r="A225">
        <v>89757</v>
      </c>
      <c r="B225" t="s">
        <v>166</v>
      </c>
      <c r="C225">
        <v>2020</v>
      </c>
      <c r="D225" t="s">
        <v>9</v>
      </c>
      <c r="E225" s="1" t="str">
        <f>VLOOKUP(TabelaPrincipal3[[#This Row],[Praça Aluno]],[1]Off!$A$1:$B$6,2,0)</f>
        <v>BH</v>
      </c>
      <c r="F225" t="s">
        <v>1</v>
      </c>
      <c r="G225" s="1" t="str">
        <f>IF(OR(TabelaPrincipal3[[#This Row],[Média simples]]="",TabelaPrincipal3[[#This Row],[Média simples]]&lt;=0),"NÃO","SIM")</f>
        <v>SIM</v>
      </c>
      <c r="H225">
        <v>616.70000000000005</v>
      </c>
      <c r="I225">
        <v>721.9</v>
      </c>
      <c r="J225">
        <v>642.5</v>
      </c>
      <c r="K225">
        <v>852.8</v>
      </c>
      <c r="L225">
        <v>820</v>
      </c>
      <c r="M225">
        <f>IFERROR(AVERAGE(H225:L225),"")</f>
        <v>730.78</v>
      </c>
      <c r="N225" t="s">
        <v>0</v>
      </c>
    </row>
    <row r="226" spans="1:16" x14ac:dyDescent="0.25">
      <c r="A226">
        <v>202016350</v>
      </c>
      <c r="B226" t="s">
        <v>165</v>
      </c>
      <c r="C226">
        <v>2022</v>
      </c>
      <c r="D226" t="s">
        <v>4</v>
      </c>
      <c r="E226" s="1" t="str">
        <f>VLOOKUP(TabelaPrincipal3[[#This Row],[Praça Aluno]],[1]Off!$A$1:$B$6,2,0)</f>
        <v>RJ</v>
      </c>
      <c r="F226" t="s">
        <v>1</v>
      </c>
      <c r="G226" s="1" t="str">
        <f>IF(OR(TabelaPrincipal3[[#This Row],[Média simples]]="",TabelaPrincipal3[[#This Row],[Média simples]]&lt;=0),"NÃO","SIM")</f>
        <v>SIM</v>
      </c>
      <c r="H226">
        <v>617</v>
      </c>
      <c r="I226">
        <v>685.8</v>
      </c>
      <c r="J226">
        <v>606.4</v>
      </c>
      <c r="K226">
        <v>745.2</v>
      </c>
      <c r="L226">
        <v>920</v>
      </c>
      <c r="M226">
        <f>IFERROR(AVERAGE(H226:L226),"")</f>
        <v>714.87999999999988</v>
      </c>
      <c r="N226" t="s">
        <v>8</v>
      </c>
      <c r="O226" t="s">
        <v>37</v>
      </c>
      <c r="P226" t="s">
        <v>36</v>
      </c>
    </row>
    <row r="227" spans="1:16" x14ac:dyDescent="0.25">
      <c r="A227">
        <v>87120</v>
      </c>
      <c r="B227" t="s">
        <v>164</v>
      </c>
      <c r="C227">
        <v>2022</v>
      </c>
      <c r="D227" t="s">
        <v>4</v>
      </c>
      <c r="E227" s="1" t="str">
        <f>VLOOKUP(TabelaPrincipal3[[#This Row],[Praça Aluno]],[1]Off!$A$1:$B$6,2,0)</f>
        <v>RJ</v>
      </c>
      <c r="F227" t="s">
        <v>1</v>
      </c>
      <c r="G227" s="1" t="str">
        <f>IF(OR(TabelaPrincipal3[[#This Row],[Média simples]]="",TabelaPrincipal3[[#This Row],[Média simples]]&lt;=0),"NÃO","SIM")</f>
        <v>SIM</v>
      </c>
      <c r="H227">
        <v>617.20000000000005</v>
      </c>
      <c r="I227">
        <v>655.9</v>
      </c>
      <c r="J227">
        <v>609.9</v>
      </c>
      <c r="K227">
        <v>822.2</v>
      </c>
      <c r="L227">
        <v>840</v>
      </c>
      <c r="M227">
        <f>IFERROR(AVERAGE(H227:L227),"")</f>
        <v>709.04</v>
      </c>
      <c r="N227" t="s">
        <v>0</v>
      </c>
      <c r="O227" t="s">
        <v>12</v>
      </c>
      <c r="P227" t="s">
        <v>83</v>
      </c>
    </row>
    <row r="228" spans="1:16" x14ac:dyDescent="0.25">
      <c r="A228">
        <v>90652</v>
      </c>
      <c r="B228" t="s">
        <v>163</v>
      </c>
      <c r="C228">
        <v>2021</v>
      </c>
      <c r="D228" t="s">
        <v>9</v>
      </c>
      <c r="E228" s="1" t="str">
        <f>VLOOKUP(TabelaPrincipal3[[#This Row],[Praça Aluno]],[1]Off!$A$1:$B$6,2,0)</f>
        <v>BH</v>
      </c>
      <c r="F228" t="s">
        <v>1</v>
      </c>
      <c r="G228" s="1" t="str">
        <f>IF(OR(TabelaPrincipal3[[#This Row],[Média simples]]="",TabelaPrincipal3[[#This Row],[Média simples]]&lt;=0),"NÃO","SIM")</f>
        <v>SIM</v>
      </c>
      <c r="H228">
        <v>617.29999999999995</v>
      </c>
      <c r="I228">
        <v>681</v>
      </c>
      <c r="J228">
        <v>634.79999999999995</v>
      </c>
      <c r="K228">
        <v>729.8</v>
      </c>
      <c r="L228">
        <v>880</v>
      </c>
      <c r="M228">
        <f>IFERROR(AVERAGE(H228:L228),"")</f>
        <v>708.57999999999993</v>
      </c>
      <c r="N228" t="s">
        <v>0</v>
      </c>
    </row>
    <row r="229" spans="1:16" x14ac:dyDescent="0.25">
      <c r="A229">
        <v>103191</v>
      </c>
      <c r="B229" t="s">
        <v>162</v>
      </c>
      <c r="C229">
        <v>2021</v>
      </c>
      <c r="D229" t="s">
        <v>13</v>
      </c>
      <c r="E229" s="1" t="str">
        <f>VLOOKUP(TabelaPrincipal3[[#This Row],[Praça Aluno]],[1]Off!$A$1:$B$6,2,0)</f>
        <v>SP</v>
      </c>
      <c r="F229" t="s">
        <v>29</v>
      </c>
      <c r="G229" s="1" t="str">
        <f>IF(OR(TabelaPrincipal3[[#This Row],[Média simples]]="",TabelaPrincipal3[[#This Row],[Média simples]]&lt;=0),"NÃO","SIM")</f>
        <v>SIM</v>
      </c>
      <c r="H229">
        <v>618</v>
      </c>
      <c r="I229">
        <v>639.4</v>
      </c>
      <c r="J229">
        <v>619.6</v>
      </c>
      <c r="K229">
        <v>689.9</v>
      </c>
      <c r="L229">
        <v>860</v>
      </c>
      <c r="M229">
        <f>IFERROR(AVERAGE(H229:L229),"")</f>
        <v>685.38</v>
      </c>
      <c r="N229" t="s">
        <v>0</v>
      </c>
    </row>
    <row r="230" spans="1:16" x14ac:dyDescent="0.25">
      <c r="A230">
        <v>92584</v>
      </c>
      <c r="B230" t="s">
        <v>161</v>
      </c>
      <c r="C230">
        <v>2021</v>
      </c>
      <c r="D230" t="s">
        <v>2</v>
      </c>
      <c r="E230" s="1" t="str">
        <f>VLOOKUP(TabelaPrincipal3[[#This Row],[Praça Aluno]],[1]Off!$A$1:$B$6,2,0)</f>
        <v>SP</v>
      </c>
      <c r="F230" t="s">
        <v>1</v>
      </c>
      <c r="G230" s="1" t="str">
        <f>IF(OR(TabelaPrincipal3[[#This Row],[Média simples]]="",TabelaPrincipal3[[#This Row],[Média simples]]&lt;=0),"NÃO","SIM")</f>
        <v>SIM</v>
      </c>
      <c r="H230">
        <v>618.9</v>
      </c>
      <c r="I230">
        <v>652.9</v>
      </c>
      <c r="J230">
        <v>693.3</v>
      </c>
      <c r="K230">
        <v>775.2</v>
      </c>
      <c r="L230">
        <v>800</v>
      </c>
      <c r="M230">
        <f>IFERROR(AVERAGE(H230:L230),"")</f>
        <v>708.06000000000006</v>
      </c>
      <c r="N230" t="s">
        <v>0</v>
      </c>
    </row>
    <row r="231" spans="1:16" x14ac:dyDescent="0.25">
      <c r="A231">
        <v>67426</v>
      </c>
      <c r="B231" t="s">
        <v>160</v>
      </c>
      <c r="C231">
        <v>2021</v>
      </c>
      <c r="D231" t="s">
        <v>4</v>
      </c>
      <c r="E231" s="1" t="str">
        <f>VLOOKUP(TabelaPrincipal3[[#This Row],[Praça Aluno]],[1]Off!$A$1:$B$6,2,0)</f>
        <v>RJ</v>
      </c>
      <c r="F231" t="s">
        <v>1</v>
      </c>
      <c r="G231" s="1" t="str">
        <f>IF(OR(TabelaPrincipal3[[#This Row],[Média simples]]="",TabelaPrincipal3[[#This Row],[Média simples]]&lt;=0),"NÃO","SIM")</f>
        <v>SIM</v>
      </c>
      <c r="H231">
        <v>619</v>
      </c>
      <c r="I231">
        <v>646.9</v>
      </c>
      <c r="J231">
        <v>682</v>
      </c>
      <c r="K231">
        <v>760.2</v>
      </c>
      <c r="L231">
        <v>920</v>
      </c>
      <c r="M231">
        <f>IFERROR(AVERAGE(H231:L231),"")</f>
        <v>725.62000000000012</v>
      </c>
      <c r="N231" t="s">
        <v>0</v>
      </c>
    </row>
    <row r="232" spans="1:16" x14ac:dyDescent="0.25">
      <c r="A232">
        <v>86258</v>
      </c>
      <c r="B232" t="s">
        <v>159</v>
      </c>
      <c r="C232">
        <v>2020</v>
      </c>
      <c r="D232" t="s">
        <v>38</v>
      </c>
      <c r="E232" s="1" t="str">
        <f>VLOOKUP(TabelaPrincipal3[[#This Row],[Praça Aluno]],[1]Off!$A$1:$B$6,2,0)</f>
        <v>SP</v>
      </c>
      <c r="F232" t="s">
        <v>21</v>
      </c>
      <c r="G232" s="1" t="str">
        <f>IF(OR(TabelaPrincipal3[[#This Row],[Média simples]]="",TabelaPrincipal3[[#This Row],[Média simples]]&lt;=0),"NÃO","SIM")</f>
        <v>SIM</v>
      </c>
      <c r="H232">
        <v>619.1</v>
      </c>
      <c r="I232">
        <v>683.5</v>
      </c>
      <c r="J232">
        <v>596</v>
      </c>
      <c r="K232">
        <v>742.8</v>
      </c>
      <c r="L232">
        <v>720</v>
      </c>
      <c r="M232">
        <f>IFERROR(AVERAGE(H232:L232),"")</f>
        <v>672.28</v>
      </c>
      <c r="N232" t="s">
        <v>0</v>
      </c>
    </row>
    <row r="233" spans="1:16" x14ac:dyDescent="0.25">
      <c r="A233">
        <v>94255</v>
      </c>
      <c r="B233" t="s">
        <v>158</v>
      </c>
      <c r="C233">
        <v>2021</v>
      </c>
      <c r="D233" t="s">
        <v>2</v>
      </c>
      <c r="E233" s="1" t="str">
        <f>VLOOKUP(TabelaPrincipal3[[#This Row],[Praça Aluno]],[1]Off!$A$1:$B$6,2,0)</f>
        <v>SP</v>
      </c>
      <c r="F233" t="s">
        <v>1</v>
      </c>
      <c r="G233" s="1" t="str">
        <f>IF(OR(TabelaPrincipal3[[#This Row],[Média simples]]="",TabelaPrincipal3[[#This Row],[Média simples]]&lt;=0),"NÃO","SIM")</f>
        <v>SIM</v>
      </c>
      <c r="H233">
        <v>619.6</v>
      </c>
      <c r="I233">
        <v>683.3</v>
      </c>
      <c r="J233">
        <v>532.4</v>
      </c>
      <c r="K233">
        <v>638.4</v>
      </c>
      <c r="L233">
        <v>680</v>
      </c>
      <c r="M233">
        <f>IFERROR(AVERAGE(H233:L233),"")</f>
        <v>630.74</v>
      </c>
      <c r="N233" t="s">
        <v>0</v>
      </c>
    </row>
    <row r="234" spans="1:16" x14ac:dyDescent="0.25">
      <c r="A234">
        <v>82000</v>
      </c>
      <c r="B234" t="s">
        <v>157</v>
      </c>
      <c r="C234">
        <v>2022</v>
      </c>
      <c r="D234" t="s">
        <v>4</v>
      </c>
      <c r="E234" s="1" t="str">
        <f>VLOOKUP(TabelaPrincipal3[[#This Row],[Praça Aluno]],[1]Off!$A$1:$B$6,2,0)</f>
        <v>RJ</v>
      </c>
      <c r="F234" t="s">
        <v>29</v>
      </c>
      <c r="G234" s="1" t="str">
        <f>IF(OR(TabelaPrincipal3[[#This Row],[Média simples]]="",TabelaPrincipal3[[#This Row],[Média simples]]&lt;=0),"NÃO","SIM")</f>
        <v>SIM</v>
      </c>
      <c r="H234">
        <v>619.70000000000005</v>
      </c>
      <c r="I234">
        <v>589</v>
      </c>
      <c r="J234">
        <v>477</v>
      </c>
      <c r="K234">
        <v>494.6</v>
      </c>
      <c r="L234">
        <v>520</v>
      </c>
      <c r="M234">
        <f>IFERROR(AVERAGE(H234:L234),"")</f>
        <v>540.06000000000006</v>
      </c>
      <c r="N234" t="s">
        <v>0</v>
      </c>
      <c r="O234" t="s">
        <v>12</v>
      </c>
      <c r="P234" t="s">
        <v>156</v>
      </c>
    </row>
    <row r="235" spans="1:16" x14ac:dyDescent="0.25">
      <c r="A235">
        <v>90878</v>
      </c>
      <c r="B235" t="s">
        <v>155</v>
      </c>
      <c r="C235">
        <v>2021</v>
      </c>
      <c r="D235" t="s">
        <v>13</v>
      </c>
      <c r="E235" s="1" t="str">
        <f>VLOOKUP(TabelaPrincipal3[[#This Row],[Praça Aluno]],[1]Off!$A$1:$B$6,2,0)</f>
        <v>SP</v>
      </c>
      <c r="F235" t="s">
        <v>1</v>
      </c>
      <c r="G235" s="1" t="str">
        <f>IF(OR(TabelaPrincipal3[[#This Row],[Média simples]]="",TabelaPrincipal3[[#This Row],[Média simples]]&lt;=0),"NÃO","SIM")</f>
        <v>SIM</v>
      </c>
      <c r="H235">
        <v>619.79999999999995</v>
      </c>
      <c r="I235">
        <v>616.20000000000005</v>
      </c>
      <c r="J235">
        <v>542.70000000000005</v>
      </c>
      <c r="K235">
        <v>721.5</v>
      </c>
      <c r="L235">
        <v>880</v>
      </c>
      <c r="M235">
        <f>IFERROR(AVERAGE(H235:L235),"")</f>
        <v>676.04</v>
      </c>
      <c r="N235" t="s">
        <v>0</v>
      </c>
    </row>
    <row r="236" spans="1:16" x14ac:dyDescent="0.25">
      <c r="A236">
        <v>97386</v>
      </c>
      <c r="B236" t="s">
        <v>154</v>
      </c>
      <c r="C236">
        <v>2021</v>
      </c>
      <c r="D236" t="s">
        <v>4</v>
      </c>
      <c r="E236" s="1" t="str">
        <f>VLOOKUP(TabelaPrincipal3[[#This Row],[Praça Aluno]],[1]Off!$A$1:$B$6,2,0)</f>
        <v>RJ</v>
      </c>
      <c r="F236" t="s">
        <v>1</v>
      </c>
      <c r="G236" s="1" t="str">
        <f>IF(OR(TabelaPrincipal3[[#This Row],[Média simples]]="",TabelaPrincipal3[[#This Row],[Média simples]]&lt;=0),"NÃO","SIM")</f>
        <v>SIM</v>
      </c>
      <c r="H236">
        <v>619.79999999999995</v>
      </c>
      <c r="I236">
        <v>689.9</v>
      </c>
      <c r="J236">
        <v>635.20000000000005</v>
      </c>
      <c r="K236">
        <v>706.6</v>
      </c>
      <c r="L236">
        <v>840</v>
      </c>
      <c r="M236">
        <f>IFERROR(AVERAGE(H236:L236),"")</f>
        <v>698.3</v>
      </c>
      <c r="N236" t="s">
        <v>0</v>
      </c>
    </row>
    <row r="237" spans="1:16" x14ac:dyDescent="0.25">
      <c r="A237">
        <v>90062</v>
      </c>
      <c r="B237" t="s">
        <v>153</v>
      </c>
      <c r="C237">
        <v>2020</v>
      </c>
      <c r="D237" t="s">
        <v>9</v>
      </c>
      <c r="E237" s="1" t="str">
        <f>VLOOKUP(TabelaPrincipal3[[#This Row],[Praça Aluno]],[1]Off!$A$1:$B$6,2,0)</f>
        <v>BH</v>
      </c>
      <c r="F237" t="s">
        <v>29</v>
      </c>
      <c r="G237" s="1" t="str">
        <f>IF(OR(TabelaPrincipal3[[#This Row],[Média simples]]="",TabelaPrincipal3[[#This Row],[Média simples]]&lt;=0),"NÃO","SIM")</f>
        <v>SIM</v>
      </c>
      <c r="H237">
        <v>620.1</v>
      </c>
      <c r="I237">
        <v>674.6</v>
      </c>
      <c r="J237">
        <v>540.5</v>
      </c>
      <c r="K237">
        <v>720.2</v>
      </c>
      <c r="L237">
        <v>840</v>
      </c>
      <c r="M237">
        <f>IFERROR(AVERAGE(H237:L237),"")</f>
        <v>679.08</v>
      </c>
      <c r="N237" t="s">
        <v>0</v>
      </c>
    </row>
    <row r="238" spans="1:16" x14ac:dyDescent="0.25">
      <c r="A238">
        <v>85487</v>
      </c>
      <c r="B238" t="s">
        <v>152</v>
      </c>
      <c r="C238">
        <v>2022</v>
      </c>
      <c r="D238" t="s">
        <v>9</v>
      </c>
      <c r="E238" s="1" t="str">
        <f>VLOOKUP(TabelaPrincipal3[[#This Row],[Praça Aluno]],[1]Off!$A$1:$B$6,2,0)</f>
        <v>BH</v>
      </c>
      <c r="F238" t="s">
        <v>21</v>
      </c>
      <c r="G238" s="1" t="str">
        <f>IF(OR(TabelaPrincipal3[[#This Row],[Média simples]]="",TabelaPrincipal3[[#This Row],[Média simples]]&lt;=0),"NÃO","SIM")</f>
        <v>SIM</v>
      </c>
      <c r="H238">
        <v>620.1</v>
      </c>
      <c r="I238">
        <v>653.29999999999995</v>
      </c>
      <c r="J238">
        <v>673.9</v>
      </c>
      <c r="K238">
        <v>823.3</v>
      </c>
      <c r="L238">
        <v>860</v>
      </c>
      <c r="M238">
        <f>IFERROR(AVERAGE(H238:L238),"")</f>
        <v>726.12000000000012</v>
      </c>
      <c r="N238" t="s">
        <v>0</v>
      </c>
      <c r="O238" t="s">
        <v>24</v>
      </c>
      <c r="P238" t="s">
        <v>31</v>
      </c>
    </row>
    <row r="239" spans="1:16" x14ac:dyDescent="0.25">
      <c r="A239">
        <v>2020481</v>
      </c>
      <c r="B239" t="s">
        <v>151</v>
      </c>
      <c r="C239">
        <v>2022</v>
      </c>
      <c r="D239" t="s">
        <v>9</v>
      </c>
      <c r="E239" s="1" t="str">
        <f>VLOOKUP(TabelaPrincipal3[[#This Row],[Praça Aluno]],[1]Off!$A$1:$B$6,2,0)</f>
        <v>BH</v>
      </c>
      <c r="F239" t="s">
        <v>1</v>
      </c>
      <c r="G239" s="1" t="str">
        <f>IF(OR(TabelaPrincipal3[[#This Row],[Média simples]]="",TabelaPrincipal3[[#This Row],[Média simples]]&lt;=0),"NÃO","SIM")</f>
        <v>SIM</v>
      </c>
      <c r="H239">
        <v>620.79999999999995</v>
      </c>
      <c r="I239">
        <v>641.4</v>
      </c>
      <c r="J239">
        <v>596.5</v>
      </c>
      <c r="K239">
        <v>772</v>
      </c>
      <c r="L239">
        <v>860</v>
      </c>
      <c r="M239">
        <f>IFERROR(AVERAGE(H239:L239),"")</f>
        <v>698.14</v>
      </c>
      <c r="N239" t="s">
        <v>0</v>
      </c>
      <c r="O239" t="s">
        <v>16</v>
      </c>
    </row>
    <row r="240" spans="1:16" x14ac:dyDescent="0.25">
      <c r="A240">
        <v>89096</v>
      </c>
      <c r="B240" t="s">
        <v>150</v>
      </c>
      <c r="C240">
        <v>2020</v>
      </c>
      <c r="D240" t="s">
        <v>9</v>
      </c>
      <c r="E240" s="1" t="str">
        <f>VLOOKUP(TabelaPrincipal3[[#This Row],[Praça Aluno]],[1]Off!$A$1:$B$6,2,0)</f>
        <v>BH</v>
      </c>
      <c r="F240" t="s">
        <v>1</v>
      </c>
      <c r="G240" s="1" t="str">
        <f>IF(OR(TabelaPrincipal3[[#This Row],[Média simples]]="",TabelaPrincipal3[[#This Row],[Média simples]]&lt;=0),"NÃO","SIM")</f>
        <v>SIM</v>
      </c>
      <c r="H240">
        <v>622.29999999999995</v>
      </c>
      <c r="I240">
        <v>608.70000000000005</v>
      </c>
      <c r="J240">
        <v>764.2</v>
      </c>
      <c r="K240">
        <v>860.8</v>
      </c>
      <c r="L240">
        <v>960</v>
      </c>
      <c r="M240">
        <f>IFERROR(AVERAGE(H240:L240),"")</f>
        <v>763.2</v>
      </c>
      <c r="N240" t="s">
        <v>0</v>
      </c>
    </row>
    <row r="241" spans="1:16" x14ac:dyDescent="0.25">
      <c r="A241">
        <v>20203000</v>
      </c>
      <c r="B241" t="s">
        <v>149</v>
      </c>
      <c r="C241">
        <v>2022</v>
      </c>
      <c r="D241" t="s">
        <v>13</v>
      </c>
      <c r="E241" s="1" t="str">
        <f>VLOOKUP(TabelaPrincipal3[[#This Row],[Praça Aluno]],[1]Off!$A$1:$B$6,2,0)</f>
        <v>SP</v>
      </c>
      <c r="F241" t="s">
        <v>21</v>
      </c>
      <c r="G241" s="1" t="str">
        <f>IF(OR(TabelaPrincipal3[[#This Row],[Média simples]]="",TabelaPrincipal3[[#This Row],[Média simples]]&lt;=0),"NÃO","SIM")</f>
        <v>SIM</v>
      </c>
      <c r="H241">
        <v>622.5</v>
      </c>
      <c r="I241">
        <v>630.9</v>
      </c>
      <c r="J241">
        <v>583.4</v>
      </c>
      <c r="K241">
        <v>696.7</v>
      </c>
      <c r="L241">
        <v>840</v>
      </c>
      <c r="M241">
        <f>IFERROR(AVERAGE(H241:L241),"")</f>
        <v>674.7</v>
      </c>
      <c r="N241" t="s">
        <v>0</v>
      </c>
      <c r="O241" t="s">
        <v>7</v>
      </c>
      <c r="P241" t="s">
        <v>62</v>
      </c>
    </row>
    <row r="242" spans="1:16" x14ac:dyDescent="0.25">
      <c r="A242">
        <v>202023554</v>
      </c>
      <c r="B242" t="s">
        <v>148</v>
      </c>
      <c r="C242">
        <v>2022</v>
      </c>
      <c r="D242" t="s">
        <v>4</v>
      </c>
      <c r="E242" s="1" t="str">
        <f>VLOOKUP(TabelaPrincipal3[[#This Row],[Praça Aluno]],[1]Off!$A$1:$B$6,2,0)</f>
        <v>RJ</v>
      </c>
      <c r="F242" t="s">
        <v>29</v>
      </c>
      <c r="G242" s="1" t="str">
        <f>IF(OR(TabelaPrincipal3[[#This Row],[Média simples]]="",TabelaPrincipal3[[#This Row],[Média simples]]&lt;=0),"NÃO","SIM")</f>
        <v>SIM</v>
      </c>
      <c r="H242">
        <v>622.70000000000005</v>
      </c>
      <c r="I242">
        <v>607.20000000000005</v>
      </c>
      <c r="J242">
        <v>606.20000000000005</v>
      </c>
      <c r="K242">
        <v>835.9</v>
      </c>
      <c r="L242">
        <v>900</v>
      </c>
      <c r="M242">
        <f>IFERROR(AVERAGE(H242:L242),"")</f>
        <v>714.4</v>
      </c>
      <c r="N242" t="s">
        <v>0</v>
      </c>
      <c r="O242" t="s">
        <v>12</v>
      </c>
      <c r="P242" t="s">
        <v>147</v>
      </c>
    </row>
    <row r="243" spans="1:16" x14ac:dyDescent="0.25">
      <c r="A243">
        <v>89789</v>
      </c>
      <c r="B243" t="s">
        <v>146</v>
      </c>
      <c r="C243">
        <v>2020</v>
      </c>
      <c r="D243" t="s">
        <v>9</v>
      </c>
      <c r="E243" s="1" t="str">
        <f>VLOOKUP(TabelaPrincipal3[[#This Row],[Praça Aluno]],[1]Off!$A$1:$B$6,2,0)</f>
        <v>BH</v>
      </c>
      <c r="F243" t="s">
        <v>29</v>
      </c>
      <c r="G243" s="1" t="str">
        <f>IF(OR(TabelaPrincipal3[[#This Row],[Média simples]]="",TabelaPrincipal3[[#This Row],[Média simples]]&lt;=0),"NÃO","SIM")</f>
        <v>SIM</v>
      </c>
      <c r="H243">
        <v>623.4</v>
      </c>
      <c r="I243">
        <v>636.9</v>
      </c>
      <c r="J243">
        <v>656.1</v>
      </c>
      <c r="K243">
        <v>731.4</v>
      </c>
      <c r="L243">
        <v>880</v>
      </c>
      <c r="M243">
        <f>IFERROR(AVERAGE(H243:L243),"")</f>
        <v>705.56000000000006</v>
      </c>
      <c r="N243" t="s">
        <v>0</v>
      </c>
    </row>
    <row r="244" spans="1:16" x14ac:dyDescent="0.25">
      <c r="A244">
        <v>112977</v>
      </c>
      <c r="B244" t="s">
        <v>145</v>
      </c>
      <c r="C244">
        <v>2021</v>
      </c>
      <c r="D244" t="s">
        <v>13</v>
      </c>
      <c r="E244" s="1" t="str">
        <f>VLOOKUP(TabelaPrincipal3[[#This Row],[Praça Aluno]],[1]Off!$A$1:$B$6,2,0)</f>
        <v>SP</v>
      </c>
      <c r="F244" t="s">
        <v>29</v>
      </c>
      <c r="G244" s="1" t="str">
        <f>IF(OR(TabelaPrincipal3[[#This Row],[Média simples]]="",TabelaPrincipal3[[#This Row],[Média simples]]&lt;=0),"NÃO","SIM")</f>
        <v>SIM</v>
      </c>
      <c r="H244">
        <v>623.70000000000005</v>
      </c>
      <c r="I244">
        <v>686.6</v>
      </c>
      <c r="J244">
        <v>601.6</v>
      </c>
      <c r="K244">
        <v>746.9</v>
      </c>
      <c r="L244">
        <v>740</v>
      </c>
      <c r="M244">
        <f>IFERROR(AVERAGE(H244:L244),"")</f>
        <v>679.76</v>
      </c>
      <c r="N244" t="s">
        <v>0</v>
      </c>
    </row>
    <row r="245" spans="1:16" x14ac:dyDescent="0.25">
      <c r="A245">
        <v>91137</v>
      </c>
      <c r="B245" t="s">
        <v>144</v>
      </c>
      <c r="C245">
        <v>2021</v>
      </c>
      <c r="D245" t="s">
        <v>2</v>
      </c>
      <c r="E245" s="1" t="str">
        <f>VLOOKUP(TabelaPrincipal3[[#This Row],[Praça Aluno]],[1]Off!$A$1:$B$6,2,0)</f>
        <v>SP</v>
      </c>
      <c r="F245" t="s">
        <v>1</v>
      </c>
      <c r="G245" s="1" t="str">
        <f>IF(OR(TabelaPrincipal3[[#This Row],[Média simples]]="",TabelaPrincipal3[[#This Row],[Média simples]]&lt;=0),"NÃO","SIM")</f>
        <v>SIM</v>
      </c>
      <c r="H245">
        <v>624.5</v>
      </c>
      <c r="I245">
        <v>615.20000000000005</v>
      </c>
      <c r="J245">
        <v>660.1</v>
      </c>
      <c r="K245">
        <v>648</v>
      </c>
      <c r="L245">
        <v>740</v>
      </c>
      <c r="M245">
        <f>IFERROR(AVERAGE(H245:L245),"")</f>
        <v>657.56000000000006</v>
      </c>
      <c r="N245" t="s">
        <v>0</v>
      </c>
    </row>
    <row r="246" spans="1:16" x14ac:dyDescent="0.25">
      <c r="A246">
        <v>202014752</v>
      </c>
      <c r="B246" t="s">
        <v>143</v>
      </c>
      <c r="C246">
        <v>2022</v>
      </c>
      <c r="D246" t="s">
        <v>13</v>
      </c>
      <c r="E246" s="1" t="str">
        <f>VLOOKUP(TabelaPrincipal3[[#This Row],[Praça Aluno]],[1]Off!$A$1:$B$6,2,0)</f>
        <v>SP</v>
      </c>
      <c r="F246" t="s">
        <v>29</v>
      </c>
      <c r="G246" s="1" t="str">
        <f>IF(OR(TabelaPrincipal3[[#This Row],[Média simples]]="",TabelaPrincipal3[[#This Row],[Média simples]]&lt;=0),"NÃO","SIM")</f>
        <v>SIM</v>
      </c>
      <c r="H246">
        <v>625.6</v>
      </c>
      <c r="I246">
        <v>634.70000000000005</v>
      </c>
      <c r="J246">
        <v>488.5</v>
      </c>
      <c r="K246">
        <v>468.3</v>
      </c>
      <c r="L246">
        <v>980</v>
      </c>
      <c r="M246">
        <f>IFERROR(AVERAGE(H246:L246),"")</f>
        <v>639.42000000000007</v>
      </c>
      <c r="N246" t="s">
        <v>8</v>
      </c>
      <c r="O246" t="s">
        <v>12</v>
      </c>
      <c r="P246" t="s">
        <v>142</v>
      </c>
    </row>
    <row r="247" spans="1:16" x14ac:dyDescent="0.25">
      <c r="A247">
        <v>202022687</v>
      </c>
      <c r="B247" t="s">
        <v>141</v>
      </c>
      <c r="C247">
        <v>2022</v>
      </c>
      <c r="D247" t="s">
        <v>4</v>
      </c>
      <c r="E247" s="1" t="str">
        <f>VLOOKUP(TabelaPrincipal3[[#This Row],[Praça Aluno]],[1]Off!$A$1:$B$6,2,0)</f>
        <v>RJ</v>
      </c>
      <c r="F247" t="s">
        <v>1</v>
      </c>
      <c r="G247" s="1" t="str">
        <f>IF(OR(TabelaPrincipal3[[#This Row],[Média simples]]="",TabelaPrincipal3[[#This Row],[Média simples]]&lt;=0),"NÃO","SIM")</f>
        <v>SIM</v>
      </c>
      <c r="H247">
        <v>625.70000000000005</v>
      </c>
      <c r="I247">
        <v>624.1</v>
      </c>
      <c r="J247">
        <v>568.4</v>
      </c>
      <c r="K247">
        <v>654.1</v>
      </c>
      <c r="L247">
        <v>780</v>
      </c>
      <c r="M247">
        <f>IFERROR(AVERAGE(H247:L247),"")</f>
        <v>650.46</v>
      </c>
      <c r="N247" t="s">
        <v>0</v>
      </c>
      <c r="O247" t="s">
        <v>49</v>
      </c>
    </row>
    <row r="248" spans="1:16" x14ac:dyDescent="0.25">
      <c r="A248">
        <v>202020054</v>
      </c>
      <c r="B248" t="s">
        <v>140</v>
      </c>
      <c r="C248">
        <v>2022</v>
      </c>
      <c r="D248" t="s">
        <v>9</v>
      </c>
      <c r="E248" s="1" t="str">
        <f>VLOOKUP(TabelaPrincipal3[[#This Row],[Praça Aluno]],[1]Off!$A$1:$B$6,2,0)</f>
        <v>BH</v>
      </c>
      <c r="F248" t="s">
        <v>29</v>
      </c>
      <c r="G248" s="1" t="str">
        <f>IF(OR(TabelaPrincipal3[[#This Row],[Média simples]]="",TabelaPrincipal3[[#This Row],[Média simples]]&lt;=0),"NÃO","SIM")</f>
        <v>SIM</v>
      </c>
      <c r="H248">
        <v>625.79999999999995</v>
      </c>
      <c r="I248">
        <v>595.20000000000005</v>
      </c>
      <c r="J248">
        <v>601.4</v>
      </c>
      <c r="K248">
        <v>650.70000000000005</v>
      </c>
      <c r="L248">
        <v>880</v>
      </c>
      <c r="M248">
        <f>IFERROR(AVERAGE(H248:L248),"")</f>
        <v>670.62000000000012</v>
      </c>
      <c r="N248" t="s">
        <v>0</v>
      </c>
      <c r="O248" t="s">
        <v>7</v>
      </c>
      <c r="P248" t="s">
        <v>139</v>
      </c>
    </row>
    <row r="249" spans="1:16" x14ac:dyDescent="0.25">
      <c r="A249">
        <v>202015740</v>
      </c>
      <c r="B249" t="s">
        <v>138</v>
      </c>
      <c r="C249">
        <v>2022</v>
      </c>
      <c r="D249" t="s">
        <v>13</v>
      </c>
      <c r="E249" s="1" t="str">
        <f>VLOOKUP(TabelaPrincipal3[[#This Row],[Praça Aluno]],[1]Off!$A$1:$B$6,2,0)</f>
        <v>SP</v>
      </c>
      <c r="F249" t="s">
        <v>1</v>
      </c>
      <c r="G249" s="1" t="str">
        <f>IF(OR(TabelaPrincipal3[[#This Row],[Média simples]]="",TabelaPrincipal3[[#This Row],[Média simples]]&lt;=0),"NÃO","SIM")</f>
        <v>SIM</v>
      </c>
      <c r="H249">
        <v>625.79999999999995</v>
      </c>
      <c r="I249">
        <v>609.9</v>
      </c>
      <c r="J249">
        <v>484.8</v>
      </c>
      <c r="K249">
        <v>701.5</v>
      </c>
      <c r="L249">
        <v>680</v>
      </c>
      <c r="M249">
        <f>IFERROR(AVERAGE(H249:L249),"")</f>
        <v>620.4</v>
      </c>
      <c r="N249" t="s">
        <v>0</v>
      </c>
      <c r="O249" t="s">
        <v>12</v>
      </c>
      <c r="P249" t="s">
        <v>36</v>
      </c>
    </row>
    <row r="250" spans="1:16" x14ac:dyDescent="0.25">
      <c r="A250">
        <v>81411</v>
      </c>
      <c r="B250" t="s">
        <v>137</v>
      </c>
      <c r="C250">
        <v>2022</v>
      </c>
      <c r="D250" t="s">
        <v>13</v>
      </c>
      <c r="E250" s="1" t="str">
        <f>VLOOKUP(TabelaPrincipal3[[#This Row],[Praça Aluno]],[1]Off!$A$1:$B$6,2,0)</f>
        <v>SP</v>
      </c>
      <c r="F250" t="s">
        <v>21</v>
      </c>
      <c r="G250" s="1" t="str">
        <f>IF(OR(TabelaPrincipal3[[#This Row],[Média simples]]="",TabelaPrincipal3[[#This Row],[Média simples]]&lt;=0),"NÃO","SIM")</f>
        <v>SIM</v>
      </c>
      <c r="H250">
        <v>626.5</v>
      </c>
      <c r="I250">
        <v>638.79999999999995</v>
      </c>
      <c r="J250">
        <v>590.5</v>
      </c>
      <c r="K250">
        <v>703.8</v>
      </c>
      <c r="L250">
        <v>780</v>
      </c>
      <c r="M250">
        <f>IFERROR(AVERAGE(H250:L250),"")</f>
        <v>667.92</v>
      </c>
      <c r="N250" t="s">
        <v>8</v>
      </c>
      <c r="O250" t="s">
        <v>7</v>
      </c>
      <c r="P250" t="s">
        <v>83</v>
      </c>
    </row>
    <row r="251" spans="1:16" x14ac:dyDescent="0.25">
      <c r="A251">
        <v>202017473</v>
      </c>
      <c r="B251" t="s">
        <v>136</v>
      </c>
      <c r="C251">
        <v>2022</v>
      </c>
      <c r="D251" t="s">
        <v>13</v>
      </c>
      <c r="E251" s="1" t="str">
        <f>VLOOKUP(TabelaPrincipal3[[#This Row],[Praça Aluno]],[1]Off!$A$1:$B$6,2,0)</f>
        <v>SP</v>
      </c>
      <c r="F251" t="s">
        <v>1</v>
      </c>
      <c r="G251" s="1" t="str">
        <f>IF(OR(TabelaPrincipal3[[#This Row],[Média simples]]="",TabelaPrincipal3[[#This Row],[Média simples]]&lt;=0),"NÃO","SIM")</f>
        <v>SIM</v>
      </c>
      <c r="H251">
        <v>626.5</v>
      </c>
      <c r="I251">
        <v>651.70000000000005</v>
      </c>
      <c r="J251">
        <v>591.29999999999995</v>
      </c>
      <c r="K251">
        <v>778.3</v>
      </c>
      <c r="L251">
        <v>940</v>
      </c>
      <c r="M251">
        <f>IFERROR(AVERAGE(H251:L251),"")</f>
        <v>717.56000000000006</v>
      </c>
      <c r="N251" t="s">
        <v>8</v>
      </c>
      <c r="O251" t="s">
        <v>7</v>
      </c>
      <c r="P251" t="s">
        <v>11</v>
      </c>
    </row>
    <row r="252" spans="1:16" x14ac:dyDescent="0.25">
      <c r="A252">
        <v>20204540</v>
      </c>
      <c r="B252" t="s">
        <v>135</v>
      </c>
      <c r="C252">
        <v>2022</v>
      </c>
      <c r="D252" t="s">
        <v>13</v>
      </c>
      <c r="E252" s="1" t="str">
        <f>VLOOKUP(TabelaPrincipal3[[#This Row],[Praça Aluno]],[1]Off!$A$1:$B$6,2,0)</f>
        <v>SP</v>
      </c>
      <c r="F252" t="s">
        <v>1</v>
      </c>
      <c r="G252" s="1" t="str">
        <f>IF(OR(TabelaPrincipal3[[#This Row],[Média simples]]="",TabelaPrincipal3[[#This Row],[Média simples]]&lt;=0),"NÃO","SIM")</f>
        <v>SIM</v>
      </c>
      <c r="H252">
        <v>626.9</v>
      </c>
      <c r="I252">
        <v>623.6</v>
      </c>
      <c r="J252">
        <v>603.20000000000005</v>
      </c>
      <c r="K252">
        <v>665.8</v>
      </c>
      <c r="L252">
        <v>640</v>
      </c>
      <c r="M252">
        <f>IFERROR(AVERAGE(H252:L252),"")</f>
        <v>631.9</v>
      </c>
      <c r="N252" t="s">
        <v>0</v>
      </c>
      <c r="O252" t="s">
        <v>24</v>
      </c>
      <c r="P252" t="s">
        <v>96</v>
      </c>
    </row>
    <row r="253" spans="1:16" x14ac:dyDescent="0.25">
      <c r="A253">
        <v>202017209</v>
      </c>
      <c r="B253" t="s">
        <v>134</v>
      </c>
      <c r="C253">
        <v>2022</v>
      </c>
      <c r="D253" t="s">
        <v>9</v>
      </c>
      <c r="E253" s="1" t="str">
        <f>VLOOKUP(TabelaPrincipal3[[#This Row],[Praça Aluno]],[1]Off!$A$1:$B$6,2,0)</f>
        <v>BH</v>
      </c>
      <c r="F253" t="s">
        <v>29</v>
      </c>
      <c r="G253" s="1" t="str">
        <f>IF(OR(TabelaPrincipal3[[#This Row],[Média simples]]="",TabelaPrincipal3[[#This Row],[Média simples]]&lt;=0),"NÃO","SIM")</f>
        <v>SIM</v>
      </c>
      <c r="H253">
        <v>627.1</v>
      </c>
      <c r="I253">
        <v>711.8</v>
      </c>
      <c r="J253">
        <v>620.4</v>
      </c>
      <c r="K253">
        <v>762.8</v>
      </c>
      <c r="L253">
        <v>940</v>
      </c>
      <c r="M253">
        <f>IFERROR(AVERAGE(H253:L253),"")</f>
        <v>732.42000000000007</v>
      </c>
      <c r="N253" t="s">
        <v>0</v>
      </c>
      <c r="O253" t="s">
        <v>24</v>
      </c>
      <c r="P253" t="s">
        <v>133</v>
      </c>
    </row>
    <row r="254" spans="1:16" x14ac:dyDescent="0.25">
      <c r="A254">
        <v>57559</v>
      </c>
      <c r="B254" t="s">
        <v>132</v>
      </c>
      <c r="C254">
        <v>2020</v>
      </c>
      <c r="D254" t="s">
        <v>4</v>
      </c>
      <c r="E254" s="1" t="str">
        <f>VLOOKUP(TabelaPrincipal3[[#This Row],[Praça Aluno]],[1]Off!$A$1:$B$6,2,0)</f>
        <v>RJ</v>
      </c>
      <c r="F254" t="s">
        <v>21</v>
      </c>
      <c r="G254" s="1" t="str">
        <f>IF(OR(TabelaPrincipal3[[#This Row],[Média simples]]="",TabelaPrincipal3[[#This Row],[Média simples]]&lt;=0),"NÃO","SIM")</f>
        <v>SIM</v>
      </c>
      <c r="H254">
        <v>627.70000000000005</v>
      </c>
      <c r="I254">
        <v>620.4</v>
      </c>
      <c r="J254">
        <v>634.6</v>
      </c>
      <c r="K254">
        <v>623.4</v>
      </c>
      <c r="L254">
        <v>680</v>
      </c>
      <c r="M254">
        <f>IFERROR(AVERAGE(H254:L254),"")</f>
        <v>637.22</v>
      </c>
      <c r="N254" t="s">
        <v>0</v>
      </c>
    </row>
    <row r="255" spans="1:16" x14ac:dyDescent="0.25">
      <c r="A255">
        <v>2020721</v>
      </c>
      <c r="B255" t="s">
        <v>131</v>
      </c>
      <c r="C255">
        <v>2022</v>
      </c>
      <c r="D255" t="s">
        <v>13</v>
      </c>
      <c r="E255" s="1" t="str">
        <f>VLOOKUP(TabelaPrincipal3[[#This Row],[Praça Aluno]],[1]Off!$A$1:$B$6,2,0)</f>
        <v>SP</v>
      </c>
      <c r="F255" t="s">
        <v>1</v>
      </c>
      <c r="G255" s="1" t="str">
        <f>IF(OR(TabelaPrincipal3[[#This Row],[Média simples]]="",TabelaPrincipal3[[#This Row],[Média simples]]&lt;=0),"NÃO","SIM")</f>
        <v>SIM</v>
      </c>
      <c r="H255">
        <v>627.70000000000005</v>
      </c>
      <c r="I255">
        <v>622.1</v>
      </c>
      <c r="J255">
        <v>561.6</v>
      </c>
      <c r="K255">
        <v>695.5</v>
      </c>
      <c r="L255">
        <v>780</v>
      </c>
      <c r="M255">
        <f>IFERROR(AVERAGE(H255:L255),"")</f>
        <v>657.38</v>
      </c>
      <c r="N255" t="s">
        <v>0</v>
      </c>
      <c r="O255" t="s">
        <v>12</v>
      </c>
      <c r="P255" t="s">
        <v>113</v>
      </c>
    </row>
    <row r="256" spans="1:16" x14ac:dyDescent="0.25">
      <c r="A256">
        <v>82513</v>
      </c>
      <c r="B256" t="s">
        <v>130</v>
      </c>
      <c r="C256">
        <v>2022</v>
      </c>
      <c r="D256" t="s">
        <v>4</v>
      </c>
      <c r="E256" s="1" t="str">
        <f>VLOOKUP(TabelaPrincipal3[[#This Row],[Praça Aluno]],[1]Off!$A$1:$B$6,2,0)</f>
        <v>RJ</v>
      </c>
      <c r="F256" t="s">
        <v>1</v>
      </c>
      <c r="G256" s="1" t="str">
        <f>IF(OR(TabelaPrincipal3[[#This Row],[Média simples]]="",TabelaPrincipal3[[#This Row],[Média simples]]&lt;=0),"NÃO","SIM")</f>
        <v>SIM</v>
      </c>
      <c r="H256">
        <v>628.20000000000005</v>
      </c>
      <c r="I256">
        <v>658.7</v>
      </c>
      <c r="J256">
        <v>572</v>
      </c>
      <c r="K256">
        <v>752.4</v>
      </c>
      <c r="L256">
        <v>720</v>
      </c>
      <c r="M256">
        <f>IFERROR(AVERAGE(H256:L256),"")</f>
        <v>666.26</v>
      </c>
      <c r="N256" t="s">
        <v>0</v>
      </c>
      <c r="O256" t="s">
        <v>12</v>
      </c>
      <c r="P256" t="s">
        <v>129</v>
      </c>
    </row>
    <row r="257" spans="1:16" x14ac:dyDescent="0.25">
      <c r="A257">
        <v>202011836</v>
      </c>
      <c r="B257" t="s">
        <v>128</v>
      </c>
      <c r="C257">
        <v>2022</v>
      </c>
      <c r="D257" t="s">
        <v>4</v>
      </c>
      <c r="E257" s="1" t="str">
        <f>VLOOKUP(TabelaPrincipal3[[#This Row],[Praça Aluno]],[1]Off!$A$1:$B$6,2,0)</f>
        <v>RJ</v>
      </c>
      <c r="F257" t="s">
        <v>1</v>
      </c>
      <c r="G257" s="1" t="str">
        <f>IF(OR(TabelaPrincipal3[[#This Row],[Média simples]]="",TabelaPrincipal3[[#This Row],[Média simples]]&lt;=0),"NÃO","SIM")</f>
        <v>SIM</v>
      </c>
      <c r="H257">
        <v>628.6</v>
      </c>
      <c r="I257">
        <v>645.1</v>
      </c>
      <c r="J257">
        <v>629.9</v>
      </c>
      <c r="K257">
        <v>829.7</v>
      </c>
      <c r="L257">
        <v>920</v>
      </c>
      <c r="M257">
        <f>IFERROR(AVERAGE(H257:L257),"")</f>
        <v>730.66000000000008</v>
      </c>
      <c r="N257" t="s">
        <v>0</v>
      </c>
      <c r="O257" t="s">
        <v>7</v>
      </c>
      <c r="P257" t="s">
        <v>127</v>
      </c>
    </row>
    <row r="258" spans="1:16" x14ac:dyDescent="0.25">
      <c r="A258">
        <v>83372</v>
      </c>
      <c r="B258" t="s">
        <v>126</v>
      </c>
      <c r="C258">
        <v>2020</v>
      </c>
      <c r="D258" t="s">
        <v>13</v>
      </c>
      <c r="E258" s="1" t="str">
        <f>VLOOKUP(TabelaPrincipal3[[#This Row],[Praça Aluno]],[1]Off!$A$1:$B$6,2,0)</f>
        <v>SP</v>
      </c>
      <c r="F258" t="s">
        <v>1</v>
      </c>
      <c r="G258" s="1" t="str">
        <f>IF(OR(TabelaPrincipal3[[#This Row],[Média simples]]="",TabelaPrincipal3[[#This Row],[Média simples]]&lt;=0),"NÃO","SIM")</f>
        <v>SIM</v>
      </c>
      <c r="H258">
        <v>629.4</v>
      </c>
      <c r="I258">
        <v>574.20000000000005</v>
      </c>
      <c r="J258">
        <v>577.5</v>
      </c>
      <c r="K258">
        <v>653.70000000000005</v>
      </c>
      <c r="L258">
        <v>580</v>
      </c>
      <c r="M258">
        <f>IFERROR(AVERAGE(H258:L258),"")</f>
        <v>602.96</v>
      </c>
      <c r="N258" t="s">
        <v>0</v>
      </c>
    </row>
    <row r="259" spans="1:16" x14ac:dyDescent="0.25">
      <c r="A259">
        <v>20202371</v>
      </c>
      <c r="B259" t="s">
        <v>125</v>
      </c>
      <c r="C259">
        <v>2022</v>
      </c>
      <c r="D259" t="s">
        <v>9</v>
      </c>
      <c r="E259" s="1" t="str">
        <f>VLOOKUP(TabelaPrincipal3[[#This Row],[Praça Aluno]],[1]Off!$A$1:$B$6,2,0)</f>
        <v>BH</v>
      </c>
      <c r="F259" t="s">
        <v>1</v>
      </c>
      <c r="G259" s="1" t="str">
        <f>IF(OR(TabelaPrincipal3[[#This Row],[Média simples]]="",TabelaPrincipal3[[#This Row],[Média simples]]&lt;=0),"NÃO","SIM")</f>
        <v>SIM</v>
      </c>
      <c r="H259">
        <v>629.4</v>
      </c>
      <c r="I259">
        <v>712.3</v>
      </c>
      <c r="J259">
        <v>689.9</v>
      </c>
      <c r="K259">
        <v>832.3</v>
      </c>
      <c r="L259">
        <v>960</v>
      </c>
      <c r="M259">
        <f>IFERROR(AVERAGE(H259:L259),"")</f>
        <v>764.78</v>
      </c>
      <c r="N259" t="s">
        <v>0</v>
      </c>
      <c r="O259" t="s">
        <v>49</v>
      </c>
      <c r="P259" t="s">
        <v>15</v>
      </c>
    </row>
    <row r="260" spans="1:16" x14ac:dyDescent="0.25">
      <c r="A260">
        <v>106785</v>
      </c>
      <c r="B260" t="s">
        <v>124</v>
      </c>
      <c r="C260">
        <v>2021</v>
      </c>
      <c r="D260" t="s">
        <v>13</v>
      </c>
      <c r="E260" s="1" t="str">
        <f>VLOOKUP(TabelaPrincipal3[[#This Row],[Praça Aluno]],[1]Off!$A$1:$B$6,2,0)</f>
        <v>SP</v>
      </c>
      <c r="F260" t="s">
        <v>29</v>
      </c>
      <c r="G260" s="1" t="str">
        <f>IF(OR(TabelaPrincipal3[[#This Row],[Média simples]]="",TabelaPrincipal3[[#This Row],[Média simples]]&lt;=0),"NÃO","SIM")</f>
        <v>SIM</v>
      </c>
      <c r="H260">
        <v>629.70000000000005</v>
      </c>
      <c r="I260">
        <v>645.70000000000005</v>
      </c>
      <c r="J260">
        <v>705.6</v>
      </c>
      <c r="K260">
        <v>759.7</v>
      </c>
      <c r="L260">
        <v>600</v>
      </c>
      <c r="M260">
        <f>IFERROR(AVERAGE(H260:L260),"")</f>
        <v>668.14</v>
      </c>
      <c r="N260" t="s">
        <v>0</v>
      </c>
    </row>
    <row r="261" spans="1:16" x14ac:dyDescent="0.25">
      <c r="A261">
        <v>77413</v>
      </c>
      <c r="B261" t="s">
        <v>123</v>
      </c>
      <c r="C261">
        <v>2022</v>
      </c>
      <c r="D261" t="s">
        <v>13</v>
      </c>
      <c r="E261" s="1" t="str">
        <f>VLOOKUP(TabelaPrincipal3[[#This Row],[Praça Aluno]],[1]Off!$A$1:$B$6,2,0)</f>
        <v>SP</v>
      </c>
      <c r="F261" t="s">
        <v>21</v>
      </c>
      <c r="G261" s="1" t="str">
        <f>IF(OR(TabelaPrincipal3[[#This Row],[Média simples]]="",TabelaPrincipal3[[#This Row],[Média simples]]&lt;=0),"NÃO","SIM")</f>
        <v>SIM</v>
      </c>
      <c r="H261">
        <v>630.6</v>
      </c>
      <c r="I261">
        <v>637.79999999999995</v>
      </c>
      <c r="J261">
        <v>671.1</v>
      </c>
      <c r="K261">
        <v>716.4</v>
      </c>
      <c r="L261">
        <v>920</v>
      </c>
      <c r="M261">
        <f>IFERROR(AVERAGE(H261:L261),"")</f>
        <v>715.18000000000006</v>
      </c>
      <c r="N261" t="s">
        <v>0</v>
      </c>
      <c r="O261" t="s">
        <v>37</v>
      </c>
      <c r="P261" t="s">
        <v>74</v>
      </c>
    </row>
    <row r="262" spans="1:16" x14ac:dyDescent="0.25">
      <c r="A262">
        <v>88234</v>
      </c>
      <c r="B262" t="s">
        <v>122</v>
      </c>
      <c r="C262">
        <v>2022</v>
      </c>
      <c r="D262" t="s">
        <v>13</v>
      </c>
      <c r="E262" s="1" t="str">
        <f>VLOOKUP(TabelaPrincipal3[[#This Row],[Praça Aluno]],[1]Off!$A$1:$B$6,2,0)</f>
        <v>SP</v>
      </c>
      <c r="F262" t="s">
        <v>21</v>
      </c>
      <c r="G262" s="1" t="str">
        <f>IF(OR(TabelaPrincipal3[[#This Row],[Média simples]]="",TabelaPrincipal3[[#This Row],[Média simples]]&lt;=0),"NÃO","SIM")</f>
        <v>SIM</v>
      </c>
      <c r="H262">
        <v>630.79999999999995</v>
      </c>
      <c r="I262">
        <v>624.20000000000005</v>
      </c>
      <c r="J262">
        <v>540.1</v>
      </c>
      <c r="K262">
        <v>646.5</v>
      </c>
      <c r="L262">
        <v>880</v>
      </c>
      <c r="M262">
        <f>IFERROR(AVERAGE(H262:L262),"")</f>
        <v>664.31999999999994</v>
      </c>
      <c r="N262" t="s">
        <v>0</v>
      </c>
      <c r="O262" t="s">
        <v>12</v>
      </c>
      <c r="P262" t="s">
        <v>96</v>
      </c>
    </row>
    <row r="263" spans="1:16" x14ac:dyDescent="0.25">
      <c r="A263">
        <v>88992</v>
      </c>
      <c r="B263" s="3" t="s">
        <v>121</v>
      </c>
      <c r="C263">
        <v>2022</v>
      </c>
      <c r="D263" t="s">
        <v>13</v>
      </c>
      <c r="E263" s="2" t="str">
        <f>VLOOKUP(TabelaPrincipal3[[#This Row],[Praça Aluno]],[1]Off!$A$1:$B$6,2,0)</f>
        <v>SP</v>
      </c>
      <c r="F263" t="s">
        <v>21</v>
      </c>
      <c r="G263" s="1" t="str">
        <f>IF(OR(TabelaPrincipal3[[#This Row],[Média simples]]="",TabelaPrincipal3[[#This Row],[Média simples]]&lt;=0),"NÃO","SIM")</f>
        <v>SIM</v>
      </c>
      <c r="H263">
        <v>631.4</v>
      </c>
      <c r="I263">
        <v>522.1</v>
      </c>
      <c r="J263">
        <v>607.20000000000005</v>
      </c>
      <c r="K263">
        <v>741.7</v>
      </c>
      <c r="L263">
        <v>940</v>
      </c>
      <c r="M263">
        <f>IFERROR(AVERAGE(H263:L263),"")</f>
        <v>688.48</v>
      </c>
      <c r="N263" t="s">
        <v>0</v>
      </c>
    </row>
    <row r="264" spans="1:16" x14ac:dyDescent="0.25">
      <c r="A264">
        <v>89727</v>
      </c>
      <c r="B264" t="s">
        <v>120</v>
      </c>
      <c r="C264">
        <v>2020</v>
      </c>
      <c r="D264" t="s">
        <v>9</v>
      </c>
      <c r="E264" s="1" t="str">
        <f>VLOOKUP(TabelaPrincipal3[[#This Row],[Praça Aluno]],[1]Off!$A$1:$B$6,2,0)</f>
        <v>BH</v>
      </c>
      <c r="F264" t="s">
        <v>1</v>
      </c>
      <c r="G264" s="1" t="str">
        <f>IF(OR(TabelaPrincipal3[[#This Row],[Média simples]]="",TabelaPrincipal3[[#This Row],[Média simples]]&lt;=0),"NÃO","SIM")</f>
        <v>SIM</v>
      </c>
      <c r="H264">
        <v>631.79999999999995</v>
      </c>
      <c r="I264">
        <v>652.6</v>
      </c>
      <c r="J264">
        <v>631.5</v>
      </c>
      <c r="K264">
        <v>730.2</v>
      </c>
      <c r="L264">
        <v>800</v>
      </c>
      <c r="M264">
        <f>IFERROR(AVERAGE(H264:L264),"")</f>
        <v>689.22</v>
      </c>
      <c r="N264" t="s">
        <v>0</v>
      </c>
    </row>
    <row r="265" spans="1:16" x14ac:dyDescent="0.25">
      <c r="A265">
        <v>111364</v>
      </c>
      <c r="B265" t="s">
        <v>119</v>
      </c>
      <c r="C265">
        <v>2021</v>
      </c>
      <c r="D265" t="s">
        <v>9</v>
      </c>
      <c r="E265" s="1" t="str">
        <f>VLOOKUP(TabelaPrincipal3[[#This Row],[Praça Aluno]],[1]Off!$A$1:$B$6,2,0)</f>
        <v>BH</v>
      </c>
      <c r="F265" t="s">
        <v>1</v>
      </c>
      <c r="G265" s="1" t="str">
        <f>IF(OR(TabelaPrincipal3[[#This Row],[Média simples]]="",TabelaPrincipal3[[#This Row],[Média simples]]&lt;=0),"NÃO","SIM")</f>
        <v>SIM</v>
      </c>
      <c r="H265">
        <v>632</v>
      </c>
      <c r="I265">
        <v>622</v>
      </c>
      <c r="J265">
        <v>616.29999999999995</v>
      </c>
      <c r="K265">
        <v>680.9</v>
      </c>
      <c r="L265">
        <v>820</v>
      </c>
      <c r="M265">
        <f>IFERROR(AVERAGE(H265:L265),"")</f>
        <v>674.24</v>
      </c>
      <c r="N265" t="s">
        <v>0</v>
      </c>
    </row>
    <row r="266" spans="1:16" x14ac:dyDescent="0.25">
      <c r="A266">
        <v>70604</v>
      </c>
      <c r="B266" t="s">
        <v>118</v>
      </c>
      <c r="C266">
        <v>2021</v>
      </c>
      <c r="D266" t="s">
        <v>13</v>
      </c>
      <c r="E266" s="1" t="str">
        <f>VLOOKUP(TabelaPrincipal3[[#This Row],[Praça Aluno]],[1]Off!$A$1:$B$6,2,0)</f>
        <v>SP</v>
      </c>
      <c r="F266" t="s">
        <v>1</v>
      </c>
      <c r="G266" s="1" t="str">
        <f>IF(OR(TabelaPrincipal3[[#This Row],[Média simples]]="",TabelaPrincipal3[[#This Row],[Média simples]]&lt;=0),"NÃO","SIM")</f>
        <v>SIM</v>
      </c>
      <c r="H266">
        <v>632.4</v>
      </c>
      <c r="I266">
        <v>668.9</v>
      </c>
      <c r="J266">
        <v>608.1</v>
      </c>
      <c r="K266">
        <v>692.3</v>
      </c>
      <c r="L266">
        <v>820</v>
      </c>
      <c r="M266">
        <f>IFERROR(AVERAGE(H266:L266),"")</f>
        <v>684.33999999999992</v>
      </c>
      <c r="N266" t="s">
        <v>0</v>
      </c>
    </row>
    <row r="267" spans="1:16" x14ac:dyDescent="0.25">
      <c r="A267">
        <v>78548</v>
      </c>
      <c r="B267" t="s">
        <v>117</v>
      </c>
      <c r="C267">
        <v>2022</v>
      </c>
      <c r="D267" t="s">
        <v>13</v>
      </c>
      <c r="E267" s="1" t="str">
        <f>VLOOKUP(TabelaPrincipal3[[#This Row],[Praça Aluno]],[1]Off!$A$1:$B$6,2,0)</f>
        <v>SP</v>
      </c>
      <c r="F267" t="s">
        <v>1</v>
      </c>
      <c r="G267" s="1" t="str">
        <f>IF(OR(TabelaPrincipal3[[#This Row],[Média simples]]="",TabelaPrincipal3[[#This Row],[Média simples]]&lt;=0),"NÃO","SIM")</f>
        <v>SIM</v>
      </c>
      <c r="H267">
        <v>632.5</v>
      </c>
      <c r="I267">
        <v>604.79999999999995</v>
      </c>
      <c r="J267">
        <v>578.4</v>
      </c>
      <c r="K267">
        <v>674.9</v>
      </c>
      <c r="L267">
        <v>640</v>
      </c>
      <c r="M267">
        <f>IFERROR(AVERAGE(H267:L267),"")</f>
        <v>626.12</v>
      </c>
      <c r="N267" t="s">
        <v>8</v>
      </c>
      <c r="O267" t="s">
        <v>49</v>
      </c>
      <c r="P267" t="s">
        <v>116</v>
      </c>
    </row>
    <row r="268" spans="1:16" x14ac:dyDescent="0.25">
      <c r="A268">
        <v>53085</v>
      </c>
      <c r="B268" t="s">
        <v>115</v>
      </c>
      <c r="C268">
        <v>2020</v>
      </c>
      <c r="D268" t="s">
        <v>13</v>
      </c>
      <c r="E268" s="1" t="str">
        <f>VLOOKUP(TabelaPrincipal3[[#This Row],[Praça Aluno]],[1]Off!$A$1:$B$6,2,0)</f>
        <v>SP</v>
      </c>
      <c r="F268" t="s">
        <v>1</v>
      </c>
      <c r="G268" s="1" t="str">
        <f>IF(OR(TabelaPrincipal3[[#This Row],[Média simples]]="",TabelaPrincipal3[[#This Row],[Média simples]]&lt;=0),"NÃO","SIM")</f>
        <v>SIM</v>
      </c>
      <c r="H268">
        <v>633</v>
      </c>
      <c r="I268">
        <v>614.4</v>
      </c>
      <c r="J268">
        <v>501.7</v>
      </c>
      <c r="K268">
        <v>543.70000000000005</v>
      </c>
      <c r="L268">
        <v>700</v>
      </c>
      <c r="M268">
        <f>IFERROR(AVERAGE(H268:L268),"")</f>
        <v>598.56000000000006</v>
      </c>
      <c r="N268" t="s">
        <v>0</v>
      </c>
    </row>
    <row r="269" spans="1:16" x14ac:dyDescent="0.25">
      <c r="A269">
        <v>202010709</v>
      </c>
      <c r="B269" t="s">
        <v>114</v>
      </c>
      <c r="C269">
        <v>2022</v>
      </c>
      <c r="D269" t="s">
        <v>13</v>
      </c>
      <c r="E269" s="1" t="str">
        <f>VLOOKUP(TabelaPrincipal3[[#This Row],[Praça Aluno]],[1]Off!$A$1:$B$6,2,0)</f>
        <v>SP</v>
      </c>
      <c r="F269" t="s">
        <v>29</v>
      </c>
      <c r="G269" s="1" t="str">
        <f>IF(OR(TabelaPrincipal3[[#This Row],[Média simples]]="",TabelaPrincipal3[[#This Row],[Média simples]]&lt;=0),"NÃO","SIM")</f>
        <v>SIM</v>
      </c>
      <c r="H269">
        <v>633.1</v>
      </c>
      <c r="I269">
        <v>585.70000000000005</v>
      </c>
      <c r="J269">
        <v>446.1</v>
      </c>
      <c r="K269">
        <v>748.5</v>
      </c>
      <c r="L269">
        <v>640</v>
      </c>
      <c r="M269">
        <f>IFERROR(AVERAGE(H269:L269),"")</f>
        <v>610.68000000000006</v>
      </c>
      <c r="N269" t="s">
        <v>8</v>
      </c>
      <c r="O269" t="s">
        <v>12</v>
      </c>
      <c r="P269" t="s">
        <v>113</v>
      </c>
    </row>
    <row r="270" spans="1:16" x14ac:dyDescent="0.25">
      <c r="A270">
        <v>89551</v>
      </c>
      <c r="B270" t="s">
        <v>112</v>
      </c>
      <c r="C270">
        <v>2020</v>
      </c>
      <c r="D270" t="s">
        <v>9</v>
      </c>
      <c r="E270" s="1" t="str">
        <f>VLOOKUP(TabelaPrincipal3[[#This Row],[Praça Aluno]],[1]Off!$A$1:$B$6,2,0)</f>
        <v>BH</v>
      </c>
      <c r="F270" t="s">
        <v>29</v>
      </c>
      <c r="G270" s="1" t="str">
        <f>IF(OR(TabelaPrincipal3[[#This Row],[Média simples]]="",TabelaPrincipal3[[#This Row],[Média simples]]&lt;=0),"NÃO","SIM")</f>
        <v>SIM</v>
      </c>
      <c r="H270">
        <v>633.4</v>
      </c>
      <c r="I270">
        <v>643.20000000000005</v>
      </c>
      <c r="J270">
        <v>608.1</v>
      </c>
      <c r="K270">
        <v>708.9</v>
      </c>
      <c r="L270">
        <v>920</v>
      </c>
      <c r="M270">
        <f>IFERROR(AVERAGE(H270:L270),"")</f>
        <v>702.72</v>
      </c>
      <c r="N270" t="s">
        <v>0</v>
      </c>
    </row>
    <row r="271" spans="1:16" x14ac:dyDescent="0.25">
      <c r="A271">
        <v>81083</v>
      </c>
      <c r="B271" t="s">
        <v>111</v>
      </c>
      <c r="C271">
        <v>2020</v>
      </c>
      <c r="D271" t="s">
        <v>2</v>
      </c>
      <c r="E271" s="1" t="str">
        <f>VLOOKUP(TabelaPrincipal3[[#This Row],[Praça Aluno]],[1]Off!$A$1:$B$6,2,0)</f>
        <v>SP</v>
      </c>
      <c r="F271" t="s">
        <v>1</v>
      </c>
      <c r="G271" s="1" t="str">
        <f>IF(OR(TabelaPrincipal3[[#This Row],[Média simples]]="",TabelaPrincipal3[[#This Row],[Média simples]]&lt;=0),"NÃO","SIM")</f>
        <v>SIM</v>
      </c>
      <c r="H271">
        <v>633.70000000000005</v>
      </c>
      <c r="I271">
        <v>658.6</v>
      </c>
      <c r="J271">
        <v>624.6</v>
      </c>
      <c r="K271">
        <v>897.5</v>
      </c>
      <c r="L271">
        <v>440</v>
      </c>
      <c r="M271">
        <f>IFERROR(AVERAGE(H271:L271),"")</f>
        <v>650.88</v>
      </c>
      <c r="N271" t="s">
        <v>0</v>
      </c>
    </row>
    <row r="272" spans="1:16" x14ac:dyDescent="0.25">
      <c r="A272">
        <v>20207212</v>
      </c>
      <c r="B272" t="s">
        <v>110</v>
      </c>
      <c r="C272">
        <v>2022</v>
      </c>
      <c r="D272" t="s">
        <v>13</v>
      </c>
      <c r="E272" s="1" t="str">
        <f>VLOOKUP(TabelaPrincipal3[[#This Row],[Praça Aluno]],[1]Off!$A$1:$B$6,2,0)</f>
        <v>SP</v>
      </c>
      <c r="F272" t="s">
        <v>29</v>
      </c>
      <c r="G272" s="1" t="str">
        <f>IF(OR(TabelaPrincipal3[[#This Row],[Média simples]]="",TabelaPrincipal3[[#This Row],[Média simples]]&lt;=0),"NÃO","SIM")</f>
        <v>SIM</v>
      </c>
      <c r="H272">
        <v>633.79999999999995</v>
      </c>
      <c r="I272">
        <v>615.20000000000005</v>
      </c>
      <c r="J272">
        <v>540.29999999999995</v>
      </c>
      <c r="K272">
        <v>679.1</v>
      </c>
      <c r="L272">
        <v>840</v>
      </c>
      <c r="M272">
        <f>IFERROR(AVERAGE(H272:L272),"")</f>
        <v>661.68000000000006</v>
      </c>
      <c r="N272" t="s">
        <v>0</v>
      </c>
      <c r="O272" t="s">
        <v>24</v>
      </c>
      <c r="P272" t="s">
        <v>56</v>
      </c>
    </row>
    <row r="273" spans="1:16" x14ac:dyDescent="0.25">
      <c r="A273">
        <v>112472</v>
      </c>
      <c r="B273" t="s">
        <v>109</v>
      </c>
      <c r="C273">
        <v>2021</v>
      </c>
      <c r="D273" t="s">
        <v>13</v>
      </c>
      <c r="E273" s="1" t="str">
        <f>VLOOKUP(TabelaPrincipal3[[#This Row],[Praça Aluno]],[1]Off!$A$1:$B$6,2,0)</f>
        <v>SP</v>
      </c>
      <c r="F273" t="s">
        <v>29</v>
      </c>
      <c r="G273" s="1" t="str">
        <f>IF(OR(TabelaPrincipal3[[#This Row],[Média simples]]="",TabelaPrincipal3[[#This Row],[Média simples]]&lt;=0),"NÃO","SIM")</f>
        <v>SIM</v>
      </c>
      <c r="H273">
        <v>634</v>
      </c>
      <c r="I273">
        <v>676.6</v>
      </c>
      <c r="J273">
        <v>580.20000000000005</v>
      </c>
      <c r="K273">
        <v>648.29999999999995</v>
      </c>
      <c r="L273">
        <v>920</v>
      </c>
      <c r="M273">
        <f>IFERROR(AVERAGE(H273:L273),"")</f>
        <v>691.81999999999994</v>
      </c>
      <c r="N273" t="s">
        <v>0</v>
      </c>
    </row>
    <row r="274" spans="1:16" x14ac:dyDescent="0.25">
      <c r="A274">
        <v>202011798</v>
      </c>
      <c r="B274" s="3" t="s">
        <v>108</v>
      </c>
      <c r="C274">
        <v>2022</v>
      </c>
      <c r="D274" t="s">
        <v>9</v>
      </c>
      <c r="E274" s="2" t="str">
        <f>VLOOKUP(TabelaPrincipal3[[#This Row],[Praça Aluno]],[1]Off!$A$1:$B$6,2,0)</f>
        <v>BH</v>
      </c>
      <c r="F274" t="s">
        <v>29</v>
      </c>
      <c r="G274" s="1" t="str">
        <f>IF(OR(TabelaPrincipal3[[#This Row],[Média simples]]="",TabelaPrincipal3[[#This Row],[Média simples]]&lt;=0),"NÃO","SIM")</f>
        <v>SIM</v>
      </c>
      <c r="H274">
        <v>634.5</v>
      </c>
      <c r="I274">
        <v>591.4</v>
      </c>
      <c r="J274">
        <v>553.4</v>
      </c>
      <c r="K274">
        <v>607.9</v>
      </c>
      <c r="L274">
        <v>0</v>
      </c>
      <c r="M274">
        <f>IFERROR(AVERAGE(H274:L274),"")</f>
        <v>477.44000000000005</v>
      </c>
      <c r="N274" t="s">
        <v>0</v>
      </c>
    </row>
    <row r="275" spans="1:16" x14ac:dyDescent="0.25">
      <c r="A275">
        <v>202016410</v>
      </c>
      <c r="B275" t="s">
        <v>107</v>
      </c>
      <c r="C275">
        <v>2022</v>
      </c>
      <c r="D275" t="s">
        <v>13</v>
      </c>
      <c r="E275" s="1" t="str">
        <f>VLOOKUP(TabelaPrincipal3[[#This Row],[Praça Aluno]],[1]Off!$A$1:$B$6,2,0)</f>
        <v>SP</v>
      </c>
      <c r="F275" t="s">
        <v>1</v>
      </c>
      <c r="G275" s="1" t="str">
        <f>IF(OR(TabelaPrincipal3[[#This Row],[Média simples]]="",TabelaPrincipal3[[#This Row],[Média simples]]&lt;=0),"NÃO","SIM")</f>
        <v>SIM</v>
      </c>
      <c r="H275">
        <v>635</v>
      </c>
      <c r="I275">
        <v>644.29999999999995</v>
      </c>
      <c r="J275">
        <v>601.4</v>
      </c>
      <c r="K275">
        <v>710.2</v>
      </c>
      <c r="L275">
        <v>740</v>
      </c>
      <c r="M275">
        <f>IFERROR(AVERAGE(H275:L275),"")</f>
        <v>666.18</v>
      </c>
      <c r="N275" t="s">
        <v>8</v>
      </c>
      <c r="O275" t="s">
        <v>7</v>
      </c>
      <c r="P275" t="s">
        <v>106</v>
      </c>
    </row>
    <row r="276" spans="1:16" x14ac:dyDescent="0.25">
      <c r="A276">
        <v>20208920</v>
      </c>
      <c r="B276" t="s">
        <v>105</v>
      </c>
      <c r="C276">
        <v>2022</v>
      </c>
      <c r="D276" t="s">
        <v>13</v>
      </c>
      <c r="E276" s="1" t="str">
        <f>VLOOKUP(TabelaPrincipal3[[#This Row],[Praça Aluno]],[1]Off!$A$1:$B$6,2,0)</f>
        <v>SP</v>
      </c>
      <c r="F276" t="s">
        <v>1</v>
      </c>
      <c r="G276" s="1" t="str">
        <f>IF(OR(TabelaPrincipal3[[#This Row],[Média simples]]="",TabelaPrincipal3[[#This Row],[Média simples]]&lt;=0),"NÃO","SIM")</f>
        <v>SIM</v>
      </c>
      <c r="H276">
        <v>635.70000000000005</v>
      </c>
      <c r="I276">
        <v>699</v>
      </c>
      <c r="J276">
        <v>657</v>
      </c>
      <c r="K276">
        <v>766.7</v>
      </c>
      <c r="L276">
        <v>860</v>
      </c>
      <c r="M276">
        <f>IFERROR(AVERAGE(H276:L276),"")</f>
        <v>723.68000000000006</v>
      </c>
      <c r="N276" t="s">
        <v>8</v>
      </c>
      <c r="O276" t="s">
        <v>37</v>
      </c>
      <c r="P276" t="s">
        <v>104</v>
      </c>
    </row>
    <row r="277" spans="1:16" x14ac:dyDescent="0.25">
      <c r="A277">
        <v>108810</v>
      </c>
      <c r="B277" t="s">
        <v>103</v>
      </c>
      <c r="C277">
        <v>2021</v>
      </c>
      <c r="D277" t="s">
        <v>4</v>
      </c>
      <c r="E277" s="1" t="str">
        <f>VLOOKUP(TabelaPrincipal3[[#This Row],[Praça Aluno]],[1]Off!$A$1:$B$6,2,0)</f>
        <v>RJ</v>
      </c>
      <c r="F277" t="s">
        <v>29</v>
      </c>
      <c r="G277" s="1" t="str">
        <f>IF(OR(TabelaPrincipal3[[#This Row],[Média simples]]="",TabelaPrincipal3[[#This Row],[Média simples]]&lt;=0),"NÃO","SIM")</f>
        <v>SIM</v>
      </c>
      <c r="H277">
        <v>635.79999999999995</v>
      </c>
      <c r="I277">
        <v>652.4</v>
      </c>
      <c r="J277">
        <v>422.2</v>
      </c>
      <c r="K277">
        <v>698.1</v>
      </c>
      <c r="L277">
        <v>700</v>
      </c>
      <c r="M277">
        <f>IFERROR(AVERAGE(H277:L277),"")</f>
        <v>621.70000000000005</v>
      </c>
      <c r="N277" t="s">
        <v>0</v>
      </c>
    </row>
    <row r="278" spans="1:16" x14ac:dyDescent="0.25">
      <c r="A278">
        <v>86343</v>
      </c>
      <c r="B278" t="s">
        <v>102</v>
      </c>
      <c r="C278">
        <v>2020</v>
      </c>
      <c r="D278" t="s">
        <v>9</v>
      </c>
      <c r="E278" s="1" t="str">
        <f>VLOOKUP(TabelaPrincipal3[[#This Row],[Praça Aluno]],[1]Off!$A$1:$B$6,2,0)</f>
        <v>BH</v>
      </c>
      <c r="F278" t="s">
        <v>29</v>
      </c>
      <c r="G278" s="1" t="str">
        <f>IF(OR(TabelaPrincipal3[[#This Row],[Média simples]]="",TabelaPrincipal3[[#This Row],[Média simples]]&lt;=0),"NÃO","SIM")</f>
        <v>SIM</v>
      </c>
      <c r="H278">
        <v>636.1</v>
      </c>
      <c r="I278">
        <v>661.7</v>
      </c>
      <c r="J278">
        <v>636.70000000000005</v>
      </c>
      <c r="K278">
        <v>732.2</v>
      </c>
      <c r="L278">
        <v>920</v>
      </c>
      <c r="M278">
        <f>IFERROR(AVERAGE(H278:L278),"")</f>
        <v>717.34</v>
      </c>
      <c r="N278" t="s">
        <v>0</v>
      </c>
    </row>
    <row r="279" spans="1:16" x14ac:dyDescent="0.25">
      <c r="A279">
        <v>102837</v>
      </c>
      <c r="B279" t="s">
        <v>101</v>
      </c>
      <c r="C279">
        <v>2021</v>
      </c>
      <c r="D279" t="s">
        <v>4</v>
      </c>
      <c r="E279" s="1" t="str">
        <f>VLOOKUP(TabelaPrincipal3[[#This Row],[Praça Aluno]],[1]Off!$A$1:$B$6,2,0)</f>
        <v>RJ</v>
      </c>
      <c r="F279" t="s">
        <v>1</v>
      </c>
      <c r="G279" s="1" t="str">
        <f>IF(OR(TabelaPrincipal3[[#This Row],[Média simples]]="",TabelaPrincipal3[[#This Row],[Média simples]]&lt;=0),"NÃO","SIM")</f>
        <v>SIM</v>
      </c>
      <c r="H279">
        <v>636.29999999999995</v>
      </c>
      <c r="I279">
        <v>675.6</v>
      </c>
      <c r="J279">
        <v>654.1</v>
      </c>
      <c r="K279">
        <v>805.2</v>
      </c>
      <c r="L279">
        <v>800</v>
      </c>
      <c r="M279">
        <f>IFERROR(AVERAGE(H279:L279),"")</f>
        <v>714.24</v>
      </c>
      <c r="N279" t="s">
        <v>0</v>
      </c>
    </row>
    <row r="280" spans="1:16" x14ac:dyDescent="0.25">
      <c r="A280">
        <v>20203974</v>
      </c>
      <c r="B280" s="3" t="s">
        <v>100</v>
      </c>
      <c r="C280">
        <v>2022</v>
      </c>
      <c r="D280" t="s">
        <v>2</v>
      </c>
      <c r="E280" s="2" t="str">
        <f>VLOOKUP(TabelaPrincipal3[[#This Row],[Praça Aluno]],[1]Off!$A$1:$B$6,2,0)</f>
        <v>SP</v>
      </c>
      <c r="F280" t="s">
        <v>1</v>
      </c>
      <c r="G280" s="1" t="str">
        <f>IF(OR(TabelaPrincipal3[[#This Row],[Média simples]]="",TabelaPrincipal3[[#This Row],[Média simples]]&lt;=0),"NÃO","SIM")</f>
        <v>SIM</v>
      </c>
      <c r="H280">
        <v>637.9</v>
      </c>
      <c r="I280">
        <v>703.3</v>
      </c>
      <c r="J280">
        <v>693</v>
      </c>
      <c r="K280">
        <v>663.4</v>
      </c>
      <c r="L280">
        <v>800</v>
      </c>
      <c r="M280">
        <f>IFERROR(AVERAGE(H280:L280),"")</f>
        <v>699.52</v>
      </c>
      <c r="N280" t="s">
        <v>0</v>
      </c>
    </row>
    <row r="281" spans="1:16" x14ac:dyDescent="0.25">
      <c r="A281">
        <v>102681</v>
      </c>
      <c r="B281" t="s">
        <v>99</v>
      </c>
      <c r="C281">
        <v>2022</v>
      </c>
      <c r="D281" t="s">
        <v>13</v>
      </c>
      <c r="E281" s="1" t="str">
        <f>VLOOKUP(TabelaPrincipal3[[#This Row],[Praça Aluno]],[1]Off!$A$1:$B$6,2,0)</f>
        <v>SP</v>
      </c>
      <c r="F281" t="s">
        <v>1</v>
      </c>
      <c r="G281" s="1" t="str">
        <f>IF(OR(TabelaPrincipal3[[#This Row],[Média simples]]="",TabelaPrincipal3[[#This Row],[Média simples]]&lt;=0),"NÃO","SIM")</f>
        <v>SIM</v>
      </c>
      <c r="H281">
        <v>638.9</v>
      </c>
      <c r="I281">
        <v>656.6</v>
      </c>
      <c r="J281">
        <v>576.70000000000005</v>
      </c>
      <c r="K281">
        <v>708.4</v>
      </c>
      <c r="L281">
        <v>940</v>
      </c>
      <c r="M281">
        <f>IFERROR(AVERAGE(H281:L281),"")</f>
        <v>704.12</v>
      </c>
      <c r="N281" t="s">
        <v>8</v>
      </c>
      <c r="O281" t="s">
        <v>37</v>
      </c>
      <c r="P281" t="s">
        <v>36</v>
      </c>
    </row>
    <row r="282" spans="1:16" x14ac:dyDescent="0.25">
      <c r="A282">
        <v>78876</v>
      </c>
      <c r="B282" t="s">
        <v>98</v>
      </c>
      <c r="C282">
        <v>2022</v>
      </c>
      <c r="D282" t="s">
        <v>13</v>
      </c>
      <c r="E282" s="1" t="str">
        <f>VLOOKUP(TabelaPrincipal3[[#This Row],[Praça Aluno]],[1]Off!$A$1:$B$6,2,0)</f>
        <v>SP</v>
      </c>
      <c r="F282" t="s">
        <v>1</v>
      </c>
      <c r="G282" s="1" t="str">
        <f>IF(OR(TabelaPrincipal3[[#This Row],[Média simples]]="",TabelaPrincipal3[[#This Row],[Média simples]]&lt;=0),"NÃO","SIM")</f>
        <v>SIM</v>
      </c>
      <c r="H282">
        <v>638.9</v>
      </c>
      <c r="I282">
        <v>615.5</v>
      </c>
      <c r="J282">
        <v>569.1</v>
      </c>
      <c r="K282">
        <v>750.7</v>
      </c>
      <c r="L282">
        <v>860</v>
      </c>
      <c r="M282">
        <f>IFERROR(AVERAGE(H282:L282),"")</f>
        <v>686.83999999999992</v>
      </c>
      <c r="N282" t="s">
        <v>8</v>
      </c>
      <c r="O282" t="s">
        <v>49</v>
      </c>
      <c r="P282" t="s">
        <v>11</v>
      </c>
    </row>
    <row r="283" spans="1:16" x14ac:dyDescent="0.25">
      <c r="A283">
        <v>82707</v>
      </c>
      <c r="B283" s="3" t="s">
        <v>97</v>
      </c>
      <c r="C283">
        <v>2022</v>
      </c>
      <c r="D283" t="s">
        <v>13</v>
      </c>
      <c r="E283" s="2" t="str">
        <f>VLOOKUP(TabelaPrincipal3[[#This Row],[Praça Aluno]],[1]Off!$A$1:$B$6,2,0)</f>
        <v>SP</v>
      </c>
      <c r="F283" t="s">
        <v>21</v>
      </c>
      <c r="G283" s="1" t="str">
        <f>IF(OR(TabelaPrincipal3[[#This Row],[Média simples]]="",TabelaPrincipal3[[#This Row],[Média simples]]&lt;=0),"NÃO","SIM")</f>
        <v>SIM</v>
      </c>
      <c r="H283">
        <v>640.20000000000005</v>
      </c>
      <c r="I283">
        <v>642.70000000000005</v>
      </c>
      <c r="J283">
        <v>602.1</v>
      </c>
      <c r="K283">
        <v>700.5</v>
      </c>
      <c r="L283">
        <v>780</v>
      </c>
      <c r="M283">
        <f>IFERROR(AVERAGE(H283:L283),"")</f>
        <v>673.1</v>
      </c>
      <c r="N283" t="s">
        <v>0</v>
      </c>
      <c r="O283" t="s">
        <v>37</v>
      </c>
      <c r="P283" t="s">
        <v>96</v>
      </c>
    </row>
    <row r="284" spans="1:16" x14ac:dyDescent="0.25">
      <c r="A284">
        <v>84061</v>
      </c>
      <c r="B284" t="s">
        <v>95</v>
      </c>
      <c r="C284">
        <v>2020</v>
      </c>
      <c r="D284" t="s">
        <v>13</v>
      </c>
      <c r="E284" s="1" t="str">
        <f>VLOOKUP(TabelaPrincipal3[[#This Row],[Praça Aluno]],[1]Off!$A$1:$B$6,2,0)</f>
        <v>SP</v>
      </c>
      <c r="F284" t="s">
        <v>1</v>
      </c>
      <c r="G284" s="1" t="str">
        <f>IF(OR(TabelaPrincipal3[[#This Row],[Média simples]]="",TabelaPrincipal3[[#This Row],[Média simples]]&lt;=0),"NÃO","SIM")</f>
        <v>SIM</v>
      </c>
      <c r="H284">
        <v>640.29999999999995</v>
      </c>
      <c r="I284">
        <v>663.4</v>
      </c>
      <c r="J284">
        <v>563.70000000000005</v>
      </c>
      <c r="K284">
        <v>708.1</v>
      </c>
      <c r="L284">
        <v>860</v>
      </c>
      <c r="M284">
        <f>IFERROR(AVERAGE(H284:L284),"")</f>
        <v>687.1</v>
      </c>
      <c r="N284" t="s">
        <v>0</v>
      </c>
    </row>
    <row r="285" spans="1:16" x14ac:dyDescent="0.25">
      <c r="A285">
        <v>202018538</v>
      </c>
      <c r="B285" t="s">
        <v>94</v>
      </c>
      <c r="C285">
        <v>2022</v>
      </c>
      <c r="D285" t="s">
        <v>13</v>
      </c>
      <c r="E285" s="1" t="str">
        <f>VLOOKUP(TabelaPrincipal3[[#This Row],[Praça Aluno]],[1]Off!$A$1:$B$6,2,0)</f>
        <v>SP</v>
      </c>
      <c r="F285" t="s">
        <v>29</v>
      </c>
      <c r="G285" s="1" t="str">
        <f>IF(OR(TabelaPrincipal3[[#This Row],[Média simples]]="",TabelaPrincipal3[[#This Row],[Média simples]]&lt;=0),"NÃO","SIM")</f>
        <v>SIM</v>
      </c>
      <c r="H285">
        <v>640.5</v>
      </c>
      <c r="I285">
        <v>596.9</v>
      </c>
      <c r="J285">
        <v>510.4</v>
      </c>
      <c r="K285">
        <v>564.70000000000005</v>
      </c>
      <c r="L285">
        <v>780</v>
      </c>
      <c r="M285">
        <f>IFERROR(AVERAGE(H285:L285),"")</f>
        <v>618.5</v>
      </c>
      <c r="N285" t="s">
        <v>0</v>
      </c>
      <c r="O285" t="s">
        <v>16</v>
      </c>
      <c r="P285" t="s">
        <v>93</v>
      </c>
    </row>
    <row r="286" spans="1:16" x14ac:dyDescent="0.25">
      <c r="A286">
        <v>68336</v>
      </c>
      <c r="B286" t="s">
        <v>92</v>
      </c>
      <c r="C286">
        <v>2021</v>
      </c>
      <c r="D286" t="s">
        <v>4</v>
      </c>
      <c r="E286" s="1" t="str">
        <f>VLOOKUP(TabelaPrincipal3[[#This Row],[Praça Aluno]],[1]Off!$A$1:$B$6,2,0)</f>
        <v>RJ</v>
      </c>
      <c r="F286" t="s">
        <v>21</v>
      </c>
      <c r="G286" s="1" t="str">
        <f>IF(OR(TabelaPrincipal3[[#This Row],[Média simples]]="",TabelaPrincipal3[[#This Row],[Média simples]]&lt;=0),"NÃO","SIM")</f>
        <v>SIM</v>
      </c>
      <c r="H286">
        <v>640.6</v>
      </c>
      <c r="I286">
        <v>646.79999999999995</v>
      </c>
      <c r="J286">
        <v>614.79999999999995</v>
      </c>
      <c r="K286">
        <v>714.4</v>
      </c>
      <c r="L286">
        <v>780</v>
      </c>
      <c r="M286">
        <f>IFERROR(AVERAGE(H286:L286),"")</f>
        <v>679.31999999999994</v>
      </c>
      <c r="N286" t="s">
        <v>0</v>
      </c>
    </row>
    <row r="287" spans="1:16" x14ac:dyDescent="0.25">
      <c r="A287">
        <v>113163</v>
      </c>
      <c r="B287" t="s">
        <v>91</v>
      </c>
      <c r="C287">
        <v>2021</v>
      </c>
      <c r="D287" t="s">
        <v>9</v>
      </c>
      <c r="E287" s="1" t="str">
        <f>VLOOKUP(TabelaPrincipal3[[#This Row],[Praça Aluno]],[1]Off!$A$1:$B$6,2,0)</f>
        <v>BH</v>
      </c>
      <c r="F287" t="s">
        <v>1</v>
      </c>
      <c r="G287" s="1" t="str">
        <f>IF(OR(TabelaPrincipal3[[#This Row],[Média simples]]="",TabelaPrincipal3[[#This Row],[Média simples]]&lt;=0),"NÃO","SIM")</f>
        <v>SIM</v>
      </c>
      <c r="H287">
        <v>641.6</v>
      </c>
      <c r="I287">
        <v>649.6</v>
      </c>
      <c r="J287">
        <v>616</v>
      </c>
      <c r="K287">
        <v>745.4</v>
      </c>
      <c r="L287">
        <v>800</v>
      </c>
      <c r="M287">
        <f>IFERROR(AVERAGE(H287:L287),"")</f>
        <v>690.52</v>
      </c>
      <c r="N287" t="s">
        <v>0</v>
      </c>
    </row>
    <row r="288" spans="1:16" x14ac:dyDescent="0.25">
      <c r="A288">
        <v>86211</v>
      </c>
      <c r="B288" t="s">
        <v>90</v>
      </c>
      <c r="C288">
        <v>2020</v>
      </c>
      <c r="D288" t="s">
        <v>4</v>
      </c>
      <c r="E288" s="1" t="str">
        <f>VLOOKUP(TabelaPrincipal3[[#This Row],[Praça Aluno]],[1]Off!$A$1:$B$6,2,0)</f>
        <v>RJ</v>
      </c>
      <c r="F288" t="s">
        <v>1</v>
      </c>
      <c r="G288" s="1" t="str">
        <f>IF(OR(TabelaPrincipal3[[#This Row],[Média simples]]="",TabelaPrincipal3[[#This Row],[Média simples]]&lt;=0),"NÃO","SIM")</f>
        <v>SIM</v>
      </c>
      <c r="H288">
        <v>642.20000000000005</v>
      </c>
      <c r="I288">
        <v>609.5</v>
      </c>
      <c r="J288">
        <v>555.29999999999995</v>
      </c>
      <c r="K288">
        <v>686.5</v>
      </c>
      <c r="L288">
        <v>860</v>
      </c>
      <c r="M288">
        <f>IFERROR(AVERAGE(H288:L288),"")</f>
        <v>670.7</v>
      </c>
      <c r="N288" t="s">
        <v>0</v>
      </c>
    </row>
    <row r="289" spans="1:16" x14ac:dyDescent="0.25">
      <c r="A289">
        <v>78159</v>
      </c>
      <c r="B289" t="s">
        <v>89</v>
      </c>
      <c r="C289">
        <v>2020</v>
      </c>
      <c r="D289" t="s">
        <v>13</v>
      </c>
      <c r="E289" s="1" t="str">
        <f>VLOOKUP(TabelaPrincipal3[[#This Row],[Praça Aluno]],[1]Off!$A$1:$B$6,2,0)</f>
        <v>SP</v>
      </c>
      <c r="F289" t="s">
        <v>1</v>
      </c>
      <c r="G289" s="1" t="str">
        <f>IF(OR(TabelaPrincipal3[[#This Row],[Média simples]]="",TabelaPrincipal3[[#This Row],[Média simples]]&lt;=0),"NÃO","SIM")</f>
        <v>SIM</v>
      </c>
      <c r="H289">
        <v>642.4</v>
      </c>
      <c r="I289">
        <v>698</v>
      </c>
      <c r="J289">
        <v>632.1</v>
      </c>
      <c r="K289">
        <v>640.20000000000005</v>
      </c>
      <c r="L289">
        <v>740</v>
      </c>
      <c r="M289">
        <f>IFERROR(AVERAGE(H289:L289),"")</f>
        <v>670.54</v>
      </c>
      <c r="N289" t="s">
        <v>0</v>
      </c>
    </row>
    <row r="290" spans="1:16" x14ac:dyDescent="0.25">
      <c r="A290">
        <v>67419</v>
      </c>
      <c r="B290" t="s">
        <v>88</v>
      </c>
      <c r="C290">
        <v>2021</v>
      </c>
      <c r="D290" t="s">
        <v>4</v>
      </c>
      <c r="E290" s="1" t="str">
        <f>VLOOKUP(TabelaPrincipal3[[#This Row],[Praça Aluno]],[1]Off!$A$1:$B$6,2,0)</f>
        <v>RJ</v>
      </c>
      <c r="F290" t="s">
        <v>21</v>
      </c>
      <c r="G290" s="1" t="str">
        <f>IF(OR(TabelaPrincipal3[[#This Row],[Média simples]]="",TabelaPrincipal3[[#This Row],[Média simples]]&lt;=0),"NÃO","SIM")</f>
        <v>SIM</v>
      </c>
      <c r="H290">
        <v>642.5</v>
      </c>
      <c r="I290">
        <v>646.1</v>
      </c>
      <c r="J290">
        <v>642</v>
      </c>
      <c r="K290">
        <v>673</v>
      </c>
      <c r="L290">
        <v>840</v>
      </c>
      <c r="M290">
        <f>IFERROR(AVERAGE(H290:L290),"")</f>
        <v>688.72</v>
      </c>
      <c r="N290" t="s">
        <v>0</v>
      </c>
    </row>
    <row r="291" spans="1:16" x14ac:dyDescent="0.25">
      <c r="A291">
        <v>92073</v>
      </c>
      <c r="B291" t="s">
        <v>87</v>
      </c>
      <c r="C291">
        <v>2021</v>
      </c>
      <c r="D291" t="s">
        <v>4</v>
      </c>
      <c r="E291" s="1" t="str">
        <f>VLOOKUP(TabelaPrincipal3[[#This Row],[Praça Aluno]],[1]Off!$A$1:$B$6,2,0)</f>
        <v>RJ</v>
      </c>
      <c r="F291" t="s">
        <v>1</v>
      </c>
      <c r="G291" s="1" t="str">
        <f>IF(OR(TabelaPrincipal3[[#This Row],[Média simples]]="",TabelaPrincipal3[[#This Row],[Média simples]]&lt;=0),"NÃO","SIM")</f>
        <v>SIM</v>
      </c>
      <c r="H291">
        <v>642.79999999999995</v>
      </c>
      <c r="I291">
        <v>656.9</v>
      </c>
      <c r="J291">
        <v>590.6</v>
      </c>
      <c r="K291">
        <v>666.7</v>
      </c>
      <c r="L291">
        <v>940</v>
      </c>
      <c r="M291">
        <f>IFERROR(AVERAGE(H291:L291),"")</f>
        <v>699.4</v>
      </c>
      <c r="N291" t="s">
        <v>0</v>
      </c>
    </row>
    <row r="292" spans="1:16" x14ac:dyDescent="0.25">
      <c r="A292">
        <v>202019213</v>
      </c>
      <c r="B292" t="s">
        <v>86</v>
      </c>
      <c r="C292">
        <v>2022</v>
      </c>
      <c r="D292" t="s">
        <v>13</v>
      </c>
      <c r="E292" s="1" t="str">
        <f>VLOOKUP(TabelaPrincipal3[[#This Row],[Praça Aluno]],[1]Off!$A$1:$B$6,2,0)</f>
        <v>SP</v>
      </c>
      <c r="F292" t="s">
        <v>29</v>
      </c>
      <c r="G292" s="1" t="str">
        <f>IF(OR(TabelaPrincipal3[[#This Row],[Média simples]]="",TabelaPrincipal3[[#This Row],[Média simples]]&lt;=0),"NÃO","SIM")</f>
        <v>SIM</v>
      </c>
      <c r="H292">
        <v>642.9</v>
      </c>
      <c r="I292">
        <v>640.79999999999995</v>
      </c>
      <c r="J292">
        <v>591.29999999999995</v>
      </c>
      <c r="K292">
        <v>611.70000000000005</v>
      </c>
      <c r="L292">
        <v>780</v>
      </c>
      <c r="M292">
        <f>IFERROR(AVERAGE(H292:L292),"")</f>
        <v>653.33999999999992</v>
      </c>
      <c r="N292" t="s">
        <v>0</v>
      </c>
      <c r="O292" t="s">
        <v>12</v>
      </c>
      <c r="P292" t="s">
        <v>77</v>
      </c>
    </row>
    <row r="293" spans="1:16" x14ac:dyDescent="0.25">
      <c r="A293">
        <v>87789</v>
      </c>
      <c r="B293" s="3" t="s">
        <v>85</v>
      </c>
      <c r="C293">
        <v>2022</v>
      </c>
      <c r="D293" t="s">
        <v>13</v>
      </c>
      <c r="E293" s="2" t="str">
        <f>VLOOKUP(TabelaPrincipal3[[#This Row],[Praça Aluno]],[1]Off!$A$1:$B$6,2,0)</f>
        <v>SP</v>
      </c>
      <c r="F293" t="s">
        <v>1</v>
      </c>
      <c r="G293" s="1" t="str">
        <f>IF(OR(TabelaPrincipal3[[#This Row],[Média simples]]="",TabelaPrincipal3[[#This Row],[Média simples]]&lt;=0),"NÃO","SIM")</f>
        <v>SIM</v>
      </c>
      <c r="H293">
        <v>642.9</v>
      </c>
      <c r="I293">
        <v>671.8</v>
      </c>
      <c r="J293">
        <v>594.79999999999995</v>
      </c>
      <c r="K293">
        <v>760.9</v>
      </c>
      <c r="L293">
        <v>900</v>
      </c>
      <c r="M293">
        <f>IFERROR(AVERAGE(H293:L293),"")</f>
        <v>714.07999999999993</v>
      </c>
      <c r="N293" t="s">
        <v>0</v>
      </c>
    </row>
    <row r="294" spans="1:16" x14ac:dyDescent="0.25">
      <c r="A294">
        <v>202011473</v>
      </c>
      <c r="B294" t="s">
        <v>84</v>
      </c>
      <c r="C294">
        <v>2022</v>
      </c>
      <c r="D294" t="s">
        <v>2</v>
      </c>
      <c r="E294" s="1" t="str">
        <f>VLOOKUP(TabelaPrincipal3[[#This Row],[Praça Aluno]],[1]Off!$A$1:$B$6,2,0)</f>
        <v>SP</v>
      </c>
      <c r="F294" t="s">
        <v>1</v>
      </c>
      <c r="G294" s="1" t="str">
        <f>IF(OR(TabelaPrincipal3[[#This Row],[Média simples]]="",TabelaPrincipal3[[#This Row],[Média simples]]&lt;=0),"NÃO","SIM")</f>
        <v>SIM</v>
      </c>
      <c r="H294">
        <v>643.6</v>
      </c>
      <c r="I294">
        <v>594.4</v>
      </c>
      <c r="J294">
        <v>566.79999999999995</v>
      </c>
      <c r="K294">
        <v>772.9</v>
      </c>
      <c r="L294">
        <v>920</v>
      </c>
      <c r="M294">
        <f>IFERROR(AVERAGE(H294:L294),"")</f>
        <v>699.54</v>
      </c>
      <c r="N294" t="s">
        <v>8</v>
      </c>
      <c r="O294" t="s">
        <v>37</v>
      </c>
      <c r="P294" t="s">
        <v>83</v>
      </c>
    </row>
    <row r="295" spans="1:16" x14ac:dyDescent="0.25">
      <c r="A295">
        <v>100528</v>
      </c>
      <c r="B295" t="s">
        <v>82</v>
      </c>
      <c r="C295">
        <v>2021</v>
      </c>
      <c r="D295" t="s">
        <v>13</v>
      </c>
      <c r="E295" s="1" t="str">
        <f>VLOOKUP(TabelaPrincipal3[[#This Row],[Praça Aluno]],[1]Off!$A$1:$B$6,2,0)</f>
        <v>SP</v>
      </c>
      <c r="F295" t="s">
        <v>21</v>
      </c>
      <c r="G295" s="1" t="str">
        <f>IF(OR(TabelaPrincipal3[[#This Row],[Média simples]]="",TabelaPrincipal3[[#This Row],[Média simples]]&lt;=0),"NÃO","SIM")</f>
        <v>SIM</v>
      </c>
      <c r="H295">
        <v>644.9</v>
      </c>
      <c r="I295">
        <v>690.1</v>
      </c>
      <c r="J295">
        <v>562.5</v>
      </c>
      <c r="K295">
        <v>742.3</v>
      </c>
      <c r="L295">
        <v>880</v>
      </c>
      <c r="M295">
        <f>IFERROR(AVERAGE(H295:L295),"")</f>
        <v>703.96</v>
      </c>
      <c r="N295" t="s">
        <v>0</v>
      </c>
    </row>
    <row r="296" spans="1:16" x14ac:dyDescent="0.25">
      <c r="A296">
        <v>87516</v>
      </c>
      <c r="B296" t="s">
        <v>81</v>
      </c>
      <c r="C296">
        <v>2020</v>
      </c>
      <c r="D296" t="s">
        <v>2</v>
      </c>
      <c r="E296" s="1" t="str">
        <f>VLOOKUP(TabelaPrincipal3[[#This Row],[Praça Aluno]],[1]Off!$A$1:$B$6,2,0)</f>
        <v>SP</v>
      </c>
      <c r="F296" t="s">
        <v>1</v>
      </c>
      <c r="G296" s="1" t="str">
        <f>IF(OR(TabelaPrincipal3[[#This Row],[Média simples]]="",TabelaPrincipal3[[#This Row],[Média simples]]&lt;=0),"NÃO","SIM")</f>
        <v>SIM</v>
      </c>
      <c r="H296">
        <v>645.1</v>
      </c>
      <c r="I296">
        <v>577.70000000000005</v>
      </c>
      <c r="J296">
        <v>565.70000000000005</v>
      </c>
      <c r="K296">
        <v>624.4</v>
      </c>
      <c r="L296">
        <v>780</v>
      </c>
      <c r="M296">
        <f>IFERROR(AVERAGE(H296:L296),"")</f>
        <v>638.58000000000004</v>
      </c>
      <c r="N296" t="s">
        <v>0</v>
      </c>
    </row>
    <row r="297" spans="1:16" x14ac:dyDescent="0.25">
      <c r="A297">
        <v>83316</v>
      </c>
      <c r="B297" t="s">
        <v>80</v>
      </c>
      <c r="C297">
        <v>2022</v>
      </c>
      <c r="D297" t="s">
        <v>4</v>
      </c>
      <c r="E297" s="1" t="str">
        <f>VLOOKUP(TabelaPrincipal3[[#This Row],[Praça Aluno]],[1]Off!$A$1:$B$6,2,0)</f>
        <v>RJ</v>
      </c>
      <c r="F297" t="s">
        <v>1</v>
      </c>
      <c r="G297" s="1" t="str">
        <f>IF(OR(TabelaPrincipal3[[#This Row],[Média simples]]="",TabelaPrincipal3[[#This Row],[Média simples]]&lt;=0),"NÃO","SIM")</f>
        <v>SIM</v>
      </c>
      <c r="H297">
        <v>645.6</v>
      </c>
      <c r="I297">
        <v>518.1</v>
      </c>
      <c r="J297">
        <v>444.2</v>
      </c>
      <c r="K297">
        <v>719.7</v>
      </c>
      <c r="L297">
        <v>720</v>
      </c>
      <c r="M297">
        <f>IFERROR(AVERAGE(H297:L297),"")</f>
        <v>609.5200000000001</v>
      </c>
      <c r="N297" t="s">
        <v>0</v>
      </c>
      <c r="O297" t="s">
        <v>49</v>
      </c>
      <c r="P297" t="s">
        <v>79</v>
      </c>
    </row>
    <row r="298" spans="1:16" x14ac:dyDescent="0.25">
      <c r="A298">
        <v>202010959</v>
      </c>
      <c r="B298" t="s">
        <v>78</v>
      </c>
      <c r="C298">
        <v>2022</v>
      </c>
      <c r="D298" t="s">
        <v>13</v>
      </c>
      <c r="E298" s="1" t="str">
        <f>VLOOKUP(TabelaPrincipal3[[#This Row],[Praça Aluno]],[1]Off!$A$1:$B$6,2,0)</f>
        <v>SP</v>
      </c>
      <c r="F298" t="s">
        <v>29</v>
      </c>
      <c r="G298" s="1" t="str">
        <f>IF(OR(TabelaPrincipal3[[#This Row],[Média simples]]="",TabelaPrincipal3[[#This Row],[Média simples]]&lt;=0),"NÃO","SIM")</f>
        <v>SIM</v>
      </c>
      <c r="H298">
        <v>646.29999999999995</v>
      </c>
      <c r="I298">
        <v>643.9</v>
      </c>
      <c r="J298">
        <v>549.29999999999995</v>
      </c>
      <c r="K298">
        <v>691.1</v>
      </c>
      <c r="L298">
        <v>820</v>
      </c>
      <c r="M298">
        <f>IFERROR(AVERAGE(H298:L298),"")</f>
        <v>670.12</v>
      </c>
      <c r="N298" t="s">
        <v>0</v>
      </c>
      <c r="O298" t="s">
        <v>12</v>
      </c>
      <c r="P298" t="s">
        <v>77</v>
      </c>
    </row>
    <row r="299" spans="1:16" x14ac:dyDescent="0.25">
      <c r="A299">
        <v>80708</v>
      </c>
      <c r="B299" t="s">
        <v>76</v>
      </c>
      <c r="C299">
        <v>2020</v>
      </c>
      <c r="D299" t="s">
        <v>13</v>
      </c>
      <c r="E299" s="1" t="str">
        <f>VLOOKUP(TabelaPrincipal3[[#This Row],[Praça Aluno]],[1]Off!$A$1:$B$6,2,0)</f>
        <v>SP</v>
      </c>
      <c r="F299" t="s">
        <v>29</v>
      </c>
      <c r="G299" s="1" t="str">
        <f>IF(OR(TabelaPrincipal3[[#This Row],[Média simples]]="",TabelaPrincipal3[[#This Row],[Média simples]]&lt;=0),"NÃO","SIM")</f>
        <v>SIM</v>
      </c>
      <c r="H299">
        <v>646.4</v>
      </c>
      <c r="I299">
        <v>592</v>
      </c>
      <c r="J299">
        <v>551.20000000000005</v>
      </c>
      <c r="K299">
        <v>633.5</v>
      </c>
      <c r="L299">
        <v>560</v>
      </c>
      <c r="M299">
        <f>IFERROR(AVERAGE(H299:L299),"")</f>
        <v>596.62000000000012</v>
      </c>
      <c r="N299" t="s">
        <v>0</v>
      </c>
    </row>
    <row r="300" spans="1:16" x14ac:dyDescent="0.25">
      <c r="A300">
        <v>2020863</v>
      </c>
      <c r="B300" s="3" t="s">
        <v>75</v>
      </c>
      <c r="C300">
        <v>2022</v>
      </c>
      <c r="D300" t="s">
        <v>2</v>
      </c>
      <c r="E300" s="2" t="str">
        <f>VLOOKUP(TabelaPrincipal3[[#This Row],[Praça Aluno]],[1]Off!$A$1:$B$6,2,0)</f>
        <v>SP</v>
      </c>
      <c r="F300" t="s">
        <v>1</v>
      </c>
      <c r="G300" s="1" t="str">
        <f>IF(OR(TabelaPrincipal3[[#This Row],[Média simples]]="",TabelaPrincipal3[[#This Row],[Média simples]]&lt;=0),"NÃO","SIM")</f>
        <v>SIM</v>
      </c>
      <c r="H300">
        <v>646.70000000000005</v>
      </c>
      <c r="I300">
        <v>655</v>
      </c>
      <c r="J300">
        <v>625.5</v>
      </c>
      <c r="K300">
        <v>742.2</v>
      </c>
      <c r="L300">
        <v>860</v>
      </c>
      <c r="M300">
        <f>IFERROR(AVERAGE(H300:L300),"")</f>
        <v>705.88</v>
      </c>
      <c r="N300" t="s">
        <v>0</v>
      </c>
      <c r="O300" t="s">
        <v>7</v>
      </c>
      <c r="P300" t="s">
        <v>74</v>
      </c>
    </row>
    <row r="301" spans="1:16" x14ac:dyDescent="0.25">
      <c r="A301">
        <v>71278</v>
      </c>
      <c r="B301" t="s">
        <v>73</v>
      </c>
      <c r="C301">
        <v>2021</v>
      </c>
      <c r="D301" t="s">
        <v>4</v>
      </c>
      <c r="E301" s="1" t="str">
        <f>VLOOKUP(TabelaPrincipal3[[#This Row],[Praça Aluno]],[1]Off!$A$1:$B$6,2,0)</f>
        <v>RJ</v>
      </c>
      <c r="F301" t="s">
        <v>1</v>
      </c>
      <c r="G301" s="1" t="str">
        <f>IF(OR(TabelaPrincipal3[[#This Row],[Média simples]]="",TabelaPrincipal3[[#This Row],[Média simples]]&lt;=0),"NÃO","SIM")</f>
        <v>SIM</v>
      </c>
      <c r="H301">
        <v>646.9</v>
      </c>
      <c r="I301">
        <v>626</v>
      </c>
      <c r="J301">
        <v>661.7</v>
      </c>
      <c r="K301">
        <v>685.5</v>
      </c>
      <c r="L301">
        <v>740</v>
      </c>
      <c r="M301">
        <f>IFERROR(AVERAGE(H301:L301),"")</f>
        <v>672.0200000000001</v>
      </c>
      <c r="N301" t="s">
        <v>0</v>
      </c>
    </row>
    <row r="302" spans="1:16" x14ac:dyDescent="0.25">
      <c r="A302">
        <v>88825</v>
      </c>
      <c r="B302" t="s">
        <v>72</v>
      </c>
      <c r="C302">
        <v>2022</v>
      </c>
      <c r="D302" t="s">
        <v>13</v>
      </c>
      <c r="E302" s="1" t="str">
        <f>VLOOKUP(TabelaPrincipal3[[#This Row],[Praça Aluno]],[1]Off!$A$1:$B$6,2,0)</f>
        <v>SP</v>
      </c>
      <c r="F302" t="s">
        <v>21</v>
      </c>
      <c r="G302" s="1" t="str">
        <f>IF(OR(TabelaPrincipal3[[#This Row],[Média simples]]="",TabelaPrincipal3[[#This Row],[Média simples]]&lt;=0),"NÃO","SIM")</f>
        <v>SIM</v>
      </c>
      <c r="H302">
        <v>649.29999999999995</v>
      </c>
      <c r="I302">
        <v>656.2</v>
      </c>
      <c r="J302">
        <v>674.2</v>
      </c>
      <c r="K302">
        <v>797.7</v>
      </c>
      <c r="L302">
        <v>860</v>
      </c>
      <c r="M302">
        <f>IFERROR(AVERAGE(H302:L302),"")</f>
        <v>727.48</v>
      </c>
      <c r="N302" t="s">
        <v>8</v>
      </c>
      <c r="O302" t="s">
        <v>24</v>
      </c>
      <c r="P302" t="s">
        <v>71</v>
      </c>
    </row>
    <row r="303" spans="1:16" x14ac:dyDescent="0.25">
      <c r="A303">
        <v>90483</v>
      </c>
      <c r="B303" t="s">
        <v>70</v>
      </c>
      <c r="C303">
        <v>2021</v>
      </c>
      <c r="D303" t="s">
        <v>13</v>
      </c>
      <c r="E303" s="1" t="str">
        <f>VLOOKUP(TabelaPrincipal3[[#This Row],[Praça Aluno]],[1]Off!$A$1:$B$6,2,0)</f>
        <v>SP</v>
      </c>
      <c r="F303" t="s">
        <v>1</v>
      </c>
      <c r="G303" s="1" t="str">
        <f>IF(OR(TabelaPrincipal3[[#This Row],[Média simples]]="",TabelaPrincipal3[[#This Row],[Média simples]]&lt;=0),"NÃO","SIM")</f>
        <v>SIM</v>
      </c>
      <c r="H303">
        <v>649.5</v>
      </c>
      <c r="I303">
        <v>723.6</v>
      </c>
      <c r="J303">
        <v>655.4</v>
      </c>
      <c r="K303">
        <v>760.3</v>
      </c>
      <c r="L303">
        <v>820</v>
      </c>
      <c r="M303">
        <f>IFERROR(AVERAGE(H303:L303),"")</f>
        <v>721.76</v>
      </c>
      <c r="N303" t="s">
        <v>0</v>
      </c>
    </row>
    <row r="304" spans="1:16" x14ac:dyDescent="0.25">
      <c r="A304">
        <v>80224</v>
      </c>
      <c r="B304" t="s">
        <v>69</v>
      </c>
      <c r="C304">
        <v>2020</v>
      </c>
      <c r="D304" t="s">
        <v>4</v>
      </c>
      <c r="E304" s="1" t="str">
        <f>VLOOKUP(TabelaPrincipal3[[#This Row],[Praça Aluno]],[1]Off!$A$1:$B$6,2,0)</f>
        <v>RJ</v>
      </c>
      <c r="F304" t="s">
        <v>1</v>
      </c>
      <c r="G304" s="1" t="str">
        <f>IF(OR(TabelaPrincipal3[[#This Row],[Média simples]]="",TabelaPrincipal3[[#This Row],[Média simples]]&lt;=0),"NÃO","SIM")</f>
        <v>SIM</v>
      </c>
      <c r="H304">
        <v>650.29999999999995</v>
      </c>
      <c r="I304">
        <v>644.5</v>
      </c>
      <c r="J304">
        <v>647.20000000000005</v>
      </c>
      <c r="K304">
        <v>898.7</v>
      </c>
      <c r="L304">
        <v>660</v>
      </c>
      <c r="M304">
        <f>IFERROR(AVERAGE(H304:L304),"")</f>
        <v>700.14</v>
      </c>
      <c r="N304" t="s">
        <v>0</v>
      </c>
    </row>
    <row r="305" spans="1:16" x14ac:dyDescent="0.25">
      <c r="A305">
        <v>81997</v>
      </c>
      <c r="B305" t="s">
        <v>68</v>
      </c>
      <c r="C305">
        <v>2020</v>
      </c>
      <c r="D305" t="s">
        <v>4</v>
      </c>
      <c r="E305" s="1" t="str">
        <f>VLOOKUP(TabelaPrincipal3[[#This Row],[Praça Aluno]],[1]Off!$A$1:$B$6,2,0)</f>
        <v>RJ</v>
      </c>
      <c r="F305" t="s">
        <v>1</v>
      </c>
      <c r="G305" s="1" t="str">
        <f>IF(OR(TabelaPrincipal3[[#This Row],[Média simples]]="",TabelaPrincipal3[[#This Row],[Média simples]]&lt;=0),"NÃO","SIM")</f>
        <v>SIM</v>
      </c>
      <c r="H305">
        <v>650.29999999999995</v>
      </c>
      <c r="I305">
        <v>677.3</v>
      </c>
      <c r="J305">
        <v>623.6</v>
      </c>
      <c r="K305">
        <v>801.5</v>
      </c>
      <c r="L305">
        <v>780</v>
      </c>
      <c r="M305">
        <f>IFERROR(AVERAGE(H305:L305),"")</f>
        <v>706.54</v>
      </c>
      <c r="N305" t="s">
        <v>0</v>
      </c>
    </row>
    <row r="306" spans="1:16" x14ac:dyDescent="0.25">
      <c r="A306">
        <v>87868</v>
      </c>
      <c r="B306" t="s">
        <v>67</v>
      </c>
      <c r="C306">
        <v>2020</v>
      </c>
      <c r="D306" t="s">
        <v>4</v>
      </c>
      <c r="E306" s="1" t="str">
        <f>VLOOKUP(TabelaPrincipal3[[#This Row],[Praça Aluno]],[1]Off!$A$1:$B$6,2,0)</f>
        <v>RJ</v>
      </c>
      <c r="F306" t="s">
        <v>29</v>
      </c>
      <c r="G306" s="1" t="str">
        <f>IF(OR(TabelaPrincipal3[[#This Row],[Média simples]]="",TabelaPrincipal3[[#This Row],[Média simples]]&lt;=0),"NÃO","SIM")</f>
        <v>SIM</v>
      </c>
      <c r="H306">
        <v>652.79999999999995</v>
      </c>
      <c r="I306">
        <v>609.6</v>
      </c>
      <c r="J306">
        <v>464.1</v>
      </c>
      <c r="K306">
        <v>777.5</v>
      </c>
      <c r="L306">
        <v>740</v>
      </c>
      <c r="M306">
        <f>IFERROR(AVERAGE(H306:L306),"")</f>
        <v>648.79999999999995</v>
      </c>
      <c r="N306" t="s">
        <v>0</v>
      </c>
    </row>
    <row r="307" spans="1:16" x14ac:dyDescent="0.25">
      <c r="A307">
        <v>86493</v>
      </c>
      <c r="B307" t="s">
        <v>66</v>
      </c>
      <c r="C307">
        <v>2020</v>
      </c>
      <c r="D307" t="s">
        <v>2</v>
      </c>
      <c r="E307" s="1" t="str">
        <f>VLOOKUP(TabelaPrincipal3[[#This Row],[Praça Aluno]],[1]Off!$A$1:$B$6,2,0)</f>
        <v>SP</v>
      </c>
      <c r="F307" t="s">
        <v>29</v>
      </c>
      <c r="G307" s="1" t="str">
        <f>IF(OR(TabelaPrincipal3[[#This Row],[Média simples]]="",TabelaPrincipal3[[#This Row],[Média simples]]&lt;=0),"NÃO","SIM")</f>
        <v>SIM</v>
      </c>
      <c r="H307">
        <v>653.1</v>
      </c>
      <c r="I307">
        <v>591.9</v>
      </c>
      <c r="J307">
        <v>567.70000000000005</v>
      </c>
      <c r="K307">
        <v>640.9</v>
      </c>
      <c r="L307">
        <v>780</v>
      </c>
      <c r="M307">
        <f>IFERROR(AVERAGE(H307:L307),"")</f>
        <v>646.72</v>
      </c>
      <c r="N307" t="s">
        <v>0</v>
      </c>
    </row>
    <row r="308" spans="1:16" x14ac:dyDescent="0.25">
      <c r="A308">
        <v>86673</v>
      </c>
      <c r="B308" t="s">
        <v>65</v>
      </c>
      <c r="C308">
        <v>2022</v>
      </c>
      <c r="D308" t="s">
        <v>13</v>
      </c>
      <c r="E308" s="1" t="str">
        <f>VLOOKUP(TabelaPrincipal3[[#This Row],[Praça Aluno]],[1]Off!$A$1:$B$6,2,0)</f>
        <v>SP</v>
      </c>
      <c r="F308" t="s">
        <v>1</v>
      </c>
      <c r="G308" s="1" t="str">
        <f>IF(OR(TabelaPrincipal3[[#This Row],[Média simples]]="",TabelaPrincipal3[[#This Row],[Média simples]]&lt;=0),"NÃO","SIM")</f>
        <v>SIM</v>
      </c>
      <c r="H308">
        <v>653.79999999999995</v>
      </c>
      <c r="I308">
        <v>616.5</v>
      </c>
      <c r="J308">
        <v>638.70000000000005</v>
      </c>
      <c r="K308">
        <v>664.2</v>
      </c>
      <c r="L308">
        <v>760</v>
      </c>
      <c r="M308">
        <f>IFERROR(AVERAGE(H308:L308),"")</f>
        <v>666.64</v>
      </c>
      <c r="N308" t="s">
        <v>0</v>
      </c>
      <c r="O308" t="s">
        <v>12</v>
      </c>
      <c r="P308" t="s">
        <v>64</v>
      </c>
    </row>
    <row r="309" spans="1:16" x14ac:dyDescent="0.25">
      <c r="A309">
        <v>83379</v>
      </c>
      <c r="B309" t="s">
        <v>63</v>
      </c>
      <c r="C309">
        <v>2022</v>
      </c>
      <c r="D309" t="s">
        <v>9</v>
      </c>
      <c r="E309" s="1" t="str">
        <f>VLOOKUP(TabelaPrincipal3[[#This Row],[Praça Aluno]],[1]Off!$A$1:$B$6,2,0)</f>
        <v>BH</v>
      </c>
      <c r="F309" t="s">
        <v>21</v>
      </c>
      <c r="G309" s="1" t="str">
        <f>IF(OR(TabelaPrincipal3[[#This Row],[Média simples]]="",TabelaPrincipal3[[#This Row],[Média simples]]&lt;=0),"NÃO","SIM")</f>
        <v>SIM</v>
      </c>
      <c r="H309">
        <v>654.5</v>
      </c>
      <c r="I309">
        <v>673</v>
      </c>
      <c r="J309">
        <v>637.4</v>
      </c>
      <c r="K309">
        <v>526.1</v>
      </c>
      <c r="L309">
        <v>880</v>
      </c>
      <c r="M309">
        <f>IFERROR(AVERAGE(H309:L309),"")</f>
        <v>674.2</v>
      </c>
      <c r="N309" t="s">
        <v>0</v>
      </c>
      <c r="O309" t="s">
        <v>7</v>
      </c>
      <c r="P309" t="s">
        <v>62</v>
      </c>
    </row>
    <row r="310" spans="1:16" x14ac:dyDescent="0.25">
      <c r="A310">
        <v>2020234</v>
      </c>
      <c r="B310" t="s">
        <v>61</v>
      </c>
      <c r="C310">
        <v>2022</v>
      </c>
      <c r="D310" t="s">
        <v>2</v>
      </c>
      <c r="E310" s="1" t="str">
        <f>VLOOKUP(TabelaPrincipal3[[#This Row],[Praça Aluno]],[1]Off!$A$1:$B$6,2,0)</f>
        <v>SP</v>
      </c>
      <c r="F310" t="s">
        <v>1</v>
      </c>
      <c r="G310" s="1" t="str">
        <f>IF(OR(TabelaPrincipal3[[#This Row],[Média simples]]="",TabelaPrincipal3[[#This Row],[Média simples]]&lt;=0),"NÃO","SIM")</f>
        <v>SIM</v>
      </c>
      <c r="H310">
        <v>654.6</v>
      </c>
      <c r="I310">
        <v>658.3</v>
      </c>
      <c r="J310">
        <v>629</v>
      </c>
      <c r="K310">
        <v>718.3</v>
      </c>
      <c r="L310">
        <v>880</v>
      </c>
      <c r="M310">
        <f>IFERROR(AVERAGE(H310:L310),"")</f>
        <v>708.04</v>
      </c>
      <c r="N310" t="s">
        <v>0</v>
      </c>
      <c r="O310" t="s">
        <v>49</v>
      </c>
      <c r="P310" t="s">
        <v>60</v>
      </c>
    </row>
    <row r="311" spans="1:16" x14ac:dyDescent="0.25">
      <c r="A311">
        <v>89737</v>
      </c>
      <c r="B311" t="s">
        <v>59</v>
      </c>
      <c r="C311">
        <v>2020</v>
      </c>
      <c r="D311" t="s">
        <v>9</v>
      </c>
      <c r="E311" s="1" t="str">
        <f>VLOOKUP(TabelaPrincipal3[[#This Row],[Praça Aluno]],[1]Off!$A$1:$B$6,2,0)</f>
        <v>BH</v>
      </c>
      <c r="F311" t="s">
        <v>1</v>
      </c>
      <c r="G311" s="1" t="str">
        <f>IF(OR(TabelaPrincipal3[[#This Row],[Média simples]]="",TabelaPrincipal3[[#This Row],[Média simples]]&lt;=0),"NÃO","SIM")</f>
        <v>SIM</v>
      </c>
      <c r="H311">
        <v>654.79999999999995</v>
      </c>
      <c r="I311">
        <v>783.1</v>
      </c>
      <c r="J311">
        <v>699.3</v>
      </c>
      <c r="K311">
        <v>853.1</v>
      </c>
      <c r="L311">
        <v>960</v>
      </c>
      <c r="M311">
        <f>IFERROR(AVERAGE(H311:L311),"")</f>
        <v>790.06</v>
      </c>
      <c r="N311" t="s">
        <v>0</v>
      </c>
    </row>
    <row r="312" spans="1:16" x14ac:dyDescent="0.25">
      <c r="A312">
        <v>66163</v>
      </c>
      <c r="B312" t="s">
        <v>58</v>
      </c>
      <c r="C312">
        <v>2021</v>
      </c>
      <c r="D312" t="s">
        <v>4</v>
      </c>
      <c r="E312" s="1" t="str">
        <f>VLOOKUP(TabelaPrincipal3[[#This Row],[Praça Aluno]],[1]Off!$A$1:$B$6,2,0)</f>
        <v>RJ</v>
      </c>
      <c r="F312" t="s">
        <v>21</v>
      </c>
      <c r="G312" s="1" t="str">
        <f>IF(OR(TabelaPrincipal3[[#This Row],[Média simples]]="",TabelaPrincipal3[[#This Row],[Média simples]]&lt;=0),"NÃO","SIM")</f>
        <v>SIM</v>
      </c>
      <c r="H312">
        <v>655.9</v>
      </c>
      <c r="I312">
        <v>666.8</v>
      </c>
      <c r="J312">
        <v>623.29999999999995</v>
      </c>
      <c r="K312">
        <v>721.8</v>
      </c>
      <c r="L312">
        <v>680</v>
      </c>
      <c r="M312">
        <f>IFERROR(AVERAGE(H312:L312),"")</f>
        <v>669.56</v>
      </c>
      <c r="N312" t="s">
        <v>0</v>
      </c>
    </row>
    <row r="313" spans="1:16" x14ac:dyDescent="0.25">
      <c r="A313">
        <v>202019453</v>
      </c>
      <c r="B313" s="3" t="s">
        <v>57</v>
      </c>
      <c r="C313">
        <v>2022</v>
      </c>
      <c r="D313" t="s">
        <v>13</v>
      </c>
      <c r="E313" s="2" t="str">
        <f>VLOOKUP(TabelaPrincipal3[[#This Row],[Praça Aluno]],[1]Off!$A$1:$B$6,2,0)</f>
        <v>SP</v>
      </c>
      <c r="F313" t="s">
        <v>1</v>
      </c>
      <c r="G313" s="1" t="str">
        <f>IF(OR(TabelaPrincipal3[[#This Row],[Média simples]]="",TabelaPrincipal3[[#This Row],[Média simples]]&lt;=0),"NÃO","SIM")</f>
        <v>SIM</v>
      </c>
      <c r="H313">
        <v>656.4</v>
      </c>
      <c r="I313">
        <v>629.70000000000005</v>
      </c>
      <c r="J313">
        <v>603.70000000000005</v>
      </c>
      <c r="K313">
        <v>673.5</v>
      </c>
      <c r="L313">
        <v>740</v>
      </c>
      <c r="M313">
        <f>IFERROR(AVERAGE(H313:L313),"")</f>
        <v>660.66000000000008</v>
      </c>
      <c r="N313" t="s">
        <v>0</v>
      </c>
      <c r="O313" t="s">
        <v>12</v>
      </c>
      <c r="P313" t="s">
        <v>56</v>
      </c>
    </row>
    <row r="314" spans="1:16" x14ac:dyDescent="0.25">
      <c r="A314">
        <v>85209</v>
      </c>
      <c r="B314" t="s">
        <v>55</v>
      </c>
      <c r="C314">
        <v>2020</v>
      </c>
      <c r="D314" t="s">
        <v>38</v>
      </c>
      <c r="E314" s="1" t="str">
        <f>VLOOKUP(TabelaPrincipal3[[#This Row],[Praça Aluno]],[1]Off!$A$1:$B$6,2,0)</f>
        <v>SP</v>
      </c>
      <c r="F314" t="s">
        <v>1</v>
      </c>
      <c r="G314" s="1" t="str">
        <f>IF(OR(TabelaPrincipal3[[#This Row],[Média simples]]="",TabelaPrincipal3[[#This Row],[Média simples]]&lt;=0),"NÃO","SIM")</f>
        <v>SIM</v>
      </c>
      <c r="H314">
        <v>656.9</v>
      </c>
      <c r="I314">
        <v>689.2</v>
      </c>
      <c r="L314">
        <v>860</v>
      </c>
      <c r="M314">
        <f>IFERROR(AVERAGE(H314:L314),"")</f>
        <v>735.36666666666667</v>
      </c>
      <c r="N314" t="s">
        <v>0</v>
      </c>
    </row>
    <row r="315" spans="1:16" x14ac:dyDescent="0.25">
      <c r="A315">
        <v>83787</v>
      </c>
      <c r="B315" t="s">
        <v>54</v>
      </c>
      <c r="C315">
        <v>2020</v>
      </c>
      <c r="D315" t="s">
        <v>13</v>
      </c>
      <c r="E315" s="1" t="str">
        <f>VLOOKUP(TabelaPrincipal3[[#This Row],[Praça Aluno]],[1]Off!$A$1:$B$6,2,0)</f>
        <v>SP</v>
      </c>
      <c r="F315" t="s">
        <v>1</v>
      </c>
      <c r="G315" s="1" t="str">
        <f>IF(OR(TabelaPrincipal3[[#This Row],[Média simples]]="",TabelaPrincipal3[[#This Row],[Média simples]]&lt;=0),"NÃO","SIM")</f>
        <v>SIM</v>
      </c>
      <c r="H315">
        <v>657</v>
      </c>
      <c r="I315">
        <v>750.1</v>
      </c>
      <c r="J315">
        <v>643</v>
      </c>
      <c r="K315">
        <v>731.3</v>
      </c>
      <c r="L315">
        <v>720</v>
      </c>
      <c r="M315">
        <f>IFERROR(AVERAGE(H315:L315),"")</f>
        <v>700.28</v>
      </c>
      <c r="N315" t="s">
        <v>0</v>
      </c>
    </row>
    <row r="316" spans="1:16" x14ac:dyDescent="0.25">
      <c r="A316">
        <v>85563</v>
      </c>
      <c r="B316" t="s">
        <v>53</v>
      </c>
      <c r="C316">
        <v>2020</v>
      </c>
      <c r="D316" t="s">
        <v>9</v>
      </c>
      <c r="E316" s="1" t="str">
        <f>VLOOKUP(TabelaPrincipal3[[#This Row],[Praça Aluno]],[1]Off!$A$1:$B$6,2,0)</f>
        <v>BH</v>
      </c>
      <c r="F316" t="s">
        <v>29</v>
      </c>
      <c r="G316" s="1" t="str">
        <f>IF(OR(TabelaPrincipal3[[#This Row],[Média simples]]="",TabelaPrincipal3[[#This Row],[Média simples]]&lt;=0),"NÃO","SIM")</f>
        <v>SIM</v>
      </c>
      <c r="H316">
        <v>658.1</v>
      </c>
      <c r="I316">
        <v>618.70000000000005</v>
      </c>
      <c r="J316">
        <v>625.4</v>
      </c>
      <c r="K316">
        <v>836.4</v>
      </c>
      <c r="L316">
        <v>600</v>
      </c>
      <c r="M316">
        <f>IFERROR(AVERAGE(H316:L316),"")</f>
        <v>667.72</v>
      </c>
      <c r="N316" t="s">
        <v>0</v>
      </c>
    </row>
    <row r="317" spans="1:16" x14ac:dyDescent="0.25">
      <c r="A317">
        <v>84259</v>
      </c>
      <c r="B317" t="s">
        <v>52</v>
      </c>
      <c r="C317">
        <v>2022</v>
      </c>
      <c r="D317" t="s">
        <v>13</v>
      </c>
      <c r="E317" s="1" t="str">
        <f>VLOOKUP(TabelaPrincipal3[[#This Row],[Praça Aluno]],[1]Off!$A$1:$B$6,2,0)</f>
        <v>SP</v>
      </c>
      <c r="F317" t="s">
        <v>1</v>
      </c>
      <c r="G317" s="1" t="str">
        <f>IF(OR(TabelaPrincipal3[[#This Row],[Média simples]]="",TabelaPrincipal3[[#This Row],[Média simples]]&lt;=0),"NÃO","SIM")</f>
        <v>SIM</v>
      </c>
      <c r="H317">
        <v>658.1</v>
      </c>
      <c r="I317">
        <v>665.2</v>
      </c>
      <c r="J317">
        <v>648.29999999999995</v>
      </c>
      <c r="K317">
        <v>700.3</v>
      </c>
      <c r="L317">
        <v>800</v>
      </c>
      <c r="M317">
        <f>IFERROR(AVERAGE(H317:L317),"")</f>
        <v>694.38</v>
      </c>
      <c r="N317" t="s">
        <v>8</v>
      </c>
      <c r="O317" t="s">
        <v>24</v>
      </c>
      <c r="P317" t="s">
        <v>51</v>
      </c>
    </row>
    <row r="318" spans="1:16" x14ac:dyDescent="0.25">
      <c r="A318">
        <v>2020245</v>
      </c>
      <c r="B318" s="3" t="s">
        <v>50</v>
      </c>
      <c r="C318">
        <v>2022</v>
      </c>
      <c r="D318" t="s">
        <v>9</v>
      </c>
      <c r="E318" s="2" t="str">
        <f>VLOOKUP(TabelaPrincipal3[[#This Row],[Praça Aluno]],[1]Off!$A$1:$B$6,2,0)</f>
        <v>BH</v>
      </c>
      <c r="F318" t="s">
        <v>1</v>
      </c>
      <c r="G318" s="1" t="str">
        <f>IF(OR(TabelaPrincipal3[[#This Row],[Média simples]]="",TabelaPrincipal3[[#This Row],[Média simples]]&lt;=0),"NÃO","SIM")</f>
        <v>SIM</v>
      </c>
      <c r="H318">
        <v>658.3</v>
      </c>
      <c r="I318">
        <v>703.6</v>
      </c>
      <c r="J318">
        <v>670.1</v>
      </c>
      <c r="K318">
        <v>822.2</v>
      </c>
      <c r="L318">
        <v>920</v>
      </c>
      <c r="M318">
        <f>IFERROR(AVERAGE(H318:L318),"")</f>
        <v>754.83999999999992</v>
      </c>
      <c r="N318" t="s">
        <v>0</v>
      </c>
      <c r="O318" t="s">
        <v>49</v>
      </c>
      <c r="P318" t="s">
        <v>31</v>
      </c>
    </row>
    <row r="319" spans="1:16" x14ac:dyDescent="0.25">
      <c r="A319">
        <v>2020437</v>
      </c>
      <c r="B319" t="s">
        <v>48</v>
      </c>
      <c r="C319">
        <v>2022</v>
      </c>
      <c r="D319" t="s">
        <v>4</v>
      </c>
      <c r="E319" s="1" t="str">
        <f>VLOOKUP(TabelaPrincipal3[[#This Row],[Praça Aluno]],[1]Off!$A$1:$B$6,2,0)</f>
        <v>RJ</v>
      </c>
      <c r="F319" t="s">
        <v>1</v>
      </c>
      <c r="G319" s="1" t="str">
        <f>IF(OR(TabelaPrincipal3[[#This Row],[Média simples]]="",TabelaPrincipal3[[#This Row],[Média simples]]&lt;=0),"NÃO","SIM")</f>
        <v>SIM</v>
      </c>
      <c r="H319">
        <v>659</v>
      </c>
      <c r="I319">
        <v>667.2</v>
      </c>
      <c r="J319">
        <v>600.6</v>
      </c>
      <c r="K319">
        <v>739.5</v>
      </c>
      <c r="L319">
        <v>980</v>
      </c>
      <c r="M319">
        <f>IFERROR(AVERAGE(H319:L319),"")</f>
        <v>729.26</v>
      </c>
      <c r="N319" t="s">
        <v>0</v>
      </c>
      <c r="O319" t="s">
        <v>24</v>
      </c>
      <c r="P319" t="s">
        <v>47</v>
      </c>
    </row>
    <row r="320" spans="1:16" x14ac:dyDescent="0.25">
      <c r="A320">
        <v>79662</v>
      </c>
      <c r="B320" t="s">
        <v>46</v>
      </c>
      <c r="C320">
        <v>2020</v>
      </c>
      <c r="D320" t="s">
        <v>4</v>
      </c>
      <c r="E320" s="1" t="str">
        <f>VLOOKUP(TabelaPrincipal3[[#This Row],[Praça Aluno]],[1]Off!$A$1:$B$6,2,0)</f>
        <v>RJ</v>
      </c>
      <c r="F320" t="s">
        <v>1</v>
      </c>
      <c r="G320" s="1" t="str">
        <f>IF(OR(TabelaPrincipal3[[#This Row],[Média simples]]="",TabelaPrincipal3[[#This Row],[Média simples]]&lt;=0),"NÃO","SIM")</f>
        <v>SIM</v>
      </c>
      <c r="H320">
        <v>662.7</v>
      </c>
      <c r="I320">
        <v>699</v>
      </c>
      <c r="J320">
        <v>649.1</v>
      </c>
      <c r="K320">
        <v>729.7</v>
      </c>
      <c r="L320">
        <v>880</v>
      </c>
      <c r="M320">
        <f>IFERROR(AVERAGE(H320:L320),"")</f>
        <v>724.1</v>
      </c>
      <c r="N320" t="s">
        <v>0</v>
      </c>
    </row>
    <row r="321" spans="1:16" x14ac:dyDescent="0.25">
      <c r="A321">
        <v>202022671</v>
      </c>
      <c r="B321" t="s">
        <v>45</v>
      </c>
      <c r="C321">
        <v>2022</v>
      </c>
      <c r="D321" t="s">
        <v>13</v>
      </c>
      <c r="E321" s="1" t="str">
        <f>VLOOKUP(TabelaPrincipal3[[#This Row],[Praça Aluno]],[1]Off!$A$1:$B$6,2,0)</f>
        <v>SP</v>
      </c>
      <c r="F321" t="s">
        <v>1</v>
      </c>
      <c r="G321" s="1" t="str">
        <f>IF(OR(TabelaPrincipal3[[#This Row],[Média simples]]="",TabelaPrincipal3[[#This Row],[Média simples]]&lt;=0),"NÃO","SIM")</f>
        <v>SIM</v>
      </c>
      <c r="H321">
        <v>663.4</v>
      </c>
      <c r="I321">
        <v>645.79999999999995</v>
      </c>
      <c r="J321">
        <v>674.8</v>
      </c>
      <c r="K321">
        <v>770.4</v>
      </c>
      <c r="L321">
        <v>820</v>
      </c>
      <c r="M321">
        <f>IFERROR(AVERAGE(H321:L321),"")</f>
        <v>714.87999999999988</v>
      </c>
      <c r="N321" t="s">
        <v>0</v>
      </c>
      <c r="O321" t="s">
        <v>12</v>
      </c>
      <c r="P321" t="s">
        <v>44</v>
      </c>
    </row>
    <row r="322" spans="1:16" x14ac:dyDescent="0.25">
      <c r="A322">
        <v>90697</v>
      </c>
      <c r="B322" t="s">
        <v>43</v>
      </c>
      <c r="C322">
        <v>2021</v>
      </c>
      <c r="D322" t="s">
        <v>13</v>
      </c>
      <c r="E322" s="1" t="str">
        <f>VLOOKUP(TabelaPrincipal3[[#This Row],[Praça Aluno]],[1]Off!$A$1:$B$6,2,0)</f>
        <v>SP</v>
      </c>
      <c r="F322" t="s">
        <v>1</v>
      </c>
      <c r="G322" s="1" t="str">
        <f>IF(OR(TabelaPrincipal3[[#This Row],[Média simples]]="",TabelaPrincipal3[[#This Row],[Média simples]]&lt;=0),"NÃO","SIM")</f>
        <v>SIM</v>
      </c>
      <c r="H322">
        <v>664.4</v>
      </c>
      <c r="I322">
        <v>677.1</v>
      </c>
      <c r="J322">
        <v>561.6</v>
      </c>
      <c r="K322">
        <v>725.7</v>
      </c>
      <c r="L322">
        <v>820</v>
      </c>
      <c r="M322">
        <f>IFERROR(AVERAGE(H322:L322),"")</f>
        <v>689.76</v>
      </c>
      <c r="N322" t="s">
        <v>0</v>
      </c>
    </row>
    <row r="323" spans="1:16" x14ac:dyDescent="0.25">
      <c r="A323">
        <v>202081414</v>
      </c>
      <c r="B323" t="s">
        <v>42</v>
      </c>
      <c r="C323">
        <v>2022</v>
      </c>
      <c r="D323" t="s">
        <v>9</v>
      </c>
      <c r="E323" s="1" t="str">
        <f>VLOOKUP(TabelaPrincipal3[[#This Row],[Praça Aluno]],[1]Off!$A$1:$B$6,2,0)</f>
        <v>BH</v>
      </c>
      <c r="F323" t="s">
        <v>21</v>
      </c>
      <c r="G323" s="1" t="str">
        <f>IF(OR(TabelaPrincipal3[[#This Row],[Média simples]]="",TabelaPrincipal3[[#This Row],[Média simples]]&lt;=0),"NÃO","SIM")</f>
        <v>SIM</v>
      </c>
      <c r="H323">
        <v>667</v>
      </c>
      <c r="I323">
        <v>651.20000000000005</v>
      </c>
      <c r="J323">
        <v>604.4</v>
      </c>
      <c r="K323">
        <v>773.5</v>
      </c>
      <c r="L323">
        <v>900</v>
      </c>
      <c r="M323">
        <f>IFERROR(AVERAGE(H323:L323),"")</f>
        <v>719.22</v>
      </c>
      <c r="N323" t="s">
        <v>0</v>
      </c>
      <c r="O323" t="s">
        <v>24</v>
      </c>
      <c r="P323" t="s">
        <v>31</v>
      </c>
    </row>
    <row r="324" spans="1:16" x14ac:dyDescent="0.25">
      <c r="A324">
        <v>81695</v>
      </c>
      <c r="B324" t="s">
        <v>41</v>
      </c>
      <c r="C324">
        <v>2022</v>
      </c>
      <c r="D324" t="s">
        <v>13</v>
      </c>
      <c r="E324" s="1" t="str">
        <f>VLOOKUP(TabelaPrincipal3[[#This Row],[Praça Aluno]],[1]Off!$A$1:$B$6,2,0)</f>
        <v>SP</v>
      </c>
      <c r="F324" t="s">
        <v>1</v>
      </c>
      <c r="G324" s="1" t="str">
        <f>IF(OR(TabelaPrincipal3[[#This Row],[Média simples]]="",TabelaPrincipal3[[#This Row],[Média simples]]&lt;=0),"NÃO","SIM")</f>
        <v>SIM</v>
      </c>
      <c r="H324">
        <v>667.1</v>
      </c>
      <c r="I324">
        <v>615.4</v>
      </c>
      <c r="J324">
        <v>525</v>
      </c>
      <c r="K324">
        <v>618.6</v>
      </c>
      <c r="L324">
        <v>880</v>
      </c>
      <c r="M324">
        <f>IFERROR(AVERAGE(H324:L324),"")</f>
        <v>661.22</v>
      </c>
      <c r="N324" t="s">
        <v>0</v>
      </c>
      <c r="O324" t="s">
        <v>7</v>
      </c>
      <c r="P324" t="s">
        <v>36</v>
      </c>
    </row>
    <row r="325" spans="1:16" x14ac:dyDescent="0.25">
      <c r="A325">
        <v>202016488</v>
      </c>
      <c r="B325" s="3" t="s">
        <v>40</v>
      </c>
      <c r="C325">
        <v>2022</v>
      </c>
      <c r="D325" t="s">
        <v>13</v>
      </c>
      <c r="E325" s="2" t="str">
        <f>VLOOKUP(TabelaPrincipal3[[#This Row],[Praça Aluno]],[1]Off!$A$1:$B$6,2,0)</f>
        <v>SP</v>
      </c>
      <c r="F325" t="s">
        <v>1</v>
      </c>
      <c r="G325" s="1" t="str">
        <f>IF(OR(TabelaPrincipal3[[#This Row],[Média simples]]="",TabelaPrincipal3[[#This Row],[Média simples]]&lt;=0),"NÃO","SIM")</f>
        <v>SIM</v>
      </c>
      <c r="H325">
        <v>668.1</v>
      </c>
      <c r="I325">
        <v>808.2</v>
      </c>
      <c r="J325">
        <v>683.8</v>
      </c>
      <c r="K325">
        <v>805.2</v>
      </c>
      <c r="L325">
        <v>960</v>
      </c>
      <c r="M325">
        <f>IFERROR(AVERAGE(H325:L325),"")</f>
        <v>785.06000000000006</v>
      </c>
      <c r="N325" t="s">
        <v>8</v>
      </c>
    </row>
    <row r="326" spans="1:16" x14ac:dyDescent="0.25">
      <c r="A326">
        <v>20202997</v>
      </c>
      <c r="B326" t="s">
        <v>39</v>
      </c>
      <c r="C326">
        <v>2022</v>
      </c>
      <c r="D326" t="s">
        <v>38</v>
      </c>
      <c r="E326" s="1" t="str">
        <f>VLOOKUP(TabelaPrincipal3[[#This Row],[Praça Aluno]],[1]Off!$A$1:$B$6,2,0)</f>
        <v>SP</v>
      </c>
      <c r="F326" t="s">
        <v>1</v>
      </c>
      <c r="G326" s="1" t="str">
        <f>IF(OR(TabelaPrincipal3[[#This Row],[Média simples]]="",TabelaPrincipal3[[#This Row],[Média simples]]&lt;=0),"NÃO","SIM")</f>
        <v>SIM</v>
      </c>
      <c r="H326">
        <v>668.4</v>
      </c>
      <c r="I326">
        <v>724.4</v>
      </c>
      <c r="J326">
        <v>679.6</v>
      </c>
      <c r="K326">
        <v>740.9</v>
      </c>
      <c r="L326">
        <v>900</v>
      </c>
      <c r="M326">
        <f>IFERROR(AVERAGE(H326:L326),"")</f>
        <v>742.66000000000008</v>
      </c>
      <c r="N326" t="s">
        <v>8</v>
      </c>
      <c r="O326" t="s">
        <v>37</v>
      </c>
      <c r="P326" t="s">
        <v>36</v>
      </c>
    </row>
    <row r="327" spans="1:16" x14ac:dyDescent="0.25">
      <c r="A327">
        <v>80415</v>
      </c>
      <c r="B327" t="s">
        <v>35</v>
      </c>
      <c r="C327">
        <v>2020</v>
      </c>
      <c r="D327" t="s">
        <v>2</v>
      </c>
      <c r="E327" s="1" t="str">
        <f>VLOOKUP(TabelaPrincipal3[[#This Row],[Praça Aluno]],[1]Off!$A$1:$B$6,2,0)</f>
        <v>SP</v>
      </c>
      <c r="F327" t="s">
        <v>1</v>
      </c>
      <c r="G327" s="1" t="str">
        <f>IF(OR(TabelaPrincipal3[[#This Row],[Média simples]]="",TabelaPrincipal3[[#This Row],[Média simples]]&lt;=0),"NÃO","SIM")</f>
        <v>SIM</v>
      </c>
      <c r="H327">
        <v>669.5</v>
      </c>
      <c r="I327">
        <v>641.6</v>
      </c>
      <c r="J327">
        <v>601.20000000000005</v>
      </c>
      <c r="K327">
        <v>763.3</v>
      </c>
      <c r="L327">
        <v>900</v>
      </c>
      <c r="M327">
        <f>IFERROR(AVERAGE(H327:L327),"")</f>
        <v>715.12</v>
      </c>
      <c r="N327" t="s">
        <v>0</v>
      </c>
    </row>
    <row r="328" spans="1:16" x14ac:dyDescent="0.25">
      <c r="A328">
        <v>107540</v>
      </c>
      <c r="B328" t="s">
        <v>34</v>
      </c>
      <c r="C328">
        <v>2021</v>
      </c>
      <c r="D328" t="s">
        <v>13</v>
      </c>
      <c r="E328" s="1" t="str">
        <f>VLOOKUP(TabelaPrincipal3[[#This Row],[Praça Aluno]],[1]Off!$A$1:$B$6,2,0)</f>
        <v>SP</v>
      </c>
      <c r="F328" t="s">
        <v>29</v>
      </c>
      <c r="G328" s="1" t="str">
        <f>IF(OR(TabelaPrincipal3[[#This Row],[Média simples]]="",TabelaPrincipal3[[#This Row],[Média simples]]&lt;=0),"NÃO","SIM")</f>
        <v>SIM</v>
      </c>
      <c r="H328">
        <v>670.6</v>
      </c>
      <c r="I328">
        <v>631.29999999999995</v>
      </c>
      <c r="J328">
        <v>523.70000000000005</v>
      </c>
      <c r="K328">
        <v>619.6</v>
      </c>
      <c r="L328">
        <v>600</v>
      </c>
      <c r="M328">
        <f>IFERROR(AVERAGE(H328:L328),"")</f>
        <v>609.04000000000008</v>
      </c>
      <c r="N328" t="s">
        <v>0</v>
      </c>
    </row>
    <row r="329" spans="1:16" x14ac:dyDescent="0.25">
      <c r="A329">
        <v>88606</v>
      </c>
      <c r="B329" t="s">
        <v>33</v>
      </c>
      <c r="C329">
        <v>2021</v>
      </c>
      <c r="D329" t="s">
        <v>13</v>
      </c>
      <c r="E329" s="1" t="str">
        <f>VLOOKUP(TabelaPrincipal3[[#This Row],[Praça Aluno]],[1]Off!$A$1:$B$6,2,0)</f>
        <v>SP</v>
      </c>
      <c r="F329" t="s">
        <v>1</v>
      </c>
      <c r="G329" s="1" t="str">
        <f>IF(OR(TabelaPrincipal3[[#This Row],[Média simples]]="",TabelaPrincipal3[[#This Row],[Média simples]]&lt;=0),"NÃO","SIM")</f>
        <v>SIM</v>
      </c>
      <c r="H329">
        <v>670.9</v>
      </c>
      <c r="I329">
        <v>678.5</v>
      </c>
      <c r="J329">
        <v>637.6</v>
      </c>
      <c r="K329">
        <v>685.3</v>
      </c>
      <c r="L329">
        <v>720</v>
      </c>
      <c r="M329">
        <f>IFERROR(AVERAGE(H329:L329),"")</f>
        <v>678.46</v>
      </c>
      <c r="N329" t="s">
        <v>0</v>
      </c>
    </row>
    <row r="330" spans="1:16" x14ac:dyDescent="0.25">
      <c r="A330">
        <v>202019631</v>
      </c>
      <c r="B330" t="s">
        <v>32</v>
      </c>
      <c r="C330">
        <v>2022</v>
      </c>
      <c r="D330" t="s">
        <v>13</v>
      </c>
      <c r="E330" s="1" t="str">
        <f>VLOOKUP(TabelaPrincipal3[[#This Row],[Praça Aluno]],[1]Off!$A$1:$B$6,2,0)</f>
        <v>SP</v>
      </c>
      <c r="F330" t="s">
        <v>1</v>
      </c>
      <c r="G330" s="1" t="str">
        <f>IF(OR(TabelaPrincipal3[[#This Row],[Média simples]]="",TabelaPrincipal3[[#This Row],[Média simples]]&lt;=0),"NÃO","SIM")</f>
        <v>SIM</v>
      </c>
      <c r="H330">
        <v>670.9</v>
      </c>
      <c r="I330">
        <v>625.4</v>
      </c>
      <c r="J330">
        <v>530.70000000000005</v>
      </c>
      <c r="K330">
        <v>682.1</v>
      </c>
      <c r="L330">
        <v>840</v>
      </c>
      <c r="M330">
        <f>IFERROR(AVERAGE(H330:L330),"")</f>
        <v>669.81999999999994</v>
      </c>
      <c r="N330" t="s">
        <v>0</v>
      </c>
      <c r="O330" t="s">
        <v>16</v>
      </c>
      <c r="P330" t="s">
        <v>31</v>
      </c>
    </row>
    <row r="331" spans="1:16" x14ac:dyDescent="0.25">
      <c r="A331">
        <v>80817</v>
      </c>
      <c r="B331" t="s">
        <v>30</v>
      </c>
      <c r="C331">
        <v>2020</v>
      </c>
      <c r="D331" t="s">
        <v>2</v>
      </c>
      <c r="E331" s="1" t="str">
        <f>VLOOKUP(TabelaPrincipal3[[#This Row],[Praça Aluno]],[1]Off!$A$1:$B$6,2,0)</f>
        <v>SP</v>
      </c>
      <c r="F331" t="s">
        <v>29</v>
      </c>
      <c r="G331" s="1" t="str">
        <f>IF(OR(TabelaPrincipal3[[#This Row],[Média simples]]="",TabelaPrincipal3[[#This Row],[Média simples]]&lt;=0),"NÃO","SIM")</f>
        <v>SIM</v>
      </c>
      <c r="H331">
        <v>671</v>
      </c>
      <c r="I331">
        <v>604.1</v>
      </c>
      <c r="J331">
        <v>590.29999999999995</v>
      </c>
      <c r="K331">
        <v>702.6</v>
      </c>
      <c r="L331">
        <v>620</v>
      </c>
      <c r="M331">
        <f>IFERROR(AVERAGE(H331:L331),"")</f>
        <v>637.6</v>
      </c>
      <c r="N331" t="s">
        <v>0</v>
      </c>
    </row>
    <row r="332" spans="1:16" x14ac:dyDescent="0.25">
      <c r="A332">
        <v>91374</v>
      </c>
      <c r="B332" t="s">
        <v>28</v>
      </c>
      <c r="C332">
        <v>2021</v>
      </c>
      <c r="D332" t="s">
        <v>13</v>
      </c>
      <c r="E332" s="1" t="str">
        <f>VLOOKUP(TabelaPrincipal3[[#This Row],[Praça Aluno]],[1]Off!$A$1:$B$6,2,0)</f>
        <v>SP</v>
      </c>
      <c r="F332" t="s">
        <v>1</v>
      </c>
      <c r="G332" s="1" t="str">
        <f>IF(OR(TabelaPrincipal3[[#This Row],[Média simples]]="",TabelaPrincipal3[[#This Row],[Média simples]]&lt;=0),"NÃO","SIM")</f>
        <v>SIM</v>
      </c>
      <c r="H332">
        <v>671.6</v>
      </c>
      <c r="I332">
        <v>605.70000000000005</v>
      </c>
      <c r="J332">
        <v>564.79999999999995</v>
      </c>
      <c r="K332">
        <v>594.6</v>
      </c>
      <c r="L332">
        <v>940</v>
      </c>
      <c r="M332">
        <f>IFERROR(AVERAGE(H332:L332),"")</f>
        <v>675.34</v>
      </c>
      <c r="N332" t="s">
        <v>0</v>
      </c>
    </row>
    <row r="333" spans="1:16" x14ac:dyDescent="0.25">
      <c r="A333">
        <v>81126</v>
      </c>
      <c r="B333" t="s">
        <v>27</v>
      </c>
      <c r="C333">
        <v>2021</v>
      </c>
      <c r="D333" t="s">
        <v>4</v>
      </c>
      <c r="E333" s="1" t="str">
        <f>VLOOKUP(TabelaPrincipal3[[#This Row],[Praça Aluno]],[1]Off!$A$1:$B$6,2,0)</f>
        <v>RJ</v>
      </c>
      <c r="F333" t="s">
        <v>1</v>
      </c>
      <c r="G333" s="1" t="str">
        <f>IF(OR(TabelaPrincipal3[[#This Row],[Média simples]]="",TabelaPrincipal3[[#This Row],[Média simples]]&lt;=0),"NÃO","SIM")</f>
        <v>SIM</v>
      </c>
      <c r="H333">
        <v>674.3</v>
      </c>
      <c r="I333">
        <v>675.9</v>
      </c>
      <c r="J333">
        <v>673.4</v>
      </c>
      <c r="K333">
        <v>692.9</v>
      </c>
      <c r="L333">
        <v>900</v>
      </c>
      <c r="M333">
        <f>IFERROR(AVERAGE(H333:L333),"")</f>
        <v>723.3</v>
      </c>
      <c r="N333" t="s">
        <v>0</v>
      </c>
    </row>
    <row r="334" spans="1:16" x14ac:dyDescent="0.25">
      <c r="A334">
        <v>108020</v>
      </c>
      <c r="B334" t="s">
        <v>26</v>
      </c>
      <c r="C334">
        <v>2021</v>
      </c>
      <c r="D334" t="s">
        <v>4</v>
      </c>
      <c r="E334" s="1" t="str">
        <f>VLOOKUP(TabelaPrincipal3[[#This Row],[Praça Aluno]],[1]Off!$A$1:$B$6,2,0)</f>
        <v>RJ</v>
      </c>
      <c r="F334" t="s">
        <v>1</v>
      </c>
      <c r="G334" s="1" t="str">
        <f>IF(OR(TabelaPrincipal3[[#This Row],[Média simples]]="",TabelaPrincipal3[[#This Row],[Média simples]]&lt;=0),"NÃO","SIM")</f>
        <v>SIM</v>
      </c>
      <c r="H334">
        <v>674.7</v>
      </c>
      <c r="I334">
        <v>690.1</v>
      </c>
      <c r="J334">
        <v>696.9</v>
      </c>
      <c r="K334">
        <v>726.6</v>
      </c>
      <c r="L334">
        <v>940</v>
      </c>
      <c r="M334">
        <f>IFERROR(AVERAGE(H334:L334),"")</f>
        <v>745.66000000000008</v>
      </c>
      <c r="N334" t="s">
        <v>0</v>
      </c>
    </row>
    <row r="335" spans="1:16" x14ac:dyDescent="0.25">
      <c r="A335">
        <v>20202353</v>
      </c>
      <c r="B335" t="s">
        <v>25</v>
      </c>
      <c r="C335">
        <v>2022</v>
      </c>
      <c r="D335" t="s">
        <v>13</v>
      </c>
      <c r="E335" s="1" t="str">
        <f>VLOOKUP(TabelaPrincipal3[[#This Row],[Praça Aluno]],[1]Off!$A$1:$B$6,2,0)</f>
        <v>SP</v>
      </c>
      <c r="F335" t="s">
        <v>1</v>
      </c>
      <c r="G335" s="1" t="str">
        <f>IF(OR(TabelaPrincipal3[[#This Row],[Média simples]]="",TabelaPrincipal3[[#This Row],[Média simples]]&lt;=0),"NÃO","SIM")</f>
        <v>SIM</v>
      </c>
      <c r="H335">
        <v>676.7</v>
      </c>
      <c r="I335">
        <v>617.5</v>
      </c>
      <c r="J335">
        <v>544</v>
      </c>
      <c r="K335">
        <v>751.9</v>
      </c>
      <c r="L335">
        <v>720</v>
      </c>
      <c r="M335">
        <f>IFERROR(AVERAGE(H335:L335),"")</f>
        <v>662.02</v>
      </c>
      <c r="N335" t="s">
        <v>0</v>
      </c>
      <c r="O335" t="s">
        <v>24</v>
      </c>
      <c r="P335" t="s">
        <v>23</v>
      </c>
    </row>
    <row r="336" spans="1:16" x14ac:dyDescent="0.25">
      <c r="A336">
        <v>80239</v>
      </c>
      <c r="B336" t="s">
        <v>22</v>
      </c>
      <c r="C336">
        <v>2020</v>
      </c>
      <c r="D336" t="s">
        <v>4</v>
      </c>
      <c r="E336" s="1" t="str">
        <f>VLOOKUP(TabelaPrincipal3[[#This Row],[Praça Aluno]],[1]Off!$A$1:$B$6,2,0)</f>
        <v>RJ</v>
      </c>
      <c r="F336" t="s">
        <v>21</v>
      </c>
      <c r="G336" s="1" t="str">
        <f>IF(OR(TabelaPrincipal3[[#This Row],[Média simples]]="",TabelaPrincipal3[[#This Row],[Média simples]]&lt;=0),"NÃO","SIM")</f>
        <v>SIM</v>
      </c>
      <c r="H336">
        <v>677.1</v>
      </c>
      <c r="I336">
        <v>655.7</v>
      </c>
      <c r="J336">
        <v>607.70000000000005</v>
      </c>
      <c r="K336">
        <v>706.8</v>
      </c>
      <c r="L336">
        <v>900</v>
      </c>
      <c r="M336">
        <f>IFERROR(AVERAGE(H336:L336),"")</f>
        <v>709.46</v>
      </c>
      <c r="N336" t="s">
        <v>0</v>
      </c>
    </row>
    <row r="337" spans="1:16" x14ac:dyDescent="0.25">
      <c r="A337">
        <v>81827</v>
      </c>
      <c r="B337" t="s">
        <v>20</v>
      </c>
      <c r="C337">
        <v>2022</v>
      </c>
      <c r="D337" t="s">
        <v>13</v>
      </c>
      <c r="E337" s="1" t="str">
        <f>VLOOKUP(TabelaPrincipal3[[#This Row],[Praça Aluno]],[1]Off!$A$1:$B$6,2,0)</f>
        <v>SP</v>
      </c>
      <c r="F337" t="s">
        <v>1</v>
      </c>
      <c r="G337" s="1" t="str">
        <f>IF(OR(TabelaPrincipal3[[#This Row],[Média simples]]="",TabelaPrincipal3[[#This Row],[Média simples]]&lt;=0),"NÃO","SIM")</f>
        <v>SIM</v>
      </c>
      <c r="H337">
        <v>677.5</v>
      </c>
      <c r="I337">
        <v>357.3</v>
      </c>
      <c r="J337">
        <v>588.29999999999995</v>
      </c>
      <c r="K337">
        <v>585.79999999999995</v>
      </c>
      <c r="L337">
        <v>860</v>
      </c>
      <c r="M337">
        <f>IFERROR(AVERAGE(H337:L337),"")</f>
        <v>613.78</v>
      </c>
      <c r="N337" t="s">
        <v>0</v>
      </c>
      <c r="O337" t="s">
        <v>12</v>
      </c>
      <c r="P337" t="s">
        <v>19</v>
      </c>
    </row>
    <row r="338" spans="1:16" x14ac:dyDescent="0.25">
      <c r="A338">
        <v>82963</v>
      </c>
      <c r="B338" t="s">
        <v>18</v>
      </c>
      <c r="C338">
        <v>2020</v>
      </c>
      <c r="D338" t="s">
        <v>13</v>
      </c>
      <c r="E338" s="1" t="str">
        <f>VLOOKUP(TabelaPrincipal3[[#This Row],[Praça Aluno]],[1]Off!$A$1:$B$6,2,0)</f>
        <v>SP</v>
      </c>
      <c r="F338" t="s">
        <v>1</v>
      </c>
      <c r="G338" s="1" t="str">
        <f>IF(OR(TabelaPrincipal3[[#This Row],[Média simples]]="",TabelaPrincipal3[[#This Row],[Média simples]]&lt;=0),"NÃO","SIM")</f>
        <v>SIM</v>
      </c>
      <c r="H338">
        <v>679.7</v>
      </c>
      <c r="I338">
        <v>577.1</v>
      </c>
      <c r="J338">
        <v>513</v>
      </c>
      <c r="K338">
        <v>622.6</v>
      </c>
      <c r="L338">
        <v>900</v>
      </c>
      <c r="M338">
        <f>IFERROR(AVERAGE(H338:L338),"")</f>
        <v>658.48</v>
      </c>
      <c r="N338" t="s">
        <v>0</v>
      </c>
    </row>
    <row r="339" spans="1:16" x14ac:dyDescent="0.25">
      <c r="A339">
        <v>2020436</v>
      </c>
      <c r="B339" t="s">
        <v>17</v>
      </c>
      <c r="C339">
        <v>2022</v>
      </c>
      <c r="D339" t="s">
        <v>9</v>
      </c>
      <c r="E339" s="1" t="str">
        <f>VLOOKUP(TabelaPrincipal3[[#This Row],[Praça Aluno]],[1]Off!$A$1:$B$6,2,0)</f>
        <v>BH</v>
      </c>
      <c r="F339" t="s">
        <v>1</v>
      </c>
      <c r="G339" s="1" t="str">
        <f>IF(OR(TabelaPrincipal3[[#This Row],[Média simples]]="",TabelaPrincipal3[[#This Row],[Média simples]]&lt;=0),"NÃO","SIM")</f>
        <v>SIM</v>
      </c>
      <c r="H339">
        <v>682.5</v>
      </c>
      <c r="I339">
        <v>650</v>
      </c>
      <c r="J339">
        <v>650.1</v>
      </c>
      <c r="K339">
        <v>768.5</v>
      </c>
      <c r="L339">
        <v>900</v>
      </c>
      <c r="M339">
        <f>IFERROR(AVERAGE(H339:L339),"")</f>
        <v>730.22</v>
      </c>
      <c r="N339" t="s">
        <v>0</v>
      </c>
      <c r="O339" t="s">
        <v>16</v>
      </c>
      <c r="P339" t="s">
        <v>15</v>
      </c>
    </row>
    <row r="340" spans="1:16" x14ac:dyDescent="0.25">
      <c r="A340">
        <v>83361</v>
      </c>
      <c r="B340" t="s">
        <v>14</v>
      </c>
      <c r="C340">
        <v>2022</v>
      </c>
      <c r="D340" t="s">
        <v>13</v>
      </c>
      <c r="E340" s="1" t="str">
        <f>VLOOKUP(TabelaPrincipal3[[#This Row],[Praça Aluno]],[1]Off!$A$1:$B$6,2,0)</f>
        <v>SP</v>
      </c>
      <c r="F340" t="s">
        <v>1</v>
      </c>
      <c r="G340" s="1" t="str">
        <f>IF(OR(TabelaPrincipal3[[#This Row],[Média simples]]="",TabelaPrincipal3[[#This Row],[Média simples]]&lt;=0),"NÃO","SIM")</f>
        <v>SIM</v>
      </c>
      <c r="H340">
        <v>683.7</v>
      </c>
      <c r="I340">
        <v>683.7</v>
      </c>
      <c r="J340">
        <v>598.9</v>
      </c>
      <c r="K340">
        <v>726.2</v>
      </c>
      <c r="L340">
        <v>760</v>
      </c>
      <c r="M340">
        <f>IFERROR(AVERAGE(H340:L340),"")</f>
        <v>690.5</v>
      </c>
      <c r="N340" t="s">
        <v>8</v>
      </c>
      <c r="O340" t="s">
        <v>12</v>
      </c>
      <c r="P340" t="s">
        <v>11</v>
      </c>
    </row>
    <row r="341" spans="1:16" x14ac:dyDescent="0.25">
      <c r="A341">
        <v>89720</v>
      </c>
      <c r="B341" t="s">
        <v>10</v>
      </c>
      <c r="C341">
        <v>2022</v>
      </c>
      <c r="D341" t="s">
        <v>9</v>
      </c>
      <c r="E341" s="1" t="str">
        <f>VLOOKUP(TabelaPrincipal3[[#This Row],[Praça Aluno]],[1]Off!$A$1:$B$6,2,0)</f>
        <v>BH</v>
      </c>
      <c r="F341" t="s">
        <v>1</v>
      </c>
      <c r="G341" s="1" t="str">
        <f>IF(OR(TabelaPrincipal3[[#This Row],[Média simples]]="",TabelaPrincipal3[[#This Row],[Média simples]]&lt;=0),"NÃO","SIM")</f>
        <v>SIM</v>
      </c>
      <c r="H341">
        <v>692</v>
      </c>
      <c r="I341">
        <v>649.4</v>
      </c>
      <c r="J341">
        <v>569.5</v>
      </c>
      <c r="K341">
        <v>727.5</v>
      </c>
      <c r="L341">
        <v>780</v>
      </c>
      <c r="M341">
        <f>IFERROR(AVERAGE(H341:L341),"")</f>
        <v>683.68000000000006</v>
      </c>
      <c r="N341" t="s">
        <v>8</v>
      </c>
      <c r="O341" t="s">
        <v>7</v>
      </c>
      <c r="P341" t="s">
        <v>6</v>
      </c>
    </row>
    <row r="342" spans="1:16" x14ac:dyDescent="0.25">
      <c r="A342">
        <v>82166</v>
      </c>
      <c r="B342" t="s">
        <v>5</v>
      </c>
      <c r="C342">
        <v>2020</v>
      </c>
      <c r="D342" t="s">
        <v>4</v>
      </c>
      <c r="E342" s="1" t="str">
        <f>VLOOKUP(TabelaPrincipal3[[#This Row],[Praça Aluno]],[1]Off!$A$1:$B$6,2,0)</f>
        <v>RJ</v>
      </c>
      <c r="F342" t="s">
        <v>1</v>
      </c>
      <c r="G342" s="1" t="str">
        <f>IF(OR(TabelaPrincipal3[[#This Row],[Média simples]]="",TabelaPrincipal3[[#This Row],[Média simples]]&lt;=0),"NÃO","SIM")</f>
        <v>SIM</v>
      </c>
      <c r="H342">
        <v>694.8</v>
      </c>
      <c r="I342">
        <v>783.7</v>
      </c>
      <c r="J342">
        <v>695.5</v>
      </c>
      <c r="K342">
        <v>824.6</v>
      </c>
      <c r="L342">
        <v>920</v>
      </c>
      <c r="M342">
        <f>IFERROR(AVERAGE(H342:L342),"")</f>
        <v>783.72</v>
      </c>
      <c r="N342" t="s">
        <v>0</v>
      </c>
    </row>
    <row r="343" spans="1:16" x14ac:dyDescent="0.25">
      <c r="A343">
        <v>97159</v>
      </c>
      <c r="B343" t="s">
        <v>3</v>
      </c>
      <c r="C343">
        <v>2021</v>
      </c>
      <c r="D343" t="s">
        <v>2</v>
      </c>
      <c r="E343" s="1" t="str">
        <f>VLOOKUP(TabelaPrincipal3[[#This Row],[Praça Aluno]],[1]Off!$A$1:$B$6,2,0)</f>
        <v>SP</v>
      </c>
      <c r="F343" t="s">
        <v>1</v>
      </c>
      <c r="G343" s="1" t="str">
        <f>IF(OR(TabelaPrincipal3[[#This Row],[Média simples]]="",TabelaPrincipal3[[#This Row],[Média simples]]&lt;=0),"NÃO","SIM")</f>
        <v>SIM</v>
      </c>
      <c r="H343">
        <v>716.5</v>
      </c>
      <c r="I343">
        <v>709.5</v>
      </c>
      <c r="J343">
        <v>589.29999999999995</v>
      </c>
      <c r="K343">
        <v>735.2</v>
      </c>
      <c r="L343">
        <v>860</v>
      </c>
      <c r="M343">
        <f>IFERROR(AVERAGE(H343:L343),"")</f>
        <v>722.1</v>
      </c>
      <c r="N343" t="s">
        <v>0</v>
      </c>
    </row>
  </sheetData>
  <conditionalFormatting sqref="B2:B343">
    <cfRule type="duplicateValues" dxfId="1" priority="2"/>
  </conditionalFormatting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BD_ 2020_2022 (2)</vt:lpstr>
    </vt:vector>
  </TitlesOfParts>
  <Company>ISMART - Instituto Soc. M. A. R. 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Tolentino</dc:creator>
  <cp:lastModifiedBy>Julia Tolentino</cp:lastModifiedBy>
  <dcterms:created xsi:type="dcterms:W3CDTF">2023-02-27T18:55:14Z</dcterms:created>
  <dcterms:modified xsi:type="dcterms:W3CDTF">2023-02-27T18:55:32Z</dcterms:modified>
</cp:coreProperties>
</file>