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406231\Downloads\"/>
    </mc:Choice>
  </mc:AlternateContent>
  <xr:revisionPtr revIDLastSave="0" documentId="13_ncr:1_{6C24AC1B-201D-4C04-BBA9-3619A9E889B4}" xr6:coauthVersionLast="46" xr6:coauthVersionMax="46" xr10:uidLastSave="{00000000-0000-0000-0000-000000000000}"/>
  <bookViews>
    <workbookView xWindow="-120" yWindow="-120" windowWidth="29040" windowHeight="15840" xr2:uid="{E28286B2-856A-4F56-84C7-AF84A8217E50}"/>
  </bookViews>
  <sheets>
    <sheet name="Assignment a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E13" i="1" s="1"/>
  <c r="H14" i="1"/>
  <c r="E7" i="1"/>
  <c r="E10" i="1" s="1"/>
  <c r="H13" i="1" s="1"/>
  <c r="E8" i="1" l="1"/>
  <c r="E11" i="1" s="1"/>
  <c r="E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Milinkovic, Aleksandar</author>
  </authors>
  <commentList>
    <comment ref="A5" authorId="0" shapeId="0" xr:uid="{F5D199B8-BCA8-4AF2-82FE-EE5FCDBD62B6}">
      <text>
        <r>
          <rPr>
            <b/>
            <sz val="9"/>
            <color indexed="81"/>
            <rFont val="Tahoma"/>
            <charset val="1"/>
          </rPr>
          <t>Milinkovic, Aleksandar:</t>
        </r>
        <r>
          <rPr>
            <sz val="9"/>
            <color indexed="81"/>
            <rFont val="Tahoma"/>
            <charset val="1"/>
          </rPr>
          <t xml:space="preserve">
Based on the last email, we assume that there is no coupon.</t>
        </r>
      </text>
    </comment>
    <comment ref="D14" authorId="0" shapeId="0" xr:uid="{FA7903D2-C888-4F87-8622-C86FD0CF952A}">
      <text>
        <r>
          <rPr>
            <b/>
            <sz val="9"/>
            <color indexed="81"/>
            <rFont val="Tahoma"/>
            <family val="2"/>
          </rPr>
          <t>Milinkovic, Aleksandar:</t>
        </r>
        <r>
          <rPr>
            <sz val="9"/>
            <color indexed="81"/>
            <rFont val="Tahoma"/>
            <family val="2"/>
          </rPr>
          <t xml:space="preserve">
Volatility is calculated using GoalSeek. This tutorial is the reference: https://www.youtube.com/watch?v=NRqXYpJj6Pc</t>
        </r>
      </text>
    </comment>
    <comment ref="D16" authorId="0" shapeId="0" xr:uid="{A6B38DDE-4DDA-40A5-B2C6-3E85E3F93A8C}">
      <text>
        <r>
          <rPr>
            <b/>
            <sz val="9"/>
            <color indexed="81"/>
            <rFont val="Tahoma"/>
            <family val="2"/>
          </rPr>
          <t>Milinkovic, Aleksandar:</t>
        </r>
        <r>
          <rPr>
            <sz val="9"/>
            <color indexed="81"/>
            <rFont val="Tahoma"/>
            <family val="2"/>
          </rPr>
          <t xml:space="preserve">
This is used as a target (temp) variable so implied volatility can be calculated using GoalSeek.</t>
        </r>
      </text>
    </comment>
  </commentList>
</comments>
</file>

<file path=xl/sharedStrings.xml><?xml version="1.0" encoding="utf-8"?>
<sst xmlns="http://schemas.openxmlformats.org/spreadsheetml/2006/main" count="21" uniqueCount="18">
  <si>
    <t>Bond</t>
  </si>
  <si>
    <t>Option</t>
  </si>
  <si>
    <t>Par value</t>
  </si>
  <si>
    <t>Interest rate</t>
  </si>
  <si>
    <t>Value</t>
  </si>
  <si>
    <t>Maturity (years)</t>
  </si>
  <si>
    <t>Strike price</t>
  </si>
  <si>
    <t>Spot price</t>
  </si>
  <si>
    <t>Volatility</t>
  </si>
  <si>
    <t>d1</t>
  </si>
  <si>
    <t>d2</t>
  </si>
  <si>
    <t>N(d1)</t>
  </si>
  <si>
    <t>N(d2)</t>
  </si>
  <si>
    <t>Target Price</t>
  </si>
  <si>
    <t>Convertible Bond</t>
  </si>
  <si>
    <t>Delta</t>
  </si>
  <si>
    <t>Gamma</t>
  </si>
  <si>
    <t>Coupon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</si>
</sst>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"/>
    <numFmt numFmtId="165" formatCode="&quot;$&quot;#,##0.0000_);[Red]\(&quot;$&quot;#,##0.00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1" fillId="0" borderId="0" xfId="0" applyFont="1"/>
    <xf numFmtId="8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164" fontId="0" fillId="0" borderId="0" xfId="0" applyNumberFormat="1"/>
    <xf numFmtId="10" fontId="0" fillId="0" borderId="6" xfId="0" applyNumberFormat="1" applyBorder="1"/>
    <xf numFmtId="0" fontId="0" fillId="0" borderId="4" xfId="0" applyBorder="1"/>
    <xf numFmtId="0" fontId="0" fillId="0" borderId="6" xfId="0" applyBorder="1"/>
    <xf numFmtId="165" fontId="0" fillId="0" borderId="4" xfId="0" applyNumberFormat="1" applyBorder="1"/>
    <xf numFmtId="165" fontId="1" fillId="0" borderId="2" xfId="0" applyNumberFormat="1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05CD-B324-44EE-ADEB-DD2CCB4774C3}">
  <dimension ref="A1:H17"/>
  <sheetViews>
    <sheetView tabSelected="1" workbookViewId="0">
      <selection activeCell="C16" sqref="C16"/>
    </sheetView>
  </sheetViews>
  <sheetFormatPr defaultRowHeight="15" x14ac:dyDescent="0.25"/>
  <cols>
    <col min="1" max="1" width="16.5703125" bestFit="1" customWidth="1"/>
    <col min="2" max="2" width="10" bestFit="1" customWidth="1"/>
    <col min="4" max="4" width="15.28515625" bestFit="1" customWidth="1"/>
    <col min="7" max="7" width="16.5703125" bestFit="1" customWidth="1"/>
  </cols>
  <sheetData>
    <row r="1" spans="1:8" x14ac:dyDescent="0.25">
      <c r="A1" s="2" t="s">
        <v>0</v>
      </c>
      <c r="D1" s="2" t="s">
        <v>1</v>
      </c>
      <c r="G1" s="2"/>
    </row>
    <row r="2" spans="1:8" x14ac:dyDescent="0.25">
      <c r="A2" t="s">
        <v>2</v>
      </c>
      <c r="B2">
        <v>100</v>
      </c>
      <c r="D2" t="s">
        <v>7</v>
      </c>
      <c r="E2">
        <v>80</v>
      </c>
    </row>
    <row r="3" spans="1:8" x14ac:dyDescent="0.25">
      <c r="A3" t="s">
        <v>3</v>
      </c>
      <c r="B3" s="1">
        <v>0.03</v>
      </c>
      <c r="D3" t="s">
        <v>6</v>
      </c>
      <c r="E3">
        <v>100</v>
      </c>
    </row>
    <row r="4" spans="1:8" x14ac:dyDescent="0.25">
      <c r="A4" t="s">
        <v>5</v>
      </c>
      <c r="B4">
        <v>5</v>
      </c>
      <c r="D4" t="s">
        <v>5</v>
      </c>
      <c r="E4">
        <v>5</v>
      </c>
    </row>
    <row r="5" spans="1:8" x14ac:dyDescent="0.25">
      <c r="A5" t="s">
        <v>17</v>
      </c>
      <c r="B5" s="1">
        <v>0</v>
      </c>
    </row>
    <row r="6" spans="1:8" ht="15.75" thickBot="1" x14ac:dyDescent="0.3"/>
    <row r="7" spans="1:8" ht="15.75" thickBot="1" x14ac:dyDescent="0.3">
      <c r="A7" s="4" t="s">
        <v>4</v>
      </c>
      <c r="B7" s="12">
        <f>PV(B3,B4,(B2*B5),B2)</f>
        <v>-86.260878438416412</v>
      </c>
      <c r="D7" t="s">
        <v>9</v>
      </c>
      <c r="E7" s="7">
        <f>(LN(E2/E3)+(B3+0.5*E14^2)*E4)/(E14*SQRT(E4))</f>
        <v>0.10895406877362086</v>
      </c>
      <c r="F7" s="3"/>
    </row>
    <row r="8" spans="1:8" x14ac:dyDescent="0.25">
      <c r="D8" t="s">
        <v>10</v>
      </c>
      <c r="E8" s="7">
        <f>E7-E14*SQRT(E4)</f>
        <v>-0.39769095002369143</v>
      </c>
    </row>
    <row r="10" spans="1:8" x14ac:dyDescent="0.25">
      <c r="A10" s="2" t="s">
        <v>14</v>
      </c>
      <c r="D10" t="s">
        <v>11</v>
      </c>
      <c r="E10">
        <f>_xlfn.NORM.DIST(E7,0,1,TRUE)</f>
        <v>0.54338053940879805</v>
      </c>
    </row>
    <row r="11" spans="1:8" x14ac:dyDescent="0.25">
      <c r="A11" t="s">
        <v>4</v>
      </c>
      <c r="B11">
        <v>100</v>
      </c>
      <c r="D11" t="s">
        <v>12</v>
      </c>
      <c r="E11">
        <f>_xlfn.NORM.DIST(E8,0,1,TRUE)</f>
        <v>0.34542900461523518</v>
      </c>
    </row>
    <row r="12" spans="1:8" ht="15.75" thickBot="1" x14ac:dyDescent="0.3"/>
    <row r="13" spans="1:8" x14ac:dyDescent="0.25">
      <c r="D13" s="5" t="s">
        <v>4</v>
      </c>
      <c r="E13" s="11">
        <f>B11+B7</f>
        <v>13.739121561583588</v>
      </c>
      <c r="G13" s="5" t="s">
        <v>15</v>
      </c>
      <c r="H13" s="9">
        <f>E10</f>
        <v>0.54338053940879805</v>
      </c>
    </row>
    <row r="14" spans="1:8" ht="15.75" thickBot="1" x14ac:dyDescent="0.3">
      <c r="D14" s="6" t="s">
        <v>8</v>
      </c>
      <c r="E14" s="8">
        <v>0.2265785404984898</v>
      </c>
      <c r="G14" s="6" t="s">
        <v>16</v>
      </c>
      <c r="H14" s="10">
        <f>EXP(-1*POWER(K45,2)/2)/(E2*E14*SQRT(E4)*SQRT(2*PI()))</f>
        <v>9.8427465385047281E-3</v>
      </c>
    </row>
    <row r="16" spans="1:8" x14ac:dyDescent="0.25">
      <c r="D16" s="2" t="s">
        <v>13</v>
      </c>
      <c r="E16" s="13">
        <f>E2*E10-E3*EXP(-B3*E4)*E11</f>
        <v>13.739093196613741</v>
      </c>
    </row>
    <row r="17" spans="4:5" x14ac:dyDescent="0.25">
      <c r="D17" s="2"/>
      <c r="E17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Milinkovic, Aleksandar</dc:creator>
  <cp:lastModifiedBy>Milinkovic, Aleksandar</cp:lastModifiedBy>
  <dcterms:created xsi:type="dcterms:W3CDTF">2021-12-15T14:21:25Z</dcterms:created>
  <dcterms:modified xsi:type="dcterms:W3CDTF">2021-12-15T22:50:43Z</dcterms:modified>
</cp:coreProperties>
</file>