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mcpherson/Documents/DM1/TA/Dance Competion/"/>
    </mc:Choice>
  </mc:AlternateContent>
  <xr:revisionPtr revIDLastSave="0" documentId="13_ncr:1_{68BC9883-4DF2-3F41-91D1-10A9F606B871}" xr6:coauthVersionLast="28" xr6:coauthVersionMax="28" xr10:uidLastSave="{00000000-0000-0000-0000-000000000000}"/>
  <bookViews>
    <workbookView xWindow="16020" yWindow="460" windowWidth="17580" windowHeight="20540" xr2:uid="{D9D28937-1BC5-C94D-91B6-1BFC68270A7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K17" i="1"/>
  <c r="L17" i="1"/>
  <c r="M17" i="1"/>
  <c r="N17" i="1"/>
  <c r="O17" i="1"/>
  <c r="K18" i="1"/>
  <c r="L18" i="1"/>
  <c r="M18" i="1"/>
  <c r="N18" i="1"/>
  <c r="O18" i="1"/>
  <c r="K26" i="1"/>
  <c r="L26" i="1"/>
  <c r="M26" i="1"/>
  <c r="N26" i="1"/>
  <c r="O26" i="1"/>
  <c r="K27" i="1"/>
  <c r="L27" i="1"/>
  <c r="M27" i="1"/>
  <c r="N27" i="1"/>
  <c r="O27" i="1"/>
  <c r="K35" i="1"/>
  <c r="L35" i="1"/>
  <c r="M35" i="1"/>
  <c r="N35" i="1"/>
  <c r="O35" i="1"/>
  <c r="K36" i="1"/>
  <c r="L36" i="1"/>
  <c r="M36" i="1"/>
  <c r="N36" i="1"/>
  <c r="O36" i="1"/>
  <c r="Q16" i="1" l="1"/>
  <c r="Q14" i="1"/>
  <c r="P16" i="1"/>
  <c r="P14" i="1"/>
  <c r="V4" i="1" l="1"/>
  <c r="W4" i="1"/>
  <c r="X4" i="1"/>
  <c r="V5" i="1"/>
  <c r="W5" i="1"/>
  <c r="X5" i="1"/>
  <c r="V6" i="1"/>
  <c r="W6" i="1"/>
  <c r="X6" i="1"/>
  <c r="V7" i="1"/>
  <c r="W7" i="1"/>
  <c r="X7" i="1"/>
  <c r="X3" i="1"/>
  <c r="W3" i="1"/>
  <c r="V3" i="1"/>
  <c r="AA3" i="1" s="1"/>
  <c r="AA9" i="1" l="1"/>
  <c r="AA5" i="1"/>
  <c r="AA8" i="1"/>
  <c r="AA7" i="1"/>
  <c r="AA4" i="1"/>
  <c r="AA6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O30" i="1"/>
  <c r="K30" i="1"/>
  <c r="L30" i="1"/>
  <c r="M30" i="1"/>
  <c r="N30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1" i="1"/>
  <c r="O21" i="1"/>
  <c r="N21" i="1"/>
  <c r="M21" i="1"/>
  <c r="L21" i="1"/>
  <c r="K12" i="1"/>
  <c r="M13" i="1"/>
  <c r="N13" i="1"/>
  <c r="O13" i="1"/>
  <c r="M14" i="1"/>
  <c r="N14" i="1"/>
  <c r="O14" i="1"/>
  <c r="M15" i="1"/>
  <c r="N15" i="1"/>
  <c r="O15" i="1"/>
  <c r="M16" i="1"/>
  <c r="N16" i="1"/>
  <c r="O16" i="1"/>
  <c r="O12" i="1"/>
  <c r="N12" i="1"/>
  <c r="M12" i="1"/>
  <c r="L13" i="1"/>
  <c r="L14" i="1"/>
  <c r="L15" i="1"/>
  <c r="L16" i="1"/>
  <c r="L12" i="1"/>
  <c r="K13" i="1"/>
  <c r="K14" i="1"/>
  <c r="K15" i="1"/>
  <c r="K16" i="1"/>
  <c r="O3" i="1"/>
  <c r="O4" i="1"/>
  <c r="O5" i="1"/>
  <c r="O6" i="1"/>
  <c r="O7" i="1"/>
  <c r="O8" i="1"/>
  <c r="O9" i="1"/>
  <c r="N3" i="1"/>
  <c r="N4" i="1"/>
  <c r="N5" i="1"/>
  <c r="N6" i="1"/>
  <c r="N7" i="1"/>
  <c r="N8" i="1"/>
  <c r="N9" i="1"/>
  <c r="M3" i="1"/>
  <c r="M4" i="1"/>
  <c r="M5" i="1"/>
  <c r="M6" i="1"/>
  <c r="M7" i="1"/>
  <c r="M8" i="1"/>
  <c r="M9" i="1"/>
  <c r="L3" i="1"/>
  <c r="L4" i="1"/>
  <c r="L5" i="1"/>
  <c r="L6" i="1"/>
  <c r="L7" i="1"/>
  <c r="L8" i="1"/>
  <c r="L9" i="1"/>
  <c r="K3" i="1"/>
  <c r="K4" i="1"/>
  <c r="K5" i="1"/>
  <c r="K6" i="1"/>
  <c r="K7" i="1"/>
  <c r="K8" i="1"/>
  <c r="K9" i="1"/>
</calcChain>
</file>

<file path=xl/sharedStrings.xml><?xml version="1.0" encoding="utf-8"?>
<sst xmlns="http://schemas.openxmlformats.org/spreadsheetml/2006/main" count="93" uniqueCount="37">
  <si>
    <t>Cha Cha</t>
  </si>
  <si>
    <t xml:space="preserve">No. </t>
  </si>
  <si>
    <t>A</t>
  </si>
  <si>
    <t>B</t>
  </si>
  <si>
    <t>E</t>
  </si>
  <si>
    <t>C</t>
  </si>
  <si>
    <t>D</t>
  </si>
  <si>
    <t>RUMBO</t>
  </si>
  <si>
    <t>SWING</t>
  </si>
  <si>
    <t>MAmbo</t>
  </si>
  <si>
    <t>F</t>
  </si>
  <si>
    <t>G</t>
  </si>
  <si>
    <t>H</t>
  </si>
  <si>
    <t>J</t>
  </si>
  <si>
    <t>1</t>
  </si>
  <si>
    <t>1-2</t>
  </si>
  <si>
    <t>1-3</t>
  </si>
  <si>
    <t>1-4</t>
  </si>
  <si>
    <t>1-5</t>
  </si>
  <si>
    <t>Places</t>
  </si>
  <si>
    <t>Result</t>
  </si>
  <si>
    <t>Final Summary</t>
  </si>
  <si>
    <t>R</t>
  </si>
  <si>
    <t>S</t>
  </si>
  <si>
    <t>M</t>
  </si>
  <si>
    <t xml:space="preserve"> </t>
  </si>
  <si>
    <t>Total</t>
  </si>
  <si>
    <t>Rule 11</t>
  </si>
  <si>
    <t>No.</t>
  </si>
  <si>
    <t>Total Judges- 25</t>
  </si>
  <si>
    <t>Majority- 13</t>
  </si>
  <si>
    <t>Column1</t>
  </si>
  <si>
    <t>Column2</t>
  </si>
  <si>
    <t>Column3</t>
  </si>
  <si>
    <t>Rulebreak #1</t>
  </si>
  <si>
    <t>Rulebreak #2</t>
  </si>
  <si>
    <t>Rulebreak#3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</si>
</sst>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Helvetica"/>
      <family val="2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sz val="12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C7CE"/>
      </patternFill>
    </fill>
  </fills>
  <borders count="4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thick">
        <color auto="1"/>
      </right>
      <top/>
      <bottom style="double">
        <color rgb="FF3F3F3F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ouble">
        <color rgb="FF3F3F3F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double">
        <color rgb="FF3F3F3F"/>
      </top>
      <bottom style="double">
        <color rgb="FF3F3F3F"/>
      </bottom>
      <diagonal/>
    </border>
    <border>
      <left style="thick">
        <color auto="1"/>
      </left>
      <right style="thick">
        <color auto="1"/>
      </right>
      <top style="thin">
        <color theme="0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rgb="FF3F3F3F"/>
      </bottom>
      <diagonal/>
    </border>
    <border>
      <left style="thick">
        <color auto="1"/>
      </left>
      <right style="double">
        <color rgb="FF3F3F3F"/>
      </right>
      <top style="thick">
        <color auto="1"/>
      </top>
      <bottom/>
      <diagonal/>
    </border>
    <border>
      <left style="double">
        <color rgb="FF3F3F3F"/>
      </left>
      <right style="double">
        <color rgb="FF3F3F3F"/>
      </right>
      <top style="thick">
        <color auto="1"/>
      </top>
      <bottom/>
      <diagonal/>
    </border>
    <border>
      <left style="double">
        <color rgb="FF3F3F3F"/>
      </left>
      <right style="thick">
        <color auto="1"/>
      </right>
      <top style="thick">
        <color auto="1"/>
      </top>
      <bottom/>
      <diagonal/>
    </border>
    <border>
      <left style="thick">
        <color rgb="FF3F3F3F"/>
      </left>
      <right/>
      <top style="thick">
        <color rgb="FF3F3F3F"/>
      </top>
      <bottom/>
      <diagonal/>
    </border>
    <border>
      <left/>
      <right/>
      <top style="thick">
        <color rgb="FF3F3F3F"/>
      </top>
      <bottom/>
      <diagonal/>
    </border>
    <border>
      <left/>
      <right style="thick">
        <color rgb="FF3F3F3F"/>
      </right>
      <top style="thick">
        <color rgb="FF3F3F3F"/>
      </top>
      <bottom/>
      <diagonal/>
    </border>
    <border>
      <left style="thick">
        <color rgb="FF3F3F3F"/>
      </left>
      <right/>
      <top/>
      <bottom/>
      <diagonal/>
    </border>
    <border>
      <left/>
      <right style="thick">
        <color rgb="FF3F3F3F"/>
      </right>
      <top/>
      <bottom/>
      <diagonal/>
    </border>
    <border>
      <left style="thick">
        <color rgb="FF3F3F3F"/>
      </left>
      <right/>
      <top/>
      <bottom style="thick">
        <color rgb="FF3F3F3F"/>
      </bottom>
      <diagonal/>
    </border>
    <border>
      <left/>
      <right/>
      <top/>
      <bottom style="thick">
        <color rgb="FF3F3F3F"/>
      </bottom>
      <diagonal/>
    </border>
    <border>
      <left/>
      <right style="thick">
        <color rgb="FF3F3F3F"/>
      </right>
      <top/>
      <bottom style="thick">
        <color rgb="FF3F3F3F"/>
      </bottom>
      <diagonal/>
    </border>
    <border>
      <left style="thick">
        <color auto="1"/>
      </left>
      <right/>
      <top style="thick">
        <color auto="1"/>
      </top>
      <bottom style="double">
        <color rgb="FF3F3F3F"/>
      </bottom>
      <diagonal/>
    </border>
    <border>
      <left style="thick">
        <color auto="1"/>
      </left>
      <right style="thick">
        <color auto="1"/>
      </right>
      <top style="thin">
        <color theme="0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5" borderId="0" applyNumberFormat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2" xfId="1" applyBorder="1"/>
    <xf numFmtId="49" fontId="0" fillId="0" borderId="0" xfId="0" applyNumberFormat="1"/>
    <xf numFmtId="49" fontId="1" fillId="2" borderId="3" xfId="1" applyNumberFormat="1" applyBorder="1"/>
    <xf numFmtId="0" fontId="0" fillId="0" borderId="3" xfId="0" applyBorder="1"/>
    <xf numFmtId="0" fontId="0" fillId="4" borderId="3" xfId="0" applyFont="1" applyFill="1" applyBorder="1"/>
    <xf numFmtId="0" fontId="1" fillId="2" borderId="4" xfId="1" applyBorder="1"/>
    <xf numFmtId="49" fontId="1" fillId="2" borderId="5" xfId="1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4" borderId="4" xfId="0" applyFont="1" applyFill="1" applyBorder="1"/>
    <xf numFmtId="0" fontId="1" fillId="2" borderId="11" xfId="1" applyBorder="1"/>
    <xf numFmtId="0" fontId="1" fillId="2" borderId="12" xfId="1" applyBorder="1"/>
    <xf numFmtId="0" fontId="0" fillId="0" borderId="13" xfId="0" applyFont="1" applyBorder="1"/>
    <xf numFmtId="0" fontId="4" fillId="0" borderId="0" xfId="0" applyFont="1" applyBorder="1"/>
    <xf numFmtId="0" fontId="0" fillId="0" borderId="0" xfId="0" applyFont="1" applyBorder="1"/>
    <xf numFmtId="0" fontId="0" fillId="0" borderId="14" xfId="0" applyFont="1" applyBorder="1"/>
    <xf numFmtId="0" fontId="4" fillId="0" borderId="13" xfId="0" applyFont="1" applyBorder="1"/>
    <xf numFmtId="0" fontId="0" fillId="0" borderId="0" xfId="0" applyBorder="1"/>
    <xf numFmtId="0" fontId="0" fillId="0" borderId="14" xfId="0" applyBorder="1"/>
    <xf numFmtId="0" fontId="4" fillId="0" borderId="15" xfId="0" applyFont="1" applyBorder="1"/>
    <xf numFmtId="0" fontId="0" fillId="0" borderId="16" xfId="0" applyBorder="1"/>
    <xf numFmtId="0" fontId="0" fillId="0" borderId="17" xfId="0" applyBorder="1"/>
    <xf numFmtId="49" fontId="1" fillId="2" borderId="19" xfId="1" applyNumberFormat="1" applyBorder="1"/>
    <xf numFmtId="0" fontId="0" fillId="0" borderId="19" xfId="0" applyBorder="1"/>
    <xf numFmtId="0" fontId="0" fillId="0" borderId="20" xfId="0" applyBorder="1"/>
    <xf numFmtId="49" fontId="1" fillId="2" borderId="21" xfId="1" applyNumberFormat="1" applyBorder="1"/>
    <xf numFmtId="0" fontId="0" fillId="0" borderId="22" xfId="0" applyBorder="1"/>
    <xf numFmtId="0" fontId="0" fillId="0" borderId="23" xfId="0" applyBorder="1"/>
    <xf numFmtId="0" fontId="0" fillId="4" borderId="25" xfId="0" applyFont="1" applyFill="1" applyBorder="1"/>
    <xf numFmtId="0" fontId="0" fillId="3" borderId="22" xfId="0" applyFont="1" applyFill="1" applyBorder="1"/>
    <xf numFmtId="0" fontId="0" fillId="4" borderId="22" xfId="0" applyFont="1" applyFill="1" applyBorder="1"/>
    <xf numFmtId="0" fontId="0" fillId="4" borderId="23" xfId="0" applyFont="1" applyFill="1" applyBorder="1"/>
    <xf numFmtId="49" fontId="1" fillId="2" borderId="24" xfId="1" applyNumberFormat="1" applyFont="1" applyFill="1" applyBorder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1" fillId="2" borderId="21" xfId="1" applyBorder="1"/>
    <xf numFmtId="0" fontId="0" fillId="0" borderId="29" xfId="0" applyBorder="1"/>
    <xf numFmtId="0" fontId="0" fillId="0" borderId="30" xfId="0" applyBorder="1"/>
    <xf numFmtId="0" fontId="0" fillId="0" borderId="29" xfId="0" applyFont="1" applyBorder="1"/>
    <xf numFmtId="0" fontId="1" fillId="2" borderId="31" xfId="1" applyBorder="1"/>
    <xf numFmtId="0" fontId="4" fillId="0" borderId="14" xfId="0" applyFont="1" applyBorder="1"/>
    <xf numFmtId="0" fontId="1" fillId="2" borderId="18" xfId="1" applyBorder="1"/>
    <xf numFmtId="0" fontId="1" fillId="2" borderId="1" xfId="1" applyBorder="1"/>
    <xf numFmtId="0" fontId="1" fillId="2" borderId="32" xfId="1" applyBorder="1"/>
    <xf numFmtId="0" fontId="1" fillId="2" borderId="33" xfId="1" applyBorder="1"/>
    <xf numFmtId="0" fontId="1" fillId="2" borderId="34" xfId="1" applyBorder="1"/>
    <xf numFmtId="0" fontId="0" fillId="0" borderId="35" xfId="0" applyFont="1" applyBorder="1"/>
    <xf numFmtId="0" fontId="4" fillId="0" borderId="36" xfId="0" applyFont="1" applyBorder="1"/>
    <xf numFmtId="0" fontId="0" fillId="0" borderId="36" xfId="0" applyFont="1" applyBorder="1"/>
    <xf numFmtId="0" fontId="0" fillId="0" borderId="37" xfId="0" applyFont="1" applyBorder="1"/>
    <xf numFmtId="0" fontId="4" fillId="0" borderId="38" xfId="0" applyFont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" fillId="2" borderId="43" xfId="1" applyBorder="1"/>
    <xf numFmtId="49" fontId="1" fillId="2" borderId="1" xfId="1" applyNumberFormat="1" applyBorder="1" applyAlignment="1">
      <alignment horizontal="right"/>
    </xf>
    <xf numFmtId="0" fontId="5" fillId="5" borderId="4" xfId="2" applyBorder="1"/>
    <xf numFmtId="0" fontId="5" fillId="5" borderId="3" xfId="2" applyBorder="1"/>
    <xf numFmtId="0" fontId="5" fillId="5" borderId="19" xfId="2" applyBorder="1"/>
    <xf numFmtId="0" fontId="0" fillId="4" borderId="44" xfId="0" applyFont="1" applyFill="1" applyBorder="1"/>
    <xf numFmtId="0" fontId="0" fillId="4" borderId="45" xfId="0" applyFont="1" applyFill="1" applyBorder="1"/>
    <xf numFmtId="0" fontId="0" fillId="0" borderId="29" xfId="0" applyFill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3">
    <cellStyle name="Bad" xfId="2" builtinId="27"/>
    <cellStyle name="Check Cell" xfId="1" builtinId="23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border diagonalUp="0" diagonalDown="0">
        <left style="thick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border diagonalUp="0" diagonalDown="0">
        <left style="thick">
          <color auto="1"/>
        </left>
      </border>
    </dxf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8EBC6-E5F9-FA41-8059-1514ABF7AAB6}" name="Table5" displayName="Table5" ref="A2:S9" totalsRowShown="0" headerRowDxfId="25" headerRowBorderDxfId="24" tableBorderDxfId="23" headerRowCellStyle="Check Cell">
  <autoFilter ref="A2:S9" xr:uid="{18BC5C1E-6C7F-C542-9C1F-F30AB8500471}"/>
  <tableColumns count="19">
    <tableColumn id="1" xr3:uid="{57D02D44-66F8-094D-A76F-6C1117FE30CE}" name="No. " dataDxfId="22"/>
    <tableColumn id="2" xr3:uid="{8573DB78-D3F6-9B45-B90F-232F0946DBFA}" name="A"/>
    <tableColumn id="3" xr3:uid="{C4C572C3-2C00-1645-A12C-65D22A358FB8}" name="B"/>
    <tableColumn id="4" xr3:uid="{4D5F7649-4742-3842-9806-2161D13B3144}" name="C"/>
    <tableColumn id="5" xr3:uid="{A9313B1F-2E45-AB4F-91A1-72D584F3AE95}" name="D"/>
    <tableColumn id="6" xr3:uid="{6D968017-C239-6E48-981D-5DF80E78AE61}" name="E"/>
    <tableColumn id="7" xr3:uid="{AA514D78-B7B6-1743-BAFD-15B51C407E29}" name="F"/>
    <tableColumn id="8" xr3:uid="{EF3B4FBB-0C8D-554E-8B02-F92BC8B72E85}" name="G"/>
    <tableColumn id="9" xr3:uid="{5552FB60-D882-4A47-8164-EC8DDA1384E1}" name="H"/>
    <tableColumn id="10" xr3:uid="{1B8CC32E-A213-3249-8C8C-A3C3B5B750A1}" name="J" dataDxfId="21"/>
    <tableColumn id="12" xr3:uid="{156ABA9E-C91A-A344-992E-53D9C21B358A}" name="1" dataDxfId="20">
      <calculatedColumnFormula>COUNTIF(Table5[[#This Row],[A]:[E]], 1)</calculatedColumnFormula>
    </tableColumn>
    <tableColumn id="13" xr3:uid="{45849B2A-AAF6-7246-890F-BDD97062F6E5}" name="1-2" dataDxfId="19">
      <calculatedColumnFormula>COUNTIF(Table5[[#This Row],[A]:[E]],"&lt;=2")</calculatedColumnFormula>
    </tableColumn>
    <tableColumn id="14" xr3:uid="{73E793AD-5B0C-784F-9C8E-AE19B507B943}" name="1-3" dataDxfId="18">
      <calculatedColumnFormula>COUNTIF(Table5[[#This Row],[A]:[E]],"&lt;=3")</calculatedColumnFormula>
    </tableColumn>
    <tableColumn id="15" xr3:uid="{B45B4FCD-82BA-6A4B-851C-7351CF347767}" name="1-4" dataDxfId="17">
      <calculatedColumnFormula>COUNTIF(Table5[[#This Row],[A]:[E]],"&lt;=4")</calculatedColumnFormula>
    </tableColumn>
    <tableColumn id="16" xr3:uid="{18463E75-07E6-BB4A-8411-986326C0EA8E}" name="1-5" dataDxfId="16">
      <calculatedColumnFormula>COUNTIF(Table5[[#This Row],[A]:[E]],"&lt;=5")</calculatedColumnFormula>
    </tableColumn>
    <tableColumn id="17" xr3:uid="{39B70CC5-6485-4140-920B-04E1BC357026}" name="Column1" dataDxfId="15"/>
    <tableColumn id="18" xr3:uid="{7CC4A663-FA21-D743-B0CC-EDC891AD5332}" name="Column2" dataDxfId="14"/>
    <tableColumn id="19" xr3:uid="{20E3E48C-7599-8748-A2BC-44EBFF5C0FC6}" name="Column3" dataDxfId="13"/>
    <tableColumn id="20" xr3:uid="{8D4BC117-F86E-FA48-AF1D-B5D11B9C7CBA}" name="Result" dataDxfId="1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0215A1-CE1B-F24B-A3A4-F70D1E7C8C28}" name="Table6" displayName="Table6" ref="A11:J18" totalsRowShown="0" headerRowDxfId="11" headerRowBorderDxfId="10" tableBorderDxfId="9" headerRowCellStyle="Check Cell">
  <autoFilter ref="A11:J18" xr:uid="{822117C4-C240-004D-9F32-86F10EF15DB6}"/>
  <tableColumns count="10">
    <tableColumn id="1" xr3:uid="{CE4A6080-428A-9F4C-B252-8FA7A878FBA7}" name="No. " dataDxfId="8"/>
    <tableColumn id="2" xr3:uid="{91B188C1-5953-B947-9C2F-3BC1268D9E07}" name="A"/>
    <tableColumn id="3" xr3:uid="{ACAD0A10-13F8-9C42-9F09-3D4D95759083}" name="B"/>
    <tableColumn id="4" xr3:uid="{5B77AF9E-BA3D-0A40-8118-53F623648579}" name="C"/>
    <tableColumn id="5" xr3:uid="{0E4175D5-BE24-6149-AEB7-BF840F3873B2}" name="D"/>
    <tableColumn id="6" xr3:uid="{9C125282-F08F-7F44-9131-051C8B93AB51}" name="E"/>
    <tableColumn id="7" xr3:uid="{D38277F4-96ED-664B-AC61-C274EE8320A0}" name="F"/>
    <tableColumn id="8" xr3:uid="{0EA0170D-5AC0-C14C-8769-DD905DC31CE7}" name="G"/>
    <tableColumn id="9" xr3:uid="{AC046BE1-9636-114E-ADB3-4002117A613F}" name="H"/>
    <tableColumn id="10" xr3:uid="{786F3152-0A2A-244B-8A11-B6772B4E2F0E}" name="J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D4A6E3E-1AF9-4141-A681-18758A14C3C1}" name="Table7" displayName="Table7" ref="A20:J27" totalsRowShown="0" headerRowDxfId="7" headerRowBorderDxfId="6" tableBorderDxfId="5" headerRowCellStyle="Check Cell">
  <autoFilter ref="A20:J27" xr:uid="{FA9CCF3B-D2B7-8745-911A-41DE0BA2D56E}"/>
  <tableColumns count="10">
    <tableColumn id="1" xr3:uid="{BF3E417C-E88A-B249-B957-C4374548B35A}" name="No. " dataDxfId="4"/>
    <tableColumn id="2" xr3:uid="{560C67EF-0E22-1D49-915D-041AF7EA89CB}" name="A"/>
    <tableColumn id="3" xr3:uid="{E7148EA3-C157-8147-9ED3-7CD2B742719C}" name="B"/>
    <tableColumn id="4" xr3:uid="{6E4594CC-18D1-9140-96A2-A71DC761187A}" name="C"/>
    <tableColumn id="5" xr3:uid="{A9A5CA27-CFFF-7F45-9312-393802706D1C}" name="D"/>
    <tableColumn id="6" xr3:uid="{70C4080D-69B1-6640-8CBE-3C309C009FD6}" name="E"/>
    <tableColumn id="7" xr3:uid="{CE2E0B3B-9098-384F-8DBF-24BB41926824}" name="F"/>
    <tableColumn id="8" xr3:uid="{41FB6D12-D06E-864B-AC53-7B7D2B9ADFEB}" name="G"/>
    <tableColumn id="9" xr3:uid="{A19B9F8B-6EEB-D44D-BE89-44C06042A2AD}" name="H"/>
    <tableColumn id="10" xr3:uid="{35194706-BC46-3143-BDF2-5A35036D5200}" name="J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91623F-864E-C141-8F75-3BD6D8A745C4}" name="Table8" displayName="Table8" ref="A29:J36" totalsRowShown="0" headerRowDxfId="3" headerRowBorderDxfId="2" tableBorderDxfId="1" headerRowCellStyle="Check Cell">
  <autoFilter ref="A29:J36" xr:uid="{27316687-9F4B-9744-8676-B09D0E875569}"/>
  <tableColumns count="10">
    <tableColumn id="1" xr3:uid="{B3DBCB62-FB2D-C645-9515-B356F5EAEF29}" name="No. " dataDxfId="0"/>
    <tableColumn id="2" xr3:uid="{2D0B4B6B-9866-B847-A7FC-C3BCC560EF8B}" name="A"/>
    <tableColumn id="3" xr3:uid="{93057DA5-4957-3D4B-8B58-835A0A852B85}" name="B"/>
    <tableColumn id="4" xr3:uid="{6523071B-EB86-CA41-AF2E-AF0375037E36}" name="C"/>
    <tableColumn id="5" xr3:uid="{140017BF-AD7B-CC47-87DF-79A5F0551E24}" name="D"/>
    <tableColumn id="6" xr3:uid="{731E8778-E29D-B54F-B511-7622B0969955}" name="E"/>
    <tableColumn id="7" xr3:uid="{12E1CD14-3DD2-9C45-81E5-E400A761C3F7}" name="F"/>
    <tableColumn id="8" xr3:uid="{5C472CAF-9A5E-0D40-B886-750396201A31}" name="G"/>
    <tableColumn id="9" xr3:uid="{26BBD2D1-D95B-0E47-87A1-86E02FE7C392}" name="H"/>
    <tableColumn id="10" xr3:uid="{43E8327B-F813-A148-B492-BC24E81499CE}" name="J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71C9-42E1-6448-AE41-E1190B29DDE7}">
  <dimension ref="A1:AB46"/>
  <sheetViews>
    <sheetView tabSelected="1" topLeftCell="S1" zoomScale="125" workbookViewId="0">
      <selection activeCell="AA5" sqref="AA5"/>
    </sheetView>
  </sheetViews>
  <sheetFormatPr baseColWidth="10" defaultRowHeight="16" x14ac:dyDescent="0.2"/>
  <sheetData>
    <row r="1" spans="1:28" ht="18" thickTop="1" thickBot="1" x14ac:dyDescent="0.25">
      <c r="A1" s="68" t="s">
        <v>0</v>
      </c>
      <c r="B1" s="69"/>
      <c r="C1" s="69"/>
      <c r="D1" s="69"/>
      <c r="E1" s="69"/>
      <c r="F1" s="69"/>
      <c r="G1" s="69"/>
      <c r="H1" s="69"/>
      <c r="I1" s="69"/>
      <c r="J1" s="70"/>
      <c r="K1" s="75" t="s">
        <v>19</v>
      </c>
      <c r="L1" s="76"/>
      <c r="M1" s="76"/>
      <c r="N1" s="76"/>
      <c r="O1" s="76"/>
      <c r="P1" s="76"/>
      <c r="Q1" s="76"/>
      <c r="R1" s="76"/>
      <c r="S1" s="76"/>
      <c r="U1" s="77" t="s">
        <v>21</v>
      </c>
      <c r="V1" s="78"/>
      <c r="W1" s="78"/>
      <c r="X1" s="78"/>
      <c r="Y1" s="78"/>
      <c r="Z1" s="78"/>
      <c r="AA1" s="78"/>
      <c r="AB1" s="79"/>
    </row>
    <row r="2" spans="1:28" ht="18" thickTop="1" thickBot="1" x14ac:dyDescent="0.25">
      <c r="A2" s="14" t="s">
        <v>1</v>
      </c>
      <c r="B2" s="3" t="s">
        <v>2</v>
      </c>
      <c r="C2" s="3" t="s">
        <v>3</v>
      </c>
      <c r="D2" s="3" t="s">
        <v>5</v>
      </c>
      <c r="E2" s="3" t="s">
        <v>6</v>
      </c>
      <c r="F2" s="3" t="s">
        <v>4</v>
      </c>
      <c r="G2" s="3" t="s">
        <v>10</v>
      </c>
      <c r="H2" s="3" t="s">
        <v>11</v>
      </c>
      <c r="I2" s="3" t="s">
        <v>12</v>
      </c>
      <c r="J2" s="15" t="s">
        <v>13</v>
      </c>
      <c r="K2" s="8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31</v>
      </c>
      <c r="Q2" s="5" t="s">
        <v>32</v>
      </c>
      <c r="R2" s="26" t="s">
        <v>33</v>
      </c>
      <c r="S2" s="29" t="s">
        <v>20</v>
      </c>
      <c r="T2" s="4"/>
      <c r="U2" s="48" t="s">
        <v>1</v>
      </c>
      <c r="V2" s="49" t="s">
        <v>5</v>
      </c>
      <c r="W2" s="49" t="s">
        <v>22</v>
      </c>
      <c r="X2" s="49" t="s">
        <v>23</v>
      </c>
      <c r="Y2" s="49" t="s">
        <v>24</v>
      </c>
      <c r="Z2" s="50" t="s">
        <v>25</v>
      </c>
      <c r="AA2" s="60" t="s">
        <v>26</v>
      </c>
      <c r="AB2" s="40" t="s">
        <v>20</v>
      </c>
    </row>
    <row r="3" spans="1:28" ht="17" thickTop="1" x14ac:dyDescent="0.2">
      <c r="A3" s="16">
        <v>111</v>
      </c>
      <c r="B3" s="17">
        <v>5</v>
      </c>
      <c r="C3" s="18">
        <v>5</v>
      </c>
      <c r="D3" s="18">
        <v>5</v>
      </c>
      <c r="E3" s="18">
        <v>2</v>
      </c>
      <c r="F3" s="18">
        <v>3</v>
      </c>
      <c r="G3" s="17"/>
      <c r="H3" s="18"/>
      <c r="I3" s="18"/>
      <c r="J3" s="19"/>
      <c r="K3" s="62">
        <f>COUNTIF(Table5[[#This Row],[A]:[E]], 1)</f>
        <v>0</v>
      </c>
      <c r="L3" s="63">
        <f>COUNTIF(Table5[[#This Row],[A]:[E]],"&lt;=2")</f>
        <v>1</v>
      </c>
      <c r="M3" s="63">
        <f>COUNTIF(Table5[[#This Row],[A]:[E]],"&lt;=3")</f>
        <v>2</v>
      </c>
      <c r="N3" s="63">
        <f>COUNTIF(Table5[[#This Row],[A]:[E]],"&lt;=4")</f>
        <v>2</v>
      </c>
      <c r="O3" s="63">
        <f>COUNTIF(Table5[[#This Row],[A]:[E]],"&lt;=5")</f>
        <v>5</v>
      </c>
      <c r="P3" s="63"/>
      <c r="Q3" s="63"/>
      <c r="R3" s="63"/>
      <c r="S3">
        <v>5</v>
      </c>
      <c r="U3" s="51">
        <v>111</v>
      </c>
      <c r="V3" s="52">
        <f>Table5[[#This Row],[Result]]</f>
        <v>5</v>
      </c>
      <c r="W3" s="53">
        <f>S12</f>
        <v>5</v>
      </c>
      <c r="X3" s="53">
        <f>S21</f>
        <v>0</v>
      </c>
      <c r="Y3" s="53">
        <f>S30</f>
        <v>0</v>
      </c>
      <c r="Z3" s="54"/>
      <c r="AA3" s="17">
        <f>SUM(V3:Z3)</f>
        <v>10</v>
      </c>
      <c r="AB3" s="43">
        <v>5</v>
      </c>
    </row>
    <row r="4" spans="1:28" x14ac:dyDescent="0.2">
      <c r="A4" s="20">
        <v>112</v>
      </c>
      <c r="B4" s="21">
        <v>4</v>
      </c>
      <c r="C4" s="21">
        <v>1</v>
      </c>
      <c r="D4" s="21">
        <v>1</v>
      </c>
      <c r="E4" s="21">
        <v>5</v>
      </c>
      <c r="F4" s="21">
        <v>5</v>
      </c>
      <c r="G4" s="21"/>
      <c r="H4" s="21"/>
      <c r="I4" s="21"/>
      <c r="J4" s="22"/>
      <c r="K4" s="62">
        <f>COUNTIF(Table5[[#This Row],[A]:[E]], 1)</f>
        <v>2</v>
      </c>
      <c r="L4" s="63">
        <f>COUNTIF(Table5[[#This Row],[A]:[E]],"&lt;=2")</f>
        <v>2</v>
      </c>
      <c r="M4" s="63">
        <f>COUNTIF(Table5[[#This Row],[A]:[E]],"&lt;=3")</f>
        <v>2</v>
      </c>
      <c r="N4" s="63">
        <f>COUNTIF(Table5[[#This Row],[A]:[E]],"&lt;=4")</f>
        <v>3</v>
      </c>
      <c r="O4" s="63">
        <f>COUNTIF(Table5[[#This Row],[A]:[E]],"&lt;=5")</f>
        <v>5</v>
      </c>
      <c r="P4" s="63"/>
      <c r="Q4" s="63"/>
      <c r="R4" s="64"/>
      <c r="S4">
        <v>4</v>
      </c>
      <c r="U4" s="55">
        <v>112</v>
      </c>
      <c r="V4" s="17">
        <f>Table5[[#This Row],[Result]]</f>
        <v>4</v>
      </c>
      <c r="W4" s="18">
        <f t="shared" ref="W4:W7" si="0">S13</f>
        <v>4</v>
      </c>
      <c r="X4" s="18">
        <f t="shared" ref="X4:X7" si="1">S22</f>
        <v>0</v>
      </c>
      <c r="Y4" s="18">
        <f t="shared" ref="Y4:Y7" si="2">S31</f>
        <v>0</v>
      </c>
      <c r="Z4" s="56"/>
      <c r="AA4" s="17">
        <f t="shared" ref="AA4:AA9" si="3">SUM(V4:Z4)</f>
        <v>8</v>
      </c>
      <c r="AB4" s="67">
        <v>4</v>
      </c>
    </row>
    <row r="5" spans="1:28" x14ac:dyDescent="0.2">
      <c r="A5" s="20">
        <v>113</v>
      </c>
      <c r="B5" s="21">
        <v>1</v>
      </c>
      <c r="C5" s="21">
        <v>4</v>
      </c>
      <c r="D5" s="21">
        <v>2</v>
      </c>
      <c r="E5" s="21">
        <v>1</v>
      </c>
      <c r="F5" s="21">
        <v>1</v>
      </c>
      <c r="G5" s="21"/>
      <c r="H5" s="21"/>
      <c r="I5" s="21"/>
      <c r="J5" s="22"/>
      <c r="K5" s="62">
        <f>COUNTIF(Table5[[#This Row],[A]:[E]], 1)</f>
        <v>3</v>
      </c>
      <c r="L5" s="63">
        <f>COUNTIF(Table5[[#This Row],[A]:[E]],"&lt;=2")</f>
        <v>4</v>
      </c>
      <c r="M5" s="63">
        <f>COUNTIF(Table5[[#This Row],[A]:[E]],"&lt;=3")</f>
        <v>4</v>
      </c>
      <c r="N5" s="63">
        <f>COUNTIF(Table5[[#This Row],[A]:[E]],"&lt;=4")</f>
        <v>5</v>
      </c>
      <c r="O5" s="63">
        <f>COUNTIF(Table5[[#This Row],[A]:[E]],"&lt;=5")</f>
        <v>5</v>
      </c>
      <c r="P5" s="63"/>
      <c r="Q5" s="63"/>
      <c r="R5" s="64"/>
      <c r="S5">
        <v>1</v>
      </c>
      <c r="U5" s="55">
        <v>113</v>
      </c>
      <c r="V5" s="17">
        <f>Table5[[#This Row],[Result]]</f>
        <v>1</v>
      </c>
      <c r="W5" s="18">
        <f t="shared" si="0"/>
        <v>1</v>
      </c>
      <c r="X5" s="18">
        <f t="shared" si="1"/>
        <v>0</v>
      </c>
      <c r="Y5" s="18">
        <f t="shared" si="2"/>
        <v>0</v>
      </c>
      <c r="Z5" s="56"/>
      <c r="AA5" s="17">
        <f t="shared" si="3"/>
        <v>2</v>
      </c>
      <c r="AB5" s="41">
        <v>1</v>
      </c>
    </row>
    <row r="6" spans="1:28" x14ac:dyDescent="0.2">
      <c r="A6" s="20">
        <v>114</v>
      </c>
      <c r="B6" s="21">
        <v>3</v>
      </c>
      <c r="C6" s="21">
        <v>3</v>
      </c>
      <c r="D6" s="21">
        <v>4</v>
      </c>
      <c r="E6" s="21">
        <v>4</v>
      </c>
      <c r="F6" s="21">
        <v>2</v>
      </c>
      <c r="G6" s="21"/>
      <c r="H6" s="21"/>
      <c r="I6" s="21"/>
      <c r="J6" s="22"/>
      <c r="K6" s="62">
        <f>COUNTIF(Table5[[#This Row],[A]:[E]], 1)</f>
        <v>0</v>
      </c>
      <c r="L6" s="63">
        <f>COUNTIF(Table5[[#This Row],[A]:[E]],"&lt;=2")</f>
        <v>1</v>
      </c>
      <c r="M6" s="63">
        <f>COUNTIF(Table5[[#This Row],[A]:[E]],"&lt;=3")</f>
        <v>3</v>
      </c>
      <c r="N6" s="63">
        <f>COUNTIF(Table5[[#This Row],[A]:[E]],"&lt;=4")</f>
        <v>5</v>
      </c>
      <c r="O6" s="63">
        <f>COUNTIF(Table5[[#This Row],[A]:[E]],"&lt;=5")</f>
        <v>5</v>
      </c>
      <c r="P6" s="63"/>
      <c r="Q6" s="63"/>
      <c r="R6" s="64"/>
      <c r="S6">
        <v>3</v>
      </c>
      <c r="U6" s="55">
        <v>114</v>
      </c>
      <c r="V6" s="17">
        <f>Table5[[#This Row],[Result]]</f>
        <v>3</v>
      </c>
      <c r="W6" s="18">
        <f t="shared" si="0"/>
        <v>3</v>
      </c>
      <c r="X6" s="18">
        <f t="shared" si="1"/>
        <v>0</v>
      </c>
      <c r="Y6" s="18">
        <f t="shared" si="2"/>
        <v>0</v>
      </c>
      <c r="Z6" s="56"/>
      <c r="AA6" s="17">
        <f t="shared" si="3"/>
        <v>6</v>
      </c>
      <c r="AB6" s="41">
        <v>3</v>
      </c>
    </row>
    <row r="7" spans="1:28" x14ac:dyDescent="0.2">
      <c r="A7" s="20">
        <v>115</v>
      </c>
      <c r="B7" s="21">
        <v>2</v>
      </c>
      <c r="C7" s="21">
        <v>2</v>
      </c>
      <c r="D7" s="21">
        <v>3</v>
      </c>
      <c r="E7" s="21">
        <v>3</v>
      </c>
      <c r="F7" s="21">
        <v>4</v>
      </c>
      <c r="G7" s="21"/>
      <c r="H7" s="21"/>
      <c r="I7" s="21"/>
      <c r="J7" s="22"/>
      <c r="K7" s="62">
        <f>COUNTIF(Table5[[#This Row],[A]:[E]], 1)</f>
        <v>0</v>
      </c>
      <c r="L7" s="63">
        <f>COUNTIF(Table5[[#This Row],[A]:[E]],"&lt;=2")</f>
        <v>2</v>
      </c>
      <c r="M7" s="63">
        <f>COUNTIF(Table5[[#This Row],[A]:[E]],"&lt;=3")</f>
        <v>4</v>
      </c>
      <c r="N7" s="63">
        <f>COUNTIF(Table5[[#This Row],[A]:[E]],"&lt;=4")</f>
        <v>5</v>
      </c>
      <c r="O7" s="63">
        <f>COUNTIF(Table5[[#This Row],[A]:[E]],"&lt;=5")</f>
        <v>5</v>
      </c>
      <c r="P7" s="63"/>
      <c r="Q7" s="63"/>
      <c r="R7" s="64"/>
      <c r="S7">
        <v>2</v>
      </c>
      <c r="U7" s="55">
        <v>115</v>
      </c>
      <c r="V7" s="17">
        <f>Table5[[#This Row],[Result]]</f>
        <v>2</v>
      </c>
      <c r="W7" s="18">
        <f t="shared" si="0"/>
        <v>2</v>
      </c>
      <c r="X7" s="18">
        <f t="shared" si="1"/>
        <v>0</v>
      </c>
      <c r="Y7" s="18">
        <f t="shared" si="2"/>
        <v>0</v>
      </c>
      <c r="Z7" s="56"/>
      <c r="AA7" s="17">
        <f t="shared" si="3"/>
        <v>4</v>
      </c>
      <c r="AB7" s="41">
        <v>2</v>
      </c>
    </row>
    <row r="8" spans="1:28" x14ac:dyDescent="0.2">
      <c r="A8" s="20"/>
      <c r="B8" s="21"/>
      <c r="C8" s="21"/>
      <c r="D8" s="21"/>
      <c r="E8" s="21"/>
      <c r="F8" s="21"/>
      <c r="G8" s="21"/>
      <c r="H8" s="21"/>
      <c r="I8" s="21"/>
      <c r="J8" s="22"/>
      <c r="K8" s="10">
        <f>COUNTIF(Table5[[#This Row],[A]:[E]], 1)</f>
        <v>0</v>
      </c>
      <c r="L8" s="6">
        <f>COUNTIF(Table5[[#This Row],[A]:[E]],"&lt;=2")</f>
        <v>0</v>
      </c>
      <c r="M8" s="6">
        <f>COUNTIF(Table5[[#This Row],[A]:[E]],"&lt;=3")</f>
        <v>0</v>
      </c>
      <c r="N8" s="6">
        <f>COUNTIF(Table5[[#This Row],[A]:[E]],"&lt;=4")</f>
        <v>0</v>
      </c>
      <c r="O8" s="6">
        <f>COUNTIF(Table5[[#This Row],[A]:[E]],"&lt;=5")</f>
        <v>0</v>
      </c>
      <c r="P8" s="6"/>
      <c r="Q8" s="6"/>
      <c r="R8" s="27"/>
      <c r="S8" s="30"/>
      <c r="U8" s="55"/>
      <c r="V8" s="17"/>
      <c r="W8" s="18"/>
      <c r="X8" s="18"/>
      <c r="Y8" s="18"/>
      <c r="Z8" s="56"/>
      <c r="AA8" s="17">
        <f t="shared" si="3"/>
        <v>0</v>
      </c>
      <c r="AB8" s="67"/>
    </row>
    <row r="9" spans="1:28" ht="17" thickBot="1" x14ac:dyDescent="0.25">
      <c r="A9" s="23"/>
      <c r="B9" s="24"/>
      <c r="C9" s="24"/>
      <c r="D9" s="24"/>
      <c r="E9" s="24"/>
      <c r="F9" s="24"/>
      <c r="G9" s="24"/>
      <c r="H9" s="24"/>
      <c r="I9" s="24"/>
      <c r="J9" s="25"/>
      <c r="K9" s="11">
        <f>COUNTIF(Table5[[#This Row],[A]:[E]], 1)</f>
        <v>0</v>
      </c>
      <c r="L9" s="12">
        <f>COUNTIF(Table5[[#This Row],[A]:[E]],"&lt;=2")</f>
        <v>0</v>
      </c>
      <c r="M9" s="12">
        <f>COUNTIF(Table5[[#This Row],[A]:[E]],"&lt;=3")</f>
        <v>0</v>
      </c>
      <c r="N9" s="12">
        <f>COUNTIF(Table5[[#This Row],[A]:[E]],"&lt;=4")</f>
        <v>0</v>
      </c>
      <c r="O9" s="12">
        <f>COUNTIF(Table5[[#This Row],[A]:[E]],"&lt;=5")</f>
        <v>0</v>
      </c>
      <c r="P9" s="12"/>
      <c r="Q9" s="12"/>
      <c r="R9" s="28"/>
      <c r="S9" s="31"/>
      <c r="U9" s="55"/>
      <c r="V9" s="17"/>
      <c r="W9" s="18"/>
      <c r="X9" s="18"/>
      <c r="Y9" s="18"/>
      <c r="Z9" s="56"/>
      <c r="AA9" s="17">
        <f t="shared" si="3"/>
        <v>0</v>
      </c>
      <c r="AB9" s="41"/>
    </row>
    <row r="10" spans="1:28" ht="18" thickTop="1" thickBot="1" x14ac:dyDescent="0.25">
      <c r="A10" s="37" t="s">
        <v>7</v>
      </c>
      <c r="B10" s="38"/>
      <c r="C10" s="38"/>
      <c r="D10" s="38"/>
      <c r="E10" s="38"/>
      <c r="F10" s="38"/>
      <c r="G10" s="38"/>
      <c r="H10" s="38"/>
      <c r="I10" s="38"/>
      <c r="J10" s="39"/>
      <c r="K10" s="71" t="s">
        <v>19</v>
      </c>
      <c r="L10" s="72"/>
      <c r="M10" s="72"/>
      <c r="N10" s="72"/>
      <c r="O10" s="72"/>
      <c r="P10" s="72"/>
      <c r="Q10" s="72"/>
      <c r="R10" s="72"/>
      <c r="S10" s="72"/>
      <c r="U10" s="57"/>
      <c r="V10" s="58"/>
      <c r="W10" s="58"/>
      <c r="X10" s="58" t="s">
        <v>25</v>
      </c>
      <c r="Y10" s="58"/>
      <c r="Z10" s="59"/>
      <c r="AB10" s="42"/>
    </row>
    <row r="11" spans="1:28" ht="18" thickTop="1" thickBot="1" x14ac:dyDescent="0.25">
      <c r="A11" s="14" t="s">
        <v>1</v>
      </c>
      <c r="B11" s="3" t="s">
        <v>2</v>
      </c>
      <c r="C11" s="3" t="s">
        <v>3</v>
      </c>
      <c r="D11" s="3" t="s">
        <v>5</v>
      </c>
      <c r="E11" s="3" t="s">
        <v>6</v>
      </c>
      <c r="F11" s="3" t="s">
        <v>4</v>
      </c>
      <c r="G11" s="3" t="s">
        <v>10</v>
      </c>
      <c r="H11" s="3" t="s">
        <v>11</v>
      </c>
      <c r="I11" s="3" t="s">
        <v>12</v>
      </c>
      <c r="J11" s="15" t="s">
        <v>13</v>
      </c>
      <c r="K11" s="8" t="s">
        <v>14</v>
      </c>
      <c r="L11" s="5" t="s">
        <v>15</v>
      </c>
      <c r="M11" s="5" t="s">
        <v>16</v>
      </c>
      <c r="N11" s="5" t="s">
        <v>17</v>
      </c>
      <c r="O11" s="5" t="s">
        <v>18</v>
      </c>
      <c r="P11" s="5" t="s">
        <v>34</v>
      </c>
      <c r="Q11" s="5" t="s">
        <v>35</v>
      </c>
      <c r="R11" s="9" t="s">
        <v>36</v>
      </c>
      <c r="S11" s="36" t="s">
        <v>20</v>
      </c>
      <c r="U11" s="80" t="s">
        <v>27</v>
      </c>
      <c r="V11" s="81"/>
      <c r="W11" s="81"/>
      <c r="X11" s="81"/>
      <c r="Y11" s="81"/>
      <c r="Z11" s="81"/>
      <c r="AA11" s="78"/>
      <c r="AB11" s="79"/>
    </row>
    <row r="12" spans="1:28" ht="18" thickTop="1" thickBot="1" x14ac:dyDescent="0.25">
      <c r="A12" s="16">
        <v>111</v>
      </c>
      <c r="B12" s="21">
        <v>5</v>
      </c>
      <c r="C12" s="21">
        <v>5</v>
      </c>
      <c r="D12" s="21">
        <v>5</v>
      </c>
      <c r="E12" s="21">
        <v>5</v>
      </c>
      <c r="F12" s="21">
        <v>5</v>
      </c>
      <c r="G12" s="17"/>
      <c r="H12" s="18"/>
      <c r="I12" s="18"/>
      <c r="J12" s="19"/>
      <c r="K12" s="62">
        <f>COUNTIF(Table6[[#This Row],[A]:[E]], 1)</f>
        <v>0</v>
      </c>
      <c r="L12" s="63">
        <f>COUNTIF(Table6[[#This Row],[A]:[E]],"&lt;=2")</f>
        <v>0</v>
      </c>
      <c r="M12" s="63">
        <f>COUNTIF(Table6[[#This Row],[A]:[E]],"&lt;=3")</f>
        <v>0</v>
      </c>
      <c r="N12" s="63">
        <f>COUNTIF(Table6[[#This Row],[A]:[E]],"&lt;=4")</f>
        <v>0</v>
      </c>
      <c r="O12" s="63">
        <f>COUNTIF(Table6[[#This Row],[A]:[E]],"&lt;=5")</f>
        <v>5</v>
      </c>
      <c r="P12" s="63"/>
      <c r="Q12" s="63"/>
      <c r="R12" s="63"/>
      <c r="S12" s="65">
        <v>5</v>
      </c>
      <c r="U12" s="71" t="s">
        <v>29</v>
      </c>
      <c r="V12" s="72"/>
      <c r="W12" s="72"/>
      <c r="X12" s="72"/>
      <c r="Y12" s="72"/>
      <c r="Z12" s="72" t="s">
        <v>30</v>
      </c>
      <c r="AA12" s="72"/>
      <c r="AB12" s="74"/>
    </row>
    <row r="13" spans="1:28" ht="18" thickTop="1" thickBot="1" x14ac:dyDescent="0.25">
      <c r="A13" s="20">
        <v>112</v>
      </c>
      <c r="B13" s="21">
        <v>4</v>
      </c>
      <c r="C13" s="21">
        <v>2</v>
      </c>
      <c r="D13" s="21">
        <v>3</v>
      </c>
      <c r="E13" s="21">
        <v>4</v>
      </c>
      <c r="F13" s="21">
        <v>4</v>
      </c>
      <c r="G13" s="21"/>
      <c r="H13" s="21"/>
      <c r="I13" s="21"/>
      <c r="J13" s="22"/>
      <c r="K13" s="62">
        <f>COUNTIF(Table6[[#This Row],[A]:[E]], 1)</f>
        <v>0</v>
      </c>
      <c r="L13" s="63">
        <f>COUNTIF(Table6[[#This Row],[A]:[E]],"&lt;=2")</f>
        <v>1</v>
      </c>
      <c r="M13" s="63">
        <f>COUNTIF(Table6[[#This Row],[A]:[E]],"&lt;=3")</f>
        <v>2</v>
      </c>
      <c r="N13" s="63">
        <f>COUNTIF(Table6[[#This Row],[A]:[E]],"&lt;=4")</f>
        <v>5</v>
      </c>
      <c r="O13" s="63">
        <f>COUNTIF(Table6[[#This Row],[A]:[E]],"&lt;=5")</f>
        <v>5</v>
      </c>
      <c r="P13" s="63"/>
      <c r="Q13" s="63"/>
      <c r="R13" s="64"/>
      <c r="S13" s="41">
        <v>4</v>
      </c>
      <c r="U13" s="46" t="s">
        <v>28</v>
      </c>
      <c r="V13" s="47"/>
      <c r="W13" s="61"/>
      <c r="X13" s="61"/>
      <c r="Y13" s="61"/>
      <c r="Z13" s="61"/>
      <c r="AA13" s="61"/>
      <c r="AB13" s="44" t="s">
        <v>20</v>
      </c>
    </row>
    <row r="14" spans="1:28" ht="17" thickTop="1" x14ac:dyDescent="0.2">
      <c r="A14" s="20">
        <v>113</v>
      </c>
      <c r="B14" s="21">
        <v>1</v>
      </c>
      <c r="C14" s="21">
        <v>4</v>
      </c>
      <c r="D14" s="21">
        <v>2</v>
      </c>
      <c r="E14" s="21">
        <v>2</v>
      </c>
      <c r="F14" s="21">
        <v>1</v>
      </c>
      <c r="G14" s="21"/>
      <c r="H14" s="21"/>
      <c r="I14" s="21"/>
      <c r="J14" s="22"/>
      <c r="K14" s="62">
        <f>COUNTIF(Table6[[#This Row],[A]:[E]], 1)</f>
        <v>2</v>
      </c>
      <c r="L14" s="63">
        <f>COUNTIF(Table6[[#This Row],[A]:[E]],"&lt;=2")</f>
        <v>4</v>
      </c>
      <c r="M14" s="63">
        <f>COUNTIF(Table6[[#This Row],[A]:[E]],"&lt;=3")</f>
        <v>4</v>
      </c>
      <c r="N14" s="63">
        <f>COUNTIF(Table6[[#This Row],[A]:[E]],"&lt;=4")</f>
        <v>5</v>
      </c>
      <c r="O14" s="63">
        <f>COUNTIF(Table6[[#This Row],[A]:[E]],"&lt;=5")</f>
        <v>5</v>
      </c>
      <c r="P14" s="63">
        <f>SUMIF(Table6[[#This Row],[A]:[E]],"&lt;=2")</f>
        <v>6</v>
      </c>
      <c r="Q14" s="63">
        <f>SUMIF(Table6[[#This Row],[A]:[E]],"&lt;=3")</f>
        <v>6</v>
      </c>
      <c r="R14" s="63"/>
      <c r="S14" s="66">
        <v>1</v>
      </c>
      <c r="U14" s="16"/>
      <c r="X14" s="18"/>
      <c r="Y14" s="18"/>
      <c r="Z14" s="18"/>
      <c r="AA14" s="45"/>
      <c r="AB14" s="19"/>
    </row>
    <row r="15" spans="1:28" x14ac:dyDescent="0.2">
      <c r="A15" s="20">
        <v>114</v>
      </c>
      <c r="B15" s="21">
        <v>3</v>
      </c>
      <c r="C15" s="21">
        <v>3</v>
      </c>
      <c r="D15" s="21">
        <v>4</v>
      </c>
      <c r="E15" s="21">
        <v>1</v>
      </c>
      <c r="F15" s="21">
        <v>3</v>
      </c>
      <c r="G15" s="21"/>
      <c r="H15" s="21"/>
      <c r="I15" s="21"/>
      <c r="J15" s="22"/>
      <c r="K15" s="62">
        <f>COUNTIF(Table6[[#This Row],[A]:[E]], 1)</f>
        <v>1</v>
      </c>
      <c r="L15" s="63">
        <f>COUNTIF(Table6[[#This Row],[A]:[E]],"&lt;=2")</f>
        <v>1</v>
      </c>
      <c r="M15" s="63">
        <f>COUNTIF(Table6[[#This Row],[A]:[E]],"&lt;=3")</f>
        <v>4</v>
      </c>
      <c r="N15" s="63">
        <f>COUNTIF(Table6[[#This Row],[A]:[E]],"&lt;=4")</f>
        <v>5</v>
      </c>
      <c r="O15" s="63">
        <f>COUNTIF(Table6[[#This Row],[A]:[E]],"&lt;=5")</f>
        <v>5</v>
      </c>
      <c r="P15" s="63"/>
      <c r="Q15" s="63"/>
      <c r="R15" s="63"/>
      <c r="S15" s="33">
        <v>3</v>
      </c>
      <c r="U15" s="20"/>
      <c r="X15" s="21"/>
      <c r="Y15" s="21"/>
      <c r="Z15" s="21"/>
      <c r="AA15" s="22"/>
      <c r="AB15" s="22"/>
    </row>
    <row r="16" spans="1:28" x14ac:dyDescent="0.2">
      <c r="A16" s="20">
        <v>115</v>
      </c>
      <c r="B16" s="21">
        <v>2</v>
      </c>
      <c r="C16" s="21">
        <v>1</v>
      </c>
      <c r="D16" s="21">
        <v>1</v>
      </c>
      <c r="E16" s="21">
        <v>3</v>
      </c>
      <c r="F16" s="21">
        <v>2</v>
      </c>
      <c r="G16" s="21"/>
      <c r="H16" s="21"/>
      <c r="I16" s="21"/>
      <c r="J16" s="22"/>
      <c r="K16" s="62">
        <f>COUNTIF(Table6[[#This Row],[A]:[E]], 1)</f>
        <v>2</v>
      </c>
      <c r="L16" s="63">
        <f>COUNTIF(Table6[[#This Row],[A]:[E]],"&lt;=2")</f>
        <v>4</v>
      </c>
      <c r="M16" s="63">
        <f>COUNTIF(Table6[[#This Row],[A]:[E]],"&lt;=3")</f>
        <v>5</v>
      </c>
      <c r="N16" s="63">
        <f>COUNTIF(Table6[[#This Row],[A]:[E]],"&lt;=4")</f>
        <v>5</v>
      </c>
      <c r="O16" s="63">
        <f>COUNTIF(Table6[[#This Row],[A]:[E]],"&lt;=5")</f>
        <v>5</v>
      </c>
      <c r="P16" s="63">
        <f>SUMIF(Table6[[#This Row],[A]:[E]],"&lt;=2")</f>
        <v>6</v>
      </c>
      <c r="Q16" s="63">
        <f>SUMIF(Table6[[#This Row],[A]:[E]],"&lt;=3")</f>
        <v>9</v>
      </c>
      <c r="R16" s="63"/>
      <c r="S16" s="34">
        <v>2</v>
      </c>
      <c r="U16" s="20"/>
      <c r="V16" s="21"/>
      <c r="W16" s="21"/>
      <c r="X16" s="21"/>
      <c r="Y16" s="21"/>
      <c r="Z16" s="21"/>
      <c r="AA16" s="22"/>
      <c r="AB16" s="22"/>
    </row>
    <row r="17" spans="1:28" x14ac:dyDescent="0.2">
      <c r="A17" s="20"/>
      <c r="B17" s="21"/>
      <c r="C17" s="21"/>
      <c r="D17" s="21"/>
      <c r="E17" s="21"/>
      <c r="F17" s="21"/>
      <c r="G17" s="21"/>
      <c r="H17" s="21"/>
      <c r="I17" s="21"/>
      <c r="J17" s="22"/>
      <c r="K17" s="13">
        <f>COUNTIF(Table6[[#This Row],[A]:[E]], 1)</f>
        <v>0</v>
      </c>
      <c r="L17" s="7">
        <f>COUNTIF(Table6[[#This Row],[A]:[E]],"&lt;=2")</f>
        <v>0</v>
      </c>
      <c r="M17" s="7">
        <f>COUNTIF(Table6[[#This Row],[A]:[E]],"&lt;=3")</f>
        <v>0</v>
      </c>
      <c r="N17" s="7">
        <f>COUNTIF(Table6[[#This Row],[A]:[E]],"&lt;=4")</f>
        <v>0</v>
      </c>
      <c r="O17" s="7">
        <f>COUNTIF(Table6[[#This Row],[A]:[E]],"&lt;=5")</f>
        <v>0</v>
      </c>
      <c r="P17" s="7"/>
      <c r="Q17" s="7"/>
      <c r="R17" s="7"/>
      <c r="S17" s="33"/>
      <c r="U17" s="20"/>
      <c r="V17" s="21"/>
      <c r="W17" s="21"/>
      <c r="X17" s="21"/>
      <c r="Y17" s="21"/>
      <c r="Z17" s="21"/>
      <c r="AA17" s="22"/>
      <c r="AB17" s="22"/>
    </row>
    <row r="18" spans="1:28" ht="17" thickBot="1" x14ac:dyDescent="0.25">
      <c r="A18" s="23"/>
      <c r="B18" s="24"/>
      <c r="C18" s="24"/>
      <c r="D18" s="24"/>
      <c r="E18" s="24"/>
      <c r="F18" s="24"/>
      <c r="G18" s="24"/>
      <c r="H18" s="24"/>
      <c r="I18" s="24"/>
      <c r="J18" s="25"/>
      <c r="K18" s="13">
        <f>COUNTIF(Table6[[#This Row],[A]:[E]], 1)</f>
        <v>0</v>
      </c>
      <c r="L18" s="7">
        <f>COUNTIF(Table6[[#This Row],[A]:[E]],"&lt;=2")</f>
        <v>0</v>
      </c>
      <c r="M18" s="7">
        <f>COUNTIF(Table6[[#This Row],[A]:[E]],"&lt;=3")</f>
        <v>0</v>
      </c>
      <c r="N18" s="7">
        <f>COUNTIF(Table6[[#This Row],[A]:[E]],"&lt;=4")</f>
        <v>0</v>
      </c>
      <c r="O18" s="7">
        <f>COUNTIF(Table6[[#This Row],[A]:[E]],"&lt;=5")</f>
        <v>0</v>
      </c>
      <c r="P18" s="7"/>
      <c r="Q18" s="7"/>
      <c r="R18" s="7"/>
      <c r="S18" s="35"/>
      <c r="U18" s="20"/>
      <c r="V18" s="21"/>
      <c r="W18" s="21"/>
      <c r="X18" s="21"/>
      <c r="Y18" s="21"/>
      <c r="Z18" s="21"/>
      <c r="AA18" s="22"/>
      <c r="AB18" s="22"/>
    </row>
    <row r="19" spans="1:28" ht="18" thickTop="1" thickBot="1" x14ac:dyDescent="0.25">
      <c r="A19" s="71" t="s">
        <v>8</v>
      </c>
      <c r="B19" s="72"/>
      <c r="C19" s="72"/>
      <c r="D19" s="72"/>
      <c r="E19" s="72"/>
      <c r="F19" s="72"/>
      <c r="G19" s="72"/>
      <c r="H19" s="72"/>
      <c r="I19" s="72"/>
      <c r="J19" s="73"/>
      <c r="K19" s="71" t="s">
        <v>19</v>
      </c>
      <c r="L19" s="72"/>
      <c r="M19" s="72"/>
      <c r="N19" s="72"/>
      <c r="O19" s="72"/>
      <c r="P19" s="72"/>
      <c r="Q19" s="72"/>
      <c r="R19" s="72"/>
      <c r="S19" s="72"/>
      <c r="U19" s="20"/>
      <c r="V19" s="21"/>
      <c r="W19" s="21"/>
      <c r="X19" s="21"/>
      <c r="Y19" s="21"/>
      <c r="Z19" s="21"/>
      <c r="AA19" s="22"/>
      <c r="AB19" s="22"/>
    </row>
    <row r="20" spans="1:28" ht="18" thickTop="1" thickBot="1" x14ac:dyDescent="0.25">
      <c r="A20" s="14" t="s">
        <v>1</v>
      </c>
      <c r="B20" s="3" t="s">
        <v>2</v>
      </c>
      <c r="C20" s="3" t="s">
        <v>3</v>
      </c>
      <c r="D20" s="3" t="s">
        <v>5</v>
      </c>
      <c r="E20" s="3" t="s">
        <v>6</v>
      </c>
      <c r="F20" s="3" t="s">
        <v>4</v>
      </c>
      <c r="G20" s="3" t="s">
        <v>10</v>
      </c>
      <c r="H20" s="3" t="s">
        <v>11</v>
      </c>
      <c r="I20" s="3" t="s">
        <v>12</v>
      </c>
      <c r="J20" s="15" t="s">
        <v>13</v>
      </c>
      <c r="K20" s="8" t="s">
        <v>14</v>
      </c>
      <c r="L20" s="5" t="s">
        <v>15</v>
      </c>
      <c r="M20" s="5" t="s">
        <v>16</v>
      </c>
      <c r="N20" s="5" t="s">
        <v>17</v>
      </c>
      <c r="O20" s="5" t="s">
        <v>18</v>
      </c>
      <c r="P20" s="5"/>
      <c r="Q20" s="5"/>
      <c r="R20" s="9"/>
      <c r="S20" s="36" t="s">
        <v>20</v>
      </c>
      <c r="U20" s="23"/>
      <c r="V20" s="24"/>
      <c r="W20" s="24"/>
      <c r="X20" s="24"/>
      <c r="Y20" s="24"/>
      <c r="Z20" s="24"/>
      <c r="AA20" s="25"/>
      <c r="AB20" s="25"/>
    </row>
    <row r="21" spans="1:28" ht="17" thickTop="1" x14ac:dyDescent="0.2">
      <c r="A21" s="16">
        <v>111</v>
      </c>
      <c r="B21" s="21"/>
      <c r="C21" s="21"/>
      <c r="D21" s="21"/>
      <c r="E21" s="21"/>
      <c r="F21" s="21"/>
      <c r="G21" s="17"/>
      <c r="H21" s="18"/>
      <c r="I21" s="18"/>
      <c r="J21" s="19"/>
      <c r="K21" s="13">
        <f>COUNTIF(Table7[[#This Row],[A]:[E]], 1)</f>
        <v>0</v>
      </c>
      <c r="L21" s="7">
        <f>COUNTIF(Table7[[#This Row],[A]:[E]],"&lt;=2")</f>
        <v>0</v>
      </c>
      <c r="M21" s="7">
        <f>COUNTIF(Table7[[#This Row],[A]:[E]],"&lt;=3")</f>
        <v>0</v>
      </c>
      <c r="N21" s="7">
        <f>COUNTIF(Table7[[#This Row],[A]:[E]],"&lt;=4")</f>
        <v>0</v>
      </c>
      <c r="O21" s="7">
        <f>COUNTIF(Table7[[#This Row],[A]:[E]],"&lt;=5")</f>
        <v>0</v>
      </c>
      <c r="P21" s="7"/>
      <c r="Q21" s="7"/>
      <c r="R21" s="7"/>
      <c r="S21" s="32"/>
    </row>
    <row r="22" spans="1:28" x14ac:dyDescent="0.2">
      <c r="A22" s="20">
        <v>112</v>
      </c>
      <c r="B22" s="21"/>
      <c r="C22" s="21"/>
      <c r="D22" s="21"/>
      <c r="E22" s="21"/>
      <c r="F22" s="21"/>
      <c r="G22" s="21"/>
      <c r="H22" s="21"/>
      <c r="I22" s="21"/>
      <c r="J22" s="22"/>
      <c r="K22" s="13">
        <f>COUNTIF(Table7[[#This Row],[A]:[E]], 1)</f>
        <v>0</v>
      </c>
      <c r="L22" s="7">
        <f>COUNTIF(Table7[[#This Row],[A]:[E]],"&lt;=2")</f>
        <v>0</v>
      </c>
      <c r="M22" s="7">
        <f>COUNTIF(Table7[[#This Row],[A]:[E]],"&lt;=3")</f>
        <v>0</v>
      </c>
      <c r="N22" s="7">
        <f>COUNTIF(Table7[[#This Row],[A]:[E]],"&lt;=4")</f>
        <v>0</v>
      </c>
      <c r="O22" s="7">
        <f>COUNTIF(Table7[[#This Row],[A]:[E]],"&lt;=5")</f>
        <v>0</v>
      </c>
      <c r="P22" s="7"/>
      <c r="Q22" s="7"/>
      <c r="R22" s="7"/>
      <c r="S22" s="33"/>
    </row>
    <row r="23" spans="1:28" x14ac:dyDescent="0.2">
      <c r="A23" s="20">
        <v>113</v>
      </c>
      <c r="B23" s="21"/>
      <c r="C23" s="21"/>
      <c r="D23" s="21"/>
      <c r="E23" s="21"/>
      <c r="F23" s="21"/>
      <c r="G23" s="21"/>
      <c r="H23" s="21"/>
      <c r="I23" s="21"/>
      <c r="J23" s="22"/>
      <c r="K23" s="13">
        <f>COUNTIF(Table7[[#This Row],[A]:[E]], 1)</f>
        <v>0</v>
      </c>
      <c r="L23" s="7">
        <f>COUNTIF(Table7[[#This Row],[A]:[E]],"&lt;=2")</f>
        <v>0</v>
      </c>
      <c r="M23" s="7">
        <f>COUNTIF(Table7[[#This Row],[A]:[E]],"&lt;=3")</f>
        <v>0</v>
      </c>
      <c r="N23" s="7">
        <f>COUNTIF(Table7[[#This Row],[A]:[E]],"&lt;=4")</f>
        <v>0</v>
      </c>
      <c r="O23" s="7">
        <f>COUNTIF(Table7[[#This Row],[A]:[E]],"&lt;=5")</f>
        <v>0</v>
      </c>
      <c r="P23" s="7"/>
      <c r="Q23" s="7"/>
      <c r="R23" s="7"/>
      <c r="S23" s="34"/>
    </row>
    <row r="24" spans="1:28" x14ac:dyDescent="0.2">
      <c r="A24" s="20">
        <v>114</v>
      </c>
      <c r="B24" s="21"/>
      <c r="C24" s="21"/>
      <c r="D24" s="21"/>
      <c r="E24" s="21"/>
      <c r="F24" s="21"/>
      <c r="G24" s="21"/>
      <c r="H24" s="21"/>
      <c r="I24" s="21"/>
      <c r="J24" s="22"/>
      <c r="K24" s="13">
        <f>COUNTIF(Table7[[#This Row],[A]:[E]], 1)</f>
        <v>0</v>
      </c>
      <c r="L24" s="7">
        <f>COUNTIF(Table7[[#This Row],[A]:[E]],"&lt;=2")</f>
        <v>0</v>
      </c>
      <c r="M24" s="7">
        <f>COUNTIF(Table7[[#This Row],[A]:[E]],"&lt;=3")</f>
        <v>0</v>
      </c>
      <c r="N24" s="7">
        <f>COUNTIF(Table7[[#This Row],[A]:[E]],"&lt;=4")</f>
        <v>0</v>
      </c>
      <c r="O24" s="7">
        <f>COUNTIF(Table7[[#This Row],[A]:[E]],"&lt;=5")</f>
        <v>0</v>
      </c>
      <c r="P24" s="7"/>
      <c r="Q24" s="7"/>
      <c r="R24" s="7"/>
      <c r="S24" s="33"/>
    </row>
    <row r="25" spans="1:28" x14ac:dyDescent="0.2">
      <c r="A25" s="20">
        <v>115</v>
      </c>
      <c r="B25" s="21"/>
      <c r="C25" s="21"/>
      <c r="D25" s="21"/>
      <c r="E25" s="21"/>
      <c r="F25" s="21"/>
      <c r="G25" s="21"/>
      <c r="H25" s="21"/>
      <c r="I25" s="21"/>
      <c r="J25" s="22"/>
      <c r="K25" s="13">
        <f>COUNTIF(Table7[[#This Row],[A]:[E]], 1)</f>
        <v>0</v>
      </c>
      <c r="L25" s="7">
        <f>COUNTIF(Table7[[#This Row],[A]:[E]],"&lt;=2")</f>
        <v>0</v>
      </c>
      <c r="M25" s="7">
        <f>COUNTIF(Table7[[#This Row],[A]:[E]],"&lt;=3")</f>
        <v>0</v>
      </c>
      <c r="N25" s="7">
        <f>COUNTIF(Table7[[#This Row],[A]:[E]],"&lt;=4")</f>
        <v>0</v>
      </c>
      <c r="O25" s="7">
        <f>COUNTIF(Table7[[#This Row],[A]:[E]],"&lt;=5")</f>
        <v>0</v>
      </c>
      <c r="P25" s="7"/>
      <c r="Q25" s="7"/>
      <c r="R25" s="7"/>
      <c r="S25" s="34"/>
    </row>
    <row r="26" spans="1:28" x14ac:dyDescent="0.2">
      <c r="A26" s="20"/>
      <c r="B26" s="21"/>
      <c r="C26" s="21"/>
      <c r="D26" s="21"/>
      <c r="E26" s="21"/>
      <c r="F26" s="21"/>
      <c r="G26" s="21"/>
      <c r="H26" s="21"/>
      <c r="I26" s="21"/>
      <c r="J26" s="22"/>
      <c r="K26" s="13">
        <f>COUNTIF(Table7[[#This Row],[A]:[E]], 1)</f>
        <v>0</v>
      </c>
      <c r="L26" s="7">
        <f>COUNTIF(Table7[[#This Row],[A]:[E]],"&lt;=2")</f>
        <v>0</v>
      </c>
      <c r="M26" s="7">
        <f>COUNTIF(Table7[[#This Row],[A]:[E]],"&lt;=3")</f>
        <v>0</v>
      </c>
      <c r="N26" s="7">
        <f>COUNTIF(Table7[[#This Row],[A]:[E]],"&lt;=4")</f>
        <v>0</v>
      </c>
      <c r="O26" s="7">
        <f>COUNTIF(Table7[[#This Row],[A]:[E]],"&lt;=5")</f>
        <v>0</v>
      </c>
      <c r="P26" s="7"/>
      <c r="Q26" s="7"/>
      <c r="R26" s="7"/>
      <c r="S26" s="33"/>
    </row>
    <row r="27" spans="1:28" ht="17" thickBot="1" x14ac:dyDescent="0.25">
      <c r="A27" s="23"/>
      <c r="B27" s="24"/>
      <c r="C27" s="24"/>
      <c r="D27" s="24"/>
      <c r="E27" s="24"/>
      <c r="F27" s="24"/>
      <c r="G27" s="24"/>
      <c r="H27" s="24"/>
      <c r="I27" s="24"/>
      <c r="J27" s="25"/>
      <c r="K27" s="13">
        <f>COUNTIF(Table7[[#This Row],[A]:[E]], 1)</f>
        <v>0</v>
      </c>
      <c r="L27" s="7">
        <f>COUNTIF(Table7[[#This Row],[A]:[E]],"&lt;=2")</f>
        <v>0</v>
      </c>
      <c r="M27" s="7">
        <f>COUNTIF(Table7[[#This Row],[A]:[E]],"&lt;=3")</f>
        <v>0</v>
      </c>
      <c r="N27" s="7">
        <f>COUNTIF(Table7[[#This Row],[A]:[E]],"&lt;=4")</f>
        <v>0</v>
      </c>
      <c r="O27" s="7">
        <f>COUNTIF(Table7[[#This Row],[A]:[E]],"&lt;=5")</f>
        <v>0</v>
      </c>
      <c r="P27" s="7"/>
      <c r="Q27" s="7"/>
      <c r="R27" s="7"/>
      <c r="S27" s="35"/>
    </row>
    <row r="28" spans="1:28" ht="18" thickTop="1" thickBot="1" x14ac:dyDescent="0.25">
      <c r="A28" s="71" t="s">
        <v>9</v>
      </c>
      <c r="B28" s="72"/>
      <c r="C28" s="72"/>
      <c r="D28" s="72"/>
      <c r="E28" s="72"/>
      <c r="F28" s="72"/>
      <c r="G28" s="72"/>
      <c r="H28" s="72"/>
      <c r="I28" s="72"/>
      <c r="J28" s="73"/>
      <c r="K28" s="71" t="s">
        <v>19</v>
      </c>
      <c r="L28" s="72"/>
      <c r="M28" s="72"/>
      <c r="N28" s="72"/>
      <c r="O28" s="72"/>
      <c r="P28" s="72"/>
      <c r="Q28" s="72"/>
      <c r="R28" s="72"/>
      <c r="S28" s="72"/>
    </row>
    <row r="29" spans="1:28" ht="18" thickTop="1" thickBot="1" x14ac:dyDescent="0.25">
      <c r="A29" s="14" t="s">
        <v>1</v>
      </c>
      <c r="B29" s="3" t="s">
        <v>2</v>
      </c>
      <c r="C29" s="3" t="s">
        <v>3</v>
      </c>
      <c r="D29" s="3" t="s">
        <v>5</v>
      </c>
      <c r="E29" s="3" t="s">
        <v>6</v>
      </c>
      <c r="F29" s="3" t="s">
        <v>4</v>
      </c>
      <c r="G29" s="3" t="s">
        <v>10</v>
      </c>
      <c r="H29" s="3" t="s">
        <v>11</v>
      </c>
      <c r="I29" s="3" t="s">
        <v>12</v>
      </c>
      <c r="J29" s="15" t="s">
        <v>13</v>
      </c>
      <c r="K29" s="8" t="s">
        <v>14</v>
      </c>
      <c r="L29" s="5" t="s">
        <v>15</v>
      </c>
      <c r="M29" s="5" t="s">
        <v>16</v>
      </c>
      <c r="N29" s="5" t="s">
        <v>17</v>
      </c>
      <c r="O29" s="5" t="s">
        <v>18</v>
      </c>
      <c r="P29" s="5"/>
      <c r="Q29" s="5"/>
      <c r="R29" s="9"/>
      <c r="S29" s="36" t="s">
        <v>20</v>
      </c>
    </row>
    <row r="30" spans="1:28" ht="17" thickTop="1" x14ac:dyDescent="0.2">
      <c r="A30" s="16">
        <v>111</v>
      </c>
      <c r="B30" s="21"/>
      <c r="C30" s="21"/>
      <c r="D30" s="21"/>
      <c r="E30" s="21"/>
      <c r="F30" s="21"/>
      <c r="G30" s="17"/>
      <c r="H30" s="18"/>
      <c r="I30" s="18"/>
      <c r="J30" s="19"/>
      <c r="K30" s="13">
        <f>COUNTIF(Table8[[#This Row],[A]:[E]], 1)</f>
        <v>0</v>
      </c>
      <c r="L30" s="7">
        <f>COUNTIF(Table8[[#This Row],[A]:[E]],"&lt;=2")</f>
        <v>0</v>
      </c>
      <c r="M30" s="7">
        <f>COUNTIF(Table8[[#This Row],[A]:[E]],"&lt;=3")</f>
        <v>0</v>
      </c>
      <c r="N30" s="7">
        <f>COUNTIF(Table8[[#This Row],[A]:[E]],"&lt;=4")</f>
        <v>0</v>
      </c>
      <c r="O30" s="7">
        <f>COUNTIF(Table8[[#This Row],[A]:[E]],"&lt;=5")</f>
        <v>0</v>
      </c>
      <c r="P30" s="7"/>
      <c r="Q30" s="7"/>
      <c r="R30" s="7"/>
      <c r="S30" s="32"/>
    </row>
    <row r="31" spans="1:28" x14ac:dyDescent="0.2">
      <c r="A31" s="20">
        <v>112</v>
      </c>
      <c r="B31" s="21"/>
      <c r="C31" s="21"/>
      <c r="D31" s="21"/>
      <c r="E31" s="21"/>
      <c r="F31" s="21"/>
      <c r="G31" s="21"/>
      <c r="H31" s="21"/>
      <c r="I31" s="21"/>
      <c r="J31" s="22"/>
      <c r="K31" s="13">
        <f>COUNTIF(Table8[[#This Row],[A]:[E]], 1)</f>
        <v>0</v>
      </c>
      <c r="L31" s="7">
        <f>COUNTIF(Table8[[#This Row],[A]:[E]],"&lt;=2")</f>
        <v>0</v>
      </c>
      <c r="M31" s="7">
        <f>COUNTIF(Table8[[#This Row],[A]:[E]],"&lt;=3")</f>
        <v>0</v>
      </c>
      <c r="N31" s="7">
        <f>COUNTIF(Table8[[#This Row],[A]:[E]],"&lt;=4")</f>
        <v>0</v>
      </c>
      <c r="O31" s="7">
        <f>COUNTIF(Table8[[#This Row],[A]:[E]],"&lt;=5")</f>
        <v>0</v>
      </c>
      <c r="P31" s="7"/>
      <c r="Q31" s="7"/>
      <c r="R31" s="7"/>
      <c r="S31" s="33"/>
    </row>
    <row r="32" spans="1:28" x14ac:dyDescent="0.2">
      <c r="A32" s="20">
        <v>113</v>
      </c>
      <c r="B32" s="21"/>
      <c r="C32" s="21"/>
      <c r="D32" s="21"/>
      <c r="E32" s="21"/>
      <c r="F32" s="21"/>
      <c r="G32" s="21"/>
      <c r="H32" s="21"/>
      <c r="I32" s="21"/>
      <c r="J32" s="22"/>
      <c r="K32" s="13">
        <f>COUNTIF(Table8[[#This Row],[A]:[E]], 1)</f>
        <v>0</v>
      </c>
      <c r="L32" s="7">
        <f>COUNTIF(Table8[[#This Row],[A]:[E]],"&lt;=2")</f>
        <v>0</v>
      </c>
      <c r="M32" s="7">
        <f>COUNTIF(Table8[[#This Row],[A]:[E]],"&lt;=3")</f>
        <v>0</v>
      </c>
      <c r="N32" s="7">
        <f>COUNTIF(Table8[[#This Row],[A]:[E]],"&lt;=4")</f>
        <v>0</v>
      </c>
      <c r="O32" s="7">
        <f>COUNTIF(Table8[[#This Row],[A]:[E]],"&lt;=5")</f>
        <v>0</v>
      </c>
      <c r="P32" s="7"/>
      <c r="Q32" s="7"/>
      <c r="R32" s="7"/>
      <c r="S32" s="34"/>
    </row>
    <row r="33" spans="1:19" x14ac:dyDescent="0.2">
      <c r="A33" s="20">
        <v>114</v>
      </c>
      <c r="B33" s="21"/>
      <c r="C33" s="21"/>
      <c r="D33" s="21"/>
      <c r="E33" s="21"/>
      <c r="F33" s="21"/>
      <c r="G33" s="21"/>
      <c r="H33" s="21"/>
      <c r="I33" s="21"/>
      <c r="J33" s="22"/>
      <c r="K33" s="13">
        <f>COUNTIF(Table8[[#This Row],[A]:[E]], 1)</f>
        <v>0</v>
      </c>
      <c r="L33" s="7">
        <f>COUNTIF(Table8[[#This Row],[A]:[E]],"&lt;=2")</f>
        <v>0</v>
      </c>
      <c r="M33" s="7">
        <f>COUNTIF(Table8[[#This Row],[A]:[E]],"&lt;=3")</f>
        <v>0</v>
      </c>
      <c r="N33" s="7">
        <f>COUNTIF(Table8[[#This Row],[A]:[E]],"&lt;=4")</f>
        <v>0</v>
      </c>
      <c r="O33" s="7">
        <f>COUNTIF(Table8[[#This Row],[A]:[E]],"&lt;=5")</f>
        <v>0</v>
      </c>
      <c r="P33" s="7"/>
      <c r="Q33" s="7"/>
      <c r="R33" s="7"/>
      <c r="S33" s="33"/>
    </row>
    <row r="34" spans="1:19" x14ac:dyDescent="0.2">
      <c r="A34" s="20">
        <v>115</v>
      </c>
      <c r="B34" s="21"/>
      <c r="C34" s="21"/>
      <c r="D34" s="21"/>
      <c r="E34" s="21"/>
      <c r="F34" s="21"/>
      <c r="G34" s="21"/>
      <c r="H34" s="21"/>
      <c r="I34" s="21"/>
      <c r="J34" s="22"/>
      <c r="K34" s="13">
        <f>COUNTIF(Table8[[#This Row],[A]:[E]], 1)</f>
        <v>0</v>
      </c>
      <c r="L34" s="7">
        <f>COUNTIF(Table8[[#This Row],[A]:[E]],"&lt;=2")</f>
        <v>0</v>
      </c>
      <c r="M34" s="7">
        <f>COUNTIF(Table8[[#This Row],[A]:[E]],"&lt;=3")</f>
        <v>0</v>
      </c>
      <c r="N34" s="7">
        <f>COUNTIF(Table8[[#This Row],[A]:[E]],"&lt;=4")</f>
        <v>0</v>
      </c>
      <c r="O34" s="7">
        <f>COUNTIF(Table8[[#This Row],[A]:[E]],"&lt;=5")</f>
        <v>0</v>
      </c>
      <c r="P34" s="7"/>
      <c r="Q34" s="7"/>
      <c r="R34" s="7"/>
      <c r="S34" s="34"/>
    </row>
    <row r="35" spans="1:19" x14ac:dyDescent="0.2">
      <c r="A35" s="20"/>
      <c r="B35" s="21"/>
      <c r="C35" s="21"/>
      <c r="D35" s="21"/>
      <c r="E35" s="21"/>
      <c r="F35" s="21"/>
      <c r="G35" s="21"/>
      <c r="H35" s="21"/>
      <c r="I35" s="21"/>
      <c r="J35" s="22"/>
      <c r="K35" s="13">
        <f>COUNTIF(Table8[[#This Row],[A]:[E]], 1)</f>
        <v>0</v>
      </c>
      <c r="L35" s="7">
        <f>COUNTIF(Table8[[#This Row],[A]:[E]],"&lt;=2")</f>
        <v>0</v>
      </c>
      <c r="M35" s="7">
        <f>COUNTIF(Table8[[#This Row],[A]:[E]],"&lt;=3")</f>
        <v>0</v>
      </c>
      <c r="N35" s="7">
        <f>COUNTIF(Table8[[#This Row],[A]:[E]],"&lt;=4")</f>
        <v>0</v>
      </c>
      <c r="O35" s="7">
        <f>COUNTIF(Table8[[#This Row],[A]:[E]],"&lt;=5")</f>
        <v>0</v>
      </c>
      <c r="P35" s="7"/>
      <c r="Q35" s="7"/>
      <c r="R35" s="7"/>
      <c r="S35" s="33"/>
    </row>
    <row r="36" spans="1:19" ht="17" thickBot="1" x14ac:dyDescent="0.25">
      <c r="A36" s="23"/>
      <c r="B36" s="24"/>
      <c r="C36" s="24"/>
      <c r="D36" s="24"/>
      <c r="E36" s="24"/>
      <c r="F36" s="24"/>
      <c r="G36" s="24"/>
      <c r="H36" s="24"/>
      <c r="I36" s="24"/>
      <c r="J36" s="25"/>
      <c r="K36" s="13">
        <f>COUNTIF(Table8[[#This Row],[A]:[E]], 1)</f>
        <v>0</v>
      </c>
      <c r="L36" s="7">
        <f>COUNTIF(Table8[[#This Row],[A]:[E]],"&lt;=2")</f>
        <v>0</v>
      </c>
      <c r="M36" s="7">
        <f>COUNTIF(Table8[[#This Row],[A]:[E]],"&lt;=3")</f>
        <v>0</v>
      </c>
      <c r="N36" s="7">
        <f>COUNTIF(Table8[[#This Row],[A]:[E]],"&lt;=4")</f>
        <v>0</v>
      </c>
      <c r="O36" s="7">
        <f>COUNTIF(Table8[[#This Row],[A]:[E]],"&lt;=5")</f>
        <v>0</v>
      </c>
      <c r="P36" s="7"/>
      <c r="Q36" s="7"/>
      <c r="R36" s="7"/>
      <c r="S36" s="35"/>
    </row>
    <row r="37" spans="1:19" ht="17" thickTop="1" x14ac:dyDescent="0.2">
      <c r="A37" s="1"/>
    </row>
    <row r="38" spans="1:19" x14ac:dyDescent="0.2">
      <c r="A38" s="1"/>
    </row>
    <row r="39" spans="1:19" x14ac:dyDescent="0.2">
      <c r="A39" s="1"/>
    </row>
    <row r="40" spans="1:19" x14ac:dyDescent="0.2">
      <c r="A40" s="1"/>
    </row>
    <row r="41" spans="1:19" x14ac:dyDescent="0.2">
      <c r="A41" s="1"/>
    </row>
    <row r="42" spans="1:19" x14ac:dyDescent="0.2">
      <c r="A42" s="1"/>
    </row>
    <row r="43" spans="1:19" x14ac:dyDescent="0.2">
      <c r="A43" s="1"/>
    </row>
    <row r="44" spans="1:19" x14ac:dyDescent="0.2">
      <c r="A44" s="1"/>
    </row>
    <row r="45" spans="1:19" x14ac:dyDescent="0.2">
      <c r="A45" s="1"/>
    </row>
    <row r="46" spans="1:19" x14ac:dyDescent="0.2">
      <c r="A46" s="2"/>
    </row>
  </sheetData>
  <mergeCells count="11">
    <mergeCell ref="U12:Y12"/>
    <mergeCell ref="Z12:AB12"/>
    <mergeCell ref="K10:S10"/>
    <mergeCell ref="K1:S1"/>
    <mergeCell ref="U1:AB1"/>
    <mergeCell ref="U11:AB11"/>
    <mergeCell ref="A1:J1"/>
    <mergeCell ref="A19:J19"/>
    <mergeCell ref="A28:J28"/>
    <mergeCell ref="K28:S28"/>
    <mergeCell ref="K19:S19"/>
  </mergeCells>
  <pageMargins left="0.7" right="0.7" top="0.75" bottom="0.75" header="0.3" footer="0.3"/>
  <pageSetup orientation="portrait" horizontalDpi="0" verticalDpi="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McPherson, Adam</dc:creator>
  <cp:lastModifiedBy>McPherson, Adam</cp:lastModifiedBy>
  <dcterms:created xsi:type="dcterms:W3CDTF">2018-02-20T17:23:49Z</dcterms:created>
  <dcterms:modified xsi:type="dcterms:W3CDTF">2018-02-22T20:00:32Z</dcterms:modified>
</cp:coreProperties>
</file>