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moph\Desktop\github\bachelor\nyttige filer\"/>
    </mc:Choice>
  </mc:AlternateContent>
  <xr:revisionPtr revIDLastSave="0" documentId="13_ncr:1_{87C32387-CDB8-4B25-B61B-9C447AF94B81}" xr6:coauthVersionLast="47" xr6:coauthVersionMax="47" xr10:uidLastSave="{00000000-0000-0000-0000-000000000000}"/>
  <bookViews>
    <workbookView xWindow="30612" yWindow="-108" windowWidth="30936" windowHeight="16776" firstSheet="1" activeTab="1" xr2:uid="{A7FE81DE-3C6B-ED4C-A9CB-84185EA4C50E}"/>
  </bookViews>
  <sheets>
    <sheet name="Capacities" sheetId="1" r:id="rId1"/>
    <sheet name="Response" sheetId="2" r:id="rId2"/>
    <sheet name="40-results1" sheetId="8" r:id="rId3"/>
    <sheet name="40-results2" sheetId="9" r:id="rId4"/>
    <sheet name="40-results3" sheetId="10" r:id="rId5"/>
    <sheet name="40-results4" sheetId="11" r:id="rId6"/>
    <sheet name="FINAL" sheetId="5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5" l="1"/>
  <c r="F18" i="5"/>
  <c r="F19" i="5"/>
  <c r="F20" i="5"/>
  <c r="F21" i="5"/>
  <c r="F22" i="5"/>
  <c r="F28" i="5"/>
  <c r="F29" i="5"/>
  <c r="F30" i="5"/>
  <c r="F31" i="5"/>
  <c r="F32" i="5"/>
  <c r="F33" i="5"/>
  <c r="F27" i="5"/>
  <c r="F16" i="5"/>
  <c r="D12" i="11"/>
  <c r="D11" i="11"/>
  <c r="D10" i="11"/>
  <c r="D9" i="11"/>
  <c r="D8" i="11"/>
  <c r="D7" i="11"/>
  <c r="D6" i="11"/>
  <c r="D12" i="10"/>
  <c r="D11" i="10"/>
  <c r="D10" i="10"/>
  <c r="D9" i="10"/>
  <c r="D8" i="10"/>
  <c r="D7" i="10"/>
  <c r="D6" i="10"/>
  <c r="D126" i="9"/>
  <c r="D125" i="9"/>
  <c r="D124" i="9"/>
  <c r="S14" i="9"/>
  <c r="D123" i="9"/>
  <c r="D122" i="9"/>
  <c r="S12" i="9"/>
  <c r="D121" i="9"/>
  <c r="D120" i="9"/>
  <c r="D119" i="9"/>
  <c r="D118" i="9"/>
  <c r="D117" i="9"/>
  <c r="D116" i="9"/>
  <c r="D115" i="9"/>
  <c r="D114" i="9"/>
  <c r="D113" i="9"/>
  <c r="R14" i="9"/>
  <c r="D112" i="9"/>
  <c r="D111" i="9"/>
  <c r="R12" i="9"/>
  <c r="D110" i="9"/>
  <c r="D109" i="9"/>
  <c r="R10" i="9"/>
  <c r="D108" i="9"/>
  <c r="R9" i="9"/>
  <c r="D107" i="9"/>
  <c r="D106" i="9"/>
  <c r="R7" i="9"/>
  <c r="D105" i="9"/>
  <c r="R6" i="9"/>
  <c r="D104" i="9"/>
  <c r="Q16" i="9"/>
  <c r="D103" i="9"/>
  <c r="D102" i="9"/>
  <c r="Q14" i="9"/>
  <c r="D101" i="9"/>
  <c r="Q13" i="9"/>
  <c r="D100" i="9"/>
  <c r="Q12" i="9"/>
  <c r="D99" i="9"/>
  <c r="Q11" i="9"/>
  <c r="D98" i="9"/>
  <c r="D97" i="9"/>
  <c r="Q9" i="9"/>
  <c r="D96" i="9"/>
  <c r="Q8" i="9"/>
  <c r="D95" i="9"/>
  <c r="Q7" i="9"/>
  <c r="D94" i="9"/>
  <c r="D93" i="9"/>
  <c r="D92" i="9"/>
  <c r="D91" i="9"/>
  <c r="D90" i="9"/>
  <c r="D89" i="9"/>
  <c r="P12" i="9"/>
  <c r="D88" i="9"/>
  <c r="D87" i="9"/>
  <c r="D86" i="9"/>
  <c r="D85" i="9"/>
  <c r="D84" i="9"/>
  <c r="D83" i="9"/>
  <c r="D82" i="9"/>
  <c r="D81" i="9"/>
  <c r="O15" i="9"/>
  <c r="D80" i="9"/>
  <c r="O14" i="9"/>
  <c r="D79" i="9"/>
  <c r="D78" i="9"/>
  <c r="O12" i="9"/>
  <c r="D77" i="9"/>
  <c r="D76" i="9"/>
  <c r="O10" i="9"/>
  <c r="D75" i="9"/>
  <c r="O9" i="9"/>
  <c r="D74" i="9"/>
  <c r="D73" i="9"/>
  <c r="O7" i="9"/>
  <c r="D72" i="9"/>
  <c r="O6" i="9"/>
  <c r="D71" i="9"/>
  <c r="N16" i="9"/>
  <c r="D70" i="9"/>
  <c r="N15" i="9"/>
  <c r="D69" i="9"/>
  <c r="N14" i="9"/>
  <c r="D68" i="9"/>
  <c r="D67" i="9"/>
  <c r="N12" i="9"/>
  <c r="D66" i="9"/>
  <c r="N11" i="9"/>
  <c r="D65" i="9"/>
  <c r="N10" i="9"/>
  <c r="D64" i="9"/>
  <c r="N9" i="9"/>
  <c r="D63" i="9"/>
  <c r="N8" i="9"/>
  <c r="D62" i="9"/>
  <c r="N7" i="9"/>
  <c r="D61" i="9"/>
  <c r="D60" i="9"/>
  <c r="D59" i="9"/>
  <c r="M15" i="9"/>
  <c r="D58" i="9"/>
  <c r="D57" i="9"/>
  <c r="D56" i="9"/>
  <c r="D55" i="9"/>
  <c r="D54" i="9"/>
  <c r="D53" i="9"/>
  <c r="D52" i="9"/>
  <c r="D51" i="9"/>
  <c r="D50" i="9"/>
  <c r="D49" i="9"/>
  <c r="D48" i="9"/>
  <c r="L15" i="9"/>
  <c r="D47" i="9"/>
  <c r="L14" i="9"/>
  <c r="D46" i="9"/>
  <c r="D45" i="9"/>
  <c r="L12" i="9"/>
  <c r="D44" i="9"/>
  <c r="D43" i="9"/>
  <c r="L10" i="9"/>
  <c r="D42" i="9"/>
  <c r="L9" i="9"/>
  <c r="D41" i="9"/>
  <c r="D40" i="9"/>
  <c r="L7" i="9"/>
  <c r="D39" i="9"/>
  <c r="D38" i="9"/>
  <c r="K16" i="9"/>
  <c r="D37" i="9"/>
  <c r="K15" i="9"/>
  <c r="D36" i="9"/>
  <c r="K14" i="9"/>
  <c r="D35" i="9"/>
  <c r="D34" i="9"/>
  <c r="K12" i="9"/>
  <c r="D33" i="9"/>
  <c r="K11" i="9"/>
  <c r="D32" i="9"/>
  <c r="K10" i="9"/>
  <c r="D31" i="9"/>
  <c r="K9" i="9"/>
  <c r="D30" i="9"/>
  <c r="D29" i="9"/>
  <c r="D28" i="9"/>
  <c r="H27" i="9"/>
  <c r="D27" i="9"/>
  <c r="D26" i="9"/>
  <c r="J15" i="9"/>
  <c r="D25" i="9"/>
  <c r="D24" i="9"/>
  <c r="D23" i="9"/>
  <c r="D22" i="9"/>
  <c r="D21" i="9"/>
  <c r="J10" i="9"/>
  <c r="D20" i="9"/>
  <c r="D19" i="9"/>
  <c r="J8" i="9"/>
  <c r="D18" i="9"/>
  <c r="D17" i="9"/>
  <c r="S16" i="9"/>
  <c r="R16" i="9"/>
  <c r="P16" i="9"/>
  <c r="O16" i="9"/>
  <c r="M16" i="9"/>
  <c r="L16" i="9"/>
  <c r="J16" i="9"/>
  <c r="D16" i="9"/>
  <c r="I16" i="9"/>
  <c r="S15" i="9"/>
  <c r="R15" i="9"/>
  <c r="Q15" i="9"/>
  <c r="P15" i="9"/>
  <c r="D15" i="9"/>
  <c r="I15" i="9"/>
  <c r="P14" i="9"/>
  <c r="M14" i="9"/>
  <c r="J14" i="9"/>
  <c r="D14" i="9"/>
  <c r="I14" i="9"/>
  <c r="S13" i="9"/>
  <c r="R13" i="9"/>
  <c r="P13" i="9"/>
  <c r="O13" i="9"/>
  <c r="N13" i="9"/>
  <c r="M13" i="9"/>
  <c r="L13" i="9"/>
  <c r="K13" i="9"/>
  <c r="J13" i="9"/>
  <c r="D13" i="9"/>
  <c r="I13" i="9"/>
  <c r="M12" i="9"/>
  <c r="J12" i="9"/>
  <c r="D12" i="9"/>
  <c r="I12" i="9"/>
  <c r="S11" i="9"/>
  <c r="R11" i="9"/>
  <c r="P11" i="9"/>
  <c r="O11" i="9"/>
  <c r="M11" i="9"/>
  <c r="L11" i="9"/>
  <c r="J11" i="9"/>
  <c r="D11" i="9"/>
  <c r="I11" i="9"/>
  <c r="S10" i="9"/>
  <c r="Q10" i="9"/>
  <c r="P10" i="9"/>
  <c r="M10" i="9"/>
  <c r="D10" i="9"/>
  <c r="I10" i="9"/>
  <c r="S9" i="9"/>
  <c r="P9" i="9"/>
  <c r="M9" i="9"/>
  <c r="J9" i="9"/>
  <c r="D9" i="9"/>
  <c r="I9" i="9"/>
  <c r="S8" i="9"/>
  <c r="R8" i="9"/>
  <c r="P8" i="9"/>
  <c r="O8" i="9"/>
  <c r="M8" i="9"/>
  <c r="L8" i="9"/>
  <c r="K8" i="9"/>
  <c r="D8" i="9"/>
  <c r="I8" i="9"/>
  <c r="S7" i="9"/>
  <c r="P7" i="9"/>
  <c r="M7" i="9"/>
  <c r="K7" i="9"/>
  <c r="J7" i="9"/>
  <c r="H7" i="9"/>
  <c r="H8" i="9"/>
  <c r="H9" i="9"/>
  <c r="H10" i="9"/>
  <c r="H11" i="9"/>
  <c r="H12" i="9"/>
  <c r="H13" i="9"/>
  <c r="H14" i="9"/>
  <c r="H15" i="9"/>
  <c r="H16" i="9"/>
  <c r="D7" i="9"/>
  <c r="I7" i="9"/>
  <c r="S6" i="9"/>
  <c r="Q6" i="9"/>
  <c r="P6" i="9"/>
  <c r="N6" i="9"/>
  <c r="M6" i="9"/>
  <c r="L6" i="9"/>
  <c r="K6" i="9"/>
  <c r="J6" i="9"/>
  <c r="D6" i="9"/>
  <c r="I6" i="9"/>
  <c r="J5" i="9"/>
  <c r="K5" i="9"/>
  <c r="L5" i="9"/>
  <c r="M5" i="9"/>
  <c r="N5" i="9"/>
  <c r="O5" i="9"/>
  <c r="P5" i="9"/>
  <c r="Q5" i="9"/>
  <c r="R5" i="9"/>
  <c r="S5" i="9"/>
  <c r="H5" i="9"/>
  <c r="B22" i="8"/>
  <c r="D12" i="8"/>
  <c r="D11" i="8"/>
  <c r="D10" i="8"/>
  <c r="D9" i="8"/>
  <c r="D8" i="8"/>
  <c r="D7" i="8"/>
  <c r="D6" i="8"/>
  <c r="C39" i="1"/>
  <c r="C25" i="1"/>
  <c r="C26" i="1"/>
  <c r="D39" i="1"/>
  <c r="C40" i="1"/>
  <c r="D40" i="1"/>
  <c r="C41" i="1"/>
  <c r="C27" i="1"/>
  <c r="D41" i="1"/>
  <c r="C42" i="1"/>
  <c r="D42" i="1"/>
  <c r="C43" i="1"/>
  <c r="C28" i="1"/>
  <c r="D43" i="1"/>
  <c r="C44" i="1"/>
  <c r="C29" i="1"/>
  <c r="D44" i="1"/>
  <c r="C45" i="1"/>
  <c r="D45" i="1"/>
  <c r="F6" i="1"/>
  <c r="D12" i="1"/>
  <c r="F26" i="1"/>
  <c r="F27" i="1"/>
  <c r="F45" i="1"/>
  <c r="G45" i="1"/>
  <c r="E33" i="5"/>
  <c r="D33" i="5"/>
  <c r="C33" i="5"/>
  <c r="F25" i="1"/>
  <c r="F44" i="1"/>
  <c r="G44" i="1"/>
  <c r="E32" i="5"/>
  <c r="D32" i="5"/>
  <c r="C32" i="5"/>
  <c r="F43" i="1"/>
  <c r="G43" i="1"/>
  <c r="E31" i="5"/>
  <c r="D31" i="5"/>
  <c r="C31" i="5"/>
  <c r="F42" i="1"/>
  <c r="G42" i="1"/>
  <c r="E30" i="5"/>
  <c r="D30" i="5"/>
  <c r="C30" i="5"/>
  <c r="F24" i="1"/>
  <c r="F41" i="1"/>
  <c r="G41" i="1"/>
  <c r="E29" i="5"/>
  <c r="D29" i="5"/>
  <c r="C29" i="5"/>
  <c r="F23" i="1"/>
  <c r="F40" i="1"/>
  <c r="G40" i="1"/>
  <c r="E28" i="5"/>
  <c r="D28" i="5"/>
  <c r="C28" i="5"/>
  <c r="F39" i="1"/>
  <c r="G39" i="1"/>
  <c r="E27" i="5"/>
  <c r="D27" i="5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F21" i="1"/>
  <c r="F22" i="1"/>
  <c r="F28" i="1"/>
  <c r="F29" i="1"/>
  <c r="F20" i="1"/>
  <c r="C20" i="1"/>
  <c r="C21" i="1"/>
  <c r="C22" i="1"/>
  <c r="C23" i="1"/>
  <c r="C24" i="1"/>
  <c r="C30" i="1"/>
  <c r="C31" i="1"/>
  <c r="C32" i="1"/>
  <c r="C33" i="1"/>
  <c r="C27" i="5"/>
  <c r="C11" i="5"/>
</calcChain>
</file>

<file path=xl/sharedStrings.xml><?xml version="1.0" encoding="utf-8"?>
<sst xmlns="http://schemas.openxmlformats.org/spreadsheetml/2006/main" count="302" uniqueCount="210">
  <si>
    <t>AKER SOLUTIONS USA</t>
  </si>
  <si>
    <t>OD =</t>
  </si>
  <si>
    <t>in</t>
  </si>
  <si>
    <t>mm</t>
  </si>
  <si>
    <t>CAPACITIES</t>
  </si>
  <si>
    <t>Normal Operation</t>
  </si>
  <si>
    <t>Curvature [1/m]</t>
  </si>
  <si>
    <t>Tension [kN]</t>
  </si>
  <si>
    <t>MBR [m]</t>
  </si>
  <si>
    <t>Abnormal Operation</t>
  </si>
  <si>
    <t>TENSION VS. ANGLE</t>
  </si>
  <si>
    <t>NORMAL OPERATION</t>
  </si>
  <si>
    <t>Angle [deg]</t>
  </si>
  <si>
    <t>ABNORMAL OPERATION</t>
  </si>
  <si>
    <t>EA =</t>
  </si>
  <si>
    <t>EI =</t>
  </si>
  <si>
    <t>GT =</t>
  </si>
  <si>
    <t>m =</t>
  </si>
  <si>
    <t>E =</t>
  </si>
  <si>
    <t>Lcone =</t>
  </si>
  <si>
    <t>ODroot =</t>
  </si>
  <si>
    <t>Design data:</t>
  </si>
  <si>
    <t>Lstiff =</t>
  </si>
  <si>
    <t>Ltip =</t>
  </si>
  <si>
    <t>ODtip =</t>
  </si>
  <si>
    <t>Loverall =</t>
  </si>
  <si>
    <t>Load case</t>
  </si>
  <si>
    <t>Tension</t>
  </si>
  <si>
    <t>Allowable</t>
  </si>
  <si>
    <t>curvature</t>
  </si>
  <si>
    <t>Angle</t>
  </si>
  <si>
    <t>Achieved</t>
  </si>
  <si>
    <t>EX01</t>
  </si>
  <si>
    <t>EX02</t>
  </si>
  <si>
    <t>EX03</t>
  </si>
  <si>
    <t>EX04</t>
  </si>
  <si>
    <t>EX05</t>
  </si>
  <si>
    <t>EX06</t>
  </si>
  <si>
    <t>60D_30.8deg</t>
  </si>
  <si>
    <t>MN</t>
  </si>
  <si>
    <t>kNm2</t>
  </si>
  <si>
    <t>kg/m (f&amp;f)</t>
  </si>
  <si>
    <t xml:space="preserve">Assumed </t>
  </si>
  <si>
    <t>OD tolerance</t>
  </si>
  <si>
    <t>Desired</t>
  </si>
  <si>
    <t>BS clearance</t>
  </si>
  <si>
    <t>BS IDnom =</t>
  </si>
  <si>
    <t>Load</t>
  </si>
  <si>
    <t>Case</t>
  </si>
  <si>
    <t>c_max</t>
  </si>
  <si>
    <t>BS</t>
  </si>
  <si>
    <t>C_max</t>
  </si>
  <si>
    <t>overall</t>
  </si>
  <si>
    <t>Case1-1.534-12.549-60D_30</t>
  </si>
  <si>
    <t>Case2-1.534-12.549-60D_30</t>
  </si>
  <si>
    <t>Case3-1.534-12.549-60D_30</t>
  </si>
  <si>
    <t>Case4-1.534-12.549-60D_30</t>
  </si>
  <si>
    <t>Case5-1.534-12.549-60D_30</t>
  </si>
  <si>
    <t>Case6-1.534-12.549-60D_30</t>
  </si>
  <si>
    <t>Case7-1.534-12.549-60D_30</t>
  </si>
  <si>
    <t>60D_30deg</t>
  </si>
  <si>
    <t>These are BS-engine results for the BS that worked using linear material properties (250 MPa) and a different tool.</t>
  </si>
  <si>
    <t>Capacity infringed for Load Case 4 using non-linear material properties (Shore 60D @ 30.8 deg. C).</t>
  </si>
  <si>
    <t>These are results for several BS's with dimensions around the linear BS. Run to identify the smallest working BS using Shore 60D @ 30.8 deg. C.</t>
  </si>
  <si>
    <t>Governing:</t>
  </si>
  <si>
    <t>Load Case 4</t>
  </si>
  <si>
    <t>Case1-1.409-11.299-60D_30</t>
  </si>
  <si>
    <t>Case1-1.409-11.549-60D_30</t>
  </si>
  <si>
    <t>Case1-1.409-11.799-60D_30</t>
  </si>
  <si>
    <t>Case1-1.409-12.049-60D_30</t>
  </si>
  <si>
    <t>Case1-1.409-12.299-60D_30</t>
  </si>
  <si>
    <t>Case1-1.409-12.549-60D_30</t>
  </si>
  <si>
    <t>Case1-1.409-12.799-60D_30</t>
  </si>
  <si>
    <t>Case1-1.409-13.049-60D_30</t>
  </si>
  <si>
    <t>Case1-1.409-13.299-60D_30</t>
  </si>
  <si>
    <t>Case1-1.409-13.549-60D_30</t>
  </si>
  <si>
    <t>Case1-1.409-13.799-60D_30</t>
  </si>
  <si>
    <t>Case1-1.434-11.299-60D_30</t>
  </si>
  <si>
    <t>Case1-1.434-11.549-60D_30</t>
  </si>
  <si>
    <t>Case1-1.434-11.799-60D_30</t>
  </si>
  <si>
    <t>Case1-1.434-12.049-60D_30</t>
  </si>
  <si>
    <t>Case1-1.434-12.299-60D_30</t>
  </si>
  <si>
    <t>Case1-1.434-12.549-60D_30</t>
  </si>
  <si>
    <t>Case1-1.434-12.799-60D_30</t>
  </si>
  <si>
    <t>Case1-1.434-13.049-60D_30</t>
  </si>
  <si>
    <t>Case1-1.434-13.299-60D_30</t>
  </si>
  <si>
    <t>Case1-1.434-13.549-60D_30</t>
  </si>
  <si>
    <t>Case1-1.434-13.799-60D_30</t>
  </si>
  <si>
    <t>Case1-1.459-11.299-60D_30</t>
  </si>
  <si>
    <t>Case1-1.459-11.549-60D_30</t>
  </si>
  <si>
    <t>Case1-1.459-11.799-60D_30</t>
  </si>
  <si>
    <t>Case1-1.459-12.049-60D_30</t>
  </si>
  <si>
    <t>Case1-1.459-12.299-60D_30</t>
  </si>
  <si>
    <t>Case1-1.459-12.549-60D_30</t>
  </si>
  <si>
    <t>Case1-1.459-12.799-60D_30</t>
  </si>
  <si>
    <t>Case1-1.459-13.049-60D_30</t>
  </si>
  <si>
    <t>Case1-1.459-13.299-60D_30</t>
  </si>
  <si>
    <t>Case1-1.459-13.549-60D_30</t>
  </si>
  <si>
    <t>Case1-1.459-13.799-60D_30</t>
  </si>
  <si>
    <t>Case1-1.484-11.299-60D_30</t>
  </si>
  <si>
    <t>Case1-1.484-11.549-60D_30</t>
  </si>
  <si>
    <t>Case1-1.484-11.799-60D_30</t>
  </si>
  <si>
    <t>Case1-1.484-12.049-60D_30</t>
  </si>
  <si>
    <t>Case1-1.484-12.299-60D_30</t>
  </si>
  <si>
    <t>Case1-1.484-12.549-60D_30</t>
  </si>
  <si>
    <t>Case1-1.484-12.799-60D_30</t>
  </si>
  <si>
    <t>Case1-1.484-13.049-60D_30</t>
  </si>
  <si>
    <t>Case1-1.484-13.299-60D_30</t>
  </si>
  <si>
    <t>Case1-1.484-13.549-60D_30</t>
  </si>
  <si>
    <t>Case1-1.484-13.799-60D_30</t>
  </si>
  <si>
    <t>Case1-1.509-11.299-60D_30</t>
  </si>
  <si>
    <t>Case1-1.509-11.549-60D_30</t>
  </si>
  <si>
    <t>Case1-1.509-11.799-60D_30</t>
  </si>
  <si>
    <t>Case1-1.509-12.049-60D_30</t>
  </si>
  <si>
    <t>Case1-1.509-12.299-60D_30</t>
  </si>
  <si>
    <t>Case1-1.509-12.549-60D_30</t>
  </si>
  <si>
    <t>Case1-1.509-12.799-60D_30</t>
  </si>
  <si>
    <t>Case1-1.509-13.049-60D_30</t>
  </si>
  <si>
    <t>Case1-1.509-13.299-60D_30</t>
  </si>
  <si>
    <t>Case1-1.509-13.549-60D_30</t>
  </si>
  <si>
    <t>Case1-1.509-13.799-60D_30</t>
  </si>
  <si>
    <t>Case1-1.534-11.299-60D_30</t>
  </si>
  <si>
    <t>Case1-1.534-11.549-60D_30</t>
  </si>
  <si>
    <t>Case1-1.534-11.799-60D_30</t>
  </si>
  <si>
    <t>Case1-1.534-12.049-60D_30</t>
  </si>
  <si>
    <t>Case1-1.534-12.299-60D_30</t>
  </si>
  <si>
    <t>Case1-1.534-12.799-60D_30</t>
  </si>
  <si>
    <t>Case1-1.534-13.049-60D_30</t>
  </si>
  <si>
    <t>Case1-1.534-13.299-60D_30</t>
  </si>
  <si>
    <t>Case1-1.534-13.549-60D_30</t>
  </si>
  <si>
    <t>Case1-1.534-13.799-60D_30</t>
  </si>
  <si>
    <t>Case1-1.559-11.299-60D_30</t>
  </si>
  <si>
    <t>Case1-1.559-11.549-60D_30</t>
  </si>
  <si>
    <t>Case1-1.559-11.799-60D_30</t>
  </si>
  <si>
    <t>Case1-1.559-12.049-60D_30</t>
  </si>
  <si>
    <t>Case1-1.559-12.299-60D_30</t>
  </si>
  <si>
    <t>Case1-1.559-12.549-60D_30</t>
  </si>
  <si>
    <t>Case1-1.559-12.799-60D_30</t>
  </si>
  <si>
    <t>Case1-1.559-13.049-60D_30</t>
  </si>
  <si>
    <t>Case1-1.559-13.299-60D_30</t>
  </si>
  <si>
    <t>Case1-1.559-13.549-60D_30</t>
  </si>
  <si>
    <t>Case1-1.559-13.799-60D_30</t>
  </si>
  <si>
    <t>Case1-1.584-11.299-60D_30</t>
  </si>
  <si>
    <t>Case1-1.584-11.549-60D_30</t>
  </si>
  <si>
    <t>Case1-1.584-11.799-60D_30</t>
  </si>
  <si>
    <t>Case1-1.584-12.049-60D_30</t>
  </si>
  <si>
    <t>Case1-1.584-12.299-60D_30</t>
  </si>
  <si>
    <t>Case1-1.584-12.549-60D_30</t>
  </si>
  <si>
    <t>Case1-1.584-12.799-60D_30</t>
  </si>
  <si>
    <t>Case1-1.584-13.049-60D_30</t>
  </si>
  <si>
    <t>Case1-1.584-13.299-60D_30</t>
  </si>
  <si>
    <t>Case1-1.584-13.549-60D_30</t>
  </si>
  <si>
    <t>Case1-1.584-13.799-60D_30</t>
  </si>
  <si>
    <t>Case1-1.609-11.299-60D_30</t>
  </si>
  <si>
    <t>Case1-1.609-11.549-60D_30</t>
  </si>
  <si>
    <t>Case1-1.609-11.799-60D_30</t>
  </si>
  <si>
    <t>Case1-1.609-12.049-60D_30</t>
  </si>
  <si>
    <t>Case1-1.609-12.299-60D_30</t>
  </si>
  <si>
    <t>Case1-1.609-12.549-60D_30</t>
  </si>
  <si>
    <t>Case1-1.609-12.799-60D_30</t>
  </si>
  <si>
    <t>Case1-1.609-13.049-60D_30</t>
  </si>
  <si>
    <t>Case1-1.609-13.299-60D_30</t>
  </si>
  <si>
    <t>Case1-1.609-13.549-60D_30</t>
  </si>
  <si>
    <t>Case1-1.609-13.799-60D_30</t>
  </si>
  <si>
    <t>Case1-1.634-11.299-60D_30</t>
  </si>
  <si>
    <t>Case1-1.634-11.549-60D_30</t>
  </si>
  <si>
    <t>Case1-1.634-11.799-60D_30</t>
  </si>
  <si>
    <t>Case1-1.634-12.049-60D_30</t>
  </si>
  <si>
    <t>Case1-1.634-12.299-60D_30</t>
  </si>
  <si>
    <t>Case1-1.634-12.549-60D_30</t>
  </si>
  <si>
    <t>Case1-1.634-12.799-60D_30</t>
  </si>
  <si>
    <t>Case1-1.634-13.049-60D_30</t>
  </si>
  <si>
    <t>Case1-1.634-13.299-60D_30</t>
  </si>
  <si>
    <t>Case1-1.634-13.549-60D_30</t>
  </si>
  <si>
    <t>Case1-1.634-13.799-60D_30</t>
  </si>
  <si>
    <t>Case1-1.659-11.299-60D_30</t>
  </si>
  <si>
    <t>Case1-1.659-11.549-60D_30</t>
  </si>
  <si>
    <t>Case1-1.659-11.799-60D_30</t>
  </si>
  <si>
    <t>Case1-1.659-12.049-60D_30</t>
  </si>
  <si>
    <t>Case1-1.659-12.299-60D_30</t>
  </si>
  <si>
    <t>Case1-1.659-12.549-60D_30</t>
  </si>
  <si>
    <t>Case1-1.659-12.799-60D_30</t>
  </si>
  <si>
    <t>Case1-1.659-13.049-60D_30</t>
  </si>
  <si>
    <t>Case1-1.659-13.299-60D_30</t>
  </si>
  <si>
    <t>Case1-1.659-13.549-60D_30</t>
  </si>
  <si>
    <t>Case1-1.659-13.799-60D_30</t>
  </si>
  <si>
    <t>These are results for the identified BS (Shore 60D @ 30.8 deg. C) for all seven Normal Operation cases.</t>
  </si>
  <si>
    <t>Case2-1.559-12.799-60D_30</t>
  </si>
  <si>
    <t>Case3-1.559-12.799-60D_30</t>
  </si>
  <si>
    <t>Case4-1.559-12.799-60D_30</t>
  </si>
  <si>
    <t>Case5-1.559-12.799-60D_30</t>
  </si>
  <si>
    <t>Case6-1.559-12.799-60D_30</t>
  </si>
  <si>
    <t>Case7-1.559-12.799-60D_30</t>
  </si>
  <si>
    <t>These are results for the identified BS (Shore 60D @ 30.8 deg. C) for all seven Abnormal Operation cases.</t>
  </si>
  <si>
    <t>Material:</t>
  </si>
  <si>
    <t>UMBILICAL DATA:</t>
  </si>
  <si>
    <t>EX07</t>
  </si>
  <si>
    <t>EX08</t>
  </si>
  <si>
    <t>EX09</t>
  </si>
  <si>
    <t>EX10</t>
  </si>
  <si>
    <t>EX11</t>
  </si>
  <si>
    <t>EX12</t>
  </si>
  <si>
    <t>EX13</t>
  </si>
  <si>
    <t>EX14</t>
  </si>
  <si>
    <t>EX15</t>
  </si>
  <si>
    <t>EX16</t>
  </si>
  <si>
    <t>Load Case</t>
  </si>
  <si>
    <t>c_max BS</t>
  </si>
  <si>
    <t>C_max overall</t>
  </si>
  <si>
    <t>4.0  550.0, 18.0  650.0, 23.0  750.0, 23.0  850.0, 16.0  1000.0, 10.0  1050.0,2.0  1100.0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</si>
</sst>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0.0%"/>
    <numFmt numFmtId="167" formatCode="0.00000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0" borderId="0"/>
  </cellStyleXfs>
  <cellXfs count="36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4" xfId="0" applyBorder="1"/>
    <xf numFmtId="164" fontId="0" fillId="0" borderId="3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0" xfId="0" applyNumberFormat="1" applyAlignment="1">
      <alignment horizontal="center"/>
    </xf>
    <xf numFmtId="166" fontId="0" fillId="0" borderId="0" xfId="1" quotePrefix="1" applyNumberFormat="1" applyFont="1"/>
    <xf numFmtId="167" fontId="0" fillId="0" borderId="0" xfId="0" applyNumberFormat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1" fillId="0" borderId="0" xfId="4"/>
    <xf numFmtId="0" fontId="1" fillId="0" borderId="0" xfId="4" applyAlignment="1">
      <alignment horizontal="center"/>
    </xf>
    <xf numFmtId="11" fontId="1" fillId="0" borderId="0" xfId="4" applyNumberFormat="1"/>
    <xf numFmtId="0" fontId="4" fillId="3" borderId="0" xfId="3"/>
    <xf numFmtId="0" fontId="4" fillId="3" borderId="0" xfId="3" applyAlignment="1">
      <alignment horizontal="center"/>
    </xf>
    <xf numFmtId="1" fontId="1" fillId="0" borderId="0" xfId="4" applyNumberFormat="1"/>
    <xf numFmtId="0" fontId="7" fillId="0" borderId="0" xfId="4" applyFont="1"/>
    <xf numFmtId="0" fontId="5" fillId="0" borderId="0" xfId="4" applyFont="1"/>
    <xf numFmtId="0" fontId="1" fillId="0" borderId="7" xfId="4" applyBorder="1" applyAlignment="1">
      <alignment horizontal="center"/>
    </xf>
    <xf numFmtId="11" fontId="4" fillId="3" borderId="0" xfId="3" applyNumberFormat="1" applyAlignment="1">
      <alignment horizontal="center"/>
    </xf>
    <xf numFmtId="0" fontId="3" fillId="2" borderId="7" xfId="2" applyBorder="1" applyAlignment="1">
      <alignment horizontal="center"/>
    </xf>
    <xf numFmtId="0" fontId="3" fillId="2" borderId="0" xfId="2" applyAlignment="1">
      <alignment horizontal="center"/>
    </xf>
    <xf numFmtId="165" fontId="1" fillId="0" borderId="0" xfId="4" applyNumberFormat="1" applyAlignment="1">
      <alignment horizontal="center"/>
    </xf>
    <xf numFmtId="1" fontId="1" fillId="0" borderId="0" xfId="4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2" borderId="0" xfId="2" applyNumberFormat="1" applyAlignment="1">
      <alignment horizontal="center"/>
    </xf>
  </cellXfs>
  <cellStyles count="5">
    <cellStyle name="Dårlig" xfId="3" builtinId="27"/>
    <cellStyle name="God" xfId="2" builtinId="26"/>
    <cellStyle name="Normal" xfId="0" builtinId="0"/>
    <cellStyle name="Normal 2" xfId="4" xr:uid="{FC81D6FA-72E9-45D6-9486-6E7D8FE9A9F3}"/>
    <cellStyle name="Pros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Capacities!$C$18</c:f>
              <c:strCache>
                <c:ptCount val="1"/>
                <c:pt idx="0">
                  <c:v>Normal Operation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Capacities!$C$20:$C$34</c:f>
              <c:numCache>
                <c:formatCode>0.00000</c:formatCode>
                <c:ptCount val="15"/>
                <c:pt idx="0">
                  <c:v>8.1967213114754106E-2</c:v>
                </c:pt>
                <c:pt idx="1">
                  <c:v>7.7519379844961239E-2</c:v>
                </c:pt>
                <c:pt idx="2">
                  <c:v>7.3529411764705885E-2</c:v>
                </c:pt>
                <c:pt idx="3">
                  <c:v>6.9444444444444448E-2</c:v>
                </c:pt>
                <c:pt idx="4">
                  <c:v>6.535947712418301E-2</c:v>
                </c:pt>
                <c:pt idx="5">
                  <c:v>5.7142857142857141E-2</c:v>
                </c:pt>
                <c:pt idx="6">
                  <c:v>4.9019607843137261E-2</c:v>
                </c:pt>
                <c:pt idx="7">
                  <c:v>4.0816326530612242E-2</c:v>
                </c:pt>
                <c:pt idx="8">
                  <c:v>3.2679738562091505E-2</c:v>
                </c:pt>
                <c:pt idx="9">
                  <c:v>2.4509803921568631E-2</c:v>
                </c:pt>
                <c:pt idx="10">
                  <c:v>2.0449897750511249E-2</c:v>
                </c:pt>
                <c:pt idx="11">
                  <c:v>1.6339869281045753E-2</c:v>
                </c:pt>
                <c:pt idx="12">
                  <c:v>1.2254901960784315E-2</c:v>
                </c:pt>
                <c:pt idx="13">
                  <c:v>8.1699346405228763E-3</c:v>
                </c:pt>
                <c:pt idx="14">
                  <c:v>0</c:v>
                </c:pt>
              </c:numCache>
            </c:numRef>
          </c:xVal>
          <c:yVal>
            <c:numRef>
              <c:f>Capacities!$D$20:$D$34</c:f>
              <c:numCache>
                <c:formatCode>General</c:formatCode>
                <c:ptCount val="15"/>
                <c:pt idx="0">
                  <c:v>0</c:v>
                </c:pt>
                <c:pt idx="1">
                  <c:v>87</c:v>
                </c:pt>
                <c:pt idx="2">
                  <c:v>174</c:v>
                </c:pt>
                <c:pt idx="3">
                  <c:v>261</c:v>
                </c:pt>
                <c:pt idx="4">
                  <c:v>348</c:v>
                </c:pt>
                <c:pt idx="5">
                  <c:v>522</c:v>
                </c:pt>
                <c:pt idx="6">
                  <c:v>696</c:v>
                </c:pt>
                <c:pt idx="7">
                  <c:v>870</c:v>
                </c:pt>
                <c:pt idx="8">
                  <c:v>1044</c:v>
                </c:pt>
                <c:pt idx="9">
                  <c:v>1218</c:v>
                </c:pt>
                <c:pt idx="10">
                  <c:v>1305</c:v>
                </c:pt>
                <c:pt idx="11">
                  <c:v>1392</c:v>
                </c:pt>
                <c:pt idx="12">
                  <c:v>1479</c:v>
                </c:pt>
                <c:pt idx="13">
                  <c:v>1566</c:v>
                </c:pt>
                <c:pt idx="14">
                  <c:v>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B-BF4C-9F7E-87D710A2796E}"/>
            </c:ext>
          </c:extLst>
        </c:ser>
        <c:ser>
          <c:idx val="1"/>
          <c:order val="1"/>
          <c:tx>
            <c:strRef>
              <c:f>Capacities!$F$18</c:f>
              <c:strCache>
                <c:ptCount val="1"/>
                <c:pt idx="0">
                  <c:v>Abnormal Operation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Capacities!$F$20:$F$30</c:f>
              <c:numCache>
                <c:formatCode>0.00000</c:formatCode>
                <c:ptCount val="11"/>
                <c:pt idx="0">
                  <c:v>0.11764705882352941</c:v>
                </c:pt>
                <c:pt idx="1">
                  <c:v>0.11235955056179775</c:v>
                </c:pt>
                <c:pt idx="2">
                  <c:v>0.1075268817204301</c:v>
                </c:pt>
                <c:pt idx="3">
                  <c:v>0.1020408163265306</c:v>
                </c:pt>
                <c:pt idx="4">
                  <c:v>9.7087378640776698E-2</c:v>
                </c:pt>
                <c:pt idx="5">
                  <c:v>8.6956521739130432E-2</c:v>
                </c:pt>
                <c:pt idx="6">
                  <c:v>7.5187969924812026E-2</c:v>
                </c:pt>
                <c:pt idx="7">
                  <c:v>6.25E-2</c:v>
                </c:pt>
                <c:pt idx="8">
                  <c:v>0.05</c:v>
                </c:pt>
                <c:pt idx="9">
                  <c:v>3.125E-2</c:v>
                </c:pt>
                <c:pt idx="10">
                  <c:v>0</c:v>
                </c:pt>
              </c:numCache>
            </c:numRef>
          </c:xVal>
          <c:yVal>
            <c:numRef>
              <c:f>Capacities!$G$20:$G$30</c:f>
              <c:numCache>
                <c:formatCode>General</c:formatCode>
                <c:ptCount val="11"/>
                <c:pt idx="0">
                  <c:v>0</c:v>
                </c:pt>
                <c:pt idx="1">
                  <c:v>133</c:v>
                </c:pt>
                <c:pt idx="2">
                  <c:v>266</c:v>
                </c:pt>
                <c:pt idx="3">
                  <c:v>399</c:v>
                </c:pt>
                <c:pt idx="4">
                  <c:v>532</c:v>
                </c:pt>
                <c:pt idx="5">
                  <c:v>798</c:v>
                </c:pt>
                <c:pt idx="6">
                  <c:v>1064</c:v>
                </c:pt>
                <c:pt idx="7">
                  <c:v>1330</c:v>
                </c:pt>
                <c:pt idx="8">
                  <c:v>1596</c:v>
                </c:pt>
                <c:pt idx="9">
                  <c:v>1676</c:v>
                </c:pt>
                <c:pt idx="10">
                  <c:v>1676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B-BF4C-9F7E-87D710A2796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Capacities!$D$39:$D$45</c:f>
              <c:numCache>
                <c:formatCode>General</c:formatCode>
                <c:ptCount val="7"/>
                <c:pt idx="0">
                  <c:v>5.5835667600373479E-2</c:v>
                </c:pt>
                <c:pt idx="1">
                  <c:v>5.1167133520074702E-2</c:v>
                </c:pt>
                <c:pt idx="2">
                  <c:v>4.6473761918560529E-2</c:v>
                </c:pt>
                <c:pt idx="3">
                  <c:v>4.1759232428603625E-2</c:v>
                </c:pt>
                <c:pt idx="4">
                  <c:v>3.473726655413123E-2</c:v>
                </c:pt>
                <c:pt idx="5">
                  <c:v>3.2398016677935543E-2</c:v>
                </c:pt>
                <c:pt idx="6">
                  <c:v>3.0050334309969201E-2</c:v>
                </c:pt>
              </c:numCache>
            </c:numRef>
          </c:xVal>
          <c:yVal>
            <c:numRef>
              <c:f>Capacities!$C$39:$C$45</c:f>
              <c:numCache>
                <c:formatCode>0</c:formatCode>
                <c:ptCount val="7"/>
                <c:pt idx="0">
                  <c:v>550</c:v>
                </c:pt>
                <c:pt idx="1">
                  <c:v>650</c:v>
                </c:pt>
                <c:pt idx="2">
                  <c:v>750</c:v>
                </c:pt>
                <c:pt idx="3">
                  <c:v>850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DB-BF4C-9F7E-87D710A2796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Capacities!$G$39:$G$45</c:f>
              <c:numCache>
                <c:formatCode>0.00000000</c:formatCode>
                <c:ptCount val="7"/>
                <c:pt idx="0">
                  <c:v>9.9396499967970245E-2</c:v>
                </c:pt>
                <c:pt idx="1">
                  <c:v>9.8651622120488461E-2</c:v>
                </c:pt>
                <c:pt idx="2">
                  <c:v>9.0688942702894848E-2</c:v>
                </c:pt>
                <c:pt idx="3">
                  <c:v>8.6868036387143077E-2</c:v>
                </c:pt>
                <c:pt idx="4">
                  <c:v>8.1116488507964907E-2</c:v>
                </c:pt>
                <c:pt idx="5">
                  <c:v>7.7134647668533868E-2</c:v>
                </c:pt>
                <c:pt idx="6">
                  <c:v>7.1562835660580013E-2</c:v>
                </c:pt>
              </c:numCache>
            </c:numRef>
          </c:xVal>
          <c:yVal>
            <c:numRef>
              <c:f>Capacities!$F$39:$F$45</c:f>
              <c:numCache>
                <c:formatCode>0</c:formatCode>
                <c:ptCount val="7"/>
                <c:pt idx="0">
                  <c:v>470</c:v>
                </c:pt>
                <c:pt idx="1">
                  <c:v>490</c:v>
                </c:pt>
                <c:pt idx="2">
                  <c:v>700</c:v>
                </c:pt>
                <c:pt idx="3">
                  <c:v>800</c:v>
                </c:pt>
                <c:pt idx="4">
                  <c:v>930</c:v>
                </c:pt>
                <c:pt idx="5">
                  <c:v>1020</c:v>
                </c:pt>
                <c:pt idx="6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DB-BF4C-9F7E-87D710A27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99056"/>
        <c:axId val="1416266448"/>
      </c:scatterChart>
      <c:valAx>
        <c:axId val="14118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66448"/>
        <c:crosses val="autoZero"/>
        <c:crossBetween val="midCat"/>
      </c:valAx>
      <c:valAx>
        <c:axId val="14162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9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Response!$B$5</c:f>
              <c:strCache>
                <c:ptCount val="1"/>
                <c:pt idx="0">
                  <c:v>NORMAL OPERATION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Response!$B$7:$B$13</c:f>
              <c:numCache>
                <c:formatCode>0.0</c:formatCode>
                <c:ptCount val="7"/>
                <c:pt idx="0">
                  <c:v>4</c:v>
                </c:pt>
                <c:pt idx="1">
                  <c:v>18</c:v>
                </c:pt>
                <c:pt idx="2">
                  <c:v>23</c:v>
                </c:pt>
                <c:pt idx="3">
                  <c:v>23</c:v>
                </c:pt>
                <c:pt idx="4">
                  <c:v>16</c:v>
                </c:pt>
                <c:pt idx="5">
                  <c:v>10</c:v>
                </c:pt>
                <c:pt idx="6">
                  <c:v>2</c:v>
                </c:pt>
              </c:numCache>
            </c:numRef>
          </c:xVal>
          <c:yVal>
            <c:numRef>
              <c:f>Response!$C$7:$C$13</c:f>
              <c:numCache>
                <c:formatCode>0</c:formatCode>
                <c:ptCount val="7"/>
                <c:pt idx="0">
                  <c:v>550</c:v>
                </c:pt>
                <c:pt idx="1">
                  <c:v>650</c:v>
                </c:pt>
                <c:pt idx="2">
                  <c:v>750</c:v>
                </c:pt>
                <c:pt idx="3">
                  <c:v>850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0-8342-B621-80A04B81F5F0}"/>
            </c:ext>
          </c:extLst>
        </c:ser>
        <c:ser>
          <c:idx val="2"/>
          <c:order val="1"/>
          <c:tx>
            <c:strRef>
              <c:f>Response!$B$31</c:f>
              <c:strCache>
                <c:ptCount val="1"/>
                <c:pt idx="0">
                  <c:v>EX01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Response!$B$33:$B$75</c:f>
              <c:numCache>
                <c:formatCode>General</c:formatCode>
                <c:ptCount val="43"/>
                <c:pt idx="0">
                  <c:v>4.8289999999999997</c:v>
                </c:pt>
                <c:pt idx="1">
                  <c:v>5.1749999999999998</c:v>
                </c:pt>
                <c:pt idx="2">
                  <c:v>5.7629999999999999</c:v>
                </c:pt>
                <c:pt idx="3">
                  <c:v>6.0709999999999997</c:v>
                </c:pt>
                <c:pt idx="4">
                  <c:v>7.2969999999999997</c:v>
                </c:pt>
                <c:pt idx="5">
                  <c:v>8.5960000000000001</c:v>
                </c:pt>
                <c:pt idx="6">
                  <c:v>9.1210000000000004</c:v>
                </c:pt>
                <c:pt idx="7">
                  <c:v>10.525</c:v>
                </c:pt>
                <c:pt idx="8">
                  <c:v>11.67</c:v>
                </c:pt>
                <c:pt idx="9">
                  <c:v>12.49</c:v>
                </c:pt>
                <c:pt idx="10">
                  <c:v>12.976000000000001</c:v>
                </c:pt>
                <c:pt idx="11">
                  <c:v>13.147</c:v>
                </c:pt>
                <c:pt idx="12">
                  <c:v>13.031000000000001</c:v>
                </c:pt>
                <c:pt idx="13">
                  <c:v>12.654</c:v>
                </c:pt>
                <c:pt idx="14">
                  <c:v>12.07</c:v>
                </c:pt>
                <c:pt idx="15">
                  <c:v>11.468</c:v>
                </c:pt>
                <c:pt idx="16">
                  <c:v>10.864000000000001</c:v>
                </c:pt>
                <c:pt idx="17">
                  <c:v>10.111000000000001</c:v>
                </c:pt>
                <c:pt idx="18">
                  <c:v>9.1280000000000001</c:v>
                </c:pt>
                <c:pt idx="19">
                  <c:v>7.944</c:v>
                </c:pt>
                <c:pt idx="20">
                  <c:v>4.0549999999999997</c:v>
                </c:pt>
                <c:pt idx="21">
                  <c:v>2.6110000000000002</c:v>
                </c:pt>
                <c:pt idx="22">
                  <c:v>1.375</c:v>
                </c:pt>
                <c:pt idx="23">
                  <c:v>1.1339999999999999</c:v>
                </c:pt>
                <c:pt idx="24">
                  <c:v>0.76700000000000002</c:v>
                </c:pt>
                <c:pt idx="25">
                  <c:v>0.66500000000000004</c:v>
                </c:pt>
                <c:pt idx="26">
                  <c:v>0.63800000000000001</c:v>
                </c:pt>
                <c:pt idx="27">
                  <c:v>0.36199999999999999</c:v>
                </c:pt>
                <c:pt idx="28">
                  <c:v>0.32400000000000001</c:v>
                </c:pt>
                <c:pt idx="29">
                  <c:v>0.31</c:v>
                </c:pt>
                <c:pt idx="30">
                  <c:v>0.312</c:v>
                </c:pt>
                <c:pt idx="31">
                  <c:v>0.33900000000000002</c:v>
                </c:pt>
                <c:pt idx="32">
                  <c:v>0.40300000000000002</c:v>
                </c:pt>
                <c:pt idx="33">
                  <c:v>0.46400000000000002</c:v>
                </c:pt>
                <c:pt idx="34">
                  <c:v>0.59399999999999997</c:v>
                </c:pt>
                <c:pt idx="35">
                  <c:v>0.72499999999999998</c:v>
                </c:pt>
                <c:pt idx="36">
                  <c:v>0.79400000000000004</c:v>
                </c:pt>
                <c:pt idx="37">
                  <c:v>1.002</c:v>
                </c:pt>
                <c:pt idx="38">
                  <c:v>1.1870000000000001</c:v>
                </c:pt>
                <c:pt idx="39">
                  <c:v>1.327</c:v>
                </c:pt>
                <c:pt idx="40">
                  <c:v>1.349</c:v>
                </c:pt>
                <c:pt idx="41">
                  <c:v>1.595</c:v>
                </c:pt>
                <c:pt idx="42">
                  <c:v>4.8289999999999997</c:v>
                </c:pt>
              </c:numCache>
            </c:numRef>
          </c:xVal>
          <c:yVal>
            <c:numRef>
              <c:f>Response!$C$33:$C$75</c:f>
              <c:numCache>
                <c:formatCode>General</c:formatCode>
                <c:ptCount val="43"/>
                <c:pt idx="0">
                  <c:v>593</c:v>
                </c:pt>
                <c:pt idx="1">
                  <c:v>606</c:v>
                </c:pt>
                <c:pt idx="2">
                  <c:v>623</c:v>
                </c:pt>
                <c:pt idx="3">
                  <c:v>645</c:v>
                </c:pt>
                <c:pt idx="4">
                  <c:v>676</c:v>
                </c:pt>
                <c:pt idx="5">
                  <c:v>706</c:v>
                </c:pt>
                <c:pt idx="6">
                  <c:v>736</c:v>
                </c:pt>
                <c:pt idx="7">
                  <c:v>757</c:v>
                </c:pt>
                <c:pt idx="8">
                  <c:v>780</c:v>
                </c:pt>
                <c:pt idx="9">
                  <c:v>806</c:v>
                </c:pt>
                <c:pt idx="10">
                  <c:v>834</c:v>
                </c:pt>
                <c:pt idx="11">
                  <c:v>864</c:v>
                </c:pt>
                <c:pt idx="12">
                  <c:v>893</c:v>
                </c:pt>
                <c:pt idx="13">
                  <c:v>920</c:v>
                </c:pt>
                <c:pt idx="14">
                  <c:v>945</c:v>
                </c:pt>
                <c:pt idx="15">
                  <c:v>936</c:v>
                </c:pt>
                <c:pt idx="16">
                  <c:v>993</c:v>
                </c:pt>
                <c:pt idx="17">
                  <c:v>1011</c:v>
                </c:pt>
                <c:pt idx="18">
                  <c:v>1025</c:v>
                </c:pt>
                <c:pt idx="19">
                  <c:v>1037</c:v>
                </c:pt>
                <c:pt idx="20">
                  <c:v>1068</c:v>
                </c:pt>
                <c:pt idx="21">
                  <c:v>1074</c:v>
                </c:pt>
                <c:pt idx="22">
                  <c:v>1068</c:v>
                </c:pt>
                <c:pt idx="23">
                  <c:v>1047</c:v>
                </c:pt>
                <c:pt idx="24">
                  <c:v>1007</c:v>
                </c:pt>
                <c:pt idx="25">
                  <c:v>969</c:v>
                </c:pt>
                <c:pt idx="26">
                  <c:v>960</c:v>
                </c:pt>
                <c:pt idx="27">
                  <c:v>916</c:v>
                </c:pt>
                <c:pt idx="28">
                  <c:v>877</c:v>
                </c:pt>
                <c:pt idx="29">
                  <c:v>841</c:v>
                </c:pt>
                <c:pt idx="30">
                  <c:v>814</c:v>
                </c:pt>
                <c:pt idx="31">
                  <c:v>792</c:v>
                </c:pt>
                <c:pt idx="32">
                  <c:v>770</c:v>
                </c:pt>
                <c:pt idx="33">
                  <c:v>743</c:v>
                </c:pt>
                <c:pt idx="34">
                  <c:v>740</c:v>
                </c:pt>
                <c:pt idx="35">
                  <c:v>714</c:v>
                </c:pt>
                <c:pt idx="36">
                  <c:v>702</c:v>
                </c:pt>
                <c:pt idx="37">
                  <c:v>683</c:v>
                </c:pt>
                <c:pt idx="38">
                  <c:v>649</c:v>
                </c:pt>
                <c:pt idx="39">
                  <c:v>634</c:v>
                </c:pt>
                <c:pt idx="40">
                  <c:v>630</c:v>
                </c:pt>
                <c:pt idx="41">
                  <c:v>606</c:v>
                </c:pt>
                <c:pt idx="42">
                  <c:v>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80-8342-B621-80A04B81F5F0}"/>
            </c:ext>
          </c:extLst>
        </c:ser>
        <c:ser>
          <c:idx val="3"/>
          <c:order val="2"/>
          <c:tx>
            <c:strRef>
              <c:f>Response!$D$31</c:f>
              <c:strCache>
                <c:ptCount val="1"/>
                <c:pt idx="0">
                  <c:v>EX02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Response!$D$33:$D$71</c:f>
              <c:numCache>
                <c:formatCode>General</c:formatCode>
                <c:ptCount val="39"/>
                <c:pt idx="0">
                  <c:v>3.1629999999999998</c:v>
                </c:pt>
                <c:pt idx="1">
                  <c:v>4.5510000000000002</c:v>
                </c:pt>
                <c:pt idx="2">
                  <c:v>5.5810000000000004</c:v>
                </c:pt>
                <c:pt idx="3">
                  <c:v>6.17</c:v>
                </c:pt>
                <c:pt idx="4">
                  <c:v>7.3869999999999996</c:v>
                </c:pt>
                <c:pt idx="5">
                  <c:v>8.7579999999999991</c:v>
                </c:pt>
                <c:pt idx="6">
                  <c:v>8.9659999999999993</c:v>
                </c:pt>
                <c:pt idx="7">
                  <c:v>9.8740000000000006</c:v>
                </c:pt>
                <c:pt idx="8">
                  <c:v>9.9809999999999999</c:v>
                </c:pt>
                <c:pt idx="9">
                  <c:v>10.712999999999999</c:v>
                </c:pt>
                <c:pt idx="10">
                  <c:v>10.672000000000001</c:v>
                </c:pt>
                <c:pt idx="11">
                  <c:v>11.214</c:v>
                </c:pt>
                <c:pt idx="12">
                  <c:v>11.337999999999999</c:v>
                </c:pt>
                <c:pt idx="13">
                  <c:v>11.42</c:v>
                </c:pt>
                <c:pt idx="14">
                  <c:v>11.254</c:v>
                </c:pt>
                <c:pt idx="15">
                  <c:v>10.721</c:v>
                </c:pt>
                <c:pt idx="16">
                  <c:v>9.8659999999999997</c:v>
                </c:pt>
                <c:pt idx="17">
                  <c:v>8.7639999999999993</c:v>
                </c:pt>
                <c:pt idx="18">
                  <c:v>6.0830000000000002</c:v>
                </c:pt>
                <c:pt idx="19">
                  <c:v>5.1429999999999998</c:v>
                </c:pt>
                <c:pt idx="20">
                  <c:v>2.2959999999999998</c:v>
                </c:pt>
                <c:pt idx="21">
                  <c:v>1.5960000000000001</c:v>
                </c:pt>
                <c:pt idx="22">
                  <c:v>1.29</c:v>
                </c:pt>
                <c:pt idx="23">
                  <c:v>1.3280000000000001</c:v>
                </c:pt>
                <c:pt idx="24">
                  <c:v>1.3460000000000001</c:v>
                </c:pt>
                <c:pt idx="25">
                  <c:v>1.349</c:v>
                </c:pt>
                <c:pt idx="26">
                  <c:v>1.353</c:v>
                </c:pt>
                <c:pt idx="27">
                  <c:v>1.347</c:v>
                </c:pt>
                <c:pt idx="28">
                  <c:v>1.3420000000000001</c:v>
                </c:pt>
                <c:pt idx="29">
                  <c:v>1.333</c:v>
                </c:pt>
                <c:pt idx="30">
                  <c:v>1.373</c:v>
                </c:pt>
                <c:pt idx="31">
                  <c:v>1.377</c:v>
                </c:pt>
                <c:pt idx="32">
                  <c:v>1.38</c:v>
                </c:pt>
                <c:pt idx="33">
                  <c:v>1.3819999999999999</c:v>
                </c:pt>
                <c:pt idx="34">
                  <c:v>1.41</c:v>
                </c:pt>
                <c:pt idx="35">
                  <c:v>1.4119999999999999</c:v>
                </c:pt>
                <c:pt idx="36">
                  <c:v>1.454</c:v>
                </c:pt>
                <c:pt idx="37">
                  <c:v>1.679</c:v>
                </c:pt>
                <c:pt idx="38">
                  <c:v>3.1629999999999998</c:v>
                </c:pt>
              </c:numCache>
            </c:numRef>
          </c:xVal>
          <c:yVal>
            <c:numRef>
              <c:f>Response!$E$33:$E$71</c:f>
              <c:numCache>
                <c:formatCode>General</c:formatCode>
                <c:ptCount val="39"/>
                <c:pt idx="0">
                  <c:v>591</c:v>
                </c:pt>
                <c:pt idx="1">
                  <c:v>602</c:v>
                </c:pt>
                <c:pt idx="2">
                  <c:v>612</c:v>
                </c:pt>
                <c:pt idx="3">
                  <c:v>615</c:v>
                </c:pt>
                <c:pt idx="4">
                  <c:v>638</c:v>
                </c:pt>
                <c:pt idx="5">
                  <c:v>660</c:v>
                </c:pt>
                <c:pt idx="6">
                  <c:v>680</c:v>
                </c:pt>
                <c:pt idx="7">
                  <c:v>688</c:v>
                </c:pt>
                <c:pt idx="8">
                  <c:v>702</c:v>
                </c:pt>
                <c:pt idx="9">
                  <c:v>717</c:v>
                </c:pt>
                <c:pt idx="10">
                  <c:v>725</c:v>
                </c:pt>
                <c:pt idx="11">
                  <c:v>747</c:v>
                </c:pt>
                <c:pt idx="12">
                  <c:v>777</c:v>
                </c:pt>
                <c:pt idx="13">
                  <c:v>794</c:v>
                </c:pt>
                <c:pt idx="14">
                  <c:v>827</c:v>
                </c:pt>
                <c:pt idx="15">
                  <c:v>854</c:v>
                </c:pt>
                <c:pt idx="16">
                  <c:v>874</c:v>
                </c:pt>
                <c:pt idx="17">
                  <c:v>882</c:v>
                </c:pt>
                <c:pt idx="18">
                  <c:v>893</c:v>
                </c:pt>
                <c:pt idx="19">
                  <c:v>897</c:v>
                </c:pt>
                <c:pt idx="20">
                  <c:v>893</c:v>
                </c:pt>
                <c:pt idx="21">
                  <c:v>883</c:v>
                </c:pt>
                <c:pt idx="22">
                  <c:v>857</c:v>
                </c:pt>
                <c:pt idx="23">
                  <c:v>832</c:v>
                </c:pt>
                <c:pt idx="24">
                  <c:v>815</c:v>
                </c:pt>
                <c:pt idx="25">
                  <c:v>804</c:v>
                </c:pt>
                <c:pt idx="26">
                  <c:v>783</c:v>
                </c:pt>
                <c:pt idx="27">
                  <c:v>771</c:v>
                </c:pt>
                <c:pt idx="28">
                  <c:v>750</c:v>
                </c:pt>
                <c:pt idx="29">
                  <c:v>722</c:v>
                </c:pt>
                <c:pt idx="30">
                  <c:v>715</c:v>
                </c:pt>
                <c:pt idx="31">
                  <c:v>708</c:v>
                </c:pt>
                <c:pt idx="32">
                  <c:v>690</c:v>
                </c:pt>
                <c:pt idx="33">
                  <c:v>681</c:v>
                </c:pt>
                <c:pt idx="34">
                  <c:v>662</c:v>
                </c:pt>
                <c:pt idx="35">
                  <c:v>632</c:v>
                </c:pt>
                <c:pt idx="36">
                  <c:v>605</c:v>
                </c:pt>
                <c:pt idx="37">
                  <c:v>603</c:v>
                </c:pt>
                <c:pt idx="38">
                  <c:v>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80-8342-B621-80A04B81F5F0}"/>
            </c:ext>
          </c:extLst>
        </c:ser>
        <c:ser>
          <c:idx val="4"/>
          <c:order val="3"/>
          <c:tx>
            <c:strRef>
              <c:f>Response!$F$31</c:f>
              <c:strCache>
                <c:ptCount val="1"/>
                <c:pt idx="0">
                  <c:v>EX03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Response!$F$33:$F$79</c:f>
              <c:numCache>
                <c:formatCode>General</c:formatCode>
                <c:ptCount val="47"/>
                <c:pt idx="0">
                  <c:v>9.7929999999999993</c:v>
                </c:pt>
                <c:pt idx="1">
                  <c:v>10.467000000000001</c:v>
                </c:pt>
                <c:pt idx="2">
                  <c:v>11.36</c:v>
                </c:pt>
                <c:pt idx="3">
                  <c:v>11.833</c:v>
                </c:pt>
                <c:pt idx="4">
                  <c:v>12.632999999999999</c:v>
                </c:pt>
                <c:pt idx="5">
                  <c:v>12.894</c:v>
                </c:pt>
                <c:pt idx="6">
                  <c:v>12.988</c:v>
                </c:pt>
                <c:pt idx="7">
                  <c:v>13.098000000000001</c:v>
                </c:pt>
                <c:pt idx="8">
                  <c:v>13.465</c:v>
                </c:pt>
                <c:pt idx="9">
                  <c:v>13.557</c:v>
                </c:pt>
                <c:pt idx="10">
                  <c:v>13.715</c:v>
                </c:pt>
                <c:pt idx="11">
                  <c:v>13.96</c:v>
                </c:pt>
                <c:pt idx="12">
                  <c:v>14.119</c:v>
                </c:pt>
                <c:pt idx="13">
                  <c:v>14.186</c:v>
                </c:pt>
                <c:pt idx="14">
                  <c:v>14.898999999999999</c:v>
                </c:pt>
                <c:pt idx="15">
                  <c:v>14.978</c:v>
                </c:pt>
                <c:pt idx="16">
                  <c:v>14.95</c:v>
                </c:pt>
                <c:pt idx="17">
                  <c:v>15.292999999999999</c:v>
                </c:pt>
                <c:pt idx="18">
                  <c:v>14.627000000000001</c:v>
                </c:pt>
                <c:pt idx="19">
                  <c:v>14.693</c:v>
                </c:pt>
                <c:pt idx="20">
                  <c:v>14.760999999999999</c:v>
                </c:pt>
                <c:pt idx="21">
                  <c:v>14.738</c:v>
                </c:pt>
                <c:pt idx="22">
                  <c:v>14.706</c:v>
                </c:pt>
                <c:pt idx="23">
                  <c:v>13.124000000000001</c:v>
                </c:pt>
                <c:pt idx="24">
                  <c:v>12.724</c:v>
                </c:pt>
                <c:pt idx="25">
                  <c:v>12.545999999999999</c:v>
                </c:pt>
                <c:pt idx="26">
                  <c:v>12.039</c:v>
                </c:pt>
                <c:pt idx="27">
                  <c:v>11.257</c:v>
                </c:pt>
                <c:pt idx="28">
                  <c:v>10.548999999999999</c:v>
                </c:pt>
                <c:pt idx="29">
                  <c:v>10.266</c:v>
                </c:pt>
                <c:pt idx="30">
                  <c:v>10.06</c:v>
                </c:pt>
                <c:pt idx="31">
                  <c:v>9.9120000000000008</c:v>
                </c:pt>
                <c:pt idx="32">
                  <c:v>9.5299999999999994</c:v>
                </c:pt>
                <c:pt idx="33">
                  <c:v>9.1379999999999999</c:v>
                </c:pt>
                <c:pt idx="34">
                  <c:v>9.1199999999999992</c:v>
                </c:pt>
                <c:pt idx="35">
                  <c:v>8.6329999999999991</c:v>
                </c:pt>
                <c:pt idx="36">
                  <c:v>8.2479999999999993</c:v>
                </c:pt>
                <c:pt idx="37">
                  <c:v>8.0129999999999999</c:v>
                </c:pt>
                <c:pt idx="38">
                  <c:v>7.9180000000000001</c:v>
                </c:pt>
                <c:pt idx="39">
                  <c:v>7.9690000000000003</c:v>
                </c:pt>
                <c:pt idx="40">
                  <c:v>8.1489999999999991</c:v>
                </c:pt>
                <c:pt idx="41">
                  <c:v>8.2940000000000005</c:v>
                </c:pt>
                <c:pt idx="42">
                  <c:v>8.4420000000000002</c:v>
                </c:pt>
                <c:pt idx="43">
                  <c:v>8.5630000000000006</c:v>
                </c:pt>
                <c:pt idx="44">
                  <c:v>8.6050000000000004</c:v>
                </c:pt>
                <c:pt idx="45">
                  <c:v>9.02</c:v>
                </c:pt>
                <c:pt idx="46">
                  <c:v>9.7929999999999993</c:v>
                </c:pt>
              </c:numCache>
            </c:numRef>
          </c:xVal>
          <c:yVal>
            <c:numRef>
              <c:f>Response!$G$33:$G$79</c:f>
              <c:numCache>
                <c:formatCode>General</c:formatCode>
                <c:ptCount val="47"/>
                <c:pt idx="0">
                  <c:v>756</c:v>
                </c:pt>
                <c:pt idx="1">
                  <c:v>762</c:v>
                </c:pt>
                <c:pt idx="2">
                  <c:v>769</c:v>
                </c:pt>
                <c:pt idx="3">
                  <c:v>777</c:v>
                </c:pt>
                <c:pt idx="4">
                  <c:v>783</c:v>
                </c:pt>
                <c:pt idx="5">
                  <c:v>791</c:v>
                </c:pt>
                <c:pt idx="6">
                  <c:v>799</c:v>
                </c:pt>
                <c:pt idx="7">
                  <c:v>803</c:v>
                </c:pt>
                <c:pt idx="8">
                  <c:v>821</c:v>
                </c:pt>
                <c:pt idx="9">
                  <c:v>828</c:v>
                </c:pt>
                <c:pt idx="10">
                  <c:v>837</c:v>
                </c:pt>
                <c:pt idx="11">
                  <c:v>840</c:v>
                </c:pt>
                <c:pt idx="12">
                  <c:v>849</c:v>
                </c:pt>
                <c:pt idx="13">
                  <c:v>854</c:v>
                </c:pt>
                <c:pt idx="14">
                  <c:v>874</c:v>
                </c:pt>
                <c:pt idx="15">
                  <c:v>876</c:v>
                </c:pt>
                <c:pt idx="16">
                  <c:v>896</c:v>
                </c:pt>
                <c:pt idx="17">
                  <c:v>903</c:v>
                </c:pt>
                <c:pt idx="18">
                  <c:v>909</c:v>
                </c:pt>
                <c:pt idx="19">
                  <c:v>923</c:v>
                </c:pt>
                <c:pt idx="20">
                  <c:v>935</c:v>
                </c:pt>
                <c:pt idx="21">
                  <c:v>942</c:v>
                </c:pt>
                <c:pt idx="22">
                  <c:v>945</c:v>
                </c:pt>
                <c:pt idx="23">
                  <c:v>951</c:v>
                </c:pt>
                <c:pt idx="24">
                  <c:v>944</c:v>
                </c:pt>
                <c:pt idx="25">
                  <c:v>939</c:v>
                </c:pt>
                <c:pt idx="26">
                  <c:v>929</c:v>
                </c:pt>
                <c:pt idx="27">
                  <c:v>921</c:v>
                </c:pt>
                <c:pt idx="28">
                  <c:v>918</c:v>
                </c:pt>
                <c:pt idx="29">
                  <c:v>907</c:v>
                </c:pt>
                <c:pt idx="30">
                  <c:v>905</c:v>
                </c:pt>
                <c:pt idx="31">
                  <c:v>896</c:v>
                </c:pt>
                <c:pt idx="32">
                  <c:v>887</c:v>
                </c:pt>
                <c:pt idx="33">
                  <c:v>869</c:v>
                </c:pt>
                <c:pt idx="34">
                  <c:v>866</c:v>
                </c:pt>
                <c:pt idx="35">
                  <c:v>859</c:v>
                </c:pt>
                <c:pt idx="36">
                  <c:v>847</c:v>
                </c:pt>
                <c:pt idx="37">
                  <c:v>834</c:v>
                </c:pt>
                <c:pt idx="38">
                  <c:v>822</c:v>
                </c:pt>
                <c:pt idx="39">
                  <c:v>811</c:v>
                </c:pt>
                <c:pt idx="40">
                  <c:v>801</c:v>
                </c:pt>
                <c:pt idx="41">
                  <c:v>797</c:v>
                </c:pt>
                <c:pt idx="42">
                  <c:v>793</c:v>
                </c:pt>
                <c:pt idx="43">
                  <c:v>779</c:v>
                </c:pt>
                <c:pt idx="44">
                  <c:v>770</c:v>
                </c:pt>
                <c:pt idx="45">
                  <c:v>736</c:v>
                </c:pt>
                <c:pt idx="46">
                  <c:v>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80-8342-B621-80A04B81F5F0}"/>
            </c:ext>
          </c:extLst>
        </c:ser>
        <c:ser>
          <c:idx val="5"/>
          <c:order val="4"/>
          <c:tx>
            <c:strRef>
              <c:f>Response!$H$31</c:f>
              <c:strCache>
                <c:ptCount val="1"/>
                <c:pt idx="0">
                  <c:v>EX04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Response!$H$33:$H$76</c:f>
              <c:numCache>
                <c:formatCode>General</c:formatCode>
                <c:ptCount val="44"/>
                <c:pt idx="0">
                  <c:v>17.907</c:v>
                </c:pt>
                <c:pt idx="1">
                  <c:v>18.117999999999999</c:v>
                </c:pt>
                <c:pt idx="2">
                  <c:v>18.36</c:v>
                </c:pt>
                <c:pt idx="3">
                  <c:v>18.628</c:v>
                </c:pt>
                <c:pt idx="4">
                  <c:v>18.879000000000001</c:v>
                </c:pt>
                <c:pt idx="5">
                  <c:v>19.084</c:v>
                </c:pt>
                <c:pt idx="6">
                  <c:v>19.161999999999999</c:v>
                </c:pt>
                <c:pt idx="7">
                  <c:v>19.442</c:v>
                </c:pt>
                <c:pt idx="8">
                  <c:v>19.757000000000001</c:v>
                </c:pt>
                <c:pt idx="9">
                  <c:v>19.978999999999999</c:v>
                </c:pt>
                <c:pt idx="10">
                  <c:v>20.076000000000001</c:v>
                </c:pt>
                <c:pt idx="11">
                  <c:v>20.178999999999998</c:v>
                </c:pt>
                <c:pt idx="12">
                  <c:v>20.265999999999998</c:v>
                </c:pt>
                <c:pt idx="13">
                  <c:v>20.225000000000001</c:v>
                </c:pt>
                <c:pt idx="14">
                  <c:v>20.236999999999998</c:v>
                </c:pt>
                <c:pt idx="15">
                  <c:v>20.155999999999999</c:v>
                </c:pt>
                <c:pt idx="16">
                  <c:v>20.167000000000002</c:v>
                </c:pt>
                <c:pt idx="17">
                  <c:v>20.099</c:v>
                </c:pt>
                <c:pt idx="18">
                  <c:v>19.937000000000001</c:v>
                </c:pt>
                <c:pt idx="19">
                  <c:v>18.696999999999999</c:v>
                </c:pt>
                <c:pt idx="20">
                  <c:v>18.672999999999998</c:v>
                </c:pt>
                <c:pt idx="21">
                  <c:v>18.032</c:v>
                </c:pt>
                <c:pt idx="22">
                  <c:v>17.805</c:v>
                </c:pt>
                <c:pt idx="23">
                  <c:v>16.347999999999999</c:v>
                </c:pt>
                <c:pt idx="24">
                  <c:v>16.292999999999999</c:v>
                </c:pt>
                <c:pt idx="25">
                  <c:v>16.238</c:v>
                </c:pt>
                <c:pt idx="26">
                  <c:v>16.212</c:v>
                </c:pt>
                <c:pt idx="27">
                  <c:v>15.925000000000001</c:v>
                </c:pt>
                <c:pt idx="28">
                  <c:v>15.871</c:v>
                </c:pt>
                <c:pt idx="29">
                  <c:v>15.759</c:v>
                </c:pt>
                <c:pt idx="30">
                  <c:v>15.698</c:v>
                </c:pt>
                <c:pt idx="31">
                  <c:v>15.506</c:v>
                </c:pt>
                <c:pt idx="32">
                  <c:v>15.423999999999999</c:v>
                </c:pt>
                <c:pt idx="33">
                  <c:v>14.972</c:v>
                </c:pt>
                <c:pt idx="34">
                  <c:v>15.465</c:v>
                </c:pt>
                <c:pt idx="35">
                  <c:v>15.451000000000001</c:v>
                </c:pt>
                <c:pt idx="36">
                  <c:v>15.212999999999999</c:v>
                </c:pt>
                <c:pt idx="37">
                  <c:v>15.183999999999999</c:v>
                </c:pt>
                <c:pt idx="38">
                  <c:v>15.487</c:v>
                </c:pt>
                <c:pt idx="39">
                  <c:v>15.583</c:v>
                </c:pt>
                <c:pt idx="40">
                  <c:v>15.823</c:v>
                </c:pt>
                <c:pt idx="41">
                  <c:v>15.932</c:v>
                </c:pt>
                <c:pt idx="42">
                  <c:v>16.513999999999999</c:v>
                </c:pt>
                <c:pt idx="43">
                  <c:v>17.907</c:v>
                </c:pt>
              </c:numCache>
            </c:numRef>
          </c:xVal>
          <c:yVal>
            <c:numRef>
              <c:f>Response!$I$33:$I$76</c:f>
              <c:numCache>
                <c:formatCode>General</c:formatCode>
                <c:ptCount val="44"/>
                <c:pt idx="0">
                  <c:v>674</c:v>
                </c:pt>
                <c:pt idx="1">
                  <c:v>676</c:v>
                </c:pt>
                <c:pt idx="2">
                  <c:v>680</c:v>
                </c:pt>
                <c:pt idx="3">
                  <c:v>687</c:v>
                </c:pt>
                <c:pt idx="4">
                  <c:v>695</c:v>
                </c:pt>
                <c:pt idx="5">
                  <c:v>699</c:v>
                </c:pt>
                <c:pt idx="6">
                  <c:v>708</c:v>
                </c:pt>
                <c:pt idx="7">
                  <c:v>709</c:v>
                </c:pt>
                <c:pt idx="8">
                  <c:v>719</c:v>
                </c:pt>
                <c:pt idx="9">
                  <c:v>731</c:v>
                </c:pt>
                <c:pt idx="10">
                  <c:v>743</c:v>
                </c:pt>
                <c:pt idx="11">
                  <c:v>746</c:v>
                </c:pt>
                <c:pt idx="12">
                  <c:v>752</c:v>
                </c:pt>
                <c:pt idx="13">
                  <c:v>758</c:v>
                </c:pt>
                <c:pt idx="14">
                  <c:v>770</c:v>
                </c:pt>
                <c:pt idx="15">
                  <c:v>776</c:v>
                </c:pt>
                <c:pt idx="16">
                  <c:v>787</c:v>
                </c:pt>
                <c:pt idx="17">
                  <c:v>795</c:v>
                </c:pt>
                <c:pt idx="18">
                  <c:v>801</c:v>
                </c:pt>
                <c:pt idx="19">
                  <c:v>811</c:v>
                </c:pt>
                <c:pt idx="20">
                  <c:v>812</c:v>
                </c:pt>
                <c:pt idx="21">
                  <c:v>821</c:v>
                </c:pt>
                <c:pt idx="22">
                  <c:v>824</c:v>
                </c:pt>
                <c:pt idx="23">
                  <c:v>818</c:v>
                </c:pt>
                <c:pt idx="24">
                  <c:v>816</c:v>
                </c:pt>
                <c:pt idx="25">
                  <c:v>803</c:v>
                </c:pt>
                <c:pt idx="26">
                  <c:v>796</c:v>
                </c:pt>
                <c:pt idx="27">
                  <c:v>784</c:v>
                </c:pt>
                <c:pt idx="28">
                  <c:v>780</c:v>
                </c:pt>
                <c:pt idx="29">
                  <c:v>773</c:v>
                </c:pt>
                <c:pt idx="30">
                  <c:v>771</c:v>
                </c:pt>
                <c:pt idx="31">
                  <c:v>757</c:v>
                </c:pt>
                <c:pt idx="32">
                  <c:v>750</c:v>
                </c:pt>
                <c:pt idx="33">
                  <c:v>739</c:v>
                </c:pt>
                <c:pt idx="34">
                  <c:v>726</c:v>
                </c:pt>
                <c:pt idx="35">
                  <c:v>722</c:v>
                </c:pt>
                <c:pt idx="36">
                  <c:v>709</c:v>
                </c:pt>
                <c:pt idx="37">
                  <c:v>707</c:v>
                </c:pt>
                <c:pt idx="38">
                  <c:v>700</c:v>
                </c:pt>
                <c:pt idx="39">
                  <c:v>696</c:v>
                </c:pt>
                <c:pt idx="40">
                  <c:v>687</c:v>
                </c:pt>
                <c:pt idx="41">
                  <c:v>685</c:v>
                </c:pt>
                <c:pt idx="42">
                  <c:v>677</c:v>
                </c:pt>
                <c:pt idx="43">
                  <c:v>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80-8342-B621-80A04B81F5F0}"/>
            </c:ext>
          </c:extLst>
        </c:ser>
        <c:ser>
          <c:idx val="6"/>
          <c:order val="5"/>
          <c:tx>
            <c:strRef>
              <c:f>Response!$J$31</c:f>
              <c:strCache>
                <c:ptCount val="1"/>
                <c:pt idx="0">
                  <c:v>EX05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Response!$J$33:$J$74</c:f>
              <c:numCache>
                <c:formatCode>General</c:formatCode>
                <c:ptCount val="42"/>
                <c:pt idx="0">
                  <c:v>11.765000000000001</c:v>
                </c:pt>
                <c:pt idx="1">
                  <c:v>12.474</c:v>
                </c:pt>
                <c:pt idx="2">
                  <c:v>12.913</c:v>
                </c:pt>
                <c:pt idx="3">
                  <c:v>13.228999999999999</c:v>
                </c:pt>
                <c:pt idx="4">
                  <c:v>13.394</c:v>
                </c:pt>
                <c:pt idx="5">
                  <c:v>13.837</c:v>
                </c:pt>
                <c:pt idx="6">
                  <c:v>14.164</c:v>
                </c:pt>
                <c:pt idx="7">
                  <c:v>14.076000000000001</c:v>
                </c:pt>
                <c:pt idx="8">
                  <c:v>14.361000000000001</c:v>
                </c:pt>
                <c:pt idx="9">
                  <c:v>14.413</c:v>
                </c:pt>
                <c:pt idx="10">
                  <c:v>14.445</c:v>
                </c:pt>
                <c:pt idx="11">
                  <c:v>14.57</c:v>
                </c:pt>
                <c:pt idx="12">
                  <c:v>14.882</c:v>
                </c:pt>
                <c:pt idx="13">
                  <c:v>14.819000000000001</c:v>
                </c:pt>
                <c:pt idx="14">
                  <c:v>14.991</c:v>
                </c:pt>
                <c:pt idx="15">
                  <c:v>15.215999999999999</c:v>
                </c:pt>
                <c:pt idx="16">
                  <c:v>15.103999999999999</c:v>
                </c:pt>
                <c:pt idx="17">
                  <c:v>15.151</c:v>
                </c:pt>
                <c:pt idx="18">
                  <c:v>15.169</c:v>
                </c:pt>
                <c:pt idx="19">
                  <c:v>15.051</c:v>
                </c:pt>
                <c:pt idx="20">
                  <c:v>14.492000000000001</c:v>
                </c:pt>
                <c:pt idx="21">
                  <c:v>13.935</c:v>
                </c:pt>
                <c:pt idx="22">
                  <c:v>12.313000000000001</c:v>
                </c:pt>
                <c:pt idx="23">
                  <c:v>11.891</c:v>
                </c:pt>
                <c:pt idx="24">
                  <c:v>11.755000000000001</c:v>
                </c:pt>
                <c:pt idx="25">
                  <c:v>11.662000000000001</c:v>
                </c:pt>
                <c:pt idx="26">
                  <c:v>10.951000000000001</c:v>
                </c:pt>
                <c:pt idx="27">
                  <c:v>10.661</c:v>
                </c:pt>
                <c:pt idx="28">
                  <c:v>10.451000000000001</c:v>
                </c:pt>
                <c:pt idx="29">
                  <c:v>9.8070000000000004</c:v>
                </c:pt>
                <c:pt idx="30">
                  <c:v>9.6180000000000003</c:v>
                </c:pt>
                <c:pt idx="31">
                  <c:v>9.2379999999999995</c:v>
                </c:pt>
                <c:pt idx="32">
                  <c:v>9.0709999999999997</c:v>
                </c:pt>
                <c:pt idx="33">
                  <c:v>9.0839999999999996</c:v>
                </c:pt>
                <c:pt idx="34">
                  <c:v>9.1920000000000002</c:v>
                </c:pt>
                <c:pt idx="35">
                  <c:v>9.2769999999999992</c:v>
                </c:pt>
                <c:pt idx="36">
                  <c:v>9.3550000000000004</c:v>
                </c:pt>
                <c:pt idx="37">
                  <c:v>9.6669999999999998</c:v>
                </c:pt>
                <c:pt idx="38">
                  <c:v>9.6890000000000001</c:v>
                </c:pt>
                <c:pt idx="39">
                  <c:v>10.178000000000001</c:v>
                </c:pt>
                <c:pt idx="40">
                  <c:v>10.795999999999999</c:v>
                </c:pt>
                <c:pt idx="41">
                  <c:v>11.765000000000001</c:v>
                </c:pt>
              </c:numCache>
            </c:numRef>
          </c:xVal>
          <c:yVal>
            <c:numRef>
              <c:f>Response!$K$33:$K$74</c:f>
              <c:numCache>
                <c:formatCode>General</c:formatCode>
                <c:ptCount val="42"/>
                <c:pt idx="0">
                  <c:v>720</c:v>
                </c:pt>
                <c:pt idx="1">
                  <c:v>728</c:v>
                </c:pt>
                <c:pt idx="2">
                  <c:v>741</c:v>
                </c:pt>
                <c:pt idx="3">
                  <c:v>751</c:v>
                </c:pt>
                <c:pt idx="4">
                  <c:v>752</c:v>
                </c:pt>
                <c:pt idx="5">
                  <c:v>768</c:v>
                </c:pt>
                <c:pt idx="6">
                  <c:v>791</c:v>
                </c:pt>
                <c:pt idx="7">
                  <c:v>810</c:v>
                </c:pt>
                <c:pt idx="8">
                  <c:v>820</c:v>
                </c:pt>
                <c:pt idx="9">
                  <c:v>839</c:v>
                </c:pt>
                <c:pt idx="10">
                  <c:v>854</c:v>
                </c:pt>
                <c:pt idx="11">
                  <c:v>869</c:v>
                </c:pt>
                <c:pt idx="12">
                  <c:v>895</c:v>
                </c:pt>
                <c:pt idx="13">
                  <c:v>909</c:v>
                </c:pt>
                <c:pt idx="14">
                  <c:v>925</c:v>
                </c:pt>
                <c:pt idx="15">
                  <c:v>931</c:v>
                </c:pt>
                <c:pt idx="16">
                  <c:v>951</c:v>
                </c:pt>
                <c:pt idx="17">
                  <c:v>961</c:v>
                </c:pt>
                <c:pt idx="18">
                  <c:v>980</c:v>
                </c:pt>
                <c:pt idx="19">
                  <c:v>981</c:v>
                </c:pt>
                <c:pt idx="20">
                  <c:v>991</c:v>
                </c:pt>
                <c:pt idx="21">
                  <c:v>981</c:v>
                </c:pt>
                <c:pt idx="22">
                  <c:v>972</c:v>
                </c:pt>
                <c:pt idx="23">
                  <c:v>961</c:v>
                </c:pt>
                <c:pt idx="24">
                  <c:v>948</c:v>
                </c:pt>
                <c:pt idx="25">
                  <c:v>929</c:v>
                </c:pt>
                <c:pt idx="26">
                  <c:v>920</c:v>
                </c:pt>
                <c:pt idx="27">
                  <c:v>912</c:v>
                </c:pt>
                <c:pt idx="28">
                  <c:v>899</c:v>
                </c:pt>
                <c:pt idx="29">
                  <c:v>887</c:v>
                </c:pt>
                <c:pt idx="30">
                  <c:v>866</c:v>
                </c:pt>
                <c:pt idx="31">
                  <c:v>847</c:v>
                </c:pt>
                <c:pt idx="32">
                  <c:v>828</c:v>
                </c:pt>
                <c:pt idx="33">
                  <c:v>811</c:v>
                </c:pt>
                <c:pt idx="34">
                  <c:v>799</c:v>
                </c:pt>
                <c:pt idx="35">
                  <c:v>785</c:v>
                </c:pt>
                <c:pt idx="36">
                  <c:v>767</c:v>
                </c:pt>
                <c:pt idx="37">
                  <c:v>756</c:v>
                </c:pt>
                <c:pt idx="38">
                  <c:v>747</c:v>
                </c:pt>
                <c:pt idx="39">
                  <c:v>735</c:v>
                </c:pt>
                <c:pt idx="40">
                  <c:v>727</c:v>
                </c:pt>
                <c:pt idx="41">
                  <c:v>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80-8342-B621-80A04B81F5F0}"/>
            </c:ext>
          </c:extLst>
        </c:ser>
        <c:ser>
          <c:idx val="7"/>
          <c:order val="6"/>
          <c:tx>
            <c:strRef>
              <c:f>Response!$L$31</c:f>
              <c:strCache>
                <c:ptCount val="1"/>
                <c:pt idx="0">
                  <c:v>EX06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Response!$L$33:$L$76</c:f>
              <c:numCache>
                <c:formatCode>General</c:formatCode>
                <c:ptCount val="44"/>
                <c:pt idx="0">
                  <c:v>14.349</c:v>
                </c:pt>
                <c:pt idx="1">
                  <c:v>14.951000000000001</c:v>
                </c:pt>
                <c:pt idx="2">
                  <c:v>16.853999999999999</c:v>
                </c:pt>
                <c:pt idx="3">
                  <c:v>16.896999999999998</c:v>
                </c:pt>
                <c:pt idx="4">
                  <c:v>17.465</c:v>
                </c:pt>
                <c:pt idx="5">
                  <c:v>17.856000000000002</c:v>
                </c:pt>
                <c:pt idx="6">
                  <c:v>18.268999999999998</c:v>
                </c:pt>
                <c:pt idx="7">
                  <c:v>18.672999999999998</c:v>
                </c:pt>
                <c:pt idx="8">
                  <c:v>18.983000000000001</c:v>
                </c:pt>
                <c:pt idx="9">
                  <c:v>19.417999999999999</c:v>
                </c:pt>
                <c:pt idx="10">
                  <c:v>20.221</c:v>
                </c:pt>
                <c:pt idx="11">
                  <c:v>20.48</c:v>
                </c:pt>
                <c:pt idx="12">
                  <c:v>20.742000000000001</c:v>
                </c:pt>
                <c:pt idx="13">
                  <c:v>21.920999999999999</c:v>
                </c:pt>
                <c:pt idx="14">
                  <c:v>21.744</c:v>
                </c:pt>
                <c:pt idx="15">
                  <c:v>22.065999999999999</c:v>
                </c:pt>
                <c:pt idx="16">
                  <c:v>22.152000000000001</c:v>
                </c:pt>
                <c:pt idx="17">
                  <c:v>22.355</c:v>
                </c:pt>
                <c:pt idx="18">
                  <c:v>22.451000000000001</c:v>
                </c:pt>
                <c:pt idx="19">
                  <c:v>22.407</c:v>
                </c:pt>
                <c:pt idx="20">
                  <c:v>21.600999999999999</c:v>
                </c:pt>
                <c:pt idx="21">
                  <c:v>21.481000000000002</c:v>
                </c:pt>
                <c:pt idx="22">
                  <c:v>21.266999999999999</c:v>
                </c:pt>
                <c:pt idx="23">
                  <c:v>18.492000000000001</c:v>
                </c:pt>
                <c:pt idx="24">
                  <c:v>17.123000000000001</c:v>
                </c:pt>
                <c:pt idx="25">
                  <c:v>16.998000000000001</c:v>
                </c:pt>
                <c:pt idx="26">
                  <c:v>16.84</c:v>
                </c:pt>
                <c:pt idx="27">
                  <c:v>16.521000000000001</c:v>
                </c:pt>
                <c:pt idx="28">
                  <c:v>15.928000000000001</c:v>
                </c:pt>
                <c:pt idx="29">
                  <c:v>15.488</c:v>
                </c:pt>
                <c:pt idx="30">
                  <c:v>15.43</c:v>
                </c:pt>
                <c:pt idx="31">
                  <c:v>15.146000000000001</c:v>
                </c:pt>
                <c:pt idx="32">
                  <c:v>14.926</c:v>
                </c:pt>
                <c:pt idx="33">
                  <c:v>14.615</c:v>
                </c:pt>
                <c:pt idx="34">
                  <c:v>14.442</c:v>
                </c:pt>
                <c:pt idx="35">
                  <c:v>14.420999999999999</c:v>
                </c:pt>
                <c:pt idx="36">
                  <c:v>14.346</c:v>
                </c:pt>
                <c:pt idx="37">
                  <c:v>13.78</c:v>
                </c:pt>
                <c:pt idx="38">
                  <c:v>13.51</c:v>
                </c:pt>
                <c:pt idx="39">
                  <c:v>13.47</c:v>
                </c:pt>
                <c:pt idx="40">
                  <c:v>13.56</c:v>
                </c:pt>
                <c:pt idx="41">
                  <c:v>13.47</c:v>
                </c:pt>
                <c:pt idx="42">
                  <c:v>14.13</c:v>
                </c:pt>
                <c:pt idx="43">
                  <c:v>14.349</c:v>
                </c:pt>
              </c:numCache>
            </c:numRef>
          </c:xVal>
          <c:yVal>
            <c:numRef>
              <c:f>Response!$M$33:$M$76</c:f>
              <c:numCache>
                <c:formatCode>General</c:formatCode>
                <c:ptCount val="44"/>
                <c:pt idx="0">
                  <c:v>647</c:v>
                </c:pt>
                <c:pt idx="1">
                  <c:v>653</c:v>
                </c:pt>
                <c:pt idx="2">
                  <c:v>658</c:v>
                </c:pt>
                <c:pt idx="3">
                  <c:v>668</c:v>
                </c:pt>
                <c:pt idx="4">
                  <c:v>682</c:v>
                </c:pt>
                <c:pt idx="5">
                  <c:v>688</c:v>
                </c:pt>
                <c:pt idx="6">
                  <c:v>696</c:v>
                </c:pt>
                <c:pt idx="7">
                  <c:v>702</c:v>
                </c:pt>
                <c:pt idx="8">
                  <c:v>707</c:v>
                </c:pt>
                <c:pt idx="9">
                  <c:v>719</c:v>
                </c:pt>
                <c:pt idx="10">
                  <c:v>734</c:v>
                </c:pt>
                <c:pt idx="11">
                  <c:v>739</c:v>
                </c:pt>
                <c:pt idx="12">
                  <c:v>743</c:v>
                </c:pt>
                <c:pt idx="13">
                  <c:v>757</c:v>
                </c:pt>
                <c:pt idx="14">
                  <c:v>762</c:v>
                </c:pt>
                <c:pt idx="15">
                  <c:v>776</c:v>
                </c:pt>
                <c:pt idx="16">
                  <c:v>783</c:v>
                </c:pt>
                <c:pt idx="17">
                  <c:v>801</c:v>
                </c:pt>
                <c:pt idx="18">
                  <c:v>814</c:v>
                </c:pt>
                <c:pt idx="19">
                  <c:v>816</c:v>
                </c:pt>
                <c:pt idx="20">
                  <c:v>824</c:v>
                </c:pt>
                <c:pt idx="21">
                  <c:v>834</c:v>
                </c:pt>
                <c:pt idx="22">
                  <c:v>838</c:v>
                </c:pt>
                <c:pt idx="23">
                  <c:v>832</c:v>
                </c:pt>
                <c:pt idx="24">
                  <c:v>826</c:v>
                </c:pt>
                <c:pt idx="25">
                  <c:v>816</c:v>
                </c:pt>
                <c:pt idx="26">
                  <c:v>804</c:v>
                </c:pt>
                <c:pt idx="27">
                  <c:v>796</c:v>
                </c:pt>
                <c:pt idx="28">
                  <c:v>787</c:v>
                </c:pt>
                <c:pt idx="29">
                  <c:v>783</c:v>
                </c:pt>
                <c:pt idx="30">
                  <c:v>773</c:v>
                </c:pt>
                <c:pt idx="31">
                  <c:v>766</c:v>
                </c:pt>
                <c:pt idx="32">
                  <c:v>761</c:v>
                </c:pt>
                <c:pt idx="33">
                  <c:v>750</c:v>
                </c:pt>
                <c:pt idx="34">
                  <c:v>740</c:v>
                </c:pt>
                <c:pt idx="35">
                  <c:v>731</c:v>
                </c:pt>
                <c:pt idx="36">
                  <c:v>727</c:v>
                </c:pt>
                <c:pt idx="37">
                  <c:v>714</c:v>
                </c:pt>
                <c:pt idx="38">
                  <c:v>700</c:v>
                </c:pt>
                <c:pt idx="39">
                  <c:v>688</c:v>
                </c:pt>
                <c:pt idx="40">
                  <c:v>671</c:v>
                </c:pt>
                <c:pt idx="41">
                  <c:v>661</c:v>
                </c:pt>
                <c:pt idx="42">
                  <c:v>651</c:v>
                </c:pt>
                <c:pt idx="43">
                  <c:v>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80-8342-B621-80A04B81F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356848"/>
        <c:axId val="1411358544"/>
      </c:scatterChart>
      <c:valAx>
        <c:axId val="14113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angle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358544"/>
        <c:crosses val="autoZero"/>
        <c:crossBetween val="midCat"/>
      </c:valAx>
      <c:valAx>
        <c:axId val="14113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Tension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35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Abnormal 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Response!$F$5</c:f>
              <c:strCache>
                <c:ptCount val="1"/>
                <c:pt idx="0">
                  <c:v>ABNORMAL OPERATION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Response!$F$7:$F$13</c:f>
              <c:numCache>
                <c:formatCode>0.0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26</c:v>
                </c:pt>
                <c:pt idx="4">
                  <c:v>25</c:v>
                </c:pt>
                <c:pt idx="5">
                  <c:v>20</c:v>
                </c:pt>
                <c:pt idx="6">
                  <c:v>5</c:v>
                </c:pt>
              </c:numCache>
            </c:numRef>
          </c:xVal>
          <c:yVal>
            <c:numRef>
              <c:f>Response!$G$7:$G$13</c:f>
              <c:numCache>
                <c:formatCode>0</c:formatCode>
                <c:ptCount val="7"/>
                <c:pt idx="0">
                  <c:v>470</c:v>
                </c:pt>
                <c:pt idx="1">
                  <c:v>490</c:v>
                </c:pt>
                <c:pt idx="2">
                  <c:v>700</c:v>
                </c:pt>
                <c:pt idx="3">
                  <c:v>800</c:v>
                </c:pt>
                <c:pt idx="4">
                  <c:v>930</c:v>
                </c:pt>
                <c:pt idx="5">
                  <c:v>1020</c:v>
                </c:pt>
                <c:pt idx="6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6-455D-A94A-1BC42CD7C112}"/>
            </c:ext>
          </c:extLst>
        </c:ser>
        <c:ser>
          <c:idx val="2"/>
          <c:order val="1"/>
          <c:tx>
            <c:strRef>
              <c:f>Response!$B$81</c:f>
              <c:strCache>
                <c:ptCount val="1"/>
                <c:pt idx="0">
                  <c:v>EX07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Response!$B$82:$B$124</c:f>
              <c:numCache>
                <c:formatCode>General</c:formatCode>
                <c:ptCount val="43"/>
                <c:pt idx="0">
                  <c:v>7.1870000000000003</c:v>
                </c:pt>
                <c:pt idx="1">
                  <c:v>13.313000000000001</c:v>
                </c:pt>
                <c:pt idx="2">
                  <c:v>14.425000000000001</c:v>
                </c:pt>
                <c:pt idx="3">
                  <c:v>17.100000000000001</c:v>
                </c:pt>
                <c:pt idx="4">
                  <c:v>18.5</c:v>
                </c:pt>
                <c:pt idx="5">
                  <c:v>19.7</c:v>
                </c:pt>
                <c:pt idx="6">
                  <c:v>20.8</c:v>
                </c:pt>
                <c:pt idx="7">
                  <c:v>21.2</c:v>
                </c:pt>
                <c:pt idx="8">
                  <c:v>22.1</c:v>
                </c:pt>
                <c:pt idx="9">
                  <c:v>22.8</c:v>
                </c:pt>
                <c:pt idx="10">
                  <c:v>23.2</c:v>
                </c:pt>
                <c:pt idx="11">
                  <c:v>23.3</c:v>
                </c:pt>
                <c:pt idx="12">
                  <c:v>23.2</c:v>
                </c:pt>
                <c:pt idx="13">
                  <c:v>23.1</c:v>
                </c:pt>
                <c:pt idx="14">
                  <c:v>23.1</c:v>
                </c:pt>
                <c:pt idx="15">
                  <c:v>23.2</c:v>
                </c:pt>
                <c:pt idx="16">
                  <c:v>22.7</c:v>
                </c:pt>
                <c:pt idx="17">
                  <c:v>22.6</c:v>
                </c:pt>
                <c:pt idx="18">
                  <c:v>22</c:v>
                </c:pt>
                <c:pt idx="19">
                  <c:v>21.3</c:v>
                </c:pt>
                <c:pt idx="20">
                  <c:v>19.399999999999999</c:v>
                </c:pt>
                <c:pt idx="21">
                  <c:v>18.100000000000001</c:v>
                </c:pt>
                <c:pt idx="22">
                  <c:v>17.100000000000001</c:v>
                </c:pt>
                <c:pt idx="23">
                  <c:v>15.6</c:v>
                </c:pt>
                <c:pt idx="24">
                  <c:v>14.1</c:v>
                </c:pt>
                <c:pt idx="25">
                  <c:v>11.3</c:v>
                </c:pt>
                <c:pt idx="26">
                  <c:v>10.1</c:v>
                </c:pt>
                <c:pt idx="27">
                  <c:v>10</c:v>
                </c:pt>
                <c:pt idx="28">
                  <c:v>8.9</c:v>
                </c:pt>
                <c:pt idx="29">
                  <c:v>9.1</c:v>
                </c:pt>
                <c:pt idx="30">
                  <c:v>8</c:v>
                </c:pt>
                <c:pt idx="31">
                  <c:v>7.9</c:v>
                </c:pt>
                <c:pt idx="32">
                  <c:v>7.3</c:v>
                </c:pt>
                <c:pt idx="33">
                  <c:v>7.1</c:v>
                </c:pt>
                <c:pt idx="34">
                  <c:v>6.8</c:v>
                </c:pt>
                <c:pt idx="35">
                  <c:v>6.7</c:v>
                </c:pt>
                <c:pt idx="36">
                  <c:v>6.9</c:v>
                </c:pt>
                <c:pt idx="37">
                  <c:v>6.6</c:v>
                </c:pt>
                <c:pt idx="38">
                  <c:v>7.2</c:v>
                </c:pt>
                <c:pt idx="39">
                  <c:v>6.6</c:v>
                </c:pt>
                <c:pt idx="40">
                  <c:v>6.9</c:v>
                </c:pt>
                <c:pt idx="41">
                  <c:v>6.9</c:v>
                </c:pt>
                <c:pt idx="42">
                  <c:v>7.1870000000000003</c:v>
                </c:pt>
              </c:numCache>
            </c:numRef>
          </c:xVal>
          <c:yVal>
            <c:numRef>
              <c:f>Response!$C$82:$C$124</c:f>
              <c:numCache>
                <c:formatCode>General</c:formatCode>
                <c:ptCount val="43"/>
                <c:pt idx="0">
                  <c:v>641</c:v>
                </c:pt>
                <c:pt idx="1">
                  <c:v>652</c:v>
                </c:pt>
                <c:pt idx="2">
                  <c:v>661</c:v>
                </c:pt>
                <c:pt idx="3">
                  <c:v>674</c:v>
                </c:pt>
                <c:pt idx="4">
                  <c:v>684</c:v>
                </c:pt>
                <c:pt idx="5">
                  <c:v>700</c:v>
                </c:pt>
                <c:pt idx="6">
                  <c:v>722</c:v>
                </c:pt>
                <c:pt idx="7">
                  <c:v>731</c:v>
                </c:pt>
                <c:pt idx="8">
                  <c:v>742</c:v>
                </c:pt>
                <c:pt idx="9">
                  <c:v>756</c:v>
                </c:pt>
                <c:pt idx="10">
                  <c:v>773</c:v>
                </c:pt>
                <c:pt idx="11">
                  <c:v>792</c:v>
                </c:pt>
                <c:pt idx="12">
                  <c:v>812</c:v>
                </c:pt>
                <c:pt idx="13">
                  <c:v>820</c:v>
                </c:pt>
                <c:pt idx="14">
                  <c:v>842</c:v>
                </c:pt>
                <c:pt idx="15">
                  <c:v>850</c:v>
                </c:pt>
                <c:pt idx="16">
                  <c:v>873</c:v>
                </c:pt>
                <c:pt idx="17">
                  <c:v>877</c:v>
                </c:pt>
                <c:pt idx="18">
                  <c:v>888</c:v>
                </c:pt>
                <c:pt idx="19">
                  <c:v>900</c:v>
                </c:pt>
                <c:pt idx="20">
                  <c:v>922</c:v>
                </c:pt>
                <c:pt idx="21">
                  <c:v>931</c:v>
                </c:pt>
                <c:pt idx="22">
                  <c:v>940</c:v>
                </c:pt>
                <c:pt idx="23">
                  <c:v>954</c:v>
                </c:pt>
                <c:pt idx="24">
                  <c:v>961</c:v>
                </c:pt>
                <c:pt idx="25">
                  <c:v>950</c:v>
                </c:pt>
                <c:pt idx="26">
                  <c:v>929</c:v>
                </c:pt>
                <c:pt idx="27">
                  <c:v>915</c:v>
                </c:pt>
                <c:pt idx="28">
                  <c:v>890</c:v>
                </c:pt>
                <c:pt idx="29">
                  <c:v>863</c:v>
                </c:pt>
                <c:pt idx="30">
                  <c:v>856</c:v>
                </c:pt>
                <c:pt idx="31">
                  <c:v>831</c:v>
                </c:pt>
                <c:pt idx="32">
                  <c:v>816</c:v>
                </c:pt>
                <c:pt idx="33">
                  <c:v>799</c:v>
                </c:pt>
                <c:pt idx="34">
                  <c:v>781</c:v>
                </c:pt>
                <c:pt idx="35">
                  <c:v>766</c:v>
                </c:pt>
                <c:pt idx="36">
                  <c:v>753</c:v>
                </c:pt>
                <c:pt idx="37">
                  <c:v>729</c:v>
                </c:pt>
                <c:pt idx="38">
                  <c:v>718</c:v>
                </c:pt>
                <c:pt idx="39">
                  <c:v>694</c:v>
                </c:pt>
                <c:pt idx="40">
                  <c:v>673</c:v>
                </c:pt>
                <c:pt idx="41">
                  <c:v>657</c:v>
                </c:pt>
                <c:pt idx="42">
                  <c:v>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26-455D-A94A-1BC42CD7C112}"/>
            </c:ext>
          </c:extLst>
        </c:ser>
        <c:ser>
          <c:idx val="3"/>
          <c:order val="2"/>
          <c:tx>
            <c:strRef>
              <c:f>Response!$D$81</c:f>
              <c:strCache>
                <c:ptCount val="1"/>
                <c:pt idx="0">
                  <c:v>EX08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Response!$D$82:$D$124</c:f>
              <c:numCache>
                <c:formatCode>General</c:formatCode>
                <c:ptCount val="43"/>
                <c:pt idx="0">
                  <c:v>15</c:v>
                </c:pt>
                <c:pt idx="1">
                  <c:v>16.100000000000001</c:v>
                </c:pt>
                <c:pt idx="2">
                  <c:v>17.399999999999999</c:v>
                </c:pt>
                <c:pt idx="3">
                  <c:v>17.5</c:v>
                </c:pt>
                <c:pt idx="4">
                  <c:v>17.399999999999999</c:v>
                </c:pt>
                <c:pt idx="5">
                  <c:v>17</c:v>
                </c:pt>
                <c:pt idx="6">
                  <c:v>16.8</c:v>
                </c:pt>
                <c:pt idx="7">
                  <c:v>16.7</c:v>
                </c:pt>
                <c:pt idx="8">
                  <c:v>16.600000000000001</c:v>
                </c:pt>
                <c:pt idx="9">
                  <c:v>16.5</c:v>
                </c:pt>
                <c:pt idx="10">
                  <c:v>16.399999999999999</c:v>
                </c:pt>
                <c:pt idx="11">
                  <c:v>16.2</c:v>
                </c:pt>
                <c:pt idx="12">
                  <c:v>16</c:v>
                </c:pt>
                <c:pt idx="13">
                  <c:v>15.5</c:v>
                </c:pt>
                <c:pt idx="14">
                  <c:v>14.9</c:v>
                </c:pt>
                <c:pt idx="15">
                  <c:v>14.4</c:v>
                </c:pt>
                <c:pt idx="16">
                  <c:v>14</c:v>
                </c:pt>
                <c:pt idx="17">
                  <c:v>13.4</c:v>
                </c:pt>
                <c:pt idx="18">
                  <c:v>12.6</c:v>
                </c:pt>
                <c:pt idx="19">
                  <c:v>11.5</c:v>
                </c:pt>
                <c:pt idx="20">
                  <c:v>10.7</c:v>
                </c:pt>
                <c:pt idx="21">
                  <c:v>9.9</c:v>
                </c:pt>
                <c:pt idx="22">
                  <c:v>7.8</c:v>
                </c:pt>
                <c:pt idx="23">
                  <c:v>5.6</c:v>
                </c:pt>
                <c:pt idx="24">
                  <c:v>5.0999999999999996</c:v>
                </c:pt>
                <c:pt idx="25">
                  <c:v>4.9000000000000004</c:v>
                </c:pt>
                <c:pt idx="26">
                  <c:v>4.9000000000000004</c:v>
                </c:pt>
                <c:pt idx="27">
                  <c:v>4.7</c:v>
                </c:pt>
                <c:pt idx="28">
                  <c:v>5.2</c:v>
                </c:pt>
                <c:pt idx="29">
                  <c:v>4.9000000000000004</c:v>
                </c:pt>
                <c:pt idx="30">
                  <c:v>5.3</c:v>
                </c:pt>
                <c:pt idx="31">
                  <c:v>5.9</c:v>
                </c:pt>
                <c:pt idx="32">
                  <c:v>5.9</c:v>
                </c:pt>
                <c:pt idx="33">
                  <c:v>6.6</c:v>
                </c:pt>
                <c:pt idx="34">
                  <c:v>6.7</c:v>
                </c:pt>
                <c:pt idx="35">
                  <c:v>7.8</c:v>
                </c:pt>
                <c:pt idx="36">
                  <c:v>7.7</c:v>
                </c:pt>
                <c:pt idx="37">
                  <c:v>8.6999999999999993</c:v>
                </c:pt>
                <c:pt idx="38">
                  <c:v>9.8000000000000007</c:v>
                </c:pt>
                <c:pt idx="39">
                  <c:v>10.199999999999999</c:v>
                </c:pt>
                <c:pt idx="40">
                  <c:v>12.3</c:v>
                </c:pt>
                <c:pt idx="41">
                  <c:v>13.7</c:v>
                </c:pt>
                <c:pt idx="42">
                  <c:v>15</c:v>
                </c:pt>
              </c:numCache>
            </c:numRef>
          </c:xVal>
          <c:yVal>
            <c:numRef>
              <c:f>Response!$E$82:$E$124</c:f>
              <c:numCache>
                <c:formatCode>General</c:formatCode>
                <c:ptCount val="43"/>
                <c:pt idx="0">
                  <c:v>600</c:v>
                </c:pt>
                <c:pt idx="1">
                  <c:v>605</c:v>
                </c:pt>
                <c:pt idx="2">
                  <c:v>617</c:v>
                </c:pt>
                <c:pt idx="3">
                  <c:v>627</c:v>
                </c:pt>
                <c:pt idx="4">
                  <c:v>644</c:v>
                </c:pt>
                <c:pt idx="5">
                  <c:v>667</c:v>
                </c:pt>
                <c:pt idx="6">
                  <c:v>691</c:v>
                </c:pt>
                <c:pt idx="7">
                  <c:v>701</c:v>
                </c:pt>
                <c:pt idx="8">
                  <c:v>710</c:v>
                </c:pt>
                <c:pt idx="9">
                  <c:v>720</c:v>
                </c:pt>
                <c:pt idx="10">
                  <c:v>732</c:v>
                </c:pt>
                <c:pt idx="11">
                  <c:v>741</c:v>
                </c:pt>
                <c:pt idx="12">
                  <c:v>750</c:v>
                </c:pt>
                <c:pt idx="13">
                  <c:v>763</c:v>
                </c:pt>
                <c:pt idx="14">
                  <c:v>781</c:v>
                </c:pt>
                <c:pt idx="15">
                  <c:v>798</c:v>
                </c:pt>
                <c:pt idx="16">
                  <c:v>808</c:v>
                </c:pt>
                <c:pt idx="17">
                  <c:v>814</c:v>
                </c:pt>
                <c:pt idx="18">
                  <c:v>825</c:v>
                </c:pt>
                <c:pt idx="19">
                  <c:v>848</c:v>
                </c:pt>
                <c:pt idx="20">
                  <c:v>860</c:v>
                </c:pt>
                <c:pt idx="21">
                  <c:v>866</c:v>
                </c:pt>
                <c:pt idx="22">
                  <c:v>874</c:v>
                </c:pt>
                <c:pt idx="23">
                  <c:v>865</c:v>
                </c:pt>
                <c:pt idx="24">
                  <c:v>850</c:v>
                </c:pt>
                <c:pt idx="25">
                  <c:v>825</c:v>
                </c:pt>
                <c:pt idx="26">
                  <c:v>817</c:v>
                </c:pt>
                <c:pt idx="27">
                  <c:v>794</c:v>
                </c:pt>
                <c:pt idx="28">
                  <c:v>788</c:v>
                </c:pt>
                <c:pt idx="29">
                  <c:v>767</c:v>
                </c:pt>
                <c:pt idx="30">
                  <c:v>739</c:v>
                </c:pt>
                <c:pt idx="31">
                  <c:v>727</c:v>
                </c:pt>
                <c:pt idx="32">
                  <c:v>711</c:v>
                </c:pt>
                <c:pt idx="33">
                  <c:v>704</c:v>
                </c:pt>
                <c:pt idx="34">
                  <c:v>685</c:v>
                </c:pt>
                <c:pt idx="35">
                  <c:v>677</c:v>
                </c:pt>
                <c:pt idx="36">
                  <c:v>663</c:v>
                </c:pt>
                <c:pt idx="37">
                  <c:v>644</c:v>
                </c:pt>
                <c:pt idx="38">
                  <c:v>632</c:v>
                </c:pt>
                <c:pt idx="39">
                  <c:v>631</c:v>
                </c:pt>
                <c:pt idx="40">
                  <c:v>621</c:v>
                </c:pt>
                <c:pt idx="41">
                  <c:v>609</c:v>
                </c:pt>
                <c:pt idx="42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26-455D-A94A-1BC42CD7C112}"/>
            </c:ext>
          </c:extLst>
        </c:ser>
        <c:ser>
          <c:idx val="4"/>
          <c:order val="3"/>
          <c:tx>
            <c:strRef>
              <c:f>Response!$F$81</c:f>
              <c:strCache>
                <c:ptCount val="1"/>
                <c:pt idx="0">
                  <c:v>EX09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Response!$F$82:$F$120</c:f>
              <c:numCache>
                <c:formatCode>General</c:formatCode>
                <c:ptCount val="39"/>
                <c:pt idx="0">
                  <c:v>7.7</c:v>
                </c:pt>
                <c:pt idx="1">
                  <c:v>9</c:v>
                </c:pt>
                <c:pt idx="2">
                  <c:v>12.6</c:v>
                </c:pt>
                <c:pt idx="3">
                  <c:v>14.9</c:v>
                </c:pt>
                <c:pt idx="4">
                  <c:v>17.8</c:v>
                </c:pt>
                <c:pt idx="5">
                  <c:v>20</c:v>
                </c:pt>
                <c:pt idx="6">
                  <c:v>21.9</c:v>
                </c:pt>
                <c:pt idx="7">
                  <c:v>23.4</c:v>
                </c:pt>
                <c:pt idx="8">
                  <c:v>24.5</c:v>
                </c:pt>
                <c:pt idx="9">
                  <c:v>24.3</c:v>
                </c:pt>
                <c:pt idx="10">
                  <c:v>25</c:v>
                </c:pt>
                <c:pt idx="11">
                  <c:v>24.9</c:v>
                </c:pt>
                <c:pt idx="12">
                  <c:v>25.1</c:v>
                </c:pt>
                <c:pt idx="13">
                  <c:v>24.7</c:v>
                </c:pt>
                <c:pt idx="14">
                  <c:v>23.9</c:v>
                </c:pt>
                <c:pt idx="15">
                  <c:v>22.9</c:v>
                </c:pt>
                <c:pt idx="16">
                  <c:v>21.6</c:v>
                </c:pt>
                <c:pt idx="17">
                  <c:v>20</c:v>
                </c:pt>
                <c:pt idx="18">
                  <c:v>18.100000000000001</c:v>
                </c:pt>
                <c:pt idx="19">
                  <c:v>15.6</c:v>
                </c:pt>
                <c:pt idx="20">
                  <c:v>13.6</c:v>
                </c:pt>
                <c:pt idx="21">
                  <c:v>11.7</c:v>
                </c:pt>
                <c:pt idx="22">
                  <c:v>10</c:v>
                </c:pt>
                <c:pt idx="23">
                  <c:v>9.1</c:v>
                </c:pt>
                <c:pt idx="24">
                  <c:v>8.5</c:v>
                </c:pt>
                <c:pt idx="25">
                  <c:v>7.7</c:v>
                </c:pt>
                <c:pt idx="26">
                  <c:v>7.4</c:v>
                </c:pt>
                <c:pt idx="27">
                  <c:v>6.8</c:v>
                </c:pt>
                <c:pt idx="28">
                  <c:v>6.5</c:v>
                </c:pt>
                <c:pt idx="29">
                  <c:v>6.3</c:v>
                </c:pt>
                <c:pt idx="30">
                  <c:v>6</c:v>
                </c:pt>
                <c:pt idx="31">
                  <c:v>6.2</c:v>
                </c:pt>
                <c:pt idx="32">
                  <c:v>5.9</c:v>
                </c:pt>
                <c:pt idx="33">
                  <c:v>5.7</c:v>
                </c:pt>
                <c:pt idx="34">
                  <c:v>5.7</c:v>
                </c:pt>
                <c:pt idx="35">
                  <c:v>6.1</c:v>
                </c:pt>
                <c:pt idx="36">
                  <c:v>7</c:v>
                </c:pt>
                <c:pt idx="37">
                  <c:v>6.8</c:v>
                </c:pt>
                <c:pt idx="38">
                  <c:v>7.7</c:v>
                </c:pt>
              </c:numCache>
            </c:numRef>
          </c:xVal>
          <c:yVal>
            <c:numRef>
              <c:f>Response!$G$82:$G$120</c:f>
              <c:numCache>
                <c:formatCode>General</c:formatCode>
                <c:ptCount val="39"/>
                <c:pt idx="0">
                  <c:v>576</c:v>
                </c:pt>
                <c:pt idx="1">
                  <c:v>588</c:v>
                </c:pt>
                <c:pt idx="2">
                  <c:v>609</c:v>
                </c:pt>
                <c:pt idx="3">
                  <c:v>624</c:v>
                </c:pt>
                <c:pt idx="4">
                  <c:v>636</c:v>
                </c:pt>
                <c:pt idx="5">
                  <c:v>646</c:v>
                </c:pt>
                <c:pt idx="6">
                  <c:v>666</c:v>
                </c:pt>
                <c:pt idx="7">
                  <c:v>695</c:v>
                </c:pt>
                <c:pt idx="8">
                  <c:v>733</c:v>
                </c:pt>
                <c:pt idx="9">
                  <c:v>753</c:v>
                </c:pt>
                <c:pt idx="10">
                  <c:v>778</c:v>
                </c:pt>
                <c:pt idx="11">
                  <c:v>808</c:v>
                </c:pt>
                <c:pt idx="12">
                  <c:v>828</c:v>
                </c:pt>
                <c:pt idx="13">
                  <c:v>874</c:v>
                </c:pt>
                <c:pt idx="14">
                  <c:v>914</c:v>
                </c:pt>
                <c:pt idx="15">
                  <c:v>945</c:v>
                </c:pt>
                <c:pt idx="16">
                  <c:v>967</c:v>
                </c:pt>
                <c:pt idx="17">
                  <c:v>985</c:v>
                </c:pt>
                <c:pt idx="18">
                  <c:v>1002</c:v>
                </c:pt>
                <c:pt idx="19">
                  <c:v>1018</c:v>
                </c:pt>
                <c:pt idx="20">
                  <c:v>1032</c:v>
                </c:pt>
                <c:pt idx="21">
                  <c:v>1032</c:v>
                </c:pt>
                <c:pt idx="22">
                  <c:v>1013</c:v>
                </c:pt>
                <c:pt idx="23">
                  <c:v>994</c:v>
                </c:pt>
                <c:pt idx="24">
                  <c:v>976</c:v>
                </c:pt>
                <c:pt idx="25">
                  <c:v>960</c:v>
                </c:pt>
                <c:pt idx="26">
                  <c:v>917</c:v>
                </c:pt>
                <c:pt idx="27">
                  <c:v>907</c:v>
                </c:pt>
                <c:pt idx="28">
                  <c:v>870</c:v>
                </c:pt>
                <c:pt idx="29">
                  <c:v>836</c:v>
                </c:pt>
                <c:pt idx="30">
                  <c:v>814</c:v>
                </c:pt>
                <c:pt idx="31">
                  <c:v>795</c:v>
                </c:pt>
                <c:pt idx="32">
                  <c:v>753</c:v>
                </c:pt>
                <c:pt idx="33">
                  <c:v>733</c:v>
                </c:pt>
                <c:pt idx="34">
                  <c:v>683</c:v>
                </c:pt>
                <c:pt idx="35">
                  <c:v>656</c:v>
                </c:pt>
                <c:pt idx="36">
                  <c:v>613</c:v>
                </c:pt>
                <c:pt idx="37">
                  <c:v>598</c:v>
                </c:pt>
                <c:pt idx="38">
                  <c:v>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26-455D-A94A-1BC42CD7C112}"/>
            </c:ext>
          </c:extLst>
        </c:ser>
        <c:ser>
          <c:idx val="5"/>
          <c:order val="4"/>
          <c:tx>
            <c:strRef>
              <c:f>Response!$H$81</c:f>
              <c:strCache>
                <c:ptCount val="1"/>
                <c:pt idx="0">
                  <c:v>EX10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Response!$H$82:$H$125</c:f>
              <c:numCache>
                <c:formatCode>General</c:formatCode>
                <c:ptCount val="44"/>
                <c:pt idx="0">
                  <c:v>16</c:v>
                </c:pt>
                <c:pt idx="1">
                  <c:v>19</c:v>
                </c:pt>
                <c:pt idx="2">
                  <c:v>19.100000000000001</c:v>
                </c:pt>
                <c:pt idx="3">
                  <c:v>19.2</c:v>
                </c:pt>
                <c:pt idx="4">
                  <c:v>19.3</c:v>
                </c:pt>
                <c:pt idx="5">
                  <c:v>19.2</c:v>
                </c:pt>
                <c:pt idx="6">
                  <c:v>18.600000000000001</c:v>
                </c:pt>
                <c:pt idx="7">
                  <c:v>18.2</c:v>
                </c:pt>
                <c:pt idx="8">
                  <c:v>17.5</c:v>
                </c:pt>
                <c:pt idx="9">
                  <c:v>17.5</c:v>
                </c:pt>
                <c:pt idx="10">
                  <c:v>17.399999999999999</c:v>
                </c:pt>
                <c:pt idx="11">
                  <c:v>16.5</c:v>
                </c:pt>
                <c:pt idx="12">
                  <c:v>16.399999999999999</c:v>
                </c:pt>
                <c:pt idx="13">
                  <c:v>15.3</c:v>
                </c:pt>
                <c:pt idx="14">
                  <c:v>15.1</c:v>
                </c:pt>
                <c:pt idx="15">
                  <c:v>13.8</c:v>
                </c:pt>
                <c:pt idx="16">
                  <c:v>13.8</c:v>
                </c:pt>
                <c:pt idx="17">
                  <c:v>13.3</c:v>
                </c:pt>
                <c:pt idx="18">
                  <c:v>12.7</c:v>
                </c:pt>
                <c:pt idx="19">
                  <c:v>10.6</c:v>
                </c:pt>
                <c:pt idx="20">
                  <c:v>9.4</c:v>
                </c:pt>
                <c:pt idx="21">
                  <c:v>8.6</c:v>
                </c:pt>
                <c:pt idx="22">
                  <c:v>5.7</c:v>
                </c:pt>
                <c:pt idx="23">
                  <c:v>3</c:v>
                </c:pt>
                <c:pt idx="24">
                  <c:v>2.2999999999999998</c:v>
                </c:pt>
                <c:pt idx="25">
                  <c:v>2</c:v>
                </c:pt>
                <c:pt idx="26">
                  <c:v>2</c:v>
                </c:pt>
                <c:pt idx="27">
                  <c:v>1.7</c:v>
                </c:pt>
                <c:pt idx="28">
                  <c:v>1.7</c:v>
                </c:pt>
                <c:pt idx="29">
                  <c:v>1.8</c:v>
                </c:pt>
                <c:pt idx="30">
                  <c:v>2</c:v>
                </c:pt>
                <c:pt idx="31">
                  <c:v>2.1</c:v>
                </c:pt>
                <c:pt idx="32">
                  <c:v>2.2999999999999998</c:v>
                </c:pt>
                <c:pt idx="33">
                  <c:v>3.2</c:v>
                </c:pt>
                <c:pt idx="34">
                  <c:v>4.0999999999999996</c:v>
                </c:pt>
                <c:pt idx="35">
                  <c:v>4.5</c:v>
                </c:pt>
                <c:pt idx="36">
                  <c:v>9.3000000000000007</c:v>
                </c:pt>
                <c:pt idx="37">
                  <c:v>7.9</c:v>
                </c:pt>
                <c:pt idx="38">
                  <c:v>8.8000000000000007</c:v>
                </c:pt>
                <c:pt idx="39">
                  <c:v>10.1</c:v>
                </c:pt>
                <c:pt idx="40">
                  <c:v>11.1</c:v>
                </c:pt>
                <c:pt idx="41">
                  <c:v>12.2</c:v>
                </c:pt>
                <c:pt idx="42">
                  <c:v>13.4</c:v>
                </c:pt>
                <c:pt idx="43">
                  <c:v>16</c:v>
                </c:pt>
              </c:numCache>
            </c:numRef>
          </c:xVal>
          <c:yVal>
            <c:numRef>
              <c:f>Response!$I$82:$I$125</c:f>
              <c:numCache>
                <c:formatCode>General</c:formatCode>
                <c:ptCount val="44"/>
                <c:pt idx="0">
                  <c:v>495</c:v>
                </c:pt>
                <c:pt idx="1">
                  <c:v>513</c:v>
                </c:pt>
                <c:pt idx="2">
                  <c:v>521</c:v>
                </c:pt>
                <c:pt idx="3">
                  <c:v>560</c:v>
                </c:pt>
                <c:pt idx="4">
                  <c:v>578</c:v>
                </c:pt>
                <c:pt idx="5">
                  <c:v>604</c:v>
                </c:pt>
                <c:pt idx="6">
                  <c:v>637</c:v>
                </c:pt>
                <c:pt idx="7">
                  <c:v>675</c:v>
                </c:pt>
                <c:pt idx="8">
                  <c:v>693</c:v>
                </c:pt>
                <c:pt idx="9">
                  <c:v>694</c:v>
                </c:pt>
                <c:pt idx="10">
                  <c:v>727</c:v>
                </c:pt>
                <c:pt idx="11">
                  <c:v>745</c:v>
                </c:pt>
                <c:pt idx="12">
                  <c:v>772</c:v>
                </c:pt>
                <c:pt idx="13">
                  <c:v>793</c:v>
                </c:pt>
                <c:pt idx="14">
                  <c:v>811</c:v>
                </c:pt>
                <c:pt idx="15">
                  <c:v>834</c:v>
                </c:pt>
                <c:pt idx="16">
                  <c:v>843</c:v>
                </c:pt>
                <c:pt idx="17">
                  <c:v>865</c:v>
                </c:pt>
                <c:pt idx="18">
                  <c:v>874</c:v>
                </c:pt>
                <c:pt idx="19">
                  <c:v>894</c:v>
                </c:pt>
                <c:pt idx="20">
                  <c:v>917</c:v>
                </c:pt>
                <c:pt idx="21">
                  <c:v>930</c:v>
                </c:pt>
                <c:pt idx="22">
                  <c:v>948</c:v>
                </c:pt>
                <c:pt idx="23">
                  <c:v>964</c:v>
                </c:pt>
                <c:pt idx="24">
                  <c:v>954</c:v>
                </c:pt>
                <c:pt idx="25">
                  <c:v>928</c:v>
                </c:pt>
                <c:pt idx="26">
                  <c:v>895</c:v>
                </c:pt>
                <c:pt idx="27">
                  <c:v>890</c:v>
                </c:pt>
                <c:pt idx="28">
                  <c:v>860</c:v>
                </c:pt>
                <c:pt idx="29">
                  <c:v>854</c:v>
                </c:pt>
                <c:pt idx="30">
                  <c:v>831</c:v>
                </c:pt>
                <c:pt idx="31">
                  <c:v>812</c:v>
                </c:pt>
                <c:pt idx="32">
                  <c:v>782</c:v>
                </c:pt>
                <c:pt idx="33">
                  <c:v>735</c:v>
                </c:pt>
                <c:pt idx="34">
                  <c:v>723</c:v>
                </c:pt>
                <c:pt idx="35">
                  <c:v>693</c:v>
                </c:pt>
                <c:pt idx="36">
                  <c:v>657</c:v>
                </c:pt>
                <c:pt idx="37">
                  <c:v>628</c:v>
                </c:pt>
                <c:pt idx="38">
                  <c:v>592</c:v>
                </c:pt>
                <c:pt idx="39">
                  <c:v>574</c:v>
                </c:pt>
                <c:pt idx="40">
                  <c:v>546</c:v>
                </c:pt>
                <c:pt idx="41">
                  <c:v>528</c:v>
                </c:pt>
                <c:pt idx="42">
                  <c:v>513</c:v>
                </c:pt>
                <c:pt idx="43">
                  <c:v>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26-455D-A94A-1BC42CD7C112}"/>
            </c:ext>
          </c:extLst>
        </c:ser>
        <c:ser>
          <c:idx val="6"/>
          <c:order val="5"/>
          <c:tx>
            <c:strRef>
              <c:f>Response!$J$81</c:f>
              <c:strCache>
                <c:ptCount val="1"/>
                <c:pt idx="0">
                  <c:v>EX11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Response!$J$82:$J$125</c:f>
              <c:numCache>
                <c:formatCode>General</c:formatCode>
                <c:ptCount val="44"/>
                <c:pt idx="0">
                  <c:v>1.4</c:v>
                </c:pt>
                <c:pt idx="1">
                  <c:v>3.3</c:v>
                </c:pt>
                <c:pt idx="2">
                  <c:v>4.5</c:v>
                </c:pt>
                <c:pt idx="3">
                  <c:v>5.9</c:v>
                </c:pt>
                <c:pt idx="4">
                  <c:v>7.5</c:v>
                </c:pt>
                <c:pt idx="5">
                  <c:v>8.9</c:v>
                </c:pt>
                <c:pt idx="6">
                  <c:v>10.199999999999999</c:v>
                </c:pt>
                <c:pt idx="7">
                  <c:v>11.2</c:v>
                </c:pt>
                <c:pt idx="8">
                  <c:v>12.1</c:v>
                </c:pt>
                <c:pt idx="9">
                  <c:v>13.1</c:v>
                </c:pt>
                <c:pt idx="10">
                  <c:v>13.9</c:v>
                </c:pt>
                <c:pt idx="11">
                  <c:v>14.3</c:v>
                </c:pt>
                <c:pt idx="12">
                  <c:v>14.3</c:v>
                </c:pt>
                <c:pt idx="13">
                  <c:v>14.1</c:v>
                </c:pt>
                <c:pt idx="14">
                  <c:v>13.6</c:v>
                </c:pt>
                <c:pt idx="15">
                  <c:v>13.1</c:v>
                </c:pt>
                <c:pt idx="16">
                  <c:v>12.9</c:v>
                </c:pt>
                <c:pt idx="17">
                  <c:v>12.2</c:v>
                </c:pt>
                <c:pt idx="18">
                  <c:v>10.9</c:v>
                </c:pt>
                <c:pt idx="19">
                  <c:v>9.9</c:v>
                </c:pt>
                <c:pt idx="20">
                  <c:v>8.6</c:v>
                </c:pt>
                <c:pt idx="21">
                  <c:v>7.2</c:v>
                </c:pt>
                <c:pt idx="22">
                  <c:v>5.7</c:v>
                </c:pt>
                <c:pt idx="23">
                  <c:v>1.6</c:v>
                </c:pt>
                <c:pt idx="24">
                  <c:v>0.3</c:v>
                </c:pt>
                <c:pt idx="25">
                  <c:v>0.6</c:v>
                </c:pt>
                <c:pt idx="26">
                  <c:v>0.2</c:v>
                </c:pt>
                <c:pt idx="27">
                  <c:v>0.1</c:v>
                </c:pt>
                <c:pt idx="28">
                  <c:v>0.2</c:v>
                </c:pt>
                <c:pt idx="29">
                  <c:v>0.1</c:v>
                </c:pt>
                <c:pt idx="30">
                  <c:v>0.1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0.2</c:v>
                </c:pt>
                <c:pt idx="40">
                  <c:v>0.5</c:v>
                </c:pt>
                <c:pt idx="41">
                  <c:v>0.5</c:v>
                </c:pt>
                <c:pt idx="42">
                  <c:v>0.8</c:v>
                </c:pt>
                <c:pt idx="43">
                  <c:v>1.4</c:v>
                </c:pt>
              </c:numCache>
            </c:numRef>
          </c:xVal>
          <c:yVal>
            <c:numRef>
              <c:f>Response!$K$82:$K$125</c:f>
              <c:numCache>
                <c:formatCode>General</c:formatCode>
                <c:ptCount val="44"/>
                <c:pt idx="0">
                  <c:v>594</c:v>
                </c:pt>
                <c:pt idx="1">
                  <c:v>598</c:v>
                </c:pt>
                <c:pt idx="2">
                  <c:v>628</c:v>
                </c:pt>
                <c:pt idx="3">
                  <c:v>653</c:v>
                </c:pt>
                <c:pt idx="4">
                  <c:v>661</c:v>
                </c:pt>
                <c:pt idx="5">
                  <c:v>679</c:v>
                </c:pt>
                <c:pt idx="6">
                  <c:v>707</c:v>
                </c:pt>
                <c:pt idx="7">
                  <c:v>743</c:v>
                </c:pt>
                <c:pt idx="8">
                  <c:v>770</c:v>
                </c:pt>
                <c:pt idx="9">
                  <c:v>795</c:v>
                </c:pt>
                <c:pt idx="10">
                  <c:v>822</c:v>
                </c:pt>
                <c:pt idx="11">
                  <c:v>850</c:v>
                </c:pt>
                <c:pt idx="12">
                  <c:v>880</c:v>
                </c:pt>
                <c:pt idx="13">
                  <c:v>908</c:v>
                </c:pt>
                <c:pt idx="14">
                  <c:v>936</c:v>
                </c:pt>
                <c:pt idx="15">
                  <c:v>971</c:v>
                </c:pt>
                <c:pt idx="16">
                  <c:v>987</c:v>
                </c:pt>
                <c:pt idx="17">
                  <c:v>1005</c:v>
                </c:pt>
                <c:pt idx="18">
                  <c:v>1039</c:v>
                </c:pt>
                <c:pt idx="19">
                  <c:v>1059</c:v>
                </c:pt>
                <c:pt idx="20">
                  <c:v>1077</c:v>
                </c:pt>
                <c:pt idx="21">
                  <c:v>1093</c:v>
                </c:pt>
                <c:pt idx="22">
                  <c:v>1106</c:v>
                </c:pt>
                <c:pt idx="23">
                  <c:v>1123</c:v>
                </c:pt>
                <c:pt idx="24">
                  <c:v>1109</c:v>
                </c:pt>
                <c:pt idx="25">
                  <c:v>1091</c:v>
                </c:pt>
                <c:pt idx="26">
                  <c:v>1046</c:v>
                </c:pt>
                <c:pt idx="27">
                  <c:v>1032</c:v>
                </c:pt>
                <c:pt idx="28">
                  <c:v>982</c:v>
                </c:pt>
                <c:pt idx="29">
                  <c:v>977</c:v>
                </c:pt>
                <c:pt idx="30">
                  <c:v>933</c:v>
                </c:pt>
                <c:pt idx="31">
                  <c:v>913</c:v>
                </c:pt>
                <c:pt idx="32">
                  <c:v>895</c:v>
                </c:pt>
                <c:pt idx="33">
                  <c:v>845</c:v>
                </c:pt>
                <c:pt idx="34">
                  <c:v>837</c:v>
                </c:pt>
                <c:pt idx="35">
                  <c:v>805</c:v>
                </c:pt>
                <c:pt idx="36">
                  <c:v>763</c:v>
                </c:pt>
                <c:pt idx="37">
                  <c:v>724</c:v>
                </c:pt>
                <c:pt idx="38">
                  <c:v>709</c:v>
                </c:pt>
                <c:pt idx="39">
                  <c:v>688</c:v>
                </c:pt>
                <c:pt idx="40">
                  <c:v>643</c:v>
                </c:pt>
                <c:pt idx="41">
                  <c:v>624</c:v>
                </c:pt>
                <c:pt idx="42">
                  <c:v>594</c:v>
                </c:pt>
                <c:pt idx="43">
                  <c:v>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26-455D-A94A-1BC42CD7C112}"/>
            </c:ext>
          </c:extLst>
        </c:ser>
        <c:ser>
          <c:idx val="7"/>
          <c:order val="6"/>
          <c:tx>
            <c:strRef>
              <c:f>Response!$L$81</c:f>
              <c:strCache>
                <c:ptCount val="1"/>
                <c:pt idx="0">
                  <c:v>EX12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Response!$L$82:$L$121</c:f>
              <c:numCache>
                <c:formatCode>General</c:formatCode>
                <c:ptCount val="40"/>
                <c:pt idx="0">
                  <c:v>4.8</c:v>
                </c:pt>
                <c:pt idx="1">
                  <c:v>5.3</c:v>
                </c:pt>
                <c:pt idx="2">
                  <c:v>5.5</c:v>
                </c:pt>
                <c:pt idx="3">
                  <c:v>6.8</c:v>
                </c:pt>
                <c:pt idx="4">
                  <c:v>6.9</c:v>
                </c:pt>
                <c:pt idx="5">
                  <c:v>6.8</c:v>
                </c:pt>
                <c:pt idx="6">
                  <c:v>7.8</c:v>
                </c:pt>
                <c:pt idx="7">
                  <c:v>7.9</c:v>
                </c:pt>
                <c:pt idx="8">
                  <c:v>9.1</c:v>
                </c:pt>
                <c:pt idx="9">
                  <c:v>9.1</c:v>
                </c:pt>
                <c:pt idx="10">
                  <c:v>10.1</c:v>
                </c:pt>
                <c:pt idx="11">
                  <c:v>10</c:v>
                </c:pt>
                <c:pt idx="12">
                  <c:v>10.8</c:v>
                </c:pt>
                <c:pt idx="13">
                  <c:v>11.1</c:v>
                </c:pt>
                <c:pt idx="14">
                  <c:v>11</c:v>
                </c:pt>
                <c:pt idx="15">
                  <c:v>10.6</c:v>
                </c:pt>
                <c:pt idx="16">
                  <c:v>10.199999999999999</c:v>
                </c:pt>
                <c:pt idx="17">
                  <c:v>9.5</c:v>
                </c:pt>
                <c:pt idx="18">
                  <c:v>6.2</c:v>
                </c:pt>
                <c:pt idx="19">
                  <c:v>4.5</c:v>
                </c:pt>
                <c:pt idx="20">
                  <c:v>3.5</c:v>
                </c:pt>
                <c:pt idx="21">
                  <c:v>2.6</c:v>
                </c:pt>
                <c:pt idx="22">
                  <c:v>1.6</c:v>
                </c:pt>
                <c:pt idx="23">
                  <c:v>1.6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1.6</c:v>
                </c:pt>
                <c:pt idx="32">
                  <c:v>1.5</c:v>
                </c:pt>
                <c:pt idx="33">
                  <c:v>1.7</c:v>
                </c:pt>
                <c:pt idx="34">
                  <c:v>1.7</c:v>
                </c:pt>
                <c:pt idx="35">
                  <c:v>1.7</c:v>
                </c:pt>
                <c:pt idx="36">
                  <c:v>1.7</c:v>
                </c:pt>
                <c:pt idx="37">
                  <c:v>1.8</c:v>
                </c:pt>
                <c:pt idx="38">
                  <c:v>2</c:v>
                </c:pt>
                <c:pt idx="39">
                  <c:v>4.8</c:v>
                </c:pt>
              </c:numCache>
            </c:numRef>
          </c:xVal>
          <c:yVal>
            <c:numRef>
              <c:f>Response!$M$82:$M$121</c:f>
              <c:numCache>
                <c:formatCode>General</c:formatCode>
                <c:ptCount val="40"/>
                <c:pt idx="0">
                  <c:v>590</c:v>
                </c:pt>
                <c:pt idx="1">
                  <c:v>594</c:v>
                </c:pt>
                <c:pt idx="2">
                  <c:v>602</c:v>
                </c:pt>
                <c:pt idx="3">
                  <c:v>616</c:v>
                </c:pt>
                <c:pt idx="4">
                  <c:v>628</c:v>
                </c:pt>
                <c:pt idx="5">
                  <c:v>647</c:v>
                </c:pt>
                <c:pt idx="6">
                  <c:v>661</c:v>
                </c:pt>
                <c:pt idx="7">
                  <c:v>680</c:v>
                </c:pt>
                <c:pt idx="8">
                  <c:v>686</c:v>
                </c:pt>
                <c:pt idx="9">
                  <c:v>701</c:v>
                </c:pt>
                <c:pt idx="10">
                  <c:v>713</c:v>
                </c:pt>
                <c:pt idx="11">
                  <c:v>723</c:v>
                </c:pt>
                <c:pt idx="12">
                  <c:v>742</c:v>
                </c:pt>
                <c:pt idx="13">
                  <c:v>770</c:v>
                </c:pt>
                <c:pt idx="14">
                  <c:v>798</c:v>
                </c:pt>
                <c:pt idx="15">
                  <c:v>835</c:v>
                </c:pt>
                <c:pt idx="16">
                  <c:v>857</c:v>
                </c:pt>
                <c:pt idx="17">
                  <c:v>870</c:v>
                </c:pt>
                <c:pt idx="18">
                  <c:v>883</c:v>
                </c:pt>
                <c:pt idx="19">
                  <c:v>889</c:v>
                </c:pt>
                <c:pt idx="20">
                  <c:v>887</c:v>
                </c:pt>
                <c:pt idx="21">
                  <c:v>877</c:v>
                </c:pt>
                <c:pt idx="22">
                  <c:v>859</c:v>
                </c:pt>
                <c:pt idx="23">
                  <c:v>836</c:v>
                </c:pt>
                <c:pt idx="24">
                  <c:v>812</c:v>
                </c:pt>
                <c:pt idx="25">
                  <c:v>786</c:v>
                </c:pt>
                <c:pt idx="26">
                  <c:v>782</c:v>
                </c:pt>
                <c:pt idx="27">
                  <c:v>760</c:v>
                </c:pt>
                <c:pt idx="28">
                  <c:v>740</c:v>
                </c:pt>
                <c:pt idx="29">
                  <c:v>729</c:v>
                </c:pt>
                <c:pt idx="30">
                  <c:v>711</c:v>
                </c:pt>
                <c:pt idx="31">
                  <c:v>695</c:v>
                </c:pt>
                <c:pt idx="32">
                  <c:v>672</c:v>
                </c:pt>
                <c:pt idx="33">
                  <c:v>651</c:v>
                </c:pt>
                <c:pt idx="34">
                  <c:v>646</c:v>
                </c:pt>
                <c:pt idx="35">
                  <c:v>634</c:v>
                </c:pt>
                <c:pt idx="36">
                  <c:v>615</c:v>
                </c:pt>
                <c:pt idx="37">
                  <c:v>609</c:v>
                </c:pt>
                <c:pt idx="38">
                  <c:v>590</c:v>
                </c:pt>
                <c:pt idx="39">
                  <c:v>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26-455D-A94A-1BC42CD7C112}"/>
            </c:ext>
          </c:extLst>
        </c:ser>
        <c:ser>
          <c:idx val="0"/>
          <c:order val="7"/>
          <c:tx>
            <c:strRef>
              <c:f>Response!$N$81</c:f>
              <c:strCache>
                <c:ptCount val="1"/>
                <c:pt idx="0">
                  <c:v>EX13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Response!$N$82:$N$128</c:f>
              <c:numCache>
                <c:formatCode>General</c:formatCode>
                <c:ptCount val="47"/>
                <c:pt idx="0">
                  <c:v>8.8000000000000007</c:v>
                </c:pt>
                <c:pt idx="1">
                  <c:v>10.199999999999999</c:v>
                </c:pt>
                <c:pt idx="2">
                  <c:v>10.7</c:v>
                </c:pt>
                <c:pt idx="3">
                  <c:v>11.6</c:v>
                </c:pt>
                <c:pt idx="4">
                  <c:v>11.9</c:v>
                </c:pt>
                <c:pt idx="5">
                  <c:v>12.1</c:v>
                </c:pt>
                <c:pt idx="6">
                  <c:v>12.4</c:v>
                </c:pt>
                <c:pt idx="7">
                  <c:v>12.5</c:v>
                </c:pt>
                <c:pt idx="8">
                  <c:v>12.7</c:v>
                </c:pt>
                <c:pt idx="9">
                  <c:v>13</c:v>
                </c:pt>
                <c:pt idx="10">
                  <c:v>13</c:v>
                </c:pt>
                <c:pt idx="11">
                  <c:v>13.6</c:v>
                </c:pt>
                <c:pt idx="12">
                  <c:v>13.6</c:v>
                </c:pt>
                <c:pt idx="13">
                  <c:v>13.7</c:v>
                </c:pt>
                <c:pt idx="14">
                  <c:v>14.2</c:v>
                </c:pt>
                <c:pt idx="15">
                  <c:v>14.5</c:v>
                </c:pt>
                <c:pt idx="16">
                  <c:v>14.5</c:v>
                </c:pt>
                <c:pt idx="17">
                  <c:v>14.8</c:v>
                </c:pt>
                <c:pt idx="18">
                  <c:v>14</c:v>
                </c:pt>
                <c:pt idx="19">
                  <c:v>13.9</c:v>
                </c:pt>
                <c:pt idx="20">
                  <c:v>14</c:v>
                </c:pt>
                <c:pt idx="21">
                  <c:v>14.2</c:v>
                </c:pt>
                <c:pt idx="22">
                  <c:v>14.1</c:v>
                </c:pt>
                <c:pt idx="23">
                  <c:v>12.5</c:v>
                </c:pt>
                <c:pt idx="24">
                  <c:v>12.2</c:v>
                </c:pt>
                <c:pt idx="25">
                  <c:v>12</c:v>
                </c:pt>
                <c:pt idx="26">
                  <c:v>11.9</c:v>
                </c:pt>
                <c:pt idx="27">
                  <c:v>11.7</c:v>
                </c:pt>
                <c:pt idx="28">
                  <c:v>10.199999999999999</c:v>
                </c:pt>
                <c:pt idx="29">
                  <c:v>9.9</c:v>
                </c:pt>
                <c:pt idx="30">
                  <c:v>9.4</c:v>
                </c:pt>
                <c:pt idx="31">
                  <c:v>9.3000000000000007</c:v>
                </c:pt>
                <c:pt idx="32">
                  <c:v>9.1999999999999993</c:v>
                </c:pt>
                <c:pt idx="33">
                  <c:v>8.9</c:v>
                </c:pt>
                <c:pt idx="34">
                  <c:v>8.8000000000000007</c:v>
                </c:pt>
                <c:pt idx="35">
                  <c:v>8.5</c:v>
                </c:pt>
                <c:pt idx="36">
                  <c:v>7.9</c:v>
                </c:pt>
                <c:pt idx="37">
                  <c:v>7.5</c:v>
                </c:pt>
                <c:pt idx="38">
                  <c:v>7.1</c:v>
                </c:pt>
                <c:pt idx="39">
                  <c:v>7</c:v>
                </c:pt>
                <c:pt idx="40">
                  <c:v>7</c:v>
                </c:pt>
                <c:pt idx="41">
                  <c:v>7.1</c:v>
                </c:pt>
                <c:pt idx="42">
                  <c:v>7.3</c:v>
                </c:pt>
                <c:pt idx="43">
                  <c:v>7.5</c:v>
                </c:pt>
                <c:pt idx="44">
                  <c:v>7.8</c:v>
                </c:pt>
                <c:pt idx="45">
                  <c:v>8.1</c:v>
                </c:pt>
                <c:pt idx="46">
                  <c:v>8.8000000000000007</c:v>
                </c:pt>
              </c:numCache>
            </c:numRef>
          </c:xVal>
          <c:yVal>
            <c:numRef>
              <c:f>Response!$O$82:$O$128</c:f>
              <c:numCache>
                <c:formatCode>General</c:formatCode>
                <c:ptCount val="47"/>
                <c:pt idx="0">
                  <c:v>770</c:v>
                </c:pt>
                <c:pt idx="1">
                  <c:v>778</c:v>
                </c:pt>
                <c:pt idx="2">
                  <c:v>785</c:v>
                </c:pt>
                <c:pt idx="3">
                  <c:v>794</c:v>
                </c:pt>
                <c:pt idx="4">
                  <c:v>799</c:v>
                </c:pt>
                <c:pt idx="5">
                  <c:v>808</c:v>
                </c:pt>
                <c:pt idx="6">
                  <c:v>816</c:v>
                </c:pt>
                <c:pt idx="7">
                  <c:v>821</c:v>
                </c:pt>
                <c:pt idx="8">
                  <c:v>833</c:v>
                </c:pt>
                <c:pt idx="9">
                  <c:v>840</c:v>
                </c:pt>
                <c:pt idx="10">
                  <c:v>843</c:v>
                </c:pt>
                <c:pt idx="11">
                  <c:v>857</c:v>
                </c:pt>
                <c:pt idx="12">
                  <c:v>871</c:v>
                </c:pt>
                <c:pt idx="13">
                  <c:v>876</c:v>
                </c:pt>
                <c:pt idx="14">
                  <c:v>889</c:v>
                </c:pt>
                <c:pt idx="15">
                  <c:v>897</c:v>
                </c:pt>
                <c:pt idx="16">
                  <c:v>900</c:v>
                </c:pt>
                <c:pt idx="17">
                  <c:v>827</c:v>
                </c:pt>
                <c:pt idx="18">
                  <c:v>937</c:v>
                </c:pt>
                <c:pt idx="19">
                  <c:v>945</c:v>
                </c:pt>
                <c:pt idx="20">
                  <c:v>961</c:v>
                </c:pt>
                <c:pt idx="21">
                  <c:v>969</c:v>
                </c:pt>
                <c:pt idx="22">
                  <c:v>971</c:v>
                </c:pt>
                <c:pt idx="23">
                  <c:v>977</c:v>
                </c:pt>
                <c:pt idx="24">
                  <c:v>973</c:v>
                </c:pt>
                <c:pt idx="25">
                  <c:v>962</c:v>
                </c:pt>
                <c:pt idx="26">
                  <c:v>954</c:v>
                </c:pt>
                <c:pt idx="27">
                  <c:v>947</c:v>
                </c:pt>
                <c:pt idx="28">
                  <c:v>939</c:v>
                </c:pt>
                <c:pt idx="29">
                  <c:v>935</c:v>
                </c:pt>
                <c:pt idx="30">
                  <c:v>924</c:v>
                </c:pt>
                <c:pt idx="31">
                  <c:v>918</c:v>
                </c:pt>
                <c:pt idx="32">
                  <c:v>907</c:v>
                </c:pt>
                <c:pt idx="33">
                  <c:v>899</c:v>
                </c:pt>
                <c:pt idx="34">
                  <c:v>891</c:v>
                </c:pt>
                <c:pt idx="35">
                  <c:v>888</c:v>
                </c:pt>
                <c:pt idx="36">
                  <c:v>875</c:v>
                </c:pt>
                <c:pt idx="37">
                  <c:v>861</c:v>
                </c:pt>
                <c:pt idx="38">
                  <c:v>847</c:v>
                </c:pt>
                <c:pt idx="39">
                  <c:v>834</c:v>
                </c:pt>
                <c:pt idx="40">
                  <c:v>821</c:v>
                </c:pt>
                <c:pt idx="41">
                  <c:v>811</c:v>
                </c:pt>
                <c:pt idx="42">
                  <c:v>809</c:v>
                </c:pt>
                <c:pt idx="43">
                  <c:v>801</c:v>
                </c:pt>
                <c:pt idx="44">
                  <c:v>786</c:v>
                </c:pt>
                <c:pt idx="45">
                  <c:v>773</c:v>
                </c:pt>
                <c:pt idx="46">
                  <c:v>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26-455D-A94A-1BC42CD7C112}"/>
            </c:ext>
          </c:extLst>
        </c:ser>
        <c:ser>
          <c:idx val="8"/>
          <c:order val="8"/>
          <c:tx>
            <c:strRef>
              <c:f>Response!$P$81</c:f>
              <c:strCache>
                <c:ptCount val="1"/>
                <c:pt idx="0">
                  <c:v>EX14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Response!$P$82:$P$125</c:f>
              <c:numCache>
                <c:formatCode>General</c:formatCode>
                <c:ptCount val="44"/>
                <c:pt idx="0">
                  <c:v>17.7</c:v>
                </c:pt>
                <c:pt idx="1">
                  <c:v>17.899999999999999</c:v>
                </c:pt>
                <c:pt idx="2">
                  <c:v>18.2</c:v>
                </c:pt>
                <c:pt idx="3">
                  <c:v>18.399999999999999</c:v>
                </c:pt>
                <c:pt idx="4">
                  <c:v>18.7</c:v>
                </c:pt>
                <c:pt idx="5">
                  <c:v>18.899999999999999</c:v>
                </c:pt>
                <c:pt idx="6">
                  <c:v>19</c:v>
                </c:pt>
                <c:pt idx="7">
                  <c:v>19.2</c:v>
                </c:pt>
                <c:pt idx="8">
                  <c:v>19.5</c:v>
                </c:pt>
                <c:pt idx="9">
                  <c:v>19.8</c:v>
                </c:pt>
                <c:pt idx="10">
                  <c:v>19.899999999999999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19.899999999999999</c:v>
                </c:pt>
                <c:pt idx="16">
                  <c:v>20</c:v>
                </c:pt>
                <c:pt idx="17">
                  <c:v>19.899999999999999</c:v>
                </c:pt>
                <c:pt idx="18">
                  <c:v>19.7</c:v>
                </c:pt>
                <c:pt idx="19">
                  <c:v>18.5</c:v>
                </c:pt>
                <c:pt idx="20">
                  <c:v>18.5</c:v>
                </c:pt>
                <c:pt idx="21">
                  <c:v>17.8</c:v>
                </c:pt>
                <c:pt idx="22">
                  <c:v>17.3</c:v>
                </c:pt>
                <c:pt idx="23">
                  <c:v>16.100000000000001</c:v>
                </c:pt>
                <c:pt idx="24">
                  <c:v>16.100000000000001</c:v>
                </c:pt>
                <c:pt idx="25">
                  <c:v>16</c:v>
                </c:pt>
                <c:pt idx="26">
                  <c:v>16</c:v>
                </c:pt>
                <c:pt idx="27">
                  <c:v>15.7</c:v>
                </c:pt>
                <c:pt idx="28">
                  <c:v>15.6</c:v>
                </c:pt>
                <c:pt idx="29">
                  <c:v>15.5</c:v>
                </c:pt>
                <c:pt idx="30">
                  <c:v>15.5</c:v>
                </c:pt>
                <c:pt idx="31">
                  <c:v>15.3</c:v>
                </c:pt>
                <c:pt idx="32">
                  <c:v>15.2</c:v>
                </c:pt>
                <c:pt idx="33">
                  <c:v>14.7</c:v>
                </c:pt>
                <c:pt idx="34">
                  <c:v>15.2</c:v>
                </c:pt>
                <c:pt idx="35">
                  <c:v>15.2</c:v>
                </c:pt>
                <c:pt idx="36">
                  <c:v>15</c:v>
                </c:pt>
                <c:pt idx="37">
                  <c:v>14.9</c:v>
                </c:pt>
                <c:pt idx="38">
                  <c:v>15.2</c:v>
                </c:pt>
                <c:pt idx="39">
                  <c:v>15.3</c:v>
                </c:pt>
                <c:pt idx="40">
                  <c:v>15.6</c:v>
                </c:pt>
                <c:pt idx="41">
                  <c:v>15.7</c:v>
                </c:pt>
                <c:pt idx="42">
                  <c:v>16.3</c:v>
                </c:pt>
                <c:pt idx="43">
                  <c:v>17.7</c:v>
                </c:pt>
              </c:numCache>
            </c:numRef>
          </c:xVal>
          <c:yVal>
            <c:numRef>
              <c:f>Response!$Q$82:$Q$125</c:f>
              <c:numCache>
                <c:formatCode>General</c:formatCode>
                <c:ptCount val="44"/>
                <c:pt idx="0">
                  <c:v>676</c:v>
                </c:pt>
                <c:pt idx="1">
                  <c:v>678</c:v>
                </c:pt>
                <c:pt idx="2">
                  <c:v>682</c:v>
                </c:pt>
                <c:pt idx="3">
                  <c:v>689</c:v>
                </c:pt>
                <c:pt idx="4">
                  <c:v>697</c:v>
                </c:pt>
                <c:pt idx="5">
                  <c:v>701</c:v>
                </c:pt>
                <c:pt idx="6">
                  <c:v>710</c:v>
                </c:pt>
                <c:pt idx="7">
                  <c:v>710</c:v>
                </c:pt>
                <c:pt idx="8">
                  <c:v>721</c:v>
                </c:pt>
                <c:pt idx="9">
                  <c:v>733</c:v>
                </c:pt>
                <c:pt idx="10">
                  <c:v>745</c:v>
                </c:pt>
                <c:pt idx="11">
                  <c:v>748</c:v>
                </c:pt>
                <c:pt idx="12">
                  <c:v>754</c:v>
                </c:pt>
                <c:pt idx="13">
                  <c:v>760</c:v>
                </c:pt>
                <c:pt idx="14">
                  <c:v>773</c:v>
                </c:pt>
                <c:pt idx="15">
                  <c:v>778</c:v>
                </c:pt>
                <c:pt idx="16">
                  <c:v>789</c:v>
                </c:pt>
                <c:pt idx="17">
                  <c:v>797</c:v>
                </c:pt>
                <c:pt idx="18">
                  <c:v>803</c:v>
                </c:pt>
                <c:pt idx="19">
                  <c:v>813</c:v>
                </c:pt>
                <c:pt idx="20">
                  <c:v>814</c:v>
                </c:pt>
                <c:pt idx="21">
                  <c:v>824</c:v>
                </c:pt>
                <c:pt idx="22">
                  <c:v>826</c:v>
                </c:pt>
                <c:pt idx="23">
                  <c:v>820</c:v>
                </c:pt>
                <c:pt idx="24">
                  <c:v>819</c:v>
                </c:pt>
                <c:pt idx="25">
                  <c:v>805</c:v>
                </c:pt>
                <c:pt idx="26">
                  <c:v>798</c:v>
                </c:pt>
                <c:pt idx="27">
                  <c:v>786</c:v>
                </c:pt>
                <c:pt idx="28">
                  <c:v>782</c:v>
                </c:pt>
                <c:pt idx="29">
                  <c:v>775</c:v>
                </c:pt>
                <c:pt idx="30">
                  <c:v>773</c:v>
                </c:pt>
                <c:pt idx="31">
                  <c:v>759</c:v>
                </c:pt>
                <c:pt idx="32">
                  <c:v>755</c:v>
                </c:pt>
                <c:pt idx="33">
                  <c:v>741</c:v>
                </c:pt>
                <c:pt idx="34">
                  <c:v>728</c:v>
                </c:pt>
                <c:pt idx="35">
                  <c:v>724</c:v>
                </c:pt>
                <c:pt idx="36">
                  <c:v>711</c:v>
                </c:pt>
                <c:pt idx="37">
                  <c:v>709</c:v>
                </c:pt>
                <c:pt idx="38">
                  <c:v>702</c:v>
                </c:pt>
                <c:pt idx="39">
                  <c:v>698</c:v>
                </c:pt>
                <c:pt idx="40">
                  <c:v>688</c:v>
                </c:pt>
                <c:pt idx="41">
                  <c:v>687</c:v>
                </c:pt>
                <c:pt idx="42">
                  <c:v>679</c:v>
                </c:pt>
                <c:pt idx="43">
                  <c:v>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326-455D-A94A-1BC42CD7C112}"/>
            </c:ext>
          </c:extLst>
        </c:ser>
        <c:ser>
          <c:idx val="9"/>
          <c:order val="9"/>
          <c:tx>
            <c:strRef>
              <c:f>Response!$R$81</c:f>
              <c:strCache>
                <c:ptCount val="1"/>
                <c:pt idx="0">
                  <c:v>EX15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Response!$R$82:$R$128</c:f>
              <c:numCache>
                <c:formatCode>General</c:formatCode>
                <c:ptCount val="47"/>
                <c:pt idx="0">
                  <c:v>10.1</c:v>
                </c:pt>
                <c:pt idx="1">
                  <c:v>10.8</c:v>
                </c:pt>
                <c:pt idx="2">
                  <c:v>11.5</c:v>
                </c:pt>
                <c:pt idx="3">
                  <c:v>11.9</c:v>
                </c:pt>
                <c:pt idx="4">
                  <c:v>12.4</c:v>
                </c:pt>
                <c:pt idx="5">
                  <c:v>12.8</c:v>
                </c:pt>
                <c:pt idx="6">
                  <c:v>12.9</c:v>
                </c:pt>
                <c:pt idx="7">
                  <c:v>13.1</c:v>
                </c:pt>
                <c:pt idx="8">
                  <c:v>13.2</c:v>
                </c:pt>
                <c:pt idx="9">
                  <c:v>13.3</c:v>
                </c:pt>
                <c:pt idx="10">
                  <c:v>13.6</c:v>
                </c:pt>
                <c:pt idx="11">
                  <c:v>13.7</c:v>
                </c:pt>
                <c:pt idx="12">
                  <c:v>13.7</c:v>
                </c:pt>
                <c:pt idx="13">
                  <c:v>13.9</c:v>
                </c:pt>
                <c:pt idx="14">
                  <c:v>14.4</c:v>
                </c:pt>
                <c:pt idx="15">
                  <c:v>14.4</c:v>
                </c:pt>
                <c:pt idx="16">
                  <c:v>14.6</c:v>
                </c:pt>
                <c:pt idx="17">
                  <c:v>14.7</c:v>
                </c:pt>
                <c:pt idx="18">
                  <c:v>14.7</c:v>
                </c:pt>
                <c:pt idx="19">
                  <c:v>14.7</c:v>
                </c:pt>
                <c:pt idx="20">
                  <c:v>14.7</c:v>
                </c:pt>
                <c:pt idx="21">
                  <c:v>14.7</c:v>
                </c:pt>
                <c:pt idx="22">
                  <c:v>13.8</c:v>
                </c:pt>
                <c:pt idx="23">
                  <c:v>13</c:v>
                </c:pt>
                <c:pt idx="24">
                  <c:v>11.6</c:v>
                </c:pt>
                <c:pt idx="25">
                  <c:v>11.6</c:v>
                </c:pt>
                <c:pt idx="26">
                  <c:v>11.5</c:v>
                </c:pt>
                <c:pt idx="27">
                  <c:v>11.4</c:v>
                </c:pt>
                <c:pt idx="28">
                  <c:v>11.2</c:v>
                </c:pt>
                <c:pt idx="29">
                  <c:v>10.6</c:v>
                </c:pt>
                <c:pt idx="30">
                  <c:v>10.199999999999999</c:v>
                </c:pt>
                <c:pt idx="31">
                  <c:v>9.8000000000000007</c:v>
                </c:pt>
                <c:pt idx="32">
                  <c:v>9.4</c:v>
                </c:pt>
                <c:pt idx="33">
                  <c:v>9.1999999999999993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8.6</c:v>
                </c:pt>
                <c:pt idx="38">
                  <c:v>8.4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8.5</c:v>
                </c:pt>
                <c:pt idx="42">
                  <c:v>8.6</c:v>
                </c:pt>
                <c:pt idx="43">
                  <c:v>8.9</c:v>
                </c:pt>
                <c:pt idx="44">
                  <c:v>9.3000000000000007</c:v>
                </c:pt>
                <c:pt idx="45">
                  <c:v>9.4</c:v>
                </c:pt>
                <c:pt idx="46">
                  <c:v>10.1</c:v>
                </c:pt>
              </c:numCache>
            </c:numRef>
          </c:xVal>
          <c:yVal>
            <c:numRef>
              <c:f>Response!$S$82:$S$128</c:f>
              <c:numCache>
                <c:formatCode>General</c:formatCode>
                <c:ptCount val="47"/>
                <c:pt idx="0">
                  <c:v>733</c:v>
                </c:pt>
                <c:pt idx="1">
                  <c:v>735</c:v>
                </c:pt>
                <c:pt idx="2">
                  <c:v>752</c:v>
                </c:pt>
                <c:pt idx="3">
                  <c:v>763</c:v>
                </c:pt>
                <c:pt idx="4">
                  <c:v>771</c:v>
                </c:pt>
                <c:pt idx="5">
                  <c:v>789</c:v>
                </c:pt>
                <c:pt idx="6">
                  <c:v>804</c:v>
                </c:pt>
                <c:pt idx="7">
                  <c:v>815</c:v>
                </c:pt>
                <c:pt idx="8">
                  <c:v>824</c:v>
                </c:pt>
                <c:pt idx="9">
                  <c:v>833</c:v>
                </c:pt>
                <c:pt idx="10">
                  <c:v>849</c:v>
                </c:pt>
                <c:pt idx="11">
                  <c:v>861</c:v>
                </c:pt>
                <c:pt idx="12">
                  <c:v>882</c:v>
                </c:pt>
                <c:pt idx="13">
                  <c:v>901</c:v>
                </c:pt>
                <c:pt idx="14">
                  <c:v>915</c:v>
                </c:pt>
                <c:pt idx="15">
                  <c:v>918</c:v>
                </c:pt>
                <c:pt idx="16">
                  <c:v>946</c:v>
                </c:pt>
                <c:pt idx="17">
                  <c:v>951</c:v>
                </c:pt>
                <c:pt idx="18">
                  <c:v>960</c:v>
                </c:pt>
                <c:pt idx="19">
                  <c:v>982</c:v>
                </c:pt>
                <c:pt idx="20">
                  <c:v>996</c:v>
                </c:pt>
                <c:pt idx="21">
                  <c:v>1004</c:v>
                </c:pt>
                <c:pt idx="22">
                  <c:v>1013</c:v>
                </c:pt>
                <c:pt idx="23">
                  <c:v>1004</c:v>
                </c:pt>
                <c:pt idx="24">
                  <c:v>992</c:v>
                </c:pt>
                <c:pt idx="25">
                  <c:v>986</c:v>
                </c:pt>
                <c:pt idx="26">
                  <c:v>979</c:v>
                </c:pt>
                <c:pt idx="27">
                  <c:v>961</c:v>
                </c:pt>
                <c:pt idx="28">
                  <c:v>950</c:v>
                </c:pt>
                <c:pt idx="29">
                  <c:v>942</c:v>
                </c:pt>
                <c:pt idx="30">
                  <c:v>931</c:v>
                </c:pt>
                <c:pt idx="31">
                  <c:v>924</c:v>
                </c:pt>
                <c:pt idx="32">
                  <c:v>913</c:v>
                </c:pt>
                <c:pt idx="33">
                  <c:v>900</c:v>
                </c:pt>
                <c:pt idx="34">
                  <c:v>886</c:v>
                </c:pt>
                <c:pt idx="35">
                  <c:v>879</c:v>
                </c:pt>
                <c:pt idx="36">
                  <c:v>869</c:v>
                </c:pt>
                <c:pt idx="37">
                  <c:v>857</c:v>
                </c:pt>
                <c:pt idx="38">
                  <c:v>836</c:v>
                </c:pt>
                <c:pt idx="39">
                  <c:v>823</c:v>
                </c:pt>
                <c:pt idx="40">
                  <c:v>810</c:v>
                </c:pt>
                <c:pt idx="41">
                  <c:v>797</c:v>
                </c:pt>
                <c:pt idx="42">
                  <c:v>769</c:v>
                </c:pt>
                <c:pt idx="43">
                  <c:v>755</c:v>
                </c:pt>
                <c:pt idx="44">
                  <c:v>749</c:v>
                </c:pt>
                <c:pt idx="45">
                  <c:v>742</c:v>
                </c:pt>
                <c:pt idx="46">
                  <c:v>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326-455D-A94A-1BC42CD7C112}"/>
            </c:ext>
          </c:extLst>
        </c:ser>
        <c:ser>
          <c:idx val="10"/>
          <c:order val="10"/>
          <c:tx>
            <c:strRef>
              <c:f>Response!$T$81</c:f>
              <c:strCache>
                <c:ptCount val="1"/>
                <c:pt idx="0">
                  <c:v>EX16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Response!$T$82:$T$126</c:f>
              <c:numCache>
                <c:formatCode>General</c:formatCode>
                <c:ptCount val="45"/>
                <c:pt idx="0">
                  <c:v>14.1</c:v>
                </c:pt>
                <c:pt idx="1">
                  <c:v>14.7</c:v>
                </c:pt>
                <c:pt idx="2">
                  <c:v>16.600000000000001</c:v>
                </c:pt>
                <c:pt idx="3">
                  <c:v>16.7</c:v>
                </c:pt>
                <c:pt idx="4">
                  <c:v>17.2</c:v>
                </c:pt>
                <c:pt idx="5">
                  <c:v>17.600000000000001</c:v>
                </c:pt>
                <c:pt idx="6">
                  <c:v>18</c:v>
                </c:pt>
                <c:pt idx="7">
                  <c:v>18.5</c:v>
                </c:pt>
                <c:pt idx="8">
                  <c:v>18.8</c:v>
                </c:pt>
                <c:pt idx="9">
                  <c:v>19.2</c:v>
                </c:pt>
                <c:pt idx="10">
                  <c:v>20</c:v>
                </c:pt>
                <c:pt idx="11">
                  <c:v>20.3</c:v>
                </c:pt>
                <c:pt idx="12">
                  <c:v>20.5</c:v>
                </c:pt>
                <c:pt idx="13">
                  <c:v>21.7</c:v>
                </c:pt>
                <c:pt idx="14">
                  <c:v>21.5</c:v>
                </c:pt>
                <c:pt idx="15">
                  <c:v>21.8</c:v>
                </c:pt>
                <c:pt idx="16">
                  <c:v>21.9</c:v>
                </c:pt>
                <c:pt idx="17">
                  <c:v>22.2</c:v>
                </c:pt>
                <c:pt idx="18">
                  <c:v>22.2</c:v>
                </c:pt>
                <c:pt idx="19">
                  <c:v>22.2</c:v>
                </c:pt>
                <c:pt idx="20">
                  <c:v>21.4</c:v>
                </c:pt>
                <c:pt idx="21">
                  <c:v>21.3</c:v>
                </c:pt>
                <c:pt idx="22">
                  <c:v>21</c:v>
                </c:pt>
                <c:pt idx="23">
                  <c:v>18.3</c:v>
                </c:pt>
                <c:pt idx="24">
                  <c:v>16.899999999999999</c:v>
                </c:pt>
                <c:pt idx="25">
                  <c:v>16.8</c:v>
                </c:pt>
                <c:pt idx="26">
                  <c:v>16.600000000000001</c:v>
                </c:pt>
                <c:pt idx="27">
                  <c:v>16.3</c:v>
                </c:pt>
                <c:pt idx="28">
                  <c:v>16.100000000000001</c:v>
                </c:pt>
                <c:pt idx="29">
                  <c:v>15.3</c:v>
                </c:pt>
                <c:pt idx="30">
                  <c:v>15.2</c:v>
                </c:pt>
                <c:pt idx="31">
                  <c:v>14.9</c:v>
                </c:pt>
                <c:pt idx="32">
                  <c:v>14.7</c:v>
                </c:pt>
                <c:pt idx="33">
                  <c:v>14.4</c:v>
                </c:pt>
                <c:pt idx="34">
                  <c:v>14.2</c:v>
                </c:pt>
                <c:pt idx="35">
                  <c:v>14.2</c:v>
                </c:pt>
                <c:pt idx="36">
                  <c:v>14.1</c:v>
                </c:pt>
                <c:pt idx="37">
                  <c:v>13.6</c:v>
                </c:pt>
                <c:pt idx="38">
                  <c:v>13.5</c:v>
                </c:pt>
                <c:pt idx="39">
                  <c:v>13.3</c:v>
                </c:pt>
                <c:pt idx="40">
                  <c:v>13.2</c:v>
                </c:pt>
                <c:pt idx="41">
                  <c:v>13.3</c:v>
                </c:pt>
                <c:pt idx="42">
                  <c:v>13.2</c:v>
                </c:pt>
                <c:pt idx="43">
                  <c:v>13.9</c:v>
                </c:pt>
                <c:pt idx="44">
                  <c:v>14.1</c:v>
                </c:pt>
              </c:numCache>
            </c:numRef>
          </c:xVal>
          <c:yVal>
            <c:numRef>
              <c:f>Response!$U$82:$U$126</c:f>
              <c:numCache>
                <c:formatCode>General</c:formatCode>
                <c:ptCount val="45"/>
                <c:pt idx="0">
                  <c:v>649</c:v>
                </c:pt>
                <c:pt idx="1">
                  <c:v>655</c:v>
                </c:pt>
                <c:pt idx="2">
                  <c:v>660</c:v>
                </c:pt>
                <c:pt idx="3">
                  <c:v>670</c:v>
                </c:pt>
                <c:pt idx="4">
                  <c:v>684</c:v>
                </c:pt>
                <c:pt idx="5">
                  <c:v>690</c:v>
                </c:pt>
                <c:pt idx="6">
                  <c:v>698</c:v>
                </c:pt>
                <c:pt idx="7">
                  <c:v>704</c:v>
                </c:pt>
                <c:pt idx="8">
                  <c:v>709</c:v>
                </c:pt>
                <c:pt idx="9">
                  <c:v>721</c:v>
                </c:pt>
                <c:pt idx="10">
                  <c:v>736</c:v>
                </c:pt>
                <c:pt idx="11">
                  <c:v>741</c:v>
                </c:pt>
                <c:pt idx="12">
                  <c:v>745</c:v>
                </c:pt>
                <c:pt idx="13">
                  <c:v>760</c:v>
                </c:pt>
                <c:pt idx="14">
                  <c:v>764</c:v>
                </c:pt>
                <c:pt idx="15">
                  <c:v>778</c:v>
                </c:pt>
                <c:pt idx="16">
                  <c:v>785</c:v>
                </c:pt>
                <c:pt idx="17">
                  <c:v>804</c:v>
                </c:pt>
                <c:pt idx="18">
                  <c:v>816</c:v>
                </c:pt>
                <c:pt idx="19">
                  <c:v>819</c:v>
                </c:pt>
                <c:pt idx="20">
                  <c:v>827</c:v>
                </c:pt>
                <c:pt idx="21">
                  <c:v>836</c:v>
                </c:pt>
                <c:pt idx="22">
                  <c:v>841</c:v>
                </c:pt>
                <c:pt idx="23">
                  <c:v>835</c:v>
                </c:pt>
                <c:pt idx="24">
                  <c:v>828</c:v>
                </c:pt>
                <c:pt idx="25">
                  <c:v>818</c:v>
                </c:pt>
                <c:pt idx="26">
                  <c:v>806</c:v>
                </c:pt>
                <c:pt idx="27">
                  <c:v>798</c:v>
                </c:pt>
                <c:pt idx="28">
                  <c:v>793</c:v>
                </c:pt>
                <c:pt idx="29">
                  <c:v>785</c:v>
                </c:pt>
                <c:pt idx="30">
                  <c:v>775</c:v>
                </c:pt>
                <c:pt idx="31">
                  <c:v>768</c:v>
                </c:pt>
                <c:pt idx="32">
                  <c:v>763</c:v>
                </c:pt>
                <c:pt idx="33">
                  <c:v>752</c:v>
                </c:pt>
                <c:pt idx="34">
                  <c:v>742</c:v>
                </c:pt>
                <c:pt idx="35">
                  <c:v>733</c:v>
                </c:pt>
                <c:pt idx="36">
                  <c:v>728</c:v>
                </c:pt>
                <c:pt idx="37">
                  <c:v>716</c:v>
                </c:pt>
                <c:pt idx="38">
                  <c:v>713</c:v>
                </c:pt>
                <c:pt idx="39">
                  <c:v>702</c:v>
                </c:pt>
                <c:pt idx="40">
                  <c:v>690</c:v>
                </c:pt>
                <c:pt idx="41">
                  <c:v>672</c:v>
                </c:pt>
                <c:pt idx="42">
                  <c:v>663</c:v>
                </c:pt>
                <c:pt idx="43">
                  <c:v>653</c:v>
                </c:pt>
                <c:pt idx="44">
                  <c:v>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326-455D-A94A-1BC42CD7C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356848"/>
        <c:axId val="1411358544"/>
      </c:scatterChart>
      <c:valAx>
        <c:axId val="14113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angle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358544"/>
        <c:crosses val="autoZero"/>
        <c:crossBetween val="midCat"/>
      </c:valAx>
      <c:valAx>
        <c:axId val="14113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Tension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35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 Response at NO and AO 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Capacities!$C$18</c:f>
              <c:strCache>
                <c:ptCount val="1"/>
                <c:pt idx="0">
                  <c:v>Normal Operation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Capacities!$C$20:$C$34</c:f>
              <c:numCache>
                <c:formatCode>0.00000</c:formatCode>
                <c:ptCount val="15"/>
                <c:pt idx="0">
                  <c:v>8.1967213114754106E-2</c:v>
                </c:pt>
                <c:pt idx="1">
                  <c:v>7.7519379844961239E-2</c:v>
                </c:pt>
                <c:pt idx="2">
                  <c:v>7.3529411764705885E-2</c:v>
                </c:pt>
                <c:pt idx="3">
                  <c:v>6.9444444444444448E-2</c:v>
                </c:pt>
                <c:pt idx="4">
                  <c:v>6.535947712418301E-2</c:v>
                </c:pt>
                <c:pt idx="5">
                  <c:v>5.7142857142857141E-2</c:v>
                </c:pt>
                <c:pt idx="6">
                  <c:v>4.9019607843137261E-2</c:v>
                </c:pt>
                <c:pt idx="7">
                  <c:v>4.0816326530612242E-2</c:v>
                </c:pt>
                <c:pt idx="8">
                  <c:v>3.2679738562091505E-2</c:v>
                </c:pt>
                <c:pt idx="9">
                  <c:v>2.4509803921568631E-2</c:v>
                </c:pt>
                <c:pt idx="10">
                  <c:v>2.0449897750511249E-2</c:v>
                </c:pt>
                <c:pt idx="11">
                  <c:v>1.6339869281045753E-2</c:v>
                </c:pt>
                <c:pt idx="12">
                  <c:v>1.2254901960784315E-2</c:v>
                </c:pt>
                <c:pt idx="13">
                  <c:v>8.1699346405228763E-3</c:v>
                </c:pt>
                <c:pt idx="14">
                  <c:v>0</c:v>
                </c:pt>
              </c:numCache>
            </c:numRef>
          </c:xVal>
          <c:yVal>
            <c:numRef>
              <c:f>Capacities!$D$20:$D$34</c:f>
              <c:numCache>
                <c:formatCode>General</c:formatCode>
                <c:ptCount val="15"/>
                <c:pt idx="0">
                  <c:v>0</c:v>
                </c:pt>
                <c:pt idx="1">
                  <c:v>87</c:v>
                </c:pt>
                <c:pt idx="2">
                  <c:v>174</c:v>
                </c:pt>
                <c:pt idx="3">
                  <c:v>261</c:v>
                </c:pt>
                <c:pt idx="4">
                  <c:v>348</c:v>
                </c:pt>
                <c:pt idx="5">
                  <c:v>522</c:v>
                </c:pt>
                <c:pt idx="6">
                  <c:v>696</c:v>
                </c:pt>
                <c:pt idx="7">
                  <c:v>870</c:v>
                </c:pt>
                <c:pt idx="8">
                  <c:v>1044</c:v>
                </c:pt>
                <c:pt idx="9">
                  <c:v>1218</c:v>
                </c:pt>
                <c:pt idx="10">
                  <c:v>1305</c:v>
                </c:pt>
                <c:pt idx="11">
                  <c:v>1392</c:v>
                </c:pt>
                <c:pt idx="12">
                  <c:v>1479</c:v>
                </c:pt>
                <c:pt idx="13">
                  <c:v>1566</c:v>
                </c:pt>
                <c:pt idx="14">
                  <c:v>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4-4194-9BE3-BF255C1C0C59}"/>
            </c:ext>
          </c:extLst>
        </c:ser>
        <c:ser>
          <c:idx val="1"/>
          <c:order val="1"/>
          <c:tx>
            <c:strRef>
              <c:f>Capacities!$F$18</c:f>
              <c:strCache>
                <c:ptCount val="1"/>
                <c:pt idx="0">
                  <c:v>Abnormal Operation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Capacities!$F$20:$F$30</c:f>
              <c:numCache>
                <c:formatCode>0.00000</c:formatCode>
                <c:ptCount val="11"/>
                <c:pt idx="0">
                  <c:v>0.11764705882352941</c:v>
                </c:pt>
                <c:pt idx="1">
                  <c:v>0.11235955056179775</c:v>
                </c:pt>
                <c:pt idx="2">
                  <c:v>0.1075268817204301</c:v>
                </c:pt>
                <c:pt idx="3">
                  <c:v>0.1020408163265306</c:v>
                </c:pt>
                <c:pt idx="4">
                  <c:v>9.7087378640776698E-2</c:v>
                </c:pt>
                <c:pt idx="5">
                  <c:v>8.6956521739130432E-2</c:v>
                </c:pt>
                <c:pt idx="6">
                  <c:v>7.5187969924812026E-2</c:v>
                </c:pt>
                <c:pt idx="7">
                  <c:v>6.25E-2</c:v>
                </c:pt>
                <c:pt idx="8">
                  <c:v>0.05</c:v>
                </c:pt>
                <c:pt idx="9">
                  <c:v>3.125E-2</c:v>
                </c:pt>
                <c:pt idx="10">
                  <c:v>0</c:v>
                </c:pt>
              </c:numCache>
            </c:numRef>
          </c:xVal>
          <c:yVal>
            <c:numRef>
              <c:f>Capacities!$G$20:$G$30</c:f>
              <c:numCache>
                <c:formatCode>General</c:formatCode>
                <c:ptCount val="11"/>
                <c:pt idx="0">
                  <c:v>0</c:v>
                </c:pt>
                <c:pt idx="1">
                  <c:v>133</c:v>
                </c:pt>
                <c:pt idx="2">
                  <c:v>266</c:v>
                </c:pt>
                <c:pt idx="3">
                  <c:v>399</c:v>
                </c:pt>
                <c:pt idx="4">
                  <c:v>532</c:v>
                </c:pt>
                <c:pt idx="5">
                  <c:v>798</c:v>
                </c:pt>
                <c:pt idx="6">
                  <c:v>1064</c:v>
                </c:pt>
                <c:pt idx="7">
                  <c:v>1330</c:v>
                </c:pt>
                <c:pt idx="8">
                  <c:v>1596</c:v>
                </c:pt>
                <c:pt idx="9">
                  <c:v>1676</c:v>
                </c:pt>
                <c:pt idx="10">
                  <c:v>1676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4-4194-9BE3-BF255C1C0C59}"/>
            </c:ext>
          </c:extLst>
        </c:ser>
        <c:ser>
          <c:idx val="2"/>
          <c:order val="2"/>
          <c:tx>
            <c:v>Normal Operation Response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FINAL!$F$27:$F$33</c:f>
              <c:numCache>
                <c:formatCode>0.00000</c:formatCode>
                <c:ptCount val="7"/>
                <c:pt idx="0">
                  <c:v>2.69543E-2</c:v>
                </c:pt>
                <c:pt idx="1">
                  <c:v>3.5694700000000003E-2</c:v>
                </c:pt>
                <c:pt idx="2">
                  <c:v>4.4431900000000003E-2</c:v>
                </c:pt>
                <c:pt idx="3">
                  <c:v>4.6843000000000003E-2</c:v>
                </c:pt>
                <c:pt idx="4">
                  <c:v>4.6204200000000001E-2</c:v>
                </c:pt>
                <c:pt idx="5">
                  <c:v>3.7475500000000002E-2</c:v>
                </c:pt>
                <c:pt idx="6">
                  <c:v>9.3716000000000008E-3</c:v>
                </c:pt>
              </c:numCache>
            </c:numRef>
          </c:xVal>
          <c:yVal>
            <c:numRef>
              <c:f>FINAL!$D$27:$D$33</c:f>
              <c:numCache>
                <c:formatCode>General</c:formatCode>
                <c:ptCount val="7"/>
                <c:pt idx="0">
                  <c:v>470</c:v>
                </c:pt>
                <c:pt idx="1">
                  <c:v>490</c:v>
                </c:pt>
                <c:pt idx="2">
                  <c:v>700</c:v>
                </c:pt>
                <c:pt idx="3">
                  <c:v>800</c:v>
                </c:pt>
                <c:pt idx="4">
                  <c:v>930</c:v>
                </c:pt>
                <c:pt idx="5">
                  <c:v>1020</c:v>
                </c:pt>
                <c:pt idx="6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F4-4194-9BE3-BF255C1C0C59}"/>
            </c:ext>
          </c:extLst>
        </c:ser>
        <c:ser>
          <c:idx val="3"/>
          <c:order val="3"/>
          <c:tx>
            <c:v>Abnormal Operation Response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FINAL!$F$16:$F$22</c:f>
              <c:numCache>
                <c:formatCode>0.00000</c:formatCode>
                <c:ptCount val="7"/>
                <c:pt idx="0">
                  <c:v>7.1529100000000002E-3</c:v>
                </c:pt>
                <c:pt idx="1">
                  <c:v>3.18477E-2</c:v>
                </c:pt>
                <c:pt idx="2">
                  <c:v>4.1068800000000003E-2</c:v>
                </c:pt>
                <c:pt idx="3">
                  <c:v>4.1699800000000002E-2</c:v>
                </c:pt>
                <c:pt idx="4">
                  <c:v>2.9634299999999999E-2</c:v>
                </c:pt>
                <c:pt idx="5">
                  <c:v>1.8538300000000001E-2</c:v>
                </c:pt>
                <c:pt idx="6">
                  <c:v>3.72522E-3</c:v>
                </c:pt>
              </c:numCache>
            </c:numRef>
          </c:xVal>
          <c:yVal>
            <c:numRef>
              <c:f>FINAL!$D$16:$D$22</c:f>
              <c:numCache>
                <c:formatCode>General</c:formatCode>
                <c:ptCount val="7"/>
                <c:pt idx="0">
                  <c:v>550</c:v>
                </c:pt>
                <c:pt idx="1">
                  <c:v>650</c:v>
                </c:pt>
                <c:pt idx="2">
                  <c:v>750</c:v>
                </c:pt>
                <c:pt idx="3">
                  <c:v>850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F4-4194-9BE3-BF255C1C0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99056"/>
        <c:axId val="1416266448"/>
      </c:scatterChart>
      <c:valAx>
        <c:axId val="14118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[1/m]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66448"/>
        <c:crosses val="autoZero"/>
        <c:crossBetween val="midCat"/>
      </c:valAx>
      <c:valAx>
        <c:axId val="14162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Tension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9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374650</xdr:colOff>
      <xdr:row>15</xdr:row>
      <xdr:rowOff>69850</xdr:rowOff>
    </xdr:from>
    <xdr:to>
      <xdr:col>16</xdr:col>
      <xdr:colOff>723900</xdr:colOff>
      <xdr:row>34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122F1-4EE2-7E4C-8709-051E671C3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14</xdr:row>
      <xdr:rowOff>104775</xdr:rowOff>
    </xdr:from>
    <xdr:to>
      <xdr:col>8</xdr:col>
      <xdr:colOff>234950</xdr:colOff>
      <xdr:row>36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90EA46-7406-E147-83A9-46173B349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14</xdr:row>
      <xdr:rowOff>133350</xdr:rowOff>
    </xdr:from>
    <xdr:to>
      <xdr:col>16</xdr:col>
      <xdr:colOff>282575</xdr:colOff>
      <xdr:row>36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DB3747-5390-464A-AF16-C4B7D3D84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714375</xdr:colOff>
      <xdr:row>1</xdr:row>
      <xdr:rowOff>85725</xdr:rowOff>
    </xdr:from>
    <xdr:to>
      <xdr:col>15</xdr:col>
      <xdr:colOff>704850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920F7-1A27-46DA-BD96-32BFE1B80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5DA61-BABE-564C-8039-2CE27DB2150A}">
  <sheetPr codeName="Sheet1"/>
  <dimension ref="B2:K46"/>
  <sheetViews>
    <sheetView workbookViewId="0">
      <selection activeCell="B4" sqref="B4"/>
    </sheetView>
  </sheetViews>
  <sheetFormatPr baseColWidth="10" defaultColWidth="11" defaultRowHeight="15.6" x14ac:dyDescent="0.3"/>
  <cols>
    <col min="3" max="3" width="14.796875" customWidth="1"/>
    <col min="4" max="4" width="11.796875" bestFit="1" customWidth="1"/>
    <col min="5" max="5" width="9.296875" bestFit="1" customWidth="1"/>
    <col min="6" max="6" width="14.796875" customWidth="1"/>
    <col min="7" max="8" width="11.69921875" bestFit="1" customWidth="1"/>
  </cols>
  <sheetData>
    <row r="2" spans="2:11" x14ac:dyDescent="0.3">
      <c r="B2" t="s">
        <v>0</v>
      </c>
    </row>
    <row r="4" spans="2:11" x14ac:dyDescent="0.3">
      <c r="B4" t="s">
        <v>195</v>
      </c>
      <c r="H4" t="s">
        <v>42</v>
      </c>
      <c r="J4" t="s">
        <v>44</v>
      </c>
    </row>
    <row r="5" spans="2:11" x14ac:dyDescent="0.3">
      <c r="H5" t="s">
        <v>43</v>
      </c>
      <c r="J5" t="s">
        <v>45</v>
      </c>
    </row>
    <row r="6" spans="2:11" x14ac:dyDescent="0.3">
      <c r="C6" t="s">
        <v>1</v>
      </c>
      <c r="D6">
        <v>8.65</v>
      </c>
      <c r="E6" t="s">
        <v>2</v>
      </c>
      <c r="F6">
        <f>D6*25.4</f>
        <v>219.71</v>
      </c>
      <c r="G6" t="s">
        <v>3</v>
      </c>
      <c r="H6">
        <v>3</v>
      </c>
      <c r="I6" t="s">
        <v>3</v>
      </c>
      <c r="J6">
        <v>10</v>
      </c>
      <c r="K6" t="s">
        <v>3</v>
      </c>
    </row>
    <row r="7" spans="2:11" x14ac:dyDescent="0.3">
      <c r="C7" t="s">
        <v>14</v>
      </c>
      <c r="D7">
        <v>1040</v>
      </c>
      <c r="E7" t="s">
        <v>39</v>
      </c>
    </row>
    <row r="8" spans="2:11" x14ac:dyDescent="0.3">
      <c r="C8" t="s">
        <v>15</v>
      </c>
      <c r="D8">
        <v>185</v>
      </c>
      <c r="E8" t="s">
        <v>40</v>
      </c>
    </row>
    <row r="9" spans="2:11" x14ac:dyDescent="0.3">
      <c r="C9" t="s">
        <v>16</v>
      </c>
      <c r="D9">
        <v>143</v>
      </c>
      <c r="E9" t="s">
        <v>40</v>
      </c>
    </row>
    <row r="10" spans="2:11" x14ac:dyDescent="0.3">
      <c r="C10" t="s">
        <v>17</v>
      </c>
      <c r="D10">
        <v>88.4</v>
      </c>
      <c r="E10" t="s">
        <v>41</v>
      </c>
    </row>
    <row r="12" spans="2:11" x14ac:dyDescent="0.3">
      <c r="C12" t="s">
        <v>46</v>
      </c>
      <c r="D12">
        <f>ROUND(F6+H6+2*J6,0)</f>
        <v>243</v>
      </c>
      <c r="E12" t="s">
        <v>3</v>
      </c>
    </row>
    <row r="17" spans="2:9" x14ac:dyDescent="0.3">
      <c r="C17" s="14" t="s">
        <v>4</v>
      </c>
      <c r="D17" s="14"/>
      <c r="E17" s="14"/>
      <c r="F17" s="14"/>
      <c r="G17" s="14"/>
      <c r="H17" s="14"/>
    </row>
    <row r="18" spans="2:9" x14ac:dyDescent="0.3">
      <c r="C18" s="15" t="s">
        <v>5</v>
      </c>
      <c r="D18" s="16"/>
      <c r="E18" s="14"/>
      <c r="F18" s="15" t="s">
        <v>9</v>
      </c>
      <c r="G18" s="16"/>
      <c r="H18" s="14"/>
    </row>
    <row r="19" spans="2:9" x14ac:dyDescent="0.3">
      <c r="C19" s="17" t="s">
        <v>6</v>
      </c>
      <c r="D19" s="18" t="s">
        <v>7</v>
      </c>
      <c r="E19" s="14" t="s">
        <v>8</v>
      </c>
      <c r="F19" s="17" t="s">
        <v>6</v>
      </c>
      <c r="G19" s="18" t="s">
        <v>7</v>
      </c>
      <c r="H19" s="14" t="s">
        <v>8</v>
      </c>
    </row>
    <row r="20" spans="2:9" x14ac:dyDescent="0.3">
      <c r="B20">
        <v>1</v>
      </c>
      <c r="C20" s="8">
        <f t="shared" ref="C20:C32" si="0">1/E20</f>
        <v>8.1967213114754106E-2</v>
      </c>
      <c r="D20" s="7">
        <v>0</v>
      </c>
      <c r="E20">
        <v>12.2</v>
      </c>
      <c r="F20" s="8">
        <f>1/H20</f>
        <v>0.11764705882352941</v>
      </c>
      <c r="G20" s="7">
        <v>0</v>
      </c>
      <c r="H20">
        <v>8.5</v>
      </c>
      <c r="I20">
        <v>1</v>
      </c>
    </row>
    <row r="21" spans="2:9" x14ac:dyDescent="0.3">
      <c r="B21">
        <v>2</v>
      </c>
      <c r="C21" s="8">
        <f t="shared" si="0"/>
        <v>7.7519379844961239E-2</v>
      </c>
      <c r="D21" s="7">
        <v>87</v>
      </c>
      <c r="E21">
        <v>12.9</v>
      </c>
      <c r="F21" s="8">
        <f t="shared" ref="F21:F29" si="1">1/H21</f>
        <v>0.11235955056179775</v>
      </c>
      <c r="G21" s="7">
        <v>133</v>
      </c>
      <c r="H21">
        <v>8.9</v>
      </c>
      <c r="I21">
        <v>2</v>
      </c>
    </row>
    <row r="22" spans="2:9" x14ac:dyDescent="0.3">
      <c r="B22">
        <v>3</v>
      </c>
      <c r="C22" s="8">
        <f t="shared" si="0"/>
        <v>7.3529411764705885E-2</v>
      </c>
      <c r="D22" s="7">
        <v>174</v>
      </c>
      <c r="E22">
        <v>13.6</v>
      </c>
      <c r="F22" s="8">
        <f t="shared" si="1"/>
        <v>0.1075268817204301</v>
      </c>
      <c r="G22" s="7">
        <v>266</v>
      </c>
      <c r="H22">
        <v>9.3000000000000007</v>
      </c>
      <c r="I22">
        <v>3</v>
      </c>
    </row>
    <row r="23" spans="2:9" x14ac:dyDescent="0.3">
      <c r="B23">
        <v>4</v>
      </c>
      <c r="C23" s="8">
        <f t="shared" si="0"/>
        <v>6.9444444444444448E-2</v>
      </c>
      <c r="D23" s="7">
        <v>261</v>
      </c>
      <c r="E23">
        <v>14.4</v>
      </c>
      <c r="F23" s="8">
        <f t="shared" si="1"/>
        <v>0.1020408163265306</v>
      </c>
      <c r="G23" s="7">
        <v>399</v>
      </c>
      <c r="H23">
        <v>9.8000000000000007</v>
      </c>
      <c r="I23">
        <v>4</v>
      </c>
    </row>
    <row r="24" spans="2:9" x14ac:dyDescent="0.3">
      <c r="B24">
        <v>5</v>
      </c>
      <c r="C24" s="8">
        <f t="shared" si="0"/>
        <v>6.535947712418301E-2</v>
      </c>
      <c r="D24" s="7">
        <v>348</v>
      </c>
      <c r="E24">
        <v>15.3</v>
      </c>
      <c r="F24" s="8">
        <f t="shared" si="1"/>
        <v>9.7087378640776698E-2</v>
      </c>
      <c r="G24" s="7">
        <v>532</v>
      </c>
      <c r="H24">
        <v>10.3</v>
      </c>
      <c r="I24">
        <v>5</v>
      </c>
    </row>
    <row r="25" spans="2:9" x14ac:dyDescent="0.3">
      <c r="B25">
        <v>6</v>
      </c>
      <c r="C25" s="8">
        <f t="shared" si="0"/>
        <v>5.7142857142857141E-2</v>
      </c>
      <c r="D25" s="7">
        <v>522</v>
      </c>
      <c r="E25">
        <v>17.5</v>
      </c>
      <c r="F25" s="8">
        <f t="shared" si="1"/>
        <v>8.6956521739130432E-2</v>
      </c>
      <c r="G25" s="7">
        <v>798</v>
      </c>
      <c r="H25">
        <v>11.5</v>
      </c>
      <c r="I25">
        <v>6</v>
      </c>
    </row>
    <row r="26" spans="2:9" x14ac:dyDescent="0.3">
      <c r="B26">
        <v>7</v>
      </c>
      <c r="C26" s="8">
        <f t="shared" si="0"/>
        <v>4.9019607843137261E-2</v>
      </c>
      <c r="D26" s="7">
        <v>696</v>
      </c>
      <c r="E26">
        <v>20.399999999999999</v>
      </c>
      <c r="F26" s="8">
        <f t="shared" si="1"/>
        <v>7.5187969924812026E-2</v>
      </c>
      <c r="G26" s="7">
        <v>1064</v>
      </c>
      <c r="H26">
        <v>13.3</v>
      </c>
      <c r="I26">
        <v>7</v>
      </c>
    </row>
    <row r="27" spans="2:9" x14ac:dyDescent="0.3">
      <c r="B27">
        <v>8</v>
      </c>
      <c r="C27" s="8">
        <f t="shared" si="0"/>
        <v>4.0816326530612242E-2</v>
      </c>
      <c r="D27" s="7">
        <v>870</v>
      </c>
      <c r="E27">
        <v>24.5</v>
      </c>
      <c r="F27" s="8">
        <f t="shared" si="1"/>
        <v>6.25E-2</v>
      </c>
      <c r="G27" s="7">
        <v>1330</v>
      </c>
      <c r="H27">
        <v>16</v>
      </c>
      <c r="I27">
        <v>8</v>
      </c>
    </row>
    <row r="28" spans="2:9" x14ac:dyDescent="0.3">
      <c r="B28">
        <v>9</v>
      </c>
      <c r="C28" s="8">
        <f t="shared" si="0"/>
        <v>3.2679738562091505E-2</v>
      </c>
      <c r="D28" s="7">
        <v>1044</v>
      </c>
      <c r="E28">
        <v>30.6</v>
      </c>
      <c r="F28" s="8">
        <f t="shared" si="1"/>
        <v>0.05</v>
      </c>
      <c r="G28" s="7">
        <v>1596</v>
      </c>
      <c r="H28">
        <v>20</v>
      </c>
      <c r="I28">
        <v>9</v>
      </c>
    </row>
    <row r="29" spans="2:9" x14ac:dyDescent="0.3">
      <c r="B29">
        <v>10</v>
      </c>
      <c r="C29" s="8">
        <f t="shared" si="0"/>
        <v>2.4509803921568631E-2</v>
      </c>
      <c r="D29" s="7">
        <v>1218</v>
      </c>
      <c r="E29">
        <v>40.799999999999997</v>
      </c>
      <c r="F29" s="8">
        <f t="shared" si="1"/>
        <v>3.125E-2</v>
      </c>
      <c r="G29" s="7">
        <v>1676</v>
      </c>
      <c r="H29">
        <v>32</v>
      </c>
      <c r="I29">
        <v>10</v>
      </c>
    </row>
    <row r="30" spans="2:9" x14ac:dyDescent="0.3">
      <c r="B30">
        <v>11</v>
      </c>
      <c r="C30" s="8">
        <f t="shared" si="0"/>
        <v>2.0449897750511249E-2</v>
      </c>
      <c r="D30" s="7">
        <v>1305</v>
      </c>
      <c r="E30">
        <v>48.9</v>
      </c>
      <c r="F30" s="9">
        <v>0</v>
      </c>
      <c r="G30" s="10">
        <v>1676</v>
      </c>
      <c r="I30">
        <v>11</v>
      </c>
    </row>
    <row r="31" spans="2:9" x14ac:dyDescent="0.3">
      <c r="B31">
        <v>12</v>
      </c>
      <c r="C31" s="8">
        <f t="shared" si="0"/>
        <v>1.6339869281045753E-2</v>
      </c>
      <c r="D31" s="7">
        <v>1392</v>
      </c>
      <c r="E31">
        <v>61.2</v>
      </c>
    </row>
    <row r="32" spans="2:9" x14ac:dyDescent="0.3">
      <c r="B32">
        <v>13</v>
      </c>
      <c r="C32" s="8">
        <f t="shared" si="0"/>
        <v>1.2254901960784315E-2</v>
      </c>
      <c r="D32" s="7">
        <v>1479</v>
      </c>
      <c r="E32">
        <v>81.599999999999994</v>
      </c>
    </row>
    <row r="33" spans="2:7" x14ac:dyDescent="0.3">
      <c r="B33">
        <v>14</v>
      </c>
      <c r="C33" s="8">
        <f>1/E33</f>
        <v>8.1699346405228763E-3</v>
      </c>
      <c r="D33" s="7">
        <v>1566</v>
      </c>
      <c r="E33">
        <v>122.4</v>
      </c>
    </row>
    <row r="34" spans="2:7" x14ac:dyDescent="0.3">
      <c r="B34">
        <v>15</v>
      </c>
      <c r="C34" s="9">
        <v>0</v>
      </c>
      <c r="D34" s="10">
        <v>1566</v>
      </c>
    </row>
    <row r="37" spans="2:7" x14ac:dyDescent="0.3">
      <c r="D37" t="s">
        <v>28</v>
      </c>
      <c r="G37" t="s">
        <v>28</v>
      </c>
    </row>
    <row r="38" spans="2:7" x14ac:dyDescent="0.3">
      <c r="C38" t="s">
        <v>27</v>
      </c>
      <c r="D38" t="s">
        <v>29</v>
      </c>
      <c r="F38" t="s">
        <v>27</v>
      </c>
      <c r="G38" t="s">
        <v>29</v>
      </c>
    </row>
    <row r="39" spans="2:7" x14ac:dyDescent="0.3">
      <c r="C39" s="3">
        <f>Response!C7</f>
        <v>550</v>
      </c>
      <c r="D39">
        <f>C25+((C26-C25)/(D26-D25))*(C39-D25)</f>
        <v>5.5835667600373479E-2</v>
      </c>
      <c r="F39" s="5">
        <f>Response!G7</f>
        <v>470</v>
      </c>
      <c r="G39" s="13">
        <f>F23+((F24-F23)/(G24-G23))*(F39-G23)</f>
        <v>9.9396499967970245E-2</v>
      </c>
    </row>
    <row r="40" spans="2:7" x14ac:dyDescent="0.3">
      <c r="C40" s="3">
        <f>Response!C8</f>
        <v>650</v>
      </c>
      <c r="D40">
        <f>C25+((C26-C25)/(D26-D25))*(C40-D25)</f>
        <v>5.1167133520074702E-2</v>
      </c>
      <c r="F40" s="5">
        <f>Response!G8</f>
        <v>490</v>
      </c>
      <c r="G40" s="13">
        <f>F23+((F24-F23)/(G24-G23))*(F40-G23)</f>
        <v>9.8651622120488461E-2</v>
      </c>
    </row>
    <row r="41" spans="2:7" x14ac:dyDescent="0.3">
      <c r="C41" s="3">
        <f>Response!C9</f>
        <v>750</v>
      </c>
      <c r="D41">
        <f>C26+((C27-C26)/(D27-D26))*(C41-D26)</f>
        <v>4.6473761918560529E-2</v>
      </c>
      <c r="F41" s="5">
        <f>Response!G9</f>
        <v>700</v>
      </c>
      <c r="G41" s="13">
        <f>F24+((F25-F24)/(G25-G24))*(F41-G24)</f>
        <v>9.0688942702894848E-2</v>
      </c>
    </row>
    <row r="42" spans="2:7" x14ac:dyDescent="0.3">
      <c r="C42" s="3">
        <f>Response!C10</f>
        <v>850</v>
      </c>
      <c r="D42">
        <f>C26+((C27-C26)/(D27-D26))*(C42-D26)</f>
        <v>4.1759232428603625E-2</v>
      </c>
      <c r="F42" s="5">
        <f>Response!G10</f>
        <v>800</v>
      </c>
      <c r="G42" s="13">
        <f>F25+((F26-F25)/(G26-G25))*(F42-G25)</f>
        <v>8.6868036387143077E-2</v>
      </c>
    </row>
    <row r="43" spans="2:7" x14ac:dyDescent="0.3">
      <c r="C43" s="3">
        <f>Response!C11</f>
        <v>1000</v>
      </c>
      <c r="D43">
        <f>C27+((C28-C27)/(D28-D27))*(C43-D27)</f>
        <v>3.473726655413123E-2</v>
      </c>
      <c r="F43" s="5">
        <f>Response!G11</f>
        <v>930</v>
      </c>
      <c r="G43" s="13">
        <f>F25+((F26-F25)/(G26-G25))*(F43-G25)</f>
        <v>8.1116488507964907E-2</v>
      </c>
    </row>
    <row r="44" spans="2:7" x14ac:dyDescent="0.3">
      <c r="C44" s="3">
        <f>Response!C12</f>
        <v>1050</v>
      </c>
      <c r="D44">
        <f>C28+((C29-C28)/(D29-D28))*(C44-D28)</f>
        <v>3.2398016677935543E-2</v>
      </c>
      <c r="F44" s="5">
        <f>Response!G12</f>
        <v>1020</v>
      </c>
      <c r="G44" s="13">
        <f>F25+((F26-F25)/(G26-G25))*(F44-G25)</f>
        <v>7.7134647668533868E-2</v>
      </c>
    </row>
    <row r="45" spans="2:7" x14ac:dyDescent="0.3">
      <c r="C45" s="3">
        <f>Response!C13</f>
        <v>1100</v>
      </c>
      <c r="D45">
        <f>C28+((C29-C28)/(D29-D28))*(C45-D28)</f>
        <v>3.0050334309969201E-2</v>
      </c>
      <c r="F45" s="5">
        <f>Response!G13</f>
        <v>1140</v>
      </c>
      <c r="G45" s="13">
        <f>F26+((F27-F26)/(G27-G26))*(F45-G26)</f>
        <v>7.1562835660580013E-2</v>
      </c>
    </row>
    <row r="46" spans="2:7" x14ac:dyDescent="0.3">
      <c r="F46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773A-5924-3648-BDA8-AB3C95FE5CA1}">
  <sheetPr codeName="Sheet2"/>
  <dimension ref="A3:U128"/>
  <sheetViews>
    <sheetView tabSelected="1" workbookViewId="0">
      <selection activeCell="B11" sqref="B11"/>
    </sheetView>
  </sheetViews>
  <sheetFormatPr baseColWidth="10" defaultColWidth="11" defaultRowHeight="15.6" x14ac:dyDescent="0.3"/>
  <sheetData>
    <row r="3" spans="1:7" x14ac:dyDescent="0.3">
      <c r="B3" t="s">
        <v>10</v>
      </c>
    </row>
    <row r="5" spans="1:7" x14ac:dyDescent="0.3">
      <c r="B5" t="s">
        <v>11</v>
      </c>
      <c r="F5" t="s">
        <v>13</v>
      </c>
    </row>
    <row r="6" spans="1:7" x14ac:dyDescent="0.3">
      <c r="B6" t="s">
        <v>12</v>
      </c>
      <c r="C6" t="s">
        <v>7</v>
      </c>
      <c r="F6" t="s">
        <v>12</v>
      </c>
      <c r="G6" t="s">
        <v>7</v>
      </c>
    </row>
    <row r="7" spans="1:7" x14ac:dyDescent="0.3">
      <c r="A7">
        <v>1</v>
      </c>
      <c r="B7" s="4">
        <v>4</v>
      </c>
      <c r="C7" s="5">
        <v>550</v>
      </c>
      <c r="F7" s="4">
        <v>15</v>
      </c>
      <c r="G7" s="5">
        <v>470</v>
      </c>
    </row>
    <row r="8" spans="1:7" x14ac:dyDescent="0.3">
      <c r="A8">
        <v>2</v>
      </c>
      <c r="B8" s="4">
        <v>18</v>
      </c>
      <c r="C8" s="5">
        <v>650</v>
      </c>
      <c r="F8" s="4">
        <v>20</v>
      </c>
      <c r="G8" s="5">
        <v>490</v>
      </c>
    </row>
    <row r="9" spans="1:7" x14ac:dyDescent="0.3">
      <c r="A9">
        <v>3</v>
      </c>
      <c r="B9" s="4">
        <v>23</v>
      </c>
      <c r="C9" s="5">
        <v>750</v>
      </c>
      <c r="F9" s="4">
        <v>25</v>
      </c>
      <c r="G9" s="5">
        <v>700</v>
      </c>
    </row>
    <row r="10" spans="1:7" x14ac:dyDescent="0.3">
      <c r="A10">
        <v>4</v>
      </c>
      <c r="B10" s="4">
        <v>23</v>
      </c>
      <c r="C10" s="5">
        <v>850</v>
      </c>
      <c r="F10" s="4">
        <v>26</v>
      </c>
      <c r="G10" s="5">
        <v>800</v>
      </c>
    </row>
    <row r="11" spans="1:7" x14ac:dyDescent="0.3">
      <c r="A11">
        <v>5</v>
      </c>
      <c r="B11" s="4">
        <v>16</v>
      </c>
      <c r="C11" s="5">
        <v>1000</v>
      </c>
      <c r="F11" s="4">
        <v>25</v>
      </c>
      <c r="G11" s="5">
        <v>930</v>
      </c>
    </row>
    <row r="12" spans="1:7" x14ac:dyDescent="0.3">
      <c r="A12">
        <v>6</v>
      </c>
      <c r="B12" s="4">
        <v>10</v>
      </c>
      <c r="C12" s="5">
        <v>1050</v>
      </c>
      <c r="F12" s="4">
        <v>20</v>
      </c>
      <c r="G12" s="5">
        <v>1020</v>
      </c>
    </row>
    <row r="13" spans="1:7" x14ac:dyDescent="0.3">
      <c r="A13">
        <v>7</v>
      </c>
      <c r="B13" s="4">
        <v>2</v>
      </c>
      <c r="C13" s="5">
        <v>1100</v>
      </c>
      <c r="F13" s="4">
        <v>5</v>
      </c>
      <c r="G13" s="5">
        <v>1140</v>
      </c>
    </row>
    <row r="14" spans="1:7" x14ac:dyDescent="0.3">
      <c r="F14" s="4"/>
      <c r="G14" s="5"/>
    </row>
    <row r="26" spans="1:12" x14ac:dyDescent="0.3">
      <c r="A26" s="6"/>
      <c r="E26" s="6"/>
    </row>
    <row r="27" spans="1:12" x14ac:dyDescent="0.3">
      <c r="A27" s="6"/>
      <c r="E27" s="6"/>
    </row>
    <row r="31" spans="1:12" x14ac:dyDescent="0.3">
      <c r="B31" t="s">
        <v>32</v>
      </c>
      <c r="D31" t="s">
        <v>33</v>
      </c>
      <c r="F31" t="s">
        <v>34</v>
      </c>
      <c r="H31" t="s">
        <v>35</v>
      </c>
      <c r="J31" t="s">
        <v>36</v>
      </c>
      <c r="L31" t="s">
        <v>37</v>
      </c>
    </row>
    <row r="33" spans="2:13" x14ac:dyDescent="0.3">
      <c r="B33">
        <v>4.8289999999999997</v>
      </c>
      <c r="C33">
        <v>593</v>
      </c>
      <c r="D33">
        <v>3.1629999999999998</v>
      </c>
      <c r="E33">
        <v>591</v>
      </c>
      <c r="F33">
        <v>9.7929999999999993</v>
      </c>
      <c r="G33">
        <v>756</v>
      </c>
      <c r="H33">
        <v>17.907</v>
      </c>
      <c r="I33">
        <v>674</v>
      </c>
      <c r="J33">
        <v>11.765000000000001</v>
      </c>
      <c r="K33">
        <v>720</v>
      </c>
      <c r="L33">
        <v>14.349</v>
      </c>
      <c r="M33">
        <v>647</v>
      </c>
    </row>
    <row r="34" spans="2:13" x14ac:dyDescent="0.3">
      <c r="B34">
        <v>5.1749999999999998</v>
      </c>
      <c r="C34">
        <v>606</v>
      </c>
      <c r="D34">
        <v>4.5510000000000002</v>
      </c>
      <c r="E34">
        <v>602</v>
      </c>
      <c r="F34">
        <v>10.467000000000001</v>
      </c>
      <c r="G34">
        <v>762</v>
      </c>
      <c r="H34">
        <v>18.117999999999999</v>
      </c>
      <c r="I34">
        <v>676</v>
      </c>
      <c r="J34">
        <v>12.474</v>
      </c>
      <c r="K34">
        <v>728</v>
      </c>
      <c r="L34">
        <v>14.951000000000001</v>
      </c>
      <c r="M34">
        <v>653</v>
      </c>
    </row>
    <row r="35" spans="2:13" x14ac:dyDescent="0.3">
      <c r="B35">
        <v>5.7629999999999999</v>
      </c>
      <c r="C35">
        <v>623</v>
      </c>
      <c r="D35">
        <v>5.5810000000000004</v>
      </c>
      <c r="E35">
        <v>612</v>
      </c>
      <c r="F35">
        <v>11.36</v>
      </c>
      <c r="G35">
        <v>769</v>
      </c>
      <c r="H35">
        <v>18.36</v>
      </c>
      <c r="I35">
        <v>680</v>
      </c>
      <c r="J35">
        <v>12.913</v>
      </c>
      <c r="K35">
        <v>741</v>
      </c>
      <c r="L35">
        <v>16.853999999999999</v>
      </c>
      <c r="M35">
        <v>658</v>
      </c>
    </row>
    <row r="36" spans="2:13" x14ac:dyDescent="0.3">
      <c r="B36">
        <v>6.0709999999999997</v>
      </c>
      <c r="C36">
        <v>645</v>
      </c>
      <c r="D36">
        <v>6.17</v>
      </c>
      <c r="E36">
        <v>615</v>
      </c>
      <c r="F36">
        <v>11.833</v>
      </c>
      <c r="G36">
        <v>777</v>
      </c>
      <c r="H36">
        <v>18.628</v>
      </c>
      <c r="I36">
        <v>687</v>
      </c>
      <c r="J36">
        <v>13.228999999999999</v>
      </c>
      <c r="K36">
        <v>751</v>
      </c>
      <c r="L36">
        <v>16.896999999999998</v>
      </c>
      <c r="M36">
        <v>668</v>
      </c>
    </row>
    <row r="37" spans="2:13" x14ac:dyDescent="0.3">
      <c r="B37">
        <v>7.2969999999999997</v>
      </c>
      <c r="C37">
        <v>676</v>
      </c>
      <c r="D37">
        <v>7.3869999999999996</v>
      </c>
      <c r="E37">
        <v>638</v>
      </c>
      <c r="F37">
        <v>12.632999999999999</v>
      </c>
      <c r="G37">
        <v>783</v>
      </c>
      <c r="H37">
        <v>18.879000000000001</v>
      </c>
      <c r="I37">
        <v>695</v>
      </c>
      <c r="J37">
        <v>13.394</v>
      </c>
      <c r="K37">
        <v>752</v>
      </c>
      <c r="L37">
        <v>17.465</v>
      </c>
      <c r="M37">
        <v>682</v>
      </c>
    </row>
    <row r="38" spans="2:13" x14ac:dyDescent="0.3">
      <c r="B38">
        <v>8.5960000000000001</v>
      </c>
      <c r="C38">
        <v>706</v>
      </c>
      <c r="D38">
        <v>8.7579999999999991</v>
      </c>
      <c r="E38">
        <v>660</v>
      </c>
      <c r="F38">
        <v>12.894</v>
      </c>
      <c r="G38">
        <v>791</v>
      </c>
      <c r="H38">
        <v>19.084</v>
      </c>
      <c r="I38">
        <v>699</v>
      </c>
      <c r="J38">
        <v>13.837</v>
      </c>
      <c r="K38">
        <v>768</v>
      </c>
      <c r="L38">
        <v>17.856000000000002</v>
      </c>
      <c r="M38">
        <v>688</v>
      </c>
    </row>
    <row r="39" spans="2:13" x14ac:dyDescent="0.3">
      <c r="B39">
        <v>9.1210000000000004</v>
      </c>
      <c r="C39">
        <v>736</v>
      </c>
      <c r="D39">
        <v>8.9659999999999993</v>
      </c>
      <c r="E39">
        <v>680</v>
      </c>
      <c r="F39">
        <v>12.988</v>
      </c>
      <c r="G39">
        <v>799</v>
      </c>
      <c r="H39">
        <v>19.161999999999999</v>
      </c>
      <c r="I39">
        <v>708</v>
      </c>
      <c r="J39">
        <v>14.164</v>
      </c>
      <c r="K39">
        <v>791</v>
      </c>
      <c r="L39">
        <v>18.268999999999998</v>
      </c>
      <c r="M39">
        <v>696</v>
      </c>
    </row>
    <row r="40" spans="2:13" x14ac:dyDescent="0.3">
      <c r="B40">
        <v>10.525</v>
      </c>
      <c r="C40">
        <v>757</v>
      </c>
      <c r="D40">
        <v>9.8740000000000006</v>
      </c>
      <c r="E40">
        <v>688</v>
      </c>
      <c r="F40">
        <v>13.098000000000001</v>
      </c>
      <c r="G40">
        <v>803</v>
      </c>
      <c r="H40">
        <v>19.442</v>
      </c>
      <c r="I40">
        <v>709</v>
      </c>
      <c r="J40">
        <v>14.076000000000001</v>
      </c>
      <c r="K40">
        <v>810</v>
      </c>
      <c r="L40">
        <v>18.672999999999998</v>
      </c>
      <c r="M40">
        <v>702</v>
      </c>
    </row>
    <row r="41" spans="2:13" x14ac:dyDescent="0.3">
      <c r="B41">
        <v>11.67</v>
      </c>
      <c r="C41">
        <v>780</v>
      </c>
      <c r="D41">
        <v>9.9809999999999999</v>
      </c>
      <c r="E41">
        <v>702</v>
      </c>
      <c r="F41">
        <v>13.465</v>
      </c>
      <c r="G41">
        <v>821</v>
      </c>
      <c r="H41">
        <v>19.757000000000001</v>
      </c>
      <c r="I41">
        <v>719</v>
      </c>
      <c r="J41">
        <v>14.361000000000001</v>
      </c>
      <c r="K41">
        <v>820</v>
      </c>
      <c r="L41">
        <v>18.983000000000001</v>
      </c>
      <c r="M41">
        <v>707</v>
      </c>
    </row>
    <row r="42" spans="2:13" x14ac:dyDescent="0.3">
      <c r="B42">
        <v>12.49</v>
      </c>
      <c r="C42">
        <v>806</v>
      </c>
      <c r="D42">
        <v>10.712999999999999</v>
      </c>
      <c r="E42">
        <v>717</v>
      </c>
      <c r="F42">
        <v>13.557</v>
      </c>
      <c r="G42">
        <v>828</v>
      </c>
      <c r="H42">
        <v>19.978999999999999</v>
      </c>
      <c r="I42">
        <v>731</v>
      </c>
      <c r="J42">
        <v>14.413</v>
      </c>
      <c r="K42">
        <v>839</v>
      </c>
      <c r="L42">
        <v>19.417999999999999</v>
      </c>
      <c r="M42">
        <v>719</v>
      </c>
    </row>
    <row r="43" spans="2:13" x14ac:dyDescent="0.3">
      <c r="B43">
        <v>12.976000000000001</v>
      </c>
      <c r="C43">
        <v>834</v>
      </c>
      <c r="D43">
        <v>10.672000000000001</v>
      </c>
      <c r="E43">
        <v>725</v>
      </c>
      <c r="F43">
        <v>13.715</v>
      </c>
      <c r="G43">
        <v>837</v>
      </c>
      <c r="H43">
        <v>20.076000000000001</v>
      </c>
      <c r="I43">
        <v>743</v>
      </c>
      <c r="J43">
        <v>14.445</v>
      </c>
      <c r="K43">
        <v>854</v>
      </c>
      <c r="L43">
        <v>20.221</v>
      </c>
      <c r="M43">
        <v>734</v>
      </c>
    </row>
    <row r="44" spans="2:13" x14ac:dyDescent="0.3">
      <c r="B44">
        <v>13.147</v>
      </c>
      <c r="C44">
        <v>864</v>
      </c>
      <c r="D44">
        <v>11.214</v>
      </c>
      <c r="E44">
        <v>747</v>
      </c>
      <c r="F44">
        <v>13.96</v>
      </c>
      <c r="G44">
        <v>840</v>
      </c>
      <c r="H44">
        <v>20.178999999999998</v>
      </c>
      <c r="I44">
        <v>746</v>
      </c>
      <c r="J44">
        <v>14.57</v>
      </c>
      <c r="K44">
        <v>869</v>
      </c>
      <c r="L44">
        <v>20.48</v>
      </c>
      <c r="M44">
        <v>739</v>
      </c>
    </row>
    <row r="45" spans="2:13" x14ac:dyDescent="0.3">
      <c r="B45">
        <v>13.031000000000001</v>
      </c>
      <c r="C45">
        <v>893</v>
      </c>
      <c r="D45">
        <v>11.337999999999999</v>
      </c>
      <c r="E45">
        <v>777</v>
      </c>
      <c r="F45">
        <v>14.119</v>
      </c>
      <c r="G45">
        <v>849</v>
      </c>
      <c r="H45">
        <v>20.265999999999998</v>
      </c>
      <c r="I45">
        <v>752</v>
      </c>
      <c r="J45">
        <v>14.882</v>
      </c>
      <c r="K45">
        <v>895</v>
      </c>
      <c r="L45">
        <v>20.742000000000001</v>
      </c>
      <c r="M45">
        <v>743</v>
      </c>
    </row>
    <row r="46" spans="2:13" x14ac:dyDescent="0.3">
      <c r="B46">
        <v>12.654</v>
      </c>
      <c r="C46">
        <v>920</v>
      </c>
      <c r="D46">
        <v>11.42</v>
      </c>
      <c r="E46">
        <v>794</v>
      </c>
      <c r="F46">
        <v>14.186</v>
      </c>
      <c r="G46">
        <v>854</v>
      </c>
      <c r="H46">
        <v>20.225000000000001</v>
      </c>
      <c r="I46">
        <v>758</v>
      </c>
      <c r="J46">
        <v>14.819000000000001</v>
      </c>
      <c r="K46">
        <v>909</v>
      </c>
      <c r="L46">
        <v>21.920999999999999</v>
      </c>
      <c r="M46">
        <v>757</v>
      </c>
    </row>
    <row r="47" spans="2:13" x14ac:dyDescent="0.3">
      <c r="B47">
        <v>12.07</v>
      </c>
      <c r="C47">
        <v>945</v>
      </c>
      <c r="D47">
        <v>11.254</v>
      </c>
      <c r="E47">
        <v>827</v>
      </c>
      <c r="F47">
        <v>14.898999999999999</v>
      </c>
      <c r="G47">
        <v>874</v>
      </c>
      <c r="H47">
        <v>20.236999999999998</v>
      </c>
      <c r="I47">
        <v>770</v>
      </c>
      <c r="J47">
        <v>14.991</v>
      </c>
      <c r="K47">
        <v>925</v>
      </c>
      <c r="L47">
        <v>21.744</v>
      </c>
      <c r="M47">
        <v>762</v>
      </c>
    </row>
    <row r="48" spans="2:13" x14ac:dyDescent="0.3">
      <c r="B48">
        <v>11.468</v>
      </c>
      <c r="C48">
        <v>936</v>
      </c>
      <c r="D48">
        <v>10.721</v>
      </c>
      <c r="E48">
        <v>854</v>
      </c>
      <c r="F48">
        <v>14.978</v>
      </c>
      <c r="G48">
        <v>876</v>
      </c>
      <c r="H48">
        <v>20.155999999999999</v>
      </c>
      <c r="I48">
        <v>776</v>
      </c>
      <c r="J48">
        <v>15.215999999999999</v>
      </c>
      <c r="K48">
        <v>931</v>
      </c>
      <c r="L48">
        <v>22.065999999999999</v>
      </c>
      <c r="M48">
        <v>776</v>
      </c>
    </row>
    <row r="49" spans="2:13" x14ac:dyDescent="0.3">
      <c r="B49">
        <v>10.864000000000001</v>
      </c>
      <c r="C49">
        <v>993</v>
      </c>
      <c r="D49">
        <v>9.8659999999999997</v>
      </c>
      <c r="E49">
        <v>874</v>
      </c>
      <c r="F49">
        <v>14.95</v>
      </c>
      <c r="G49">
        <v>896</v>
      </c>
      <c r="H49">
        <v>20.167000000000002</v>
      </c>
      <c r="I49">
        <v>787</v>
      </c>
      <c r="J49">
        <v>15.103999999999999</v>
      </c>
      <c r="K49">
        <v>951</v>
      </c>
      <c r="L49">
        <v>22.152000000000001</v>
      </c>
      <c r="M49">
        <v>783</v>
      </c>
    </row>
    <row r="50" spans="2:13" x14ac:dyDescent="0.3">
      <c r="B50">
        <v>10.111000000000001</v>
      </c>
      <c r="C50">
        <v>1011</v>
      </c>
      <c r="D50">
        <v>8.7639999999999993</v>
      </c>
      <c r="E50">
        <v>882</v>
      </c>
      <c r="F50">
        <v>15.292999999999999</v>
      </c>
      <c r="G50">
        <v>903</v>
      </c>
      <c r="H50">
        <v>20.099</v>
      </c>
      <c r="I50">
        <v>795</v>
      </c>
      <c r="J50">
        <v>15.151</v>
      </c>
      <c r="K50">
        <v>961</v>
      </c>
      <c r="L50">
        <v>22.355</v>
      </c>
      <c r="M50">
        <v>801</v>
      </c>
    </row>
    <row r="51" spans="2:13" x14ac:dyDescent="0.3">
      <c r="B51">
        <v>9.1280000000000001</v>
      </c>
      <c r="C51">
        <v>1025</v>
      </c>
      <c r="D51">
        <v>6.0830000000000002</v>
      </c>
      <c r="E51">
        <v>893</v>
      </c>
      <c r="F51">
        <v>14.627000000000001</v>
      </c>
      <c r="G51">
        <v>909</v>
      </c>
      <c r="H51">
        <v>19.937000000000001</v>
      </c>
      <c r="I51">
        <v>801</v>
      </c>
      <c r="J51">
        <v>15.169</v>
      </c>
      <c r="K51">
        <v>980</v>
      </c>
      <c r="L51">
        <v>22.451000000000001</v>
      </c>
      <c r="M51">
        <v>814</v>
      </c>
    </row>
    <row r="52" spans="2:13" x14ac:dyDescent="0.3">
      <c r="B52">
        <v>7.944</v>
      </c>
      <c r="C52">
        <v>1037</v>
      </c>
      <c r="D52">
        <v>5.1429999999999998</v>
      </c>
      <c r="E52">
        <v>897</v>
      </c>
      <c r="F52">
        <v>14.693</v>
      </c>
      <c r="G52">
        <v>923</v>
      </c>
      <c r="H52">
        <v>18.696999999999999</v>
      </c>
      <c r="I52">
        <v>811</v>
      </c>
      <c r="J52">
        <v>15.051</v>
      </c>
      <c r="K52">
        <v>981</v>
      </c>
      <c r="L52">
        <v>22.407</v>
      </c>
      <c r="M52">
        <v>816</v>
      </c>
    </row>
    <row r="53" spans="2:13" x14ac:dyDescent="0.3">
      <c r="B53">
        <v>4.0549999999999997</v>
      </c>
      <c r="C53">
        <v>1068</v>
      </c>
      <c r="D53">
        <v>2.2959999999999998</v>
      </c>
      <c r="E53">
        <v>893</v>
      </c>
      <c r="F53">
        <v>14.760999999999999</v>
      </c>
      <c r="G53">
        <v>935</v>
      </c>
      <c r="H53">
        <v>18.672999999999998</v>
      </c>
      <c r="I53">
        <v>812</v>
      </c>
      <c r="J53">
        <v>14.492000000000001</v>
      </c>
      <c r="K53">
        <v>991</v>
      </c>
      <c r="L53">
        <v>21.600999999999999</v>
      </c>
      <c r="M53">
        <v>824</v>
      </c>
    </row>
    <row r="54" spans="2:13" x14ac:dyDescent="0.3">
      <c r="B54">
        <v>2.6110000000000002</v>
      </c>
      <c r="C54">
        <v>1074</v>
      </c>
      <c r="D54">
        <v>1.5960000000000001</v>
      </c>
      <c r="E54">
        <v>883</v>
      </c>
      <c r="F54">
        <v>14.738</v>
      </c>
      <c r="G54">
        <v>942</v>
      </c>
      <c r="H54">
        <v>18.032</v>
      </c>
      <c r="I54">
        <v>821</v>
      </c>
      <c r="J54">
        <v>13.935</v>
      </c>
      <c r="K54">
        <v>981</v>
      </c>
      <c r="L54">
        <v>21.481000000000002</v>
      </c>
      <c r="M54">
        <v>834</v>
      </c>
    </row>
    <row r="55" spans="2:13" x14ac:dyDescent="0.3">
      <c r="B55">
        <v>1.375</v>
      </c>
      <c r="C55">
        <v>1068</v>
      </c>
      <c r="D55">
        <v>1.29</v>
      </c>
      <c r="E55">
        <v>857</v>
      </c>
      <c r="F55">
        <v>14.706</v>
      </c>
      <c r="G55">
        <v>945</v>
      </c>
      <c r="H55">
        <v>17.805</v>
      </c>
      <c r="I55">
        <v>824</v>
      </c>
      <c r="J55">
        <v>12.313000000000001</v>
      </c>
      <c r="K55">
        <v>972</v>
      </c>
      <c r="L55">
        <v>21.266999999999999</v>
      </c>
      <c r="M55">
        <v>838</v>
      </c>
    </row>
    <row r="56" spans="2:13" x14ac:dyDescent="0.3">
      <c r="B56">
        <v>1.1339999999999999</v>
      </c>
      <c r="C56">
        <v>1047</v>
      </c>
      <c r="D56">
        <v>1.3280000000000001</v>
      </c>
      <c r="E56">
        <v>832</v>
      </c>
      <c r="F56">
        <v>13.124000000000001</v>
      </c>
      <c r="G56">
        <v>951</v>
      </c>
      <c r="H56">
        <v>16.347999999999999</v>
      </c>
      <c r="I56">
        <v>818</v>
      </c>
      <c r="J56">
        <v>11.891</v>
      </c>
      <c r="K56">
        <v>961</v>
      </c>
      <c r="L56">
        <v>18.492000000000001</v>
      </c>
      <c r="M56">
        <v>832</v>
      </c>
    </row>
    <row r="57" spans="2:13" x14ac:dyDescent="0.3">
      <c r="B57">
        <v>0.76700000000000002</v>
      </c>
      <c r="C57">
        <v>1007</v>
      </c>
      <c r="D57">
        <v>1.3460000000000001</v>
      </c>
      <c r="E57">
        <v>815</v>
      </c>
      <c r="F57">
        <v>12.724</v>
      </c>
      <c r="G57">
        <v>944</v>
      </c>
      <c r="H57">
        <v>16.292999999999999</v>
      </c>
      <c r="I57">
        <v>816</v>
      </c>
      <c r="J57">
        <v>11.755000000000001</v>
      </c>
      <c r="K57">
        <v>948</v>
      </c>
      <c r="L57">
        <v>17.123000000000001</v>
      </c>
      <c r="M57">
        <v>826</v>
      </c>
    </row>
    <row r="58" spans="2:13" x14ac:dyDescent="0.3">
      <c r="B58">
        <v>0.66500000000000004</v>
      </c>
      <c r="C58">
        <v>969</v>
      </c>
      <c r="D58">
        <v>1.349</v>
      </c>
      <c r="E58">
        <v>804</v>
      </c>
      <c r="F58">
        <v>12.545999999999999</v>
      </c>
      <c r="G58">
        <v>939</v>
      </c>
      <c r="H58">
        <v>16.238</v>
      </c>
      <c r="I58">
        <v>803</v>
      </c>
      <c r="J58">
        <v>11.662000000000001</v>
      </c>
      <c r="K58">
        <v>929</v>
      </c>
      <c r="L58">
        <v>16.998000000000001</v>
      </c>
      <c r="M58">
        <v>816</v>
      </c>
    </row>
    <row r="59" spans="2:13" x14ac:dyDescent="0.3">
      <c r="B59">
        <v>0.63800000000000001</v>
      </c>
      <c r="C59">
        <v>960</v>
      </c>
      <c r="D59">
        <v>1.353</v>
      </c>
      <c r="E59">
        <v>783</v>
      </c>
      <c r="F59">
        <v>12.039</v>
      </c>
      <c r="G59">
        <v>929</v>
      </c>
      <c r="H59">
        <v>16.212</v>
      </c>
      <c r="I59">
        <v>796</v>
      </c>
      <c r="J59">
        <v>10.951000000000001</v>
      </c>
      <c r="K59">
        <v>920</v>
      </c>
      <c r="L59">
        <v>16.84</v>
      </c>
      <c r="M59">
        <v>804</v>
      </c>
    </row>
    <row r="60" spans="2:13" x14ac:dyDescent="0.3">
      <c r="B60">
        <v>0.36199999999999999</v>
      </c>
      <c r="C60">
        <v>916</v>
      </c>
      <c r="D60">
        <v>1.347</v>
      </c>
      <c r="E60">
        <v>771</v>
      </c>
      <c r="F60">
        <v>11.257</v>
      </c>
      <c r="G60">
        <v>921</v>
      </c>
      <c r="H60">
        <v>15.925000000000001</v>
      </c>
      <c r="I60">
        <v>784</v>
      </c>
      <c r="J60">
        <v>10.661</v>
      </c>
      <c r="K60">
        <v>912</v>
      </c>
      <c r="L60">
        <v>16.521000000000001</v>
      </c>
      <c r="M60">
        <v>796</v>
      </c>
    </row>
    <row r="61" spans="2:13" x14ac:dyDescent="0.3">
      <c r="B61">
        <v>0.32400000000000001</v>
      </c>
      <c r="C61">
        <v>877</v>
      </c>
      <c r="D61">
        <v>1.3420000000000001</v>
      </c>
      <c r="E61">
        <v>750</v>
      </c>
      <c r="F61">
        <v>10.548999999999999</v>
      </c>
      <c r="G61">
        <v>918</v>
      </c>
      <c r="H61">
        <v>15.871</v>
      </c>
      <c r="I61">
        <v>780</v>
      </c>
      <c r="J61">
        <v>10.451000000000001</v>
      </c>
      <c r="K61">
        <v>899</v>
      </c>
      <c r="L61">
        <v>15.928000000000001</v>
      </c>
      <c r="M61">
        <v>787</v>
      </c>
    </row>
    <row r="62" spans="2:13" x14ac:dyDescent="0.3">
      <c r="B62">
        <v>0.31</v>
      </c>
      <c r="C62">
        <v>841</v>
      </c>
      <c r="D62">
        <v>1.333</v>
      </c>
      <c r="E62">
        <v>722</v>
      </c>
      <c r="F62">
        <v>10.266</v>
      </c>
      <c r="G62">
        <v>907</v>
      </c>
      <c r="H62">
        <v>15.759</v>
      </c>
      <c r="I62">
        <v>773</v>
      </c>
      <c r="J62">
        <v>9.8070000000000004</v>
      </c>
      <c r="K62">
        <v>887</v>
      </c>
      <c r="L62">
        <v>15.488</v>
      </c>
      <c r="M62">
        <v>783</v>
      </c>
    </row>
    <row r="63" spans="2:13" x14ac:dyDescent="0.3">
      <c r="B63">
        <v>0.312</v>
      </c>
      <c r="C63">
        <v>814</v>
      </c>
      <c r="D63">
        <v>1.373</v>
      </c>
      <c r="E63">
        <v>715</v>
      </c>
      <c r="F63">
        <v>10.06</v>
      </c>
      <c r="G63">
        <v>905</v>
      </c>
      <c r="H63">
        <v>15.698</v>
      </c>
      <c r="I63">
        <v>771</v>
      </c>
      <c r="J63">
        <v>9.6180000000000003</v>
      </c>
      <c r="K63">
        <v>866</v>
      </c>
      <c r="L63">
        <v>15.43</v>
      </c>
      <c r="M63">
        <v>773</v>
      </c>
    </row>
    <row r="64" spans="2:13" x14ac:dyDescent="0.3">
      <c r="B64">
        <v>0.33900000000000002</v>
      </c>
      <c r="C64">
        <v>792</v>
      </c>
      <c r="D64">
        <v>1.377</v>
      </c>
      <c r="E64">
        <v>708</v>
      </c>
      <c r="F64">
        <v>9.9120000000000008</v>
      </c>
      <c r="G64">
        <v>896</v>
      </c>
      <c r="H64">
        <v>15.506</v>
      </c>
      <c r="I64">
        <v>757</v>
      </c>
      <c r="J64">
        <v>9.2379999999999995</v>
      </c>
      <c r="K64">
        <v>847</v>
      </c>
      <c r="L64">
        <v>15.146000000000001</v>
      </c>
      <c r="M64">
        <v>766</v>
      </c>
    </row>
    <row r="65" spans="2:13" x14ac:dyDescent="0.3">
      <c r="B65">
        <v>0.40300000000000002</v>
      </c>
      <c r="C65">
        <v>770</v>
      </c>
      <c r="D65">
        <v>1.38</v>
      </c>
      <c r="E65">
        <v>690</v>
      </c>
      <c r="F65">
        <v>9.5299999999999994</v>
      </c>
      <c r="G65">
        <v>887</v>
      </c>
      <c r="H65">
        <v>15.423999999999999</v>
      </c>
      <c r="I65">
        <v>750</v>
      </c>
      <c r="J65">
        <v>9.0709999999999997</v>
      </c>
      <c r="K65">
        <v>828</v>
      </c>
      <c r="L65">
        <v>14.926</v>
      </c>
      <c r="M65">
        <v>761</v>
      </c>
    </row>
    <row r="66" spans="2:13" x14ac:dyDescent="0.3">
      <c r="B66">
        <v>0.46400000000000002</v>
      </c>
      <c r="C66">
        <v>743</v>
      </c>
      <c r="D66">
        <v>1.3819999999999999</v>
      </c>
      <c r="E66">
        <v>681</v>
      </c>
      <c r="F66">
        <v>9.1379999999999999</v>
      </c>
      <c r="G66">
        <v>869</v>
      </c>
      <c r="H66">
        <v>14.972</v>
      </c>
      <c r="I66">
        <v>739</v>
      </c>
      <c r="J66">
        <v>9.0839999999999996</v>
      </c>
      <c r="K66">
        <v>811</v>
      </c>
      <c r="L66">
        <v>14.615</v>
      </c>
      <c r="M66">
        <v>750</v>
      </c>
    </row>
    <row r="67" spans="2:13" x14ac:dyDescent="0.3">
      <c r="B67">
        <v>0.59399999999999997</v>
      </c>
      <c r="C67">
        <v>740</v>
      </c>
      <c r="D67">
        <v>1.41</v>
      </c>
      <c r="E67">
        <v>662</v>
      </c>
      <c r="F67">
        <v>9.1199999999999992</v>
      </c>
      <c r="G67">
        <v>866</v>
      </c>
      <c r="H67">
        <v>15.465</v>
      </c>
      <c r="I67">
        <v>726</v>
      </c>
      <c r="J67">
        <v>9.1920000000000002</v>
      </c>
      <c r="K67">
        <v>799</v>
      </c>
      <c r="L67">
        <v>14.442</v>
      </c>
      <c r="M67">
        <v>740</v>
      </c>
    </row>
    <row r="68" spans="2:13" x14ac:dyDescent="0.3">
      <c r="B68">
        <v>0.72499999999999998</v>
      </c>
      <c r="C68">
        <v>714</v>
      </c>
      <c r="D68">
        <v>1.4119999999999999</v>
      </c>
      <c r="E68">
        <v>632</v>
      </c>
      <c r="F68">
        <v>8.6329999999999991</v>
      </c>
      <c r="G68">
        <v>859</v>
      </c>
      <c r="H68">
        <v>15.451000000000001</v>
      </c>
      <c r="I68">
        <v>722</v>
      </c>
      <c r="J68">
        <v>9.2769999999999992</v>
      </c>
      <c r="K68">
        <v>785</v>
      </c>
      <c r="L68">
        <v>14.420999999999999</v>
      </c>
      <c r="M68">
        <v>731</v>
      </c>
    </row>
    <row r="69" spans="2:13" x14ac:dyDescent="0.3">
      <c r="B69">
        <v>0.79400000000000004</v>
      </c>
      <c r="C69">
        <v>702</v>
      </c>
      <c r="D69">
        <v>1.454</v>
      </c>
      <c r="E69">
        <v>605</v>
      </c>
      <c r="F69">
        <v>8.2479999999999993</v>
      </c>
      <c r="G69">
        <v>847</v>
      </c>
      <c r="H69">
        <v>15.212999999999999</v>
      </c>
      <c r="I69">
        <v>709</v>
      </c>
      <c r="J69">
        <v>9.3550000000000004</v>
      </c>
      <c r="K69">
        <v>767</v>
      </c>
      <c r="L69">
        <v>14.346</v>
      </c>
      <c r="M69">
        <v>727</v>
      </c>
    </row>
    <row r="70" spans="2:13" x14ac:dyDescent="0.3">
      <c r="B70">
        <v>1.002</v>
      </c>
      <c r="C70">
        <v>683</v>
      </c>
      <c r="D70">
        <v>1.679</v>
      </c>
      <c r="E70">
        <v>603</v>
      </c>
      <c r="F70">
        <v>8.0129999999999999</v>
      </c>
      <c r="G70">
        <v>834</v>
      </c>
      <c r="H70">
        <v>15.183999999999999</v>
      </c>
      <c r="I70">
        <v>707</v>
      </c>
      <c r="J70">
        <v>9.6669999999999998</v>
      </c>
      <c r="K70">
        <v>756</v>
      </c>
      <c r="L70">
        <v>13.78</v>
      </c>
      <c r="M70">
        <v>714</v>
      </c>
    </row>
    <row r="71" spans="2:13" x14ac:dyDescent="0.3">
      <c r="B71">
        <v>1.1870000000000001</v>
      </c>
      <c r="C71">
        <v>649</v>
      </c>
      <c r="D71">
        <v>3.1629999999999998</v>
      </c>
      <c r="E71">
        <v>591</v>
      </c>
      <c r="F71">
        <v>7.9180000000000001</v>
      </c>
      <c r="G71">
        <v>822</v>
      </c>
      <c r="H71">
        <v>15.487</v>
      </c>
      <c r="I71">
        <v>700</v>
      </c>
      <c r="J71">
        <v>9.6890000000000001</v>
      </c>
      <c r="K71">
        <v>747</v>
      </c>
      <c r="L71">
        <v>13.51</v>
      </c>
      <c r="M71">
        <v>700</v>
      </c>
    </row>
    <row r="72" spans="2:13" x14ac:dyDescent="0.3">
      <c r="B72">
        <v>1.327</v>
      </c>
      <c r="C72">
        <v>634</v>
      </c>
      <c r="F72">
        <v>7.9690000000000003</v>
      </c>
      <c r="G72">
        <v>811</v>
      </c>
      <c r="H72">
        <v>15.583</v>
      </c>
      <c r="I72">
        <v>696</v>
      </c>
      <c r="J72">
        <v>10.178000000000001</v>
      </c>
      <c r="K72">
        <v>735</v>
      </c>
      <c r="L72">
        <v>13.47</v>
      </c>
      <c r="M72">
        <v>688</v>
      </c>
    </row>
    <row r="73" spans="2:13" x14ac:dyDescent="0.3">
      <c r="B73">
        <v>1.349</v>
      </c>
      <c r="C73">
        <v>630</v>
      </c>
      <c r="F73">
        <v>8.1489999999999991</v>
      </c>
      <c r="G73">
        <v>801</v>
      </c>
      <c r="H73">
        <v>15.823</v>
      </c>
      <c r="I73">
        <v>687</v>
      </c>
      <c r="J73">
        <v>10.795999999999999</v>
      </c>
      <c r="K73">
        <v>727</v>
      </c>
      <c r="L73">
        <v>13.56</v>
      </c>
      <c r="M73">
        <v>671</v>
      </c>
    </row>
    <row r="74" spans="2:13" x14ac:dyDescent="0.3">
      <c r="B74">
        <v>1.595</v>
      </c>
      <c r="C74">
        <v>606</v>
      </c>
      <c r="F74">
        <v>8.2940000000000005</v>
      </c>
      <c r="G74">
        <v>797</v>
      </c>
      <c r="H74">
        <v>15.932</v>
      </c>
      <c r="I74">
        <v>685</v>
      </c>
      <c r="J74">
        <v>11.765000000000001</v>
      </c>
      <c r="K74">
        <v>720</v>
      </c>
      <c r="L74">
        <v>13.47</v>
      </c>
      <c r="M74">
        <v>661</v>
      </c>
    </row>
    <row r="75" spans="2:13" x14ac:dyDescent="0.3">
      <c r="B75">
        <v>4.8289999999999997</v>
      </c>
      <c r="C75">
        <v>593</v>
      </c>
      <c r="F75">
        <v>8.4420000000000002</v>
      </c>
      <c r="G75">
        <v>793</v>
      </c>
      <c r="H75">
        <v>16.513999999999999</v>
      </c>
      <c r="I75">
        <v>677</v>
      </c>
      <c r="L75">
        <v>14.13</v>
      </c>
      <c r="M75">
        <v>651</v>
      </c>
    </row>
    <row r="76" spans="2:13" x14ac:dyDescent="0.3">
      <c r="F76">
        <v>8.5630000000000006</v>
      </c>
      <c r="G76">
        <v>779</v>
      </c>
      <c r="H76">
        <v>17.907</v>
      </c>
      <c r="I76">
        <v>674</v>
      </c>
      <c r="L76">
        <v>14.349</v>
      </c>
      <c r="M76">
        <v>647</v>
      </c>
    </row>
    <row r="77" spans="2:13" x14ac:dyDescent="0.3">
      <c r="F77">
        <v>8.6050000000000004</v>
      </c>
      <c r="G77">
        <v>770</v>
      </c>
    </row>
    <row r="78" spans="2:13" x14ac:dyDescent="0.3">
      <c r="F78">
        <v>9.02</v>
      </c>
      <c r="G78">
        <v>736</v>
      </c>
    </row>
    <row r="79" spans="2:13" x14ac:dyDescent="0.3">
      <c r="F79">
        <v>9.7929999999999993</v>
      </c>
      <c r="G79">
        <v>756</v>
      </c>
    </row>
    <row r="81" spans="2:21" x14ac:dyDescent="0.3">
      <c r="B81" t="s">
        <v>196</v>
      </c>
      <c r="D81" t="s">
        <v>197</v>
      </c>
      <c r="F81" t="s">
        <v>198</v>
      </c>
      <c r="H81" t="s">
        <v>199</v>
      </c>
      <c r="J81" t="s">
        <v>200</v>
      </c>
      <c r="L81" t="s">
        <v>201</v>
      </c>
      <c r="N81" t="s">
        <v>202</v>
      </c>
      <c r="P81" t="s">
        <v>203</v>
      </c>
      <c r="R81" t="s">
        <v>204</v>
      </c>
      <c r="T81" t="s">
        <v>205</v>
      </c>
    </row>
    <row r="82" spans="2:21" x14ac:dyDescent="0.3">
      <c r="B82">
        <v>7.1870000000000003</v>
      </c>
      <c r="C82">
        <v>641</v>
      </c>
      <c r="D82">
        <v>15</v>
      </c>
      <c r="E82">
        <v>600</v>
      </c>
      <c r="F82">
        <v>7.7</v>
      </c>
      <c r="G82">
        <v>576</v>
      </c>
      <c r="H82">
        <v>16</v>
      </c>
      <c r="I82">
        <v>495</v>
      </c>
      <c r="J82">
        <v>1.4</v>
      </c>
      <c r="K82">
        <v>594</v>
      </c>
      <c r="L82">
        <v>4.8</v>
      </c>
      <c r="M82">
        <v>590</v>
      </c>
      <c r="N82">
        <v>8.8000000000000007</v>
      </c>
      <c r="O82">
        <v>770</v>
      </c>
      <c r="P82">
        <v>17.7</v>
      </c>
      <c r="Q82">
        <v>676</v>
      </c>
      <c r="R82">
        <v>10.1</v>
      </c>
      <c r="S82">
        <v>733</v>
      </c>
      <c r="T82">
        <v>14.1</v>
      </c>
      <c r="U82">
        <v>649</v>
      </c>
    </row>
    <row r="83" spans="2:21" x14ac:dyDescent="0.3">
      <c r="B83">
        <v>13.313000000000001</v>
      </c>
      <c r="C83">
        <v>652</v>
      </c>
      <c r="D83">
        <v>16.100000000000001</v>
      </c>
      <c r="E83">
        <v>605</v>
      </c>
      <c r="F83">
        <v>9</v>
      </c>
      <c r="G83">
        <v>588</v>
      </c>
      <c r="H83">
        <v>19</v>
      </c>
      <c r="I83">
        <v>513</v>
      </c>
      <c r="J83">
        <v>3.3</v>
      </c>
      <c r="K83">
        <v>598</v>
      </c>
      <c r="L83">
        <v>5.3</v>
      </c>
      <c r="M83">
        <v>594</v>
      </c>
      <c r="N83">
        <v>10.199999999999999</v>
      </c>
      <c r="O83">
        <v>778</v>
      </c>
      <c r="P83">
        <v>17.899999999999999</v>
      </c>
      <c r="Q83">
        <v>678</v>
      </c>
      <c r="R83">
        <v>10.8</v>
      </c>
      <c r="S83">
        <v>735</v>
      </c>
      <c r="T83">
        <v>14.7</v>
      </c>
      <c r="U83">
        <v>655</v>
      </c>
    </row>
    <row r="84" spans="2:21" x14ac:dyDescent="0.3">
      <c r="B84">
        <v>14.425000000000001</v>
      </c>
      <c r="C84">
        <v>661</v>
      </c>
      <c r="D84">
        <v>17.399999999999999</v>
      </c>
      <c r="E84">
        <v>617</v>
      </c>
      <c r="F84">
        <v>12.6</v>
      </c>
      <c r="G84">
        <v>609</v>
      </c>
      <c r="H84">
        <v>19.100000000000001</v>
      </c>
      <c r="I84">
        <v>521</v>
      </c>
      <c r="J84">
        <v>4.5</v>
      </c>
      <c r="K84">
        <v>628</v>
      </c>
      <c r="L84">
        <v>5.5</v>
      </c>
      <c r="M84">
        <v>602</v>
      </c>
      <c r="N84">
        <v>10.7</v>
      </c>
      <c r="O84">
        <v>785</v>
      </c>
      <c r="P84">
        <v>18.2</v>
      </c>
      <c r="Q84">
        <v>682</v>
      </c>
      <c r="R84">
        <v>11.5</v>
      </c>
      <c r="S84">
        <v>752</v>
      </c>
      <c r="T84">
        <v>16.600000000000001</v>
      </c>
      <c r="U84">
        <v>660</v>
      </c>
    </row>
    <row r="85" spans="2:21" x14ac:dyDescent="0.3">
      <c r="B85">
        <v>17.100000000000001</v>
      </c>
      <c r="C85">
        <v>674</v>
      </c>
      <c r="D85">
        <v>17.5</v>
      </c>
      <c r="E85">
        <v>627</v>
      </c>
      <c r="F85">
        <v>14.9</v>
      </c>
      <c r="G85">
        <v>624</v>
      </c>
      <c r="H85">
        <v>19.2</v>
      </c>
      <c r="I85">
        <v>560</v>
      </c>
      <c r="J85">
        <v>5.9</v>
      </c>
      <c r="K85">
        <v>653</v>
      </c>
      <c r="L85">
        <v>6.8</v>
      </c>
      <c r="M85">
        <v>616</v>
      </c>
      <c r="N85">
        <v>11.6</v>
      </c>
      <c r="O85">
        <v>794</v>
      </c>
      <c r="P85">
        <v>18.399999999999999</v>
      </c>
      <c r="Q85">
        <v>689</v>
      </c>
      <c r="R85">
        <v>11.9</v>
      </c>
      <c r="S85">
        <v>763</v>
      </c>
      <c r="T85">
        <v>16.7</v>
      </c>
      <c r="U85">
        <v>670</v>
      </c>
    </row>
    <row r="86" spans="2:21" x14ac:dyDescent="0.3">
      <c r="B86">
        <v>18.5</v>
      </c>
      <c r="C86">
        <v>684</v>
      </c>
      <c r="D86">
        <v>17.399999999999999</v>
      </c>
      <c r="E86">
        <v>644</v>
      </c>
      <c r="F86">
        <v>17.8</v>
      </c>
      <c r="G86">
        <v>636</v>
      </c>
      <c r="H86">
        <v>19.3</v>
      </c>
      <c r="I86">
        <v>578</v>
      </c>
      <c r="J86">
        <v>7.5</v>
      </c>
      <c r="K86">
        <v>661</v>
      </c>
      <c r="L86">
        <v>6.9</v>
      </c>
      <c r="M86">
        <v>628</v>
      </c>
      <c r="N86">
        <v>11.9</v>
      </c>
      <c r="O86">
        <v>799</v>
      </c>
      <c r="P86">
        <v>18.7</v>
      </c>
      <c r="Q86">
        <v>697</v>
      </c>
      <c r="R86">
        <v>12.4</v>
      </c>
      <c r="S86">
        <v>771</v>
      </c>
      <c r="T86">
        <v>17.2</v>
      </c>
      <c r="U86">
        <v>684</v>
      </c>
    </row>
    <row r="87" spans="2:21" x14ac:dyDescent="0.3">
      <c r="B87">
        <v>19.7</v>
      </c>
      <c r="C87">
        <v>700</v>
      </c>
      <c r="D87">
        <v>17</v>
      </c>
      <c r="E87">
        <v>667</v>
      </c>
      <c r="F87">
        <v>20</v>
      </c>
      <c r="G87">
        <v>646</v>
      </c>
      <c r="H87">
        <v>19.2</v>
      </c>
      <c r="I87">
        <v>604</v>
      </c>
      <c r="J87">
        <v>8.9</v>
      </c>
      <c r="K87">
        <v>679</v>
      </c>
      <c r="L87">
        <v>6.8</v>
      </c>
      <c r="M87">
        <v>647</v>
      </c>
      <c r="N87">
        <v>12.1</v>
      </c>
      <c r="O87">
        <v>808</v>
      </c>
      <c r="P87">
        <v>18.899999999999999</v>
      </c>
      <c r="Q87">
        <v>701</v>
      </c>
      <c r="R87">
        <v>12.8</v>
      </c>
      <c r="S87">
        <v>789</v>
      </c>
      <c r="T87">
        <v>17.600000000000001</v>
      </c>
      <c r="U87">
        <v>690</v>
      </c>
    </row>
    <row r="88" spans="2:21" x14ac:dyDescent="0.3">
      <c r="B88">
        <v>20.8</v>
      </c>
      <c r="C88">
        <v>722</v>
      </c>
      <c r="D88">
        <v>16.8</v>
      </c>
      <c r="E88">
        <v>691</v>
      </c>
      <c r="F88">
        <v>21.9</v>
      </c>
      <c r="G88">
        <v>666</v>
      </c>
      <c r="H88">
        <v>18.600000000000001</v>
      </c>
      <c r="I88">
        <v>637</v>
      </c>
      <c r="J88">
        <v>10.199999999999999</v>
      </c>
      <c r="K88">
        <v>707</v>
      </c>
      <c r="L88">
        <v>7.8</v>
      </c>
      <c r="M88">
        <v>661</v>
      </c>
      <c r="N88">
        <v>12.4</v>
      </c>
      <c r="O88">
        <v>816</v>
      </c>
      <c r="P88">
        <v>19</v>
      </c>
      <c r="Q88">
        <v>710</v>
      </c>
      <c r="R88">
        <v>12.9</v>
      </c>
      <c r="S88">
        <v>804</v>
      </c>
      <c r="T88">
        <v>18</v>
      </c>
      <c r="U88">
        <v>698</v>
      </c>
    </row>
    <row r="89" spans="2:21" x14ac:dyDescent="0.3">
      <c r="B89">
        <v>21.2</v>
      </c>
      <c r="C89">
        <v>731</v>
      </c>
      <c r="D89">
        <v>16.7</v>
      </c>
      <c r="E89">
        <v>701</v>
      </c>
      <c r="F89">
        <v>23.4</v>
      </c>
      <c r="G89">
        <v>695</v>
      </c>
      <c r="H89">
        <v>18.2</v>
      </c>
      <c r="I89">
        <v>675</v>
      </c>
      <c r="J89">
        <v>11.2</v>
      </c>
      <c r="K89">
        <v>743</v>
      </c>
      <c r="L89">
        <v>7.9</v>
      </c>
      <c r="M89">
        <v>680</v>
      </c>
      <c r="N89">
        <v>12.5</v>
      </c>
      <c r="O89">
        <v>821</v>
      </c>
      <c r="P89">
        <v>19.2</v>
      </c>
      <c r="Q89">
        <v>710</v>
      </c>
      <c r="R89">
        <v>13.1</v>
      </c>
      <c r="S89">
        <v>815</v>
      </c>
      <c r="T89">
        <v>18.5</v>
      </c>
      <c r="U89">
        <v>704</v>
      </c>
    </row>
    <row r="90" spans="2:21" x14ac:dyDescent="0.3">
      <c r="B90">
        <v>22.1</v>
      </c>
      <c r="C90">
        <v>742</v>
      </c>
      <c r="D90">
        <v>16.600000000000001</v>
      </c>
      <c r="E90">
        <v>710</v>
      </c>
      <c r="F90">
        <v>24.5</v>
      </c>
      <c r="G90">
        <v>733</v>
      </c>
      <c r="H90">
        <v>17.5</v>
      </c>
      <c r="I90">
        <v>693</v>
      </c>
      <c r="J90">
        <v>12.1</v>
      </c>
      <c r="K90">
        <v>770</v>
      </c>
      <c r="L90">
        <v>9.1</v>
      </c>
      <c r="M90">
        <v>686</v>
      </c>
      <c r="N90">
        <v>12.7</v>
      </c>
      <c r="O90">
        <v>833</v>
      </c>
      <c r="P90">
        <v>19.5</v>
      </c>
      <c r="Q90">
        <v>721</v>
      </c>
      <c r="R90">
        <v>13.2</v>
      </c>
      <c r="S90">
        <v>824</v>
      </c>
      <c r="T90">
        <v>18.8</v>
      </c>
      <c r="U90">
        <v>709</v>
      </c>
    </row>
    <row r="91" spans="2:21" x14ac:dyDescent="0.3">
      <c r="B91">
        <v>22.8</v>
      </c>
      <c r="C91">
        <v>756</v>
      </c>
      <c r="D91">
        <v>16.5</v>
      </c>
      <c r="E91">
        <v>720</v>
      </c>
      <c r="F91">
        <v>24.3</v>
      </c>
      <c r="G91">
        <v>753</v>
      </c>
      <c r="H91">
        <v>17.5</v>
      </c>
      <c r="I91">
        <v>694</v>
      </c>
      <c r="J91">
        <v>13.1</v>
      </c>
      <c r="K91">
        <v>795</v>
      </c>
      <c r="L91">
        <v>9.1</v>
      </c>
      <c r="M91">
        <v>701</v>
      </c>
      <c r="N91">
        <v>13</v>
      </c>
      <c r="O91">
        <v>840</v>
      </c>
      <c r="P91">
        <v>19.8</v>
      </c>
      <c r="Q91">
        <v>733</v>
      </c>
      <c r="R91">
        <v>13.3</v>
      </c>
      <c r="S91">
        <v>833</v>
      </c>
      <c r="T91">
        <v>19.2</v>
      </c>
      <c r="U91">
        <v>721</v>
      </c>
    </row>
    <row r="92" spans="2:21" x14ac:dyDescent="0.3">
      <c r="B92">
        <v>23.2</v>
      </c>
      <c r="C92">
        <v>773</v>
      </c>
      <c r="D92">
        <v>16.399999999999999</v>
      </c>
      <c r="E92">
        <v>732</v>
      </c>
      <c r="F92">
        <v>25</v>
      </c>
      <c r="G92">
        <v>778</v>
      </c>
      <c r="H92">
        <v>17.399999999999999</v>
      </c>
      <c r="I92">
        <v>727</v>
      </c>
      <c r="J92">
        <v>13.9</v>
      </c>
      <c r="K92">
        <v>822</v>
      </c>
      <c r="L92">
        <v>10.1</v>
      </c>
      <c r="M92">
        <v>713</v>
      </c>
      <c r="N92">
        <v>13</v>
      </c>
      <c r="O92">
        <v>843</v>
      </c>
      <c r="P92">
        <v>19.899999999999999</v>
      </c>
      <c r="Q92">
        <v>745</v>
      </c>
      <c r="R92">
        <v>13.6</v>
      </c>
      <c r="S92">
        <v>849</v>
      </c>
      <c r="T92">
        <v>20</v>
      </c>
      <c r="U92">
        <v>736</v>
      </c>
    </row>
    <row r="93" spans="2:21" x14ac:dyDescent="0.3">
      <c r="B93">
        <v>23.3</v>
      </c>
      <c r="C93">
        <v>792</v>
      </c>
      <c r="D93">
        <v>16.2</v>
      </c>
      <c r="E93">
        <v>741</v>
      </c>
      <c r="F93">
        <v>24.9</v>
      </c>
      <c r="G93">
        <v>808</v>
      </c>
      <c r="H93">
        <v>16.5</v>
      </c>
      <c r="I93">
        <v>745</v>
      </c>
      <c r="J93">
        <v>14.3</v>
      </c>
      <c r="K93">
        <v>850</v>
      </c>
      <c r="L93">
        <v>10</v>
      </c>
      <c r="M93">
        <v>723</v>
      </c>
      <c r="N93">
        <v>13.6</v>
      </c>
      <c r="O93">
        <v>857</v>
      </c>
      <c r="P93">
        <v>20</v>
      </c>
      <c r="Q93">
        <v>748</v>
      </c>
      <c r="R93">
        <v>13.7</v>
      </c>
      <c r="S93">
        <v>861</v>
      </c>
      <c r="T93">
        <v>20.3</v>
      </c>
      <c r="U93">
        <v>741</v>
      </c>
    </row>
    <row r="94" spans="2:21" x14ac:dyDescent="0.3">
      <c r="B94">
        <v>23.2</v>
      </c>
      <c r="C94">
        <v>812</v>
      </c>
      <c r="D94">
        <v>16</v>
      </c>
      <c r="E94">
        <v>750</v>
      </c>
      <c r="F94">
        <v>25.1</v>
      </c>
      <c r="G94">
        <v>828</v>
      </c>
      <c r="H94">
        <v>16.399999999999999</v>
      </c>
      <c r="I94">
        <v>772</v>
      </c>
      <c r="J94">
        <v>14.3</v>
      </c>
      <c r="K94">
        <v>880</v>
      </c>
      <c r="L94">
        <v>10.8</v>
      </c>
      <c r="M94">
        <v>742</v>
      </c>
      <c r="N94">
        <v>13.6</v>
      </c>
      <c r="O94">
        <v>871</v>
      </c>
      <c r="P94">
        <v>20</v>
      </c>
      <c r="Q94">
        <v>754</v>
      </c>
      <c r="R94">
        <v>13.7</v>
      </c>
      <c r="S94">
        <v>882</v>
      </c>
      <c r="T94">
        <v>20.5</v>
      </c>
      <c r="U94">
        <v>745</v>
      </c>
    </row>
    <row r="95" spans="2:21" x14ac:dyDescent="0.3">
      <c r="B95">
        <v>23.1</v>
      </c>
      <c r="C95">
        <v>820</v>
      </c>
      <c r="D95">
        <v>15.5</v>
      </c>
      <c r="E95">
        <v>763</v>
      </c>
      <c r="F95">
        <v>24.7</v>
      </c>
      <c r="G95">
        <v>874</v>
      </c>
      <c r="H95">
        <v>15.3</v>
      </c>
      <c r="I95">
        <v>793</v>
      </c>
      <c r="J95">
        <v>14.1</v>
      </c>
      <c r="K95">
        <v>908</v>
      </c>
      <c r="L95">
        <v>11.1</v>
      </c>
      <c r="M95">
        <v>770</v>
      </c>
      <c r="N95">
        <v>13.7</v>
      </c>
      <c r="O95">
        <v>876</v>
      </c>
      <c r="P95">
        <v>20</v>
      </c>
      <c r="Q95">
        <v>760</v>
      </c>
      <c r="R95">
        <v>13.9</v>
      </c>
      <c r="S95">
        <v>901</v>
      </c>
      <c r="T95">
        <v>21.7</v>
      </c>
      <c r="U95">
        <v>760</v>
      </c>
    </row>
    <row r="96" spans="2:21" x14ac:dyDescent="0.3">
      <c r="B96">
        <v>23.1</v>
      </c>
      <c r="C96">
        <v>842</v>
      </c>
      <c r="D96">
        <v>14.9</v>
      </c>
      <c r="E96">
        <v>781</v>
      </c>
      <c r="F96">
        <v>23.9</v>
      </c>
      <c r="G96">
        <v>914</v>
      </c>
      <c r="H96">
        <v>15.1</v>
      </c>
      <c r="I96">
        <v>811</v>
      </c>
      <c r="J96">
        <v>13.6</v>
      </c>
      <c r="K96">
        <v>936</v>
      </c>
      <c r="L96">
        <v>11</v>
      </c>
      <c r="M96">
        <v>798</v>
      </c>
      <c r="N96">
        <v>14.2</v>
      </c>
      <c r="O96">
        <v>889</v>
      </c>
      <c r="P96">
        <v>20</v>
      </c>
      <c r="Q96">
        <v>773</v>
      </c>
      <c r="R96">
        <v>14.4</v>
      </c>
      <c r="S96">
        <v>915</v>
      </c>
      <c r="T96">
        <v>21.5</v>
      </c>
      <c r="U96">
        <v>764</v>
      </c>
    </row>
    <row r="97" spans="2:21" x14ac:dyDescent="0.3">
      <c r="B97">
        <v>23.2</v>
      </c>
      <c r="C97">
        <v>850</v>
      </c>
      <c r="D97">
        <v>14.4</v>
      </c>
      <c r="E97">
        <v>798</v>
      </c>
      <c r="F97">
        <v>22.9</v>
      </c>
      <c r="G97">
        <v>945</v>
      </c>
      <c r="H97">
        <v>13.8</v>
      </c>
      <c r="I97">
        <v>834</v>
      </c>
      <c r="J97">
        <v>13.1</v>
      </c>
      <c r="K97">
        <v>971</v>
      </c>
      <c r="L97">
        <v>10.6</v>
      </c>
      <c r="M97">
        <v>835</v>
      </c>
      <c r="N97">
        <v>14.5</v>
      </c>
      <c r="O97">
        <v>897</v>
      </c>
      <c r="P97">
        <v>19.899999999999999</v>
      </c>
      <c r="Q97">
        <v>778</v>
      </c>
      <c r="R97">
        <v>14.4</v>
      </c>
      <c r="S97">
        <v>918</v>
      </c>
      <c r="T97">
        <v>21.8</v>
      </c>
      <c r="U97">
        <v>778</v>
      </c>
    </row>
    <row r="98" spans="2:21" x14ac:dyDescent="0.3">
      <c r="B98">
        <v>22.7</v>
      </c>
      <c r="C98">
        <v>873</v>
      </c>
      <c r="D98">
        <v>14</v>
      </c>
      <c r="E98">
        <v>808</v>
      </c>
      <c r="F98">
        <v>21.6</v>
      </c>
      <c r="G98">
        <v>967</v>
      </c>
      <c r="H98">
        <v>13.8</v>
      </c>
      <c r="I98">
        <v>843</v>
      </c>
      <c r="J98">
        <v>12.9</v>
      </c>
      <c r="K98">
        <v>987</v>
      </c>
      <c r="L98">
        <v>10.199999999999999</v>
      </c>
      <c r="M98">
        <v>857</v>
      </c>
      <c r="N98">
        <v>14.5</v>
      </c>
      <c r="O98">
        <v>900</v>
      </c>
      <c r="P98">
        <v>20</v>
      </c>
      <c r="Q98">
        <v>789</v>
      </c>
      <c r="R98">
        <v>14.6</v>
      </c>
      <c r="S98">
        <v>946</v>
      </c>
      <c r="T98">
        <v>21.9</v>
      </c>
      <c r="U98">
        <v>785</v>
      </c>
    </row>
    <row r="99" spans="2:21" x14ac:dyDescent="0.3">
      <c r="B99">
        <v>22.6</v>
      </c>
      <c r="C99">
        <v>877</v>
      </c>
      <c r="D99">
        <v>13.4</v>
      </c>
      <c r="E99">
        <v>814</v>
      </c>
      <c r="F99">
        <v>20</v>
      </c>
      <c r="G99">
        <v>985</v>
      </c>
      <c r="H99">
        <v>13.3</v>
      </c>
      <c r="I99">
        <v>865</v>
      </c>
      <c r="J99">
        <v>12.2</v>
      </c>
      <c r="K99">
        <v>1005</v>
      </c>
      <c r="L99">
        <v>9.5</v>
      </c>
      <c r="M99">
        <v>870</v>
      </c>
      <c r="N99">
        <v>14.8</v>
      </c>
      <c r="O99">
        <v>827</v>
      </c>
      <c r="P99">
        <v>19.899999999999999</v>
      </c>
      <c r="Q99">
        <v>797</v>
      </c>
      <c r="R99">
        <v>14.7</v>
      </c>
      <c r="S99">
        <v>951</v>
      </c>
      <c r="T99">
        <v>22.2</v>
      </c>
      <c r="U99">
        <v>804</v>
      </c>
    </row>
    <row r="100" spans="2:21" x14ac:dyDescent="0.3">
      <c r="B100">
        <v>22</v>
      </c>
      <c r="C100">
        <v>888</v>
      </c>
      <c r="D100">
        <v>12.6</v>
      </c>
      <c r="E100">
        <v>825</v>
      </c>
      <c r="F100">
        <v>18.100000000000001</v>
      </c>
      <c r="G100">
        <v>1002</v>
      </c>
      <c r="H100">
        <v>12.7</v>
      </c>
      <c r="I100">
        <v>874</v>
      </c>
      <c r="J100">
        <v>10.9</v>
      </c>
      <c r="K100">
        <v>1039</v>
      </c>
      <c r="L100">
        <v>6.2</v>
      </c>
      <c r="M100">
        <v>883</v>
      </c>
      <c r="N100">
        <v>14</v>
      </c>
      <c r="O100">
        <v>937</v>
      </c>
      <c r="P100">
        <v>19.7</v>
      </c>
      <c r="Q100">
        <v>803</v>
      </c>
      <c r="R100">
        <v>14.7</v>
      </c>
      <c r="S100">
        <v>960</v>
      </c>
      <c r="T100">
        <v>22.2</v>
      </c>
      <c r="U100">
        <v>816</v>
      </c>
    </row>
    <row r="101" spans="2:21" x14ac:dyDescent="0.3">
      <c r="B101">
        <v>21.3</v>
      </c>
      <c r="C101">
        <v>900</v>
      </c>
      <c r="D101">
        <v>11.5</v>
      </c>
      <c r="E101">
        <v>848</v>
      </c>
      <c r="F101">
        <v>15.6</v>
      </c>
      <c r="G101">
        <v>1018</v>
      </c>
      <c r="H101">
        <v>10.6</v>
      </c>
      <c r="I101">
        <v>894</v>
      </c>
      <c r="J101">
        <v>9.9</v>
      </c>
      <c r="K101">
        <v>1059</v>
      </c>
      <c r="L101">
        <v>4.5</v>
      </c>
      <c r="M101">
        <v>889</v>
      </c>
      <c r="N101">
        <v>13.9</v>
      </c>
      <c r="O101">
        <v>945</v>
      </c>
      <c r="P101">
        <v>18.5</v>
      </c>
      <c r="Q101">
        <v>813</v>
      </c>
      <c r="R101">
        <v>14.7</v>
      </c>
      <c r="S101">
        <v>982</v>
      </c>
      <c r="T101">
        <v>22.2</v>
      </c>
      <c r="U101">
        <v>819</v>
      </c>
    </row>
    <row r="102" spans="2:21" x14ac:dyDescent="0.3">
      <c r="B102">
        <v>19.399999999999999</v>
      </c>
      <c r="C102">
        <v>922</v>
      </c>
      <c r="D102">
        <v>10.7</v>
      </c>
      <c r="E102">
        <v>860</v>
      </c>
      <c r="F102">
        <v>13.6</v>
      </c>
      <c r="G102">
        <v>1032</v>
      </c>
      <c r="H102">
        <v>9.4</v>
      </c>
      <c r="I102">
        <v>917</v>
      </c>
      <c r="J102">
        <v>8.6</v>
      </c>
      <c r="K102">
        <v>1077</v>
      </c>
      <c r="L102">
        <v>3.5</v>
      </c>
      <c r="M102">
        <v>887</v>
      </c>
      <c r="N102">
        <v>14</v>
      </c>
      <c r="O102">
        <v>961</v>
      </c>
      <c r="P102">
        <v>18.5</v>
      </c>
      <c r="Q102">
        <v>814</v>
      </c>
      <c r="R102">
        <v>14.7</v>
      </c>
      <c r="S102">
        <v>996</v>
      </c>
      <c r="T102">
        <v>21.4</v>
      </c>
      <c r="U102">
        <v>827</v>
      </c>
    </row>
    <row r="103" spans="2:21" x14ac:dyDescent="0.3">
      <c r="B103">
        <v>18.100000000000001</v>
      </c>
      <c r="C103">
        <v>931</v>
      </c>
      <c r="D103">
        <v>9.9</v>
      </c>
      <c r="E103">
        <v>866</v>
      </c>
      <c r="F103">
        <v>11.7</v>
      </c>
      <c r="G103">
        <v>1032</v>
      </c>
      <c r="H103">
        <v>8.6</v>
      </c>
      <c r="I103">
        <v>930</v>
      </c>
      <c r="J103">
        <v>7.2</v>
      </c>
      <c r="K103">
        <v>1093</v>
      </c>
      <c r="L103">
        <v>2.6</v>
      </c>
      <c r="M103">
        <v>877</v>
      </c>
      <c r="N103">
        <v>14.2</v>
      </c>
      <c r="O103">
        <v>969</v>
      </c>
      <c r="P103">
        <v>17.8</v>
      </c>
      <c r="Q103">
        <v>824</v>
      </c>
      <c r="R103">
        <v>14.7</v>
      </c>
      <c r="S103">
        <v>1004</v>
      </c>
      <c r="T103">
        <v>21.3</v>
      </c>
      <c r="U103">
        <v>836</v>
      </c>
    </row>
    <row r="104" spans="2:21" x14ac:dyDescent="0.3">
      <c r="B104">
        <v>17.100000000000001</v>
      </c>
      <c r="C104">
        <v>940</v>
      </c>
      <c r="D104">
        <v>7.8</v>
      </c>
      <c r="E104">
        <v>874</v>
      </c>
      <c r="F104">
        <v>10</v>
      </c>
      <c r="G104">
        <v>1013</v>
      </c>
      <c r="H104">
        <v>5.7</v>
      </c>
      <c r="I104">
        <v>948</v>
      </c>
      <c r="J104">
        <v>5.7</v>
      </c>
      <c r="K104">
        <v>1106</v>
      </c>
      <c r="L104">
        <v>1.6</v>
      </c>
      <c r="M104">
        <v>859</v>
      </c>
      <c r="N104">
        <v>14.1</v>
      </c>
      <c r="O104">
        <v>971</v>
      </c>
      <c r="P104">
        <v>17.3</v>
      </c>
      <c r="Q104">
        <v>826</v>
      </c>
      <c r="R104">
        <v>13.8</v>
      </c>
      <c r="S104">
        <v>1013</v>
      </c>
      <c r="T104">
        <v>21</v>
      </c>
      <c r="U104">
        <v>841</v>
      </c>
    </row>
    <row r="105" spans="2:21" x14ac:dyDescent="0.3">
      <c r="B105">
        <v>15.6</v>
      </c>
      <c r="C105">
        <v>954</v>
      </c>
      <c r="D105">
        <v>5.6</v>
      </c>
      <c r="E105">
        <v>865</v>
      </c>
      <c r="F105">
        <v>9.1</v>
      </c>
      <c r="G105">
        <v>994</v>
      </c>
      <c r="H105">
        <v>3</v>
      </c>
      <c r="I105">
        <v>964</v>
      </c>
      <c r="J105">
        <v>1.6</v>
      </c>
      <c r="K105">
        <v>1123</v>
      </c>
      <c r="L105">
        <v>1.6</v>
      </c>
      <c r="M105">
        <v>836</v>
      </c>
      <c r="N105">
        <v>12.5</v>
      </c>
      <c r="O105">
        <v>977</v>
      </c>
      <c r="P105">
        <v>16.100000000000001</v>
      </c>
      <c r="Q105">
        <v>820</v>
      </c>
      <c r="R105">
        <v>13</v>
      </c>
      <c r="S105">
        <v>1004</v>
      </c>
      <c r="T105">
        <v>18.3</v>
      </c>
      <c r="U105">
        <v>835</v>
      </c>
    </row>
    <row r="106" spans="2:21" x14ac:dyDescent="0.3">
      <c r="B106">
        <v>14.1</v>
      </c>
      <c r="C106">
        <v>961</v>
      </c>
      <c r="D106">
        <v>5.0999999999999996</v>
      </c>
      <c r="E106">
        <v>850</v>
      </c>
      <c r="F106">
        <v>8.5</v>
      </c>
      <c r="G106">
        <v>976</v>
      </c>
      <c r="H106">
        <v>2.2999999999999998</v>
      </c>
      <c r="I106">
        <v>954</v>
      </c>
      <c r="J106">
        <v>0.3</v>
      </c>
      <c r="K106">
        <v>1109</v>
      </c>
      <c r="L106">
        <v>1.6</v>
      </c>
      <c r="M106">
        <v>812</v>
      </c>
      <c r="N106">
        <v>12.2</v>
      </c>
      <c r="O106">
        <v>973</v>
      </c>
      <c r="P106">
        <v>16.100000000000001</v>
      </c>
      <c r="Q106">
        <v>819</v>
      </c>
      <c r="R106">
        <v>11.6</v>
      </c>
      <c r="S106">
        <v>992</v>
      </c>
      <c r="T106">
        <v>16.899999999999999</v>
      </c>
      <c r="U106">
        <v>828</v>
      </c>
    </row>
    <row r="107" spans="2:21" x14ac:dyDescent="0.3">
      <c r="B107">
        <v>11.3</v>
      </c>
      <c r="C107">
        <v>950</v>
      </c>
      <c r="D107">
        <v>4.9000000000000004</v>
      </c>
      <c r="E107">
        <v>825</v>
      </c>
      <c r="F107">
        <v>7.7</v>
      </c>
      <c r="G107">
        <v>960</v>
      </c>
      <c r="H107">
        <v>2</v>
      </c>
      <c r="I107">
        <v>928</v>
      </c>
      <c r="J107">
        <v>0.6</v>
      </c>
      <c r="K107">
        <v>1091</v>
      </c>
      <c r="L107">
        <v>1.6</v>
      </c>
      <c r="M107">
        <v>786</v>
      </c>
      <c r="N107">
        <v>12</v>
      </c>
      <c r="O107">
        <v>962</v>
      </c>
      <c r="P107">
        <v>16</v>
      </c>
      <c r="Q107">
        <v>805</v>
      </c>
      <c r="R107">
        <v>11.6</v>
      </c>
      <c r="S107">
        <v>986</v>
      </c>
      <c r="T107">
        <v>16.8</v>
      </c>
      <c r="U107">
        <v>818</v>
      </c>
    </row>
    <row r="108" spans="2:21" x14ac:dyDescent="0.3">
      <c r="B108">
        <v>10.1</v>
      </c>
      <c r="C108">
        <v>929</v>
      </c>
      <c r="D108">
        <v>4.9000000000000004</v>
      </c>
      <c r="E108">
        <v>817</v>
      </c>
      <c r="F108">
        <v>7.4</v>
      </c>
      <c r="G108">
        <v>917</v>
      </c>
      <c r="H108">
        <v>2</v>
      </c>
      <c r="I108">
        <v>895</v>
      </c>
      <c r="J108">
        <v>0.2</v>
      </c>
      <c r="K108">
        <v>1046</v>
      </c>
      <c r="L108">
        <v>1.6</v>
      </c>
      <c r="M108">
        <v>782</v>
      </c>
      <c r="N108">
        <v>11.9</v>
      </c>
      <c r="O108">
        <v>954</v>
      </c>
      <c r="P108">
        <v>16</v>
      </c>
      <c r="Q108">
        <v>798</v>
      </c>
      <c r="R108">
        <v>11.5</v>
      </c>
      <c r="S108">
        <v>979</v>
      </c>
      <c r="T108">
        <v>16.600000000000001</v>
      </c>
      <c r="U108">
        <v>806</v>
      </c>
    </row>
    <row r="109" spans="2:21" x14ac:dyDescent="0.3">
      <c r="B109">
        <v>10</v>
      </c>
      <c r="C109">
        <v>915</v>
      </c>
      <c r="D109">
        <v>4.7</v>
      </c>
      <c r="E109">
        <v>794</v>
      </c>
      <c r="F109">
        <v>6.8</v>
      </c>
      <c r="G109">
        <v>907</v>
      </c>
      <c r="H109">
        <v>1.7</v>
      </c>
      <c r="I109">
        <v>890</v>
      </c>
      <c r="J109">
        <v>0.1</v>
      </c>
      <c r="K109">
        <v>1032</v>
      </c>
      <c r="L109">
        <v>1.6</v>
      </c>
      <c r="M109">
        <v>760</v>
      </c>
      <c r="N109">
        <v>11.7</v>
      </c>
      <c r="O109">
        <v>947</v>
      </c>
      <c r="P109">
        <v>15.7</v>
      </c>
      <c r="Q109">
        <v>786</v>
      </c>
      <c r="R109">
        <v>11.4</v>
      </c>
      <c r="S109">
        <v>961</v>
      </c>
      <c r="T109">
        <v>16.3</v>
      </c>
      <c r="U109">
        <v>798</v>
      </c>
    </row>
    <row r="110" spans="2:21" x14ac:dyDescent="0.3">
      <c r="B110">
        <v>8.9</v>
      </c>
      <c r="C110">
        <v>890</v>
      </c>
      <c r="D110">
        <v>5.2</v>
      </c>
      <c r="E110">
        <v>788</v>
      </c>
      <c r="F110">
        <v>6.5</v>
      </c>
      <c r="G110">
        <v>870</v>
      </c>
      <c r="H110">
        <v>1.7</v>
      </c>
      <c r="I110">
        <v>860</v>
      </c>
      <c r="J110">
        <v>0.2</v>
      </c>
      <c r="K110">
        <v>982</v>
      </c>
      <c r="L110">
        <v>1.6</v>
      </c>
      <c r="M110">
        <v>740</v>
      </c>
      <c r="N110">
        <v>10.199999999999999</v>
      </c>
      <c r="O110">
        <v>939</v>
      </c>
      <c r="P110">
        <v>15.6</v>
      </c>
      <c r="Q110">
        <v>782</v>
      </c>
      <c r="R110">
        <v>11.2</v>
      </c>
      <c r="S110">
        <v>950</v>
      </c>
      <c r="T110">
        <v>16.100000000000001</v>
      </c>
      <c r="U110">
        <v>793</v>
      </c>
    </row>
    <row r="111" spans="2:21" x14ac:dyDescent="0.3">
      <c r="B111">
        <v>9.1</v>
      </c>
      <c r="C111">
        <v>863</v>
      </c>
      <c r="D111">
        <v>4.9000000000000004</v>
      </c>
      <c r="E111">
        <v>767</v>
      </c>
      <c r="F111">
        <v>6.3</v>
      </c>
      <c r="G111">
        <v>836</v>
      </c>
      <c r="H111">
        <v>1.8</v>
      </c>
      <c r="I111">
        <v>854</v>
      </c>
      <c r="J111">
        <v>0.1</v>
      </c>
      <c r="K111">
        <v>977</v>
      </c>
      <c r="L111">
        <v>1.6</v>
      </c>
      <c r="M111">
        <v>729</v>
      </c>
      <c r="N111">
        <v>9.9</v>
      </c>
      <c r="O111">
        <v>935</v>
      </c>
      <c r="P111">
        <v>15.5</v>
      </c>
      <c r="Q111">
        <v>775</v>
      </c>
      <c r="R111">
        <v>10.6</v>
      </c>
      <c r="S111">
        <v>942</v>
      </c>
      <c r="T111">
        <v>15.3</v>
      </c>
      <c r="U111">
        <v>785</v>
      </c>
    </row>
    <row r="112" spans="2:21" x14ac:dyDescent="0.3">
      <c r="B112">
        <v>8</v>
      </c>
      <c r="C112">
        <v>856</v>
      </c>
      <c r="D112">
        <v>5.3</v>
      </c>
      <c r="E112">
        <v>739</v>
      </c>
      <c r="F112">
        <v>6</v>
      </c>
      <c r="G112">
        <v>814</v>
      </c>
      <c r="H112">
        <v>2</v>
      </c>
      <c r="I112">
        <v>831</v>
      </c>
      <c r="J112">
        <v>0.1</v>
      </c>
      <c r="K112">
        <v>933</v>
      </c>
      <c r="L112">
        <v>1.6</v>
      </c>
      <c r="M112">
        <v>711</v>
      </c>
      <c r="N112">
        <v>9.4</v>
      </c>
      <c r="O112">
        <v>924</v>
      </c>
      <c r="P112">
        <v>15.5</v>
      </c>
      <c r="Q112">
        <v>773</v>
      </c>
      <c r="R112">
        <v>10.199999999999999</v>
      </c>
      <c r="S112">
        <v>931</v>
      </c>
      <c r="T112">
        <v>15.2</v>
      </c>
      <c r="U112">
        <v>775</v>
      </c>
    </row>
    <row r="113" spans="2:21" x14ac:dyDescent="0.3">
      <c r="B113">
        <v>7.9</v>
      </c>
      <c r="C113">
        <v>831</v>
      </c>
      <c r="D113">
        <v>5.9</v>
      </c>
      <c r="E113">
        <v>727</v>
      </c>
      <c r="F113">
        <v>6.2</v>
      </c>
      <c r="G113">
        <v>795</v>
      </c>
      <c r="H113">
        <v>2.1</v>
      </c>
      <c r="I113">
        <v>812</v>
      </c>
      <c r="J113">
        <v>0</v>
      </c>
      <c r="K113">
        <v>913</v>
      </c>
      <c r="L113">
        <v>1.6</v>
      </c>
      <c r="M113">
        <v>695</v>
      </c>
      <c r="N113">
        <v>9.3000000000000007</v>
      </c>
      <c r="O113">
        <v>918</v>
      </c>
      <c r="P113">
        <v>15.3</v>
      </c>
      <c r="Q113">
        <v>759</v>
      </c>
      <c r="R113">
        <v>9.8000000000000007</v>
      </c>
      <c r="S113">
        <v>924</v>
      </c>
      <c r="T113">
        <v>14.9</v>
      </c>
      <c r="U113">
        <v>768</v>
      </c>
    </row>
    <row r="114" spans="2:21" x14ac:dyDescent="0.3">
      <c r="B114">
        <v>7.3</v>
      </c>
      <c r="C114">
        <v>816</v>
      </c>
      <c r="D114">
        <v>5.9</v>
      </c>
      <c r="E114">
        <v>711</v>
      </c>
      <c r="F114">
        <v>5.9</v>
      </c>
      <c r="G114">
        <v>753</v>
      </c>
      <c r="H114">
        <v>2.2999999999999998</v>
      </c>
      <c r="I114">
        <v>782</v>
      </c>
      <c r="J114">
        <v>0</v>
      </c>
      <c r="K114">
        <v>895</v>
      </c>
      <c r="L114">
        <v>1.5</v>
      </c>
      <c r="M114">
        <v>672</v>
      </c>
      <c r="N114">
        <v>9.1999999999999993</v>
      </c>
      <c r="O114">
        <v>907</v>
      </c>
      <c r="P114">
        <v>15.2</v>
      </c>
      <c r="Q114">
        <v>755</v>
      </c>
      <c r="R114">
        <v>9.4</v>
      </c>
      <c r="S114">
        <v>913</v>
      </c>
      <c r="T114">
        <v>14.7</v>
      </c>
      <c r="U114">
        <v>763</v>
      </c>
    </row>
    <row r="115" spans="2:21" x14ac:dyDescent="0.3">
      <c r="B115">
        <v>7.1</v>
      </c>
      <c r="C115">
        <v>799</v>
      </c>
      <c r="D115">
        <v>6.6</v>
      </c>
      <c r="E115">
        <v>704</v>
      </c>
      <c r="F115">
        <v>5.7</v>
      </c>
      <c r="G115">
        <v>733</v>
      </c>
      <c r="H115">
        <v>3.2</v>
      </c>
      <c r="I115">
        <v>735</v>
      </c>
      <c r="J115">
        <v>0</v>
      </c>
      <c r="K115">
        <v>845</v>
      </c>
      <c r="L115">
        <v>1.7</v>
      </c>
      <c r="M115">
        <v>651</v>
      </c>
      <c r="N115">
        <v>8.9</v>
      </c>
      <c r="O115">
        <v>899</v>
      </c>
      <c r="P115">
        <v>14.7</v>
      </c>
      <c r="Q115">
        <v>741</v>
      </c>
      <c r="R115">
        <v>9.1999999999999993</v>
      </c>
      <c r="S115">
        <v>900</v>
      </c>
      <c r="T115">
        <v>14.4</v>
      </c>
      <c r="U115">
        <v>752</v>
      </c>
    </row>
    <row r="116" spans="2:21" x14ac:dyDescent="0.3">
      <c r="B116">
        <v>6.8</v>
      </c>
      <c r="C116">
        <v>781</v>
      </c>
      <c r="D116">
        <v>6.7</v>
      </c>
      <c r="E116">
        <v>685</v>
      </c>
      <c r="F116">
        <v>5.7</v>
      </c>
      <c r="G116">
        <v>683</v>
      </c>
      <c r="H116">
        <v>4.0999999999999996</v>
      </c>
      <c r="I116">
        <v>723</v>
      </c>
      <c r="J116">
        <v>0</v>
      </c>
      <c r="K116">
        <v>837</v>
      </c>
      <c r="L116">
        <v>1.7</v>
      </c>
      <c r="M116">
        <v>646</v>
      </c>
      <c r="N116">
        <v>8.8000000000000007</v>
      </c>
      <c r="O116">
        <v>891</v>
      </c>
      <c r="P116">
        <v>15.2</v>
      </c>
      <c r="Q116">
        <v>728</v>
      </c>
      <c r="R116">
        <v>9</v>
      </c>
      <c r="S116">
        <v>886</v>
      </c>
      <c r="T116">
        <v>14.2</v>
      </c>
      <c r="U116">
        <v>742</v>
      </c>
    </row>
    <row r="117" spans="2:21" x14ac:dyDescent="0.3">
      <c r="B117">
        <v>6.7</v>
      </c>
      <c r="C117">
        <v>766</v>
      </c>
      <c r="D117">
        <v>7.8</v>
      </c>
      <c r="E117">
        <v>677</v>
      </c>
      <c r="F117">
        <v>6.1</v>
      </c>
      <c r="G117">
        <v>656</v>
      </c>
      <c r="H117">
        <v>4.5</v>
      </c>
      <c r="I117">
        <v>693</v>
      </c>
      <c r="J117">
        <v>0</v>
      </c>
      <c r="K117">
        <v>805</v>
      </c>
      <c r="L117">
        <v>1.7</v>
      </c>
      <c r="M117">
        <v>634</v>
      </c>
      <c r="N117">
        <v>8.5</v>
      </c>
      <c r="O117">
        <v>888</v>
      </c>
      <c r="P117">
        <v>15.2</v>
      </c>
      <c r="Q117">
        <v>724</v>
      </c>
      <c r="R117">
        <v>9</v>
      </c>
      <c r="S117">
        <v>879</v>
      </c>
      <c r="T117">
        <v>14.2</v>
      </c>
      <c r="U117">
        <v>733</v>
      </c>
    </row>
    <row r="118" spans="2:21" x14ac:dyDescent="0.3">
      <c r="B118">
        <v>6.9</v>
      </c>
      <c r="C118">
        <v>753</v>
      </c>
      <c r="D118">
        <v>7.7</v>
      </c>
      <c r="E118">
        <v>663</v>
      </c>
      <c r="F118">
        <v>7</v>
      </c>
      <c r="G118">
        <v>613</v>
      </c>
      <c r="H118">
        <v>9.3000000000000007</v>
      </c>
      <c r="I118">
        <v>657</v>
      </c>
      <c r="J118">
        <v>0</v>
      </c>
      <c r="K118">
        <v>763</v>
      </c>
      <c r="L118">
        <v>1.7</v>
      </c>
      <c r="M118">
        <v>615</v>
      </c>
      <c r="N118">
        <v>7.9</v>
      </c>
      <c r="O118">
        <v>875</v>
      </c>
      <c r="P118">
        <v>15</v>
      </c>
      <c r="Q118">
        <v>711</v>
      </c>
      <c r="R118">
        <v>9</v>
      </c>
      <c r="S118">
        <v>869</v>
      </c>
      <c r="T118">
        <v>14.1</v>
      </c>
      <c r="U118">
        <v>728</v>
      </c>
    </row>
    <row r="119" spans="2:21" x14ac:dyDescent="0.3">
      <c r="B119">
        <v>6.6</v>
      </c>
      <c r="C119">
        <v>729</v>
      </c>
      <c r="D119">
        <v>8.6999999999999993</v>
      </c>
      <c r="E119">
        <v>644</v>
      </c>
      <c r="F119">
        <v>6.8</v>
      </c>
      <c r="G119">
        <v>598</v>
      </c>
      <c r="H119">
        <v>7.9</v>
      </c>
      <c r="I119">
        <v>628</v>
      </c>
      <c r="J119">
        <v>0</v>
      </c>
      <c r="K119">
        <v>724</v>
      </c>
      <c r="L119">
        <v>1.8</v>
      </c>
      <c r="M119">
        <v>609</v>
      </c>
      <c r="N119">
        <v>7.5</v>
      </c>
      <c r="O119">
        <v>861</v>
      </c>
      <c r="P119">
        <v>14.9</v>
      </c>
      <c r="Q119">
        <v>709</v>
      </c>
      <c r="R119">
        <v>8.6</v>
      </c>
      <c r="S119">
        <v>857</v>
      </c>
      <c r="T119">
        <v>13.6</v>
      </c>
      <c r="U119">
        <v>716</v>
      </c>
    </row>
    <row r="120" spans="2:21" x14ac:dyDescent="0.3">
      <c r="B120">
        <v>7.2</v>
      </c>
      <c r="C120">
        <v>718</v>
      </c>
      <c r="D120">
        <v>9.8000000000000007</v>
      </c>
      <c r="E120">
        <v>632</v>
      </c>
      <c r="F120">
        <v>7.7</v>
      </c>
      <c r="G120">
        <v>576</v>
      </c>
      <c r="H120">
        <v>8.8000000000000007</v>
      </c>
      <c r="I120">
        <v>592</v>
      </c>
      <c r="J120">
        <v>0.2</v>
      </c>
      <c r="K120">
        <v>709</v>
      </c>
      <c r="L120">
        <v>2</v>
      </c>
      <c r="M120">
        <v>590</v>
      </c>
      <c r="N120">
        <v>7.1</v>
      </c>
      <c r="O120">
        <v>847</v>
      </c>
      <c r="P120">
        <v>15.2</v>
      </c>
      <c r="Q120">
        <v>702</v>
      </c>
      <c r="R120">
        <v>8.4</v>
      </c>
      <c r="S120">
        <v>836</v>
      </c>
      <c r="T120">
        <v>13.5</v>
      </c>
      <c r="U120">
        <v>713</v>
      </c>
    </row>
    <row r="121" spans="2:21" x14ac:dyDescent="0.3">
      <c r="B121">
        <v>6.6</v>
      </c>
      <c r="C121">
        <v>694</v>
      </c>
      <c r="D121">
        <v>10.199999999999999</v>
      </c>
      <c r="E121">
        <v>631</v>
      </c>
      <c r="H121">
        <v>10.1</v>
      </c>
      <c r="I121">
        <v>574</v>
      </c>
      <c r="J121">
        <v>0.2</v>
      </c>
      <c r="K121">
        <v>688</v>
      </c>
      <c r="L121">
        <v>4.8</v>
      </c>
      <c r="M121">
        <v>590</v>
      </c>
      <c r="N121">
        <v>7</v>
      </c>
      <c r="O121">
        <v>834</v>
      </c>
      <c r="P121">
        <v>15.3</v>
      </c>
      <c r="Q121">
        <v>698</v>
      </c>
      <c r="R121">
        <v>8.3000000000000007</v>
      </c>
      <c r="S121">
        <v>823</v>
      </c>
      <c r="T121">
        <v>13.3</v>
      </c>
      <c r="U121">
        <v>702</v>
      </c>
    </row>
    <row r="122" spans="2:21" x14ac:dyDescent="0.3">
      <c r="B122">
        <v>6.9</v>
      </c>
      <c r="C122">
        <v>673</v>
      </c>
      <c r="D122">
        <v>12.3</v>
      </c>
      <c r="E122">
        <v>621</v>
      </c>
      <c r="H122">
        <v>11.1</v>
      </c>
      <c r="I122">
        <v>546</v>
      </c>
      <c r="J122">
        <v>0.5</v>
      </c>
      <c r="K122">
        <v>643</v>
      </c>
      <c r="N122">
        <v>7</v>
      </c>
      <c r="O122">
        <v>821</v>
      </c>
      <c r="P122">
        <v>15.6</v>
      </c>
      <c r="Q122">
        <v>688</v>
      </c>
      <c r="R122">
        <v>8.3000000000000007</v>
      </c>
      <c r="S122">
        <v>810</v>
      </c>
      <c r="T122">
        <v>13.2</v>
      </c>
      <c r="U122">
        <v>690</v>
      </c>
    </row>
    <row r="123" spans="2:21" x14ac:dyDescent="0.3">
      <c r="B123">
        <v>6.9</v>
      </c>
      <c r="C123">
        <v>657</v>
      </c>
      <c r="D123">
        <v>13.7</v>
      </c>
      <c r="E123">
        <v>609</v>
      </c>
      <c r="H123">
        <v>12.2</v>
      </c>
      <c r="I123">
        <v>528</v>
      </c>
      <c r="J123">
        <v>0.5</v>
      </c>
      <c r="K123">
        <v>624</v>
      </c>
      <c r="N123">
        <v>7.1</v>
      </c>
      <c r="O123">
        <v>811</v>
      </c>
      <c r="P123">
        <v>15.7</v>
      </c>
      <c r="Q123">
        <v>687</v>
      </c>
      <c r="R123">
        <v>8.5</v>
      </c>
      <c r="S123">
        <v>797</v>
      </c>
      <c r="T123">
        <v>13.3</v>
      </c>
      <c r="U123">
        <v>672</v>
      </c>
    </row>
    <row r="124" spans="2:21" x14ac:dyDescent="0.3">
      <c r="B124">
        <v>7.1870000000000003</v>
      </c>
      <c r="C124">
        <v>641</v>
      </c>
      <c r="D124">
        <v>15</v>
      </c>
      <c r="E124">
        <v>600</v>
      </c>
      <c r="H124">
        <v>13.4</v>
      </c>
      <c r="I124">
        <v>513</v>
      </c>
      <c r="J124">
        <v>0.8</v>
      </c>
      <c r="K124">
        <v>594</v>
      </c>
      <c r="N124">
        <v>7.3</v>
      </c>
      <c r="O124">
        <v>809</v>
      </c>
      <c r="P124">
        <v>16.3</v>
      </c>
      <c r="Q124">
        <v>679</v>
      </c>
      <c r="R124">
        <v>8.6</v>
      </c>
      <c r="S124">
        <v>769</v>
      </c>
      <c r="T124">
        <v>13.2</v>
      </c>
      <c r="U124">
        <v>663</v>
      </c>
    </row>
    <row r="125" spans="2:21" x14ac:dyDescent="0.3">
      <c r="H125">
        <v>16</v>
      </c>
      <c r="I125">
        <v>495</v>
      </c>
      <c r="J125">
        <v>1.4</v>
      </c>
      <c r="K125">
        <v>594</v>
      </c>
      <c r="N125">
        <v>7.5</v>
      </c>
      <c r="O125">
        <v>801</v>
      </c>
      <c r="P125">
        <v>17.7</v>
      </c>
      <c r="Q125">
        <v>676</v>
      </c>
      <c r="R125">
        <v>8.9</v>
      </c>
      <c r="S125">
        <v>755</v>
      </c>
      <c r="T125">
        <v>13.9</v>
      </c>
      <c r="U125">
        <v>653</v>
      </c>
    </row>
    <row r="126" spans="2:21" x14ac:dyDescent="0.3">
      <c r="N126">
        <v>7.8</v>
      </c>
      <c r="O126">
        <v>786</v>
      </c>
      <c r="R126">
        <v>9.3000000000000007</v>
      </c>
      <c r="S126">
        <v>749</v>
      </c>
      <c r="T126">
        <v>14.1</v>
      </c>
      <c r="U126">
        <v>649</v>
      </c>
    </row>
    <row r="127" spans="2:21" x14ac:dyDescent="0.3">
      <c r="N127">
        <v>8.1</v>
      </c>
      <c r="O127">
        <v>773</v>
      </c>
      <c r="R127">
        <v>9.4</v>
      </c>
      <c r="S127">
        <v>742</v>
      </c>
    </row>
    <row r="128" spans="2:21" x14ac:dyDescent="0.3">
      <c r="N128">
        <v>8.8000000000000007</v>
      </c>
      <c r="O128">
        <v>770</v>
      </c>
      <c r="R128">
        <v>10.1</v>
      </c>
      <c r="S128">
        <v>733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5FDA-458F-4143-A41C-2C95974597D1}">
  <sheetPr codeName="Sheet3"/>
  <dimension ref="A4:K25"/>
  <sheetViews>
    <sheetView workbookViewId="0">
      <selection activeCell="A9" sqref="A9:K9"/>
    </sheetView>
  </sheetViews>
  <sheetFormatPr baseColWidth="10" defaultColWidth="9" defaultRowHeight="14.4" x14ac:dyDescent="0.3"/>
  <cols>
    <col min="1" max="1" width="28.19921875" style="19" customWidth="1"/>
    <col min="2" max="16384" width="9" style="19"/>
  </cols>
  <sheetData>
    <row r="4" spans="1:11" x14ac:dyDescent="0.3">
      <c r="H4" s="19" t="s">
        <v>11</v>
      </c>
    </row>
    <row r="5" spans="1:11" x14ac:dyDescent="0.3">
      <c r="A5" s="19" t="s">
        <v>47</v>
      </c>
      <c r="B5" s="19" t="s">
        <v>48</v>
      </c>
      <c r="C5" s="19" t="s">
        <v>49</v>
      </c>
      <c r="D5" s="19" t="s">
        <v>50</v>
      </c>
      <c r="E5" s="19" t="s">
        <v>51</v>
      </c>
      <c r="F5" s="19" t="s">
        <v>52</v>
      </c>
      <c r="H5" s="20" t="s">
        <v>26</v>
      </c>
      <c r="I5" s="20" t="s">
        <v>30</v>
      </c>
      <c r="J5" s="20" t="s">
        <v>27</v>
      </c>
      <c r="K5" s="20" t="s">
        <v>28</v>
      </c>
    </row>
    <row r="6" spans="1:11" x14ac:dyDescent="0.3">
      <c r="A6" s="19" t="s">
        <v>53</v>
      </c>
      <c r="B6" s="21">
        <v>7.2537900000000004E-3</v>
      </c>
      <c r="C6" s="21">
        <v>7.2537900000000004E-3</v>
      </c>
      <c r="D6" s="19" t="str">
        <f t="shared" ref="D6:D12" si="0">IF(B6&lt;=K6,"OK","-")</f>
        <v>OK</v>
      </c>
      <c r="H6" s="20">
        <v>1</v>
      </c>
      <c r="I6" s="20">
        <v>4</v>
      </c>
      <c r="J6" s="20">
        <v>550</v>
      </c>
      <c r="K6" s="20">
        <v>5.5835667600373479E-2</v>
      </c>
    </row>
    <row r="7" spans="1:11" x14ac:dyDescent="0.3">
      <c r="A7" s="19" t="s">
        <v>54</v>
      </c>
      <c r="B7" s="21">
        <v>3.2379600000000001E-2</v>
      </c>
      <c r="C7" s="21">
        <v>3.2379600000000001E-2</v>
      </c>
      <c r="D7" s="19" t="str">
        <f t="shared" si="0"/>
        <v>OK</v>
      </c>
      <c r="H7" s="20">
        <v>2</v>
      </c>
      <c r="I7" s="20">
        <v>18</v>
      </c>
      <c r="J7" s="20">
        <v>650</v>
      </c>
      <c r="K7" s="20">
        <v>5.1167133520074702E-2</v>
      </c>
    </row>
    <row r="8" spans="1:11" x14ac:dyDescent="0.3">
      <c r="A8" s="19" t="s">
        <v>55</v>
      </c>
      <c r="B8" s="21">
        <v>4.1859399999999998E-2</v>
      </c>
      <c r="C8" s="21">
        <v>4.1859399999999998E-2</v>
      </c>
      <c r="D8" s="19" t="str">
        <f t="shared" si="0"/>
        <v>OK</v>
      </c>
      <c r="H8" s="20">
        <v>3</v>
      </c>
      <c r="I8" s="20">
        <v>23</v>
      </c>
      <c r="J8" s="20">
        <v>750</v>
      </c>
      <c r="K8" s="20">
        <v>4.6473761918560529E-2</v>
      </c>
    </row>
    <row r="9" spans="1:11" x14ac:dyDescent="0.3">
      <c r="A9" s="19" t="s">
        <v>56</v>
      </c>
      <c r="B9" s="21">
        <v>4.2597200000000002E-2</v>
      </c>
      <c r="C9" s="21">
        <v>4.2597200000000002E-2</v>
      </c>
      <c r="D9" s="22" t="str">
        <f t="shared" si="0"/>
        <v>-</v>
      </c>
      <c r="H9" s="23">
        <v>4</v>
      </c>
      <c r="I9" s="23">
        <v>23</v>
      </c>
      <c r="J9" s="23">
        <v>850</v>
      </c>
      <c r="K9" s="23">
        <v>4.1759232428603625E-2</v>
      </c>
    </row>
    <row r="10" spans="1:11" x14ac:dyDescent="0.3">
      <c r="A10" s="19" t="s">
        <v>57</v>
      </c>
      <c r="B10" s="21">
        <v>3.0333800000000001E-2</v>
      </c>
      <c r="C10" s="21">
        <v>3.0333800000000001E-2</v>
      </c>
      <c r="D10" s="19" t="str">
        <f t="shared" si="0"/>
        <v>OK</v>
      </c>
      <c r="H10" s="20">
        <v>5</v>
      </c>
      <c r="I10" s="20">
        <v>16</v>
      </c>
      <c r="J10" s="20">
        <v>1000</v>
      </c>
      <c r="K10" s="20">
        <v>3.473726655413123E-2</v>
      </c>
    </row>
    <row r="11" spans="1:11" x14ac:dyDescent="0.3">
      <c r="A11" s="19" t="s">
        <v>58</v>
      </c>
      <c r="B11" s="21">
        <v>1.8968499999999999E-2</v>
      </c>
      <c r="C11" s="21">
        <v>1.8968499999999999E-2</v>
      </c>
      <c r="D11" s="19" t="str">
        <f t="shared" si="0"/>
        <v>OK</v>
      </c>
      <c r="H11" s="20">
        <v>6</v>
      </c>
      <c r="I11" s="20">
        <v>10</v>
      </c>
      <c r="J11" s="20">
        <v>1050</v>
      </c>
      <c r="K11" s="20">
        <v>3.2398016677935543E-2</v>
      </c>
    </row>
    <row r="12" spans="1:11" x14ac:dyDescent="0.3">
      <c r="A12" s="19" t="s">
        <v>59</v>
      </c>
      <c r="B12" s="21">
        <v>3.8101900000000002E-3</v>
      </c>
      <c r="C12" s="21">
        <v>3.8101900000000002E-3</v>
      </c>
      <c r="D12" s="19" t="str">
        <f t="shared" si="0"/>
        <v>OK</v>
      </c>
      <c r="H12" s="20">
        <v>7</v>
      </c>
      <c r="I12" s="20">
        <v>2</v>
      </c>
      <c r="J12" s="20">
        <v>1100</v>
      </c>
      <c r="K12" s="20">
        <v>3.0050334309969201E-2</v>
      </c>
    </row>
    <row r="15" spans="1:11" x14ac:dyDescent="0.3">
      <c r="A15" s="19" t="s">
        <v>21</v>
      </c>
    </row>
    <row r="16" spans="1:11" x14ac:dyDescent="0.3">
      <c r="A16" s="19" t="s">
        <v>18</v>
      </c>
      <c r="B16" s="19" t="s">
        <v>60</v>
      </c>
    </row>
    <row r="17" spans="1:3" x14ac:dyDescent="0.3">
      <c r="A17" s="19" t="s">
        <v>22</v>
      </c>
      <c r="B17" s="19">
        <v>700</v>
      </c>
      <c r="C17" s="19" t="s">
        <v>3</v>
      </c>
    </row>
    <row r="18" spans="1:3" x14ac:dyDescent="0.3">
      <c r="A18" s="19" t="s">
        <v>19</v>
      </c>
      <c r="B18" s="24">
        <v>12548.760650658403</v>
      </c>
      <c r="C18" s="19" t="s">
        <v>3</v>
      </c>
    </row>
    <row r="19" spans="1:3" x14ac:dyDescent="0.3">
      <c r="A19" s="19" t="s">
        <v>23</v>
      </c>
      <c r="B19" s="19">
        <v>150</v>
      </c>
      <c r="C19" s="19" t="s">
        <v>3</v>
      </c>
    </row>
    <row r="20" spans="1:3" x14ac:dyDescent="0.3">
      <c r="A20" s="19" t="s">
        <v>20</v>
      </c>
      <c r="B20" s="19">
        <v>1534</v>
      </c>
      <c r="C20" s="19" t="s">
        <v>3</v>
      </c>
    </row>
    <row r="21" spans="1:3" x14ac:dyDescent="0.3">
      <c r="A21" s="19" t="s">
        <v>24</v>
      </c>
      <c r="B21" s="19">
        <v>283</v>
      </c>
      <c r="C21" s="19" t="s">
        <v>3</v>
      </c>
    </row>
    <row r="22" spans="1:3" x14ac:dyDescent="0.3">
      <c r="A22" s="19" t="s">
        <v>25</v>
      </c>
      <c r="B22" s="24">
        <f>B17+B18+B19</f>
        <v>13398.760650658403</v>
      </c>
      <c r="C22" s="19" t="s">
        <v>3</v>
      </c>
    </row>
    <row r="24" spans="1:3" x14ac:dyDescent="0.3">
      <c r="A24" s="25" t="s">
        <v>61</v>
      </c>
    </row>
    <row r="25" spans="1:3" x14ac:dyDescent="0.3">
      <c r="A25" s="25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7FC4A-98F1-482E-B6EB-F0F4129061AD}">
  <sheetPr codeName="Sheet4"/>
  <dimension ref="A1:S126"/>
  <sheetViews>
    <sheetView topLeftCell="D1" workbookViewId="0">
      <selection activeCell="H6" sqref="H6"/>
    </sheetView>
  </sheetViews>
  <sheetFormatPr baseColWidth="10" defaultColWidth="9" defaultRowHeight="14.4" x14ac:dyDescent="0.3"/>
  <cols>
    <col min="1" max="1" width="24.296875" style="19" customWidth="1"/>
    <col min="2" max="2" width="9.69921875" style="19" bestFit="1" customWidth="1"/>
    <col min="3" max="3" width="11.69921875" style="19" bestFit="1" customWidth="1"/>
    <col min="4" max="5" width="9" style="19"/>
    <col min="6" max="6" width="10.5" style="19" bestFit="1" customWidth="1"/>
    <col min="7" max="7" width="10.296875" style="19" bestFit="1" customWidth="1"/>
    <col min="8" max="8" width="9.69921875" style="19" bestFit="1" customWidth="1"/>
    <col min="9" max="16384" width="9" style="19"/>
  </cols>
  <sheetData>
    <row r="1" spans="1:19" x14ac:dyDescent="0.3">
      <c r="A1" s="25" t="s">
        <v>63</v>
      </c>
    </row>
    <row r="2" spans="1:19" x14ac:dyDescent="0.3">
      <c r="B2" s="26" t="s">
        <v>64</v>
      </c>
      <c r="D2" s="20" t="s">
        <v>30</v>
      </c>
      <c r="E2" s="20" t="s">
        <v>27</v>
      </c>
      <c r="F2" s="20" t="s">
        <v>28</v>
      </c>
    </row>
    <row r="3" spans="1:19" x14ac:dyDescent="0.3">
      <c r="B3" s="19" t="s">
        <v>65</v>
      </c>
      <c r="D3" s="20">
        <v>23</v>
      </c>
      <c r="E3" s="20">
        <v>850</v>
      </c>
      <c r="F3" s="20">
        <v>4.1759232428603625E-2</v>
      </c>
    </row>
    <row r="4" spans="1:19" ht="15" thickBot="1" x14ac:dyDescent="0.35"/>
    <row r="5" spans="1:19" ht="15" thickBot="1" x14ac:dyDescent="0.35">
      <c r="A5" s="19" t="s">
        <v>206</v>
      </c>
      <c r="B5" s="19" t="s">
        <v>207</v>
      </c>
      <c r="C5" s="19" t="s">
        <v>208</v>
      </c>
      <c r="H5" s="20" t="str">
        <f>B3</f>
        <v>Load Case 4</v>
      </c>
      <c r="I5" s="20">
        <v>1.409</v>
      </c>
      <c r="J5" s="20">
        <f>I5+0.025</f>
        <v>1.4339999999999999</v>
      </c>
      <c r="K5" s="20">
        <f t="shared" ref="K5:S5" si="0">J5+0.025</f>
        <v>1.4589999999999999</v>
      </c>
      <c r="L5" s="20">
        <f t="shared" si="0"/>
        <v>1.4839999999999998</v>
      </c>
      <c r="M5" s="20">
        <f t="shared" si="0"/>
        <v>1.5089999999999997</v>
      </c>
      <c r="N5" s="20">
        <f t="shared" si="0"/>
        <v>1.5339999999999996</v>
      </c>
      <c r="O5" s="27">
        <f t="shared" si="0"/>
        <v>1.5589999999999995</v>
      </c>
      <c r="P5" s="20">
        <f t="shared" si="0"/>
        <v>1.5839999999999994</v>
      </c>
      <c r="Q5" s="20">
        <f t="shared" si="0"/>
        <v>1.6089999999999993</v>
      </c>
      <c r="R5" s="20">
        <f t="shared" si="0"/>
        <v>1.6339999999999992</v>
      </c>
      <c r="S5" s="20">
        <f t="shared" si="0"/>
        <v>1.6589999999999991</v>
      </c>
    </row>
    <row r="6" spans="1:19" x14ac:dyDescent="0.3">
      <c r="A6" s="19" t="s">
        <v>66</v>
      </c>
      <c r="B6" s="21">
        <v>4.8177499999999998E-2</v>
      </c>
      <c r="C6" s="21">
        <v>4.8177499999999998E-2</v>
      </c>
      <c r="D6" s="20" t="str">
        <f>IF(B6&lt;=$F$3,"OK","-")</f>
        <v>-</v>
      </c>
      <c r="H6" s="20">
        <v>11.298999999999999</v>
      </c>
      <c r="I6" s="28" t="str">
        <f>D6</f>
        <v>-</v>
      </c>
      <c r="J6" s="28" t="str">
        <f>D17</f>
        <v>-</v>
      </c>
      <c r="K6" s="23" t="str">
        <f>D28</f>
        <v>-</v>
      </c>
      <c r="L6" s="23" t="str">
        <f>D39</f>
        <v>-</v>
      </c>
      <c r="M6" s="23" t="str">
        <f>D50</f>
        <v>-</v>
      </c>
      <c r="N6" s="23" t="str">
        <f>D61</f>
        <v>-</v>
      </c>
      <c r="O6" s="23" t="str">
        <f>D72</f>
        <v>-</v>
      </c>
      <c r="P6" s="23" t="str">
        <f>D83</f>
        <v>-</v>
      </c>
      <c r="Q6" s="23" t="str">
        <f>D94</f>
        <v>-</v>
      </c>
      <c r="R6" s="23" t="str">
        <f>D105</f>
        <v>-</v>
      </c>
      <c r="S6" s="23" t="str">
        <f>D116</f>
        <v>-</v>
      </c>
    </row>
    <row r="7" spans="1:19" x14ac:dyDescent="0.3">
      <c r="A7" s="19" t="s">
        <v>67</v>
      </c>
      <c r="B7" s="21">
        <v>4.7711299999999998E-2</v>
      </c>
      <c r="C7" s="21">
        <v>4.7711299999999998E-2</v>
      </c>
      <c r="D7" s="20" t="str">
        <f t="shared" ref="D7:D70" si="1">IF(B7&lt;=$F$3,"OK","-")</f>
        <v>-</v>
      </c>
      <c r="H7" s="20">
        <f>H6+0.25</f>
        <v>11.548999999999999</v>
      </c>
      <c r="I7" s="28" t="str">
        <f t="shared" ref="I7:I16" si="2">D7</f>
        <v>-</v>
      </c>
      <c r="J7" s="28" t="str">
        <f t="shared" ref="J7:J16" si="3">D18</f>
        <v>-</v>
      </c>
      <c r="K7" s="23" t="str">
        <f t="shared" ref="K7:K16" si="4">D29</f>
        <v>-</v>
      </c>
      <c r="L7" s="23" t="str">
        <f t="shared" ref="L7:L16" si="5">D40</f>
        <v>-</v>
      </c>
      <c r="M7" s="23" t="str">
        <f t="shared" ref="M7:M16" si="6">D51</f>
        <v>-</v>
      </c>
      <c r="N7" s="23" t="str">
        <f t="shared" ref="N7:N16" si="7">D62</f>
        <v>-</v>
      </c>
      <c r="O7" s="23" t="str">
        <f t="shared" ref="O7:O16" si="8">D73</f>
        <v>-</v>
      </c>
      <c r="P7" s="23" t="str">
        <f t="shared" ref="P7:P16" si="9">D84</f>
        <v>-</v>
      </c>
      <c r="Q7" s="23" t="str">
        <f t="shared" ref="Q7:Q16" si="10">D95</f>
        <v>-</v>
      </c>
      <c r="R7" s="23" t="str">
        <f t="shared" ref="R7:R16" si="11">D106</f>
        <v>-</v>
      </c>
      <c r="S7" s="23" t="str">
        <f t="shared" ref="S7:S16" si="12">D117</f>
        <v>-</v>
      </c>
    </row>
    <row r="8" spans="1:19" x14ac:dyDescent="0.3">
      <c r="A8" s="19" t="s">
        <v>68</v>
      </c>
      <c r="B8" s="21">
        <v>4.7311400000000003E-2</v>
      </c>
      <c r="C8" s="21">
        <v>4.7311400000000003E-2</v>
      </c>
      <c r="D8" s="20" t="str">
        <f t="shared" si="1"/>
        <v>-</v>
      </c>
      <c r="H8" s="20">
        <f t="shared" ref="H8:H16" si="13">H7+0.25</f>
        <v>11.798999999999999</v>
      </c>
      <c r="I8" s="28" t="str">
        <f t="shared" si="2"/>
        <v>-</v>
      </c>
      <c r="J8" s="28" t="str">
        <f t="shared" si="3"/>
        <v>-</v>
      </c>
      <c r="K8" s="23" t="str">
        <f t="shared" si="4"/>
        <v>-</v>
      </c>
      <c r="L8" s="23" t="str">
        <f t="shared" si="5"/>
        <v>-</v>
      </c>
      <c r="M8" s="23" t="str">
        <f t="shared" si="6"/>
        <v>-</v>
      </c>
      <c r="N8" s="23" t="str">
        <f t="shared" si="7"/>
        <v>-</v>
      </c>
      <c r="O8" s="23" t="str">
        <f t="shared" si="8"/>
        <v>-</v>
      </c>
      <c r="P8" s="23" t="str">
        <f t="shared" si="9"/>
        <v>-</v>
      </c>
      <c r="Q8" s="23" t="str">
        <f t="shared" si="10"/>
        <v>-</v>
      </c>
      <c r="R8" s="23" t="str">
        <f t="shared" si="11"/>
        <v>-</v>
      </c>
      <c r="S8" s="23" t="str">
        <f t="shared" si="12"/>
        <v>-</v>
      </c>
    </row>
    <row r="9" spans="1:19" x14ac:dyDescent="0.3">
      <c r="A9" s="19" t="s">
        <v>69</v>
      </c>
      <c r="B9" s="21">
        <v>4.6975200000000002E-2</v>
      </c>
      <c r="C9" s="21">
        <v>4.6975200000000002E-2</v>
      </c>
      <c r="D9" s="20" t="str">
        <f t="shared" si="1"/>
        <v>-</v>
      </c>
      <c r="H9" s="20">
        <f t="shared" si="13"/>
        <v>12.048999999999999</v>
      </c>
      <c r="I9" s="28" t="str">
        <f t="shared" si="2"/>
        <v>-</v>
      </c>
      <c r="J9" s="28" t="str">
        <f t="shared" si="3"/>
        <v>-</v>
      </c>
      <c r="K9" s="23" t="str">
        <f t="shared" si="4"/>
        <v>-</v>
      </c>
      <c r="L9" s="23" t="str">
        <f t="shared" si="5"/>
        <v>-</v>
      </c>
      <c r="M9" s="23" t="str">
        <f t="shared" si="6"/>
        <v>-</v>
      </c>
      <c r="N9" s="23" t="str">
        <f t="shared" si="7"/>
        <v>-</v>
      </c>
      <c r="O9" s="23" t="str">
        <f t="shared" si="8"/>
        <v>-</v>
      </c>
      <c r="P9" s="23" t="str">
        <f t="shared" si="9"/>
        <v>-</v>
      </c>
      <c r="Q9" s="23" t="str">
        <f t="shared" si="10"/>
        <v>-</v>
      </c>
      <c r="R9" s="23" t="str">
        <f t="shared" si="11"/>
        <v>-</v>
      </c>
      <c r="S9" s="23" t="str">
        <f t="shared" si="12"/>
        <v>-</v>
      </c>
    </row>
    <row r="10" spans="1:19" x14ac:dyDescent="0.3">
      <c r="A10" s="19" t="s">
        <v>70</v>
      </c>
      <c r="B10" s="21">
        <v>4.6698000000000003E-2</v>
      </c>
      <c r="C10" s="21">
        <v>4.6698000000000003E-2</v>
      </c>
      <c r="D10" s="20" t="str">
        <f t="shared" si="1"/>
        <v>-</v>
      </c>
      <c r="H10" s="20">
        <f t="shared" si="13"/>
        <v>12.298999999999999</v>
      </c>
      <c r="I10" s="28" t="str">
        <f t="shared" si="2"/>
        <v>-</v>
      </c>
      <c r="J10" s="28" t="str">
        <f t="shared" si="3"/>
        <v>-</v>
      </c>
      <c r="K10" s="23" t="str">
        <f t="shared" si="4"/>
        <v>-</v>
      </c>
      <c r="L10" s="23" t="str">
        <f t="shared" si="5"/>
        <v>-</v>
      </c>
      <c r="M10" s="23" t="str">
        <f t="shared" si="6"/>
        <v>-</v>
      </c>
      <c r="N10" s="23" t="str">
        <f t="shared" si="7"/>
        <v>-</v>
      </c>
      <c r="O10" s="23" t="str">
        <f t="shared" si="8"/>
        <v>-</v>
      </c>
      <c r="P10" s="23" t="str">
        <f t="shared" si="9"/>
        <v>-</v>
      </c>
      <c r="Q10" s="23" t="str">
        <f t="shared" si="10"/>
        <v>-</v>
      </c>
      <c r="R10" s="23" t="str">
        <f t="shared" si="11"/>
        <v>-</v>
      </c>
      <c r="S10" s="23" t="str">
        <f t="shared" si="12"/>
        <v>-</v>
      </c>
    </row>
    <row r="11" spans="1:19" ht="15" thickBot="1" x14ac:dyDescent="0.35">
      <c r="A11" s="19" t="s">
        <v>71</v>
      </c>
      <c r="B11" s="21">
        <v>4.6478699999999998E-2</v>
      </c>
      <c r="C11" s="21">
        <v>4.6478699999999998E-2</v>
      </c>
      <c r="D11" s="20" t="str">
        <f t="shared" si="1"/>
        <v>-</v>
      </c>
      <c r="H11" s="20">
        <f t="shared" si="13"/>
        <v>12.548999999999999</v>
      </c>
      <c r="I11" s="28" t="str">
        <f t="shared" si="2"/>
        <v>-</v>
      </c>
      <c r="J11" s="28" t="str">
        <f t="shared" si="3"/>
        <v>-</v>
      </c>
      <c r="K11" s="23" t="str">
        <f t="shared" si="4"/>
        <v>-</v>
      </c>
      <c r="L11" s="23" t="str">
        <f t="shared" si="5"/>
        <v>-</v>
      </c>
      <c r="M11" s="23" t="str">
        <f t="shared" si="6"/>
        <v>-</v>
      </c>
      <c r="N11" s="23" t="str">
        <f t="shared" si="7"/>
        <v>-</v>
      </c>
      <c r="O11" s="23" t="str">
        <f t="shared" si="8"/>
        <v>-</v>
      </c>
      <c r="P11" s="23" t="str">
        <f t="shared" si="9"/>
        <v>-</v>
      </c>
      <c r="Q11" s="23" t="str">
        <f t="shared" si="10"/>
        <v>-</v>
      </c>
      <c r="R11" s="23" t="str">
        <f t="shared" si="11"/>
        <v>-</v>
      </c>
      <c r="S11" s="23" t="str">
        <f t="shared" si="12"/>
        <v>-</v>
      </c>
    </row>
    <row r="12" spans="1:19" ht="15" thickBot="1" x14ac:dyDescent="0.35">
      <c r="A12" s="19" t="s">
        <v>72</v>
      </c>
      <c r="B12" s="21">
        <v>4.6320300000000002E-2</v>
      </c>
      <c r="C12" s="21">
        <v>4.6320300000000002E-2</v>
      </c>
      <c r="D12" s="20" t="str">
        <f t="shared" si="1"/>
        <v>-</v>
      </c>
      <c r="H12" s="27">
        <f t="shared" si="13"/>
        <v>12.798999999999999</v>
      </c>
      <c r="I12" s="28" t="str">
        <f t="shared" si="2"/>
        <v>-</v>
      </c>
      <c r="J12" s="28" t="str">
        <f t="shared" si="3"/>
        <v>-</v>
      </c>
      <c r="K12" s="23" t="str">
        <f t="shared" si="4"/>
        <v>-</v>
      </c>
      <c r="L12" s="23" t="str">
        <f t="shared" si="5"/>
        <v>-</v>
      </c>
      <c r="M12" s="23" t="str">
        <f t="shared" si="6"/>
        <v>-</v>
      </c>
      <c r="N12" s="23" t="str">
        <f t="shared" si="7"/>
        <v>-</v>
      </c>
      <c r="O12" s="29" t="str">
        <f t="shared" si="8"/>
        <v>OK</v>
      </c>
      <c r="P12" s="30" t="str">
        <f t="shared" si="9"/>
        <v>OK</v>
      </c>
      <c r="Q12" s="30" t="str">
        <f t="shared" si="10"/>
        <v>OK</v>
      </c>
      <c r="R12" s="30" t="str">
        <f t="shared" si="11"/>
        <v>OK</v>
      </c>
      <c r="S12" s="30" t="str">
        <f t="shared" si="12"/>
        <v>OK</v>
      </c>
    </row>
    <row r="13" spans="1:19" x14ac:dyDescent="0.3">
      <c r="A13" s="19" t="s">
        <v>73</v>
      </c>
      <c r="B13" s="21">
        <v>4.6216E-2</v>
      </c>
      <c r="C13" s="21">
        <v>4.6216E-2</v>
      </c>
      <c r="D13" s="20" t="str">
        <f t="shared" si="1"/>
        <v>-</v>
      </c>
      <c r="H13" s="20">
        <f t="shared" si="13"/>
        <v>13.048999999999999</v>
      </c>
      <c r="I13" s="28" t="str">
        <f t="shared" si="2"/>
        <v>-</v>
      </c>
      <c r="J13" s="28" t="str">
        <f t="shared" si="3"/>
        <v>-</v>
      </c>
      <c r="K13" s="23" t="str">
        <f t="shared" si="4"/>
        <v>-</v>
      </c>
      <c r="L13" s="23" t="str">
        <f t="shared" si="5"/>
        <v>-</v>
      </c>
      <c r="M13" s="23" t="str">
        <f t="shared" si="6"/>
        <v>-</v>
      </c>
      <c r="N13" s="30" t="str">
        <f t="shared" si="7"/>
        <v>OK</v>
      </c>
      <c r="O13" s="30" t="str">
        <f t="shared" si="8"/>
        <v>OK</v>
      </c>
      <c r="P13" s="30" t="str">
        <f t="shared" si="9"/>
        <v>OK</v>
      </c>
      <c r="Q13" s="30" t="str">
        <f t="shared" si="10"/>
        <v>OK</v>
      </c>
      <c r="R13" s="30" t="str">
        <f t="shared" si="11"/>
        <v>OK</v>
      </c>
      <c r="S13" s="30" t="str">
        <f t="shared" si="12"/>
        <v>OK</v>
      </c>
    </row>
    <row r="14" spans="1:19" x14ac:dyDescent="0.3">
      <c r="A14" s="19" t="s">
        <v>74</v>
      </c>
      <c r="B14" s="21">
        <v>4.6163999999999997E-2</v>
      </c>
      <c r="C14" s="21">
        <v>4.6163999999999997E-2</v>
      </c>
      <c r="D14" s="20" t="str">
        <f t="shared" si="1"/>
        <v>-</v>
      </c>
      <c r="H14" s="20">
        <f t="shared" si="13"/>
        <v>13.298999999999999</v>
      </c>
      <c r="I14" s="28" t="str">
        <f t="shared" si="2"/>
        <v>-</v>
      </c>
      <c r="J14" s="28" t="str">
        <f t="shared" si="3"/>
        <v>-</v>
      </c>
      <c r="K14" s="23" t="str">
        <f t="shared" si="4"/>
        <v>-</v>
      </c>
      <c r="L14" s="23" t="str">
        <f t="shared" si="5"/>
        <v>-</v>
      </c>
      <c r="M14" s="30" t="str">
        <f t="shared" si="6"/>
        <v>OK</v>
      </c>
      <c r="N14" s="30" t="str">
        <f t="shared" si="7"/>
        <v>OK</v>
      </c>
      <c r="O14" s="30" t="str">
        <f t="shared" si="8"/>
        <v>OK</v>
      </c>
      <c r="P14" s="30" t="str">
        <f t="shared" si="9"/>
        <v>OK</v>
      </c>
      <c r="Q14" s="30" t="str">
        <f t="shared" si="10"/>
        <v>OK</v>
      </c>
      <c r="R14" s="30" t="str">
        <f t="shared" si="11"/>
        <v>OK</v>
      </c>
      <c r="S14" s="30" t="str">
        <f t="shared" si="12"/>
        <v>OK</v>
      </c>
    </row>
    <row r="15" spans="1:19" x14ac:dyDescent="0.3">
      <c r="A15" s="19" t="s">
        <v>75</v>
      </c>
      <c r="B15" s="21">
        <v>4.6165900000000003E-2</v>
      </c>
      <c r="C15" s="21">
        <v>4.6165900000000003E-2</v>
      </c>
      <c r="D15" s="20" t="str">
        <f t="shared" si="1"/>
        <v>-</v>
      </c>
      <c r="H15" s="20">
        <f t="shared" si="13"/>
        <v>13.548999999999999</v>
      </c>
      <c r="I15" s="28" t="str">
        <f t="shared" si="2"/>
        <v>-</v>
      </c>
      <c r="J15" s="28" t="str">
        <f t="shared" si="3"/>
        <v>-</v>
      </c>
      <c r="K15" s="23" t="str">
        <f t="shared" si="4"/>
        <v>-</v>
      </c>
      <c r="L15" s="23" t="str">
        <f t="shared" si="5"/>
        <v>-</v>
      </c>
      <c r="M15" s="30" t="str">
        <f t="shared" si="6"/>
        <v>OK</v>
      </c>
      <c r="N15" s="30" t="str">
        <f t="shared" si="7"/>
        <v>OK</v>
      </c>
      <c r="O15" s="30" t="str">
        <f t="shared" si="8"/>
        <v>OK</v>
      </c>
      <c r="P15" s="30" t="str">
        <f t="shared" si="9"/>
        <v>OK</v>
      </c>
      <c r="Q15" s="30" t="str">
        <f t="shared" si="10"/>
        <v>OK</v>
      </c>
      <c r="R15" s="30" t="str">
        <f t="shared" si="11"/>
        <v>OK</v>
      </c>
      <c r="S15" s="30" t="str">
        <f t="shared" si="12"/>
        <v>OK</v>
      </c>
    </row>
    <row r="16" spans="1:19" x14ac:dyDescent="0.3">
      <c r="A16" s="19" t="s">
        <v>76</v>
      </c>
      <c r="B16" s="21">
        <v>4.62196E-2</v>
      </c>
      <c r="C16" s="21">
        <v>4.62196E-2</v>
      </c>
      <c r="D16" s="20" t="str">
        <f t="shared" si="1"/>
        <v>-</v>
      </c>
      <c r="H16" s="20">
        <f t="shared" si="13"/>
        <v>13.798999999999999</v>
      </c>
      <c r="I16" s="28" t="str">
        <f t="shared" si="2"/>
        <v>-</v>
      </c>
      <c r="J16" s="28" t="str">
        <f t="shared" si="3"/>
        <v>-</v>
      </c>
      <c r="K16" s="23" t="str">
        <f t="shared" si="4"/>
        <v>-</v>
      </c>
      <c r="L16" s="23" t="str">
        <f t="shared" si="5"/>
        <v>-</v>
      </c>
      <c r="M16" s="30" t="str">
        <f t="shared" si="6"/>
        <v>OK</v>
      </c>
      <c r="N16" s="30" t="str">
        <f t="shared" si="7"/>
        <v>OK</v>
      </c>
      <c r="O16" s="30" t="str">
        <f t="shared" si="8"/>
        <v>OK</v>
      </c>
      <c r="P16" s="30" t="str">
        <f t="shared" si="9"/>
        <v>OK</v>
      </c>
      <c r="Q16" s="30" t="str">
        <f t="shared" si="10"/>
        <v>OK</v>
      </c>
      <c r="R16" s="30" t="str">
        <f t="shared" si="11"/>
        <v>OK</v>
      </c>
      <c r="S16" s="30" t="str">
        <f t="shared" si="12"/>
        <v>OK</v>
      </c>
    </row>
    <row r="17" spans="1:19" x14ac:dyDescent="0.3">
      <c r="A17" s="19" t="s">
        <v>77</v>
      </c>
      <c r="B17" s="21">
        <v>4.7446799999999997E-2</v>
      </c>
      <c r="C17" s="21">
        <v>4.7446799999999997E-2</v>
      </c>
      <c r="D17" s="20" t="str">
        <f t="shared" si="1"/>
        <v>-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:19" x14ac:dyDescent="0.3">
      <c r="A18" s="19" t="s">
        <v>78</v>
      </c>
      <c r="B18" s="21">
        <v>4.6890800000000003E-2</v>
      </c>
      <c r="C18" s="21">
        <v>4.6890800000000003E-2</v>
      </c>
      <c r="D18" s="20" t="str">
        <f t="shared" si="1"/>
        <v>-</v>
      </c>
    </row>
    <row r="19" spans="1:19" x14ac:dyDescent="0.3">
      <c r="A19" s="19" t="s">
        <v>79</v>
      </c>
      <c r="B19" s="21">
        <v>4.6399099999999999E-2</v>
      </c>
      <c r="C19" s="21">
        <v>4.6399099999999999E-2</v>
      </c>
      <c r="D19" s="20" t="str">
        <f t="shared" si="1"/>
        <v>-</v>
      </c>
    </row>
    <row r="20" spans="1:19" x14ac:dyDescent="0.3">
      <c r="A20" s="19" t="s">
        <v>80</v>
      </c>
      <c r="B20" s="21">
        <v>4.5970799999999999E-2</v>
      </c>
      <c r="C20" s="21">
        <v>4.5970799999999999E-2</v>
      </c>
      <c r="D20" s="20" t="str">
        <f t="shared" si="1"/>
        <v>-</v>
      </c>
      <c r="G20" s="19" t="s">
        <v>21</v>
      </c>
    </row>
    <row r="21" spans="1:19" x14ac:dyDescent="0.3">
      <c r="A21" s="19" t="s">
        <v>81</v>
      </c>
      <c r="B21" s="21">
        <v>4.5599899999999999E-2</v>
      </c>
      <c r="C21" s="21">
        <v>4.5599899999999999E-2</v>
      </c>
      <c r="D21" s="20" t="str">
        <f t="shared" si="1"/>
        <v>-</v>
      </c>
      <c r="G21" s="19" t="s">
        <v>18</v>
      </c>
      <c r="H21" s="19" t="s">
        <v>60</v>
      </c>
    </row>
    <row r="22" spans="1:19" x14ac:dyDescent="0.3">
      <c r="A22" s="19" t="s">
        <v>82</v>
      </c>
      <c r="B22" s="21">
        <v>4.52848E-2</v>
      </c>
      <c r="C22" s="21">
        <v>4.52848E-2</v>
      </c>
      <c r="D22" s="20" t="str">
        <f t="shared" si="1"/>
        <v>-</v>
      </c>
      <c r="G22" s="19" t="s">
        <v>22</v>
      </c>
      <c r="H22" s="19">
        <v>700</v>
      </c>
      <c r="I22" s="19" t="s">
        <v>3</v>
      </c>
    </row>
    <row r="23" spans="1:19" x14ac:dyDescent="0.3">
      <c r="A23" s="19" t="s">
        <v>83</v>
      </c>
      <c r="B23" s="21">
        <v>4.5023399999999998E-2</v>
      </c>
      <c r="C23" s="21">
        <v>4.5023399999999998E-2</v>
      </c>
      <c r="D23" s="20" t="str">
        <f t="shared" si="1"/>
        <v>-</v>
      </c>
      <c r="G23" s="19" t="s">
        <v>19</v>
      </c>
      <c r="H23" s="19">
        <v>12799</v>
      </c>
      <c r="I23" s="19" t="s">
        <v>3</v>
      </c>
    </row>
    <row r="24" spans="1:19" x14ac:dyDescent="0.3">
      <c r="A24" s="19" t="s">
        <v>84</v>
      </c>
      <c r="B24" s="21">
        <v>4.4813400000000003E-2</v>
      </c>
      <c r="C24" s="21">
        <v>4.4813400000000003E-2</v>
      </c>
      <c r="D24" s="20" t="str">
        <f t="shared" si="1"/>
        <v>-</v>
      </c>
      <c r="G24" s="19" t="s">
        <v>23</v>
      </c>
      <c r="H24" s="19">
        <v>150</v>
      </c>
      <c r="I24" s="19" t="s">
        <v>3</v>
      </c>
    </row>
    <row r="25" spans="1:19" x14ac:dyDescent="0.3">
      <c r="A25" s="19" t="s">
        <v>85</v>
      </c>
      <c r="B25" s="21">
        <v>4.4653100000000001E-2</v>
      </c>
      <c r="C25" s="21">
        <v>4.4653100000000001E-2</v>
      </c>
      <c r="D25" s="20" t="str">
        <f t="shared" si="1"/>
        <v>-</v>
      </c>
      <c r="G25" s="19" t="s">
        <v>20</v>
      </c>
      <c r="H25" s="19">
        <v>1559</v>
      </c>
      <c r="I25" s="19" t="s">
        <v>3</v>
      </c>
    </row>
    <row r="26" spans="1:19" x14ac:dyDescent="0.3">
      <c r="A26" s="19" t="s">
        <v>86</v>
      </c>
      <c r="B26" s="21">
        <v>4.4541999999999998E-2</v>
      </c>
      <c r="C26" s="21">
        <v>4.4541999999999998E-2</v>
      </c>
      <c r="D26" s="20" t="str">
        <f t="shared" si="1"/>
        <v>-</v>
      </c>
      <c r="G26" s="19" t="s">
        <v>24</v>
      </c>
      <c r="H26" s="19">
        <v>283</v>
      </c>
      <c r="I26" s="19" t="s">
        <v>3</v>
      </c>
    </row>
    <row r="27" spans="1:19" x14ac:dyDescent="0.3">
      <c r="A27" s="19" t="s">
        <v>87</v>
      </c>
      <c r="B27" s="21">
        <v>4.44803E-2</v>
      </c>
      <c r="C27" s="21">
        <v>4.44803E-2</v>
      </c>
      <c r="D27" s="20" t="str">
        <f t="shared" si="1"/>
        <v>-</v>
      </c>
      <c r="G27" s="19" t="s">
        <v>25</v>
      </c>
      <c r="H27" s="19">
        <f>H22+H23+H24</f>
        <v>13649</v>
      </c>
      <c r="I27" s="19" t="s">
        <v>3</v>
      </c>
    </row>
    <row r="28" spans="1:19" x14ac:dyDescent="0.3">
      <c r="A28" s="19" t="s">
        <v>88</v>
      </c>
      <c r="B28" s="21">
        <v>4.6904800000000003E-2</v>
      </c>
      <c r="C28" s="21">
        <v>4.6904800000000003E-2</v>
      </c>
      <c r="D28" s="20" t="str">
        <f t="shared" si="1"/>
        <v>-</v>
      </c>
    </row>
    <row r="29" spans="1:19" x14ac:dyDescent="0.3">
      <c r="A29" s="19" t="s">
        <v>89</v>
      </c>
      <c r="B29" s="21">
        <v>4.6269600000000001E-2</v>
      </c>
      <c r="C29" s="21">
        <v>4.6269600000000001E-2</v>
      </c>
      <c r="D29" s="20" t="str">
        <f t="shared" si="1"/>
        <v>-</v>
      </c>
    </row>
    <row r="30" spans="1:19" x14ac:dyDescent="0.3">
      <c r="A30" s="19" t="s">
        <v>90</v>
      </c>
      <c r="B30" s="21">
        <v>4.5699799999999999E-2</v>
      </c>
      <c r="C30" s="21">
        <v>4.5699799999999999E-2</v>
      </c>
      <c r="D30" s="20" t="str">
        <f t="shared" si="1"/>
        <v>-</v>
      </c>
    </row>
    <row r="31" spans="1:19" x14ac:dyDescent="0.3">
      <c r="A31" s="19" t="s">
        <v>91</v>
      </c>
      <c r="B31" s="21">
        <v>4.5190099999999997E-2</v>
      </c>
      <c r="C31" s="21">
        <v>4.5190099999999997E-2</v>
      </c>
      <c r="D31" s="20" t="str">
        <f t="shared" si="1"/>
        <v>-</v>
      </c>
    </row>
    <row r="32" spans="1:19" x14ac:dyDescent="0.3">
      <c r="A32" s="19" t="s">
        <v>92</v>
      </c>
      <c r="B32" s="21">
        <v>4.4737399999999997E-2</v>
      </c>
      <c r="C32" s="21">
        <v>4.4737399999999997E-2</v>
      </c>
      <c r="D32" s="20" t="str">
        <f t="shared" si="1"/>
        <v>-</v>
      </c>
    </row>
    <row r="33" spans="1:4" x14ac:dyDescent="0.3">
      <c r="A33" s="19" t="s">
        <v>93</v>
      </c>
      <c r="B33" s="21">
        <v>4.4338200000000001E-2</v>
      </c>
      <c r="C33" s="21">
        <v>4.4338200000000001E-2</v>
      </c>
      <c r="D33" s="20" t="str">
        <f t="shared" si="1"/>
        <v>-</v>
      </c>
    </row>
    <row r="34" spans="1:4" x14ac:dyDescent="0.3">
      <c r="A34" s="19" t="s">
        <v>94</v>
      </c>
      <c r="B34" s="21">
        <v>4.3992700000000003E-2</v>
      </c>
      <c r="C34" s="21">
        <v>4.3992700000000003E-2</v>
      </c>
      <c r="D34" s="20" t="str">
        <f t="shared" si="1"/>
        <v>-</v>
      </c>
    </row>
    <row r="35" spans="1:4" x14ac:dyDescent="0.3">
      <c r="A35" s="19" t="s">
        <v>95</v>
      </c>
      <c r="B35" s="21">
        <v>4.3695600000000001E-2</v>
      </c>
      <c r="C35" s="21">
        <v>4.3695600000000001E-2</v>
      </c>
      <c r="D35" s="20" t="str">
        <f t="shared" si="1"/>
        <v>-</v>
      </c>
    </row>
    <row r="36" spans="1:4" x14ac:dyDescent="0.3">
      <c r="A36" s="19" t="s">
        <v>96</v>
      </c>
      <c r="B36" s="21">
        <v>4.3445900000000003E-2</v>
      </c>
      <c r="C36" s="21">
        <v>4.3445900000000003E-2</v>
      </c>
      <c r="D36" s="20" t="str">
        <f t="shared" si="1"/>
        <v>-</v>
      </c>
    </row>
    <row r="37" spans="1:4" x14ac:dyDescent="0.3">
      <c r="A37" s="19" t="s">
        <v>97</v>
      </c>
      <c r="B37" s="21">
        <v>4.3242700000000002E-2</v>
      </c>
      <c r="C37" s="21">
        <v>4.3242700000000002E-2</v>
      </c>
      <c r="D37" s="20" t="str">
        <f t="shared" si="1"/>
        <v>-</v>
      </c>
    </row>
    <row r="38" spans="1:4" x14ac:dyDescent="0.3">
      <c r="A38" s="19" t="s">
        <v>98</v>
      </c>
      <c r="B38" s="21">
        <v>4.3084499999999998E-2</v>
      </c>
      <c r="C38" s="21">
        <v>4.3084499999999998E-2</v>
      </c>
      <c r="D38" s="20" t="str">
        <f t="shared" si="1"/>
        <v>-</v>
      </c>
    </row>
    <row r="39" spans="1:4" x14ac:dyDescent="0.3">
      <c r="A39" s="19" t="s">
        <v>99</v>
      </c>
      <c r="B39" s="21">
        <v>4.6520800000000001E-2</v>
      </c>
      <c r="C39" s="21">
        <v>4.6520800000000001E-2</v>
      </c>
      <c r="D39" s="20" t="str">
        <f t="shared" si="1"/>
        <v>-</v>
      </c>
    </row>
    <row r="40" spans="1:4" x14ac:dyDescent="0.3">
      <c r="A40" s="19" t="s">
        <v>100</v>
      </c>
      <c r="B40" s="21">
        <v>4.5813899999999998E-2</v>
      </c>
      <c r="C40" s="21">
        <v>4.5813899999999998E-2</v>
      </c>
      <c r="D40" s="20" t="str">
        <f t="shared" si="1"/>
        <v>-</v>
      </c>
    </row>
    <row r="41" spans="1:4" x14ac:dyDescent="0.3">
      <c r="A41" s="19" t="s">
        <v>101</v>
      </c>
      <c r="B41" s="21">
        <v>4.51714E-2</v>
      </c>
      <c r="C41" s="21">
        <v>4.51714E-2</v>
      </c>
      <c r="D41" s="20" t="str">
        <f t="shared" si="1"/>
        <v>-</v>
      </c>
    </row>
    <row r="42" spans="1:4" x14ac:dyDescent="0.3">
      <c r="A42" s="19" t="s">
        <v>102</v>
      </c>
      <c r="B42" s="21">
        <v>4.4590299999999999E-2</v>
      </c>
      <c r="C42" s="21">
        <v>4.4590299999999999E-2</v>
      </c>
      <c r="D42" s="20" t="str">
        <f t="shared" si="1"/>
        <v>-</v>
      </c>
    </row>
    <row r="43" spans="1:4" x14ac:dyDescent="0.3">
      <c r="A43" s="19" t="s">
        <v>103</v>
      </c>
      <c r="B43" s="21">
        <v>4.4067299999999997E-2</v>
      </c>
      <c r="C43" s="21">
        <v>4.4067299999999997E-2</v>
      </c>
      <c r="D43" s="20" t="str">
        <f t="shared" si="1"/>
        <v>-</v>
      </c>
    </row>
    <row r="44" spans="1:4" x14ac:dyDescent="0.3">
      <c r="A44" s="19" t="s">
        <v>104</v>
      </c>
      <c r="B44" s="21">
        <v>4.3597400000000001E-2</v>
      </c>
      <c r="C44" s="21">
        <v>4.3597400000000001E-2</v>
      </c>
      <c r="D44" s="20" t="str">
        <f t="shared" si="1"/>
        <v>-</v>
      </c>
    </row>
    <row r="45" spans="1:4" x14ac:dyDescent="0.3">
      <c r="A45" s="19" t="s">
        <v>105</v>
      </c>
      <c r="B45" s="21">
        <v>4.3177599999999997E-2</v>
      </c>
      <c r="C45" s="21">
        <v>4.3177599999999997E-2</v>
      </c>
      <c r="D45" s="20" t="str">
        <f t="shared" si="1"/>
        <v>-</v>
      </c>
    </row>
    <row r="46" spans="1:4" x14ac:dyDescent="0.3">
      <c r="A46" s="19" t="s">
        <v>106</v>
      </c>
      <c r="B46" s="21">
        <v>4.28061E-2</v>
      </c>
      <c r="C46" s="21">
        <v>4.28061E-2</v>
      </c>
      <c r="D46" s="20" t="str">
        <f t="shared" si="1"/>
        <v>-</v>
      </c>
    </row>
    <row r="47" spans="1:4" x14ac:dyDescent="0.3">
      <c r="A47" s="19" t="s">
        <v>107</v>
      </c>
      <c r="B47" s="21">
        <v>4.2479000000000003E-2</v>
      </c>
      <c r="C47" s="21">
        <v>4.2479000000000003E-2</v>
      </c>
      <c r="D47" s="20" t="str">
        <f t="shared" si="1"/>
        <v>-</v>
      </c>
    </row>
    <row r="48" spans="1:4" x14ac:dyDescent="0.3">
      <c r="A48" s="19" t="s">
        <v>108</v>
      </c>
      <c r="B48" s="21">
        <v>4.2198199999999998E-2</v>
      </c>
      <c r="C48" s="21">
        <v>4.2198199999999998E-2</v>
      </c>
      <c r="D48" s="20" t="str">
        <f t="shared" si="1"/>
        <v>-</v>
      </c>
    </row>
    <row r="49" spans="1:4" x14ac:dyDescent="0.3">
      <c r="A49" s="19" t="s">
        <v>109</v>
      </c>
      <c r="B49" s="21">
        <v>4.1960400000000002E-2</v>
      </c>
      <c r="C49" s="21">
        <v>4.1960400000000002E-2</v>
      </c>
      <c r="D49" s="20" t="str">
        <f t="shared" si="1"/>
        <v>-</v>
      </c>
    </row>
    <row r="50" spans="1:4" x14ac:dyDescent="0.3">
      <c r="A50" s="19" t="s">
        <v>110</v>
      </c>
      <c r="B50" s="21">
        <v>4.6277100000000002E-2</v>
      </c>
      <c r="C50" s="21">
        <v>4.6277100000000002E-2</v>
      </c>
      <c r="D50" s="20" t="str">
        <f t="shared" si="1"/>
        <v>-</v>
      </c>
    </row>
    <row r="51" spans="1:4" x14ac:dyDescent="0.3">
      <c r="A51" s="19" t="s">
        <v>111</v>
      </c>
      <c r="B51" s="21">
        <v>4.55027E-2</v>
      </c>
      <c r="C51" s="21">
        <v>4.55027E-2</v>
      </c>
      <c r="D51" s="20" t="str">
        <f t="shared" si="1"/>
        <v>-</v>
      </c>
    </row>
    <row r="52" spans="1:4" x14ac:dyDescent="0.3">
      <c r="A52" s="19" t="s">
        <v>112</v>
      </c>
      <c r="B52" s="21">
        <v>4.47959E-2</v>
      </c>
      <c r="C52" s="21">
        <v>4.47959E-2</v>
      </c>
      <c r="D52" s="20" t="str">
        <f t="shared" si="1"/>
        <v>-</v>
      </c>
    </row>
    <row r="53" spans="1:4" x14ac:dyDescent="0.3">
      <c r="A53" s="19" t="s">
        <v>113</v>
      </c>
      <c r="B53" s="21">
        <v>4.4149599999999997E-2</v>
      </c>
      <c r="C53" s="21">
        <v>4.4149599999999997E-2</v>
      </c>
      <c r="D53" s="20" t="str">
        <f t="shared" si="1"/>
        <v>-</v>
      </c>
    </row>
    <row r="54" spans="1:4" x14ac:dyDescent="0.3">
      <c r="A54" s="19" t="s">
        <v>114</v>
      </c>
      <c r="B54" s="21">
        <v>4.3559599999999997E-2</v>
      </c>
      <c r="C54" s="21">
        <v>4.3559599999999997E-2</v>
      </c>
      <c r="D54" s="20" t="str">
        <f t="shared" si="1"/>
        <v>-</v>
      </c>
    </row>
    <row r="55" spans="1:4" x14ac:dyDescent="0.3">
      <c r="A55" s="19" t="s">
        <v>115</v>
      </c>
      <c r="B55" s="21">
        <v>4.3022600000000001E-2</v>
      </c>
      <c r="C55" s="21">
        <v>4.3022600000000001E-2</v>
      </c>
      <c r="D55" s="20" t="str">
        <f t="shared" si="1"/>
        <v>-</v>
      </c>
    </row>
    <row r="56" spans="1:4" x14ac:dyDescent="0.3">
      <c r="A56" s="19" t="s">
        <v>116</v>
      </c>
      <c r="B56" s="21">
        <v>4.2538399999999997E-2</v>
      </c>
      <c r="C56" s="21">
        <v>4.2538399999999997E-2</v>
      </c>
      <c r="D56" s="20" t="str">
        <f t="shared" si="1"/>
        <v>-</v>
      </c>
    </row>
    <row r="57" spans="1:4" x14ac:dyDescent="0.3">
      <c r="A57" s="19" t="s">
        <v>117</v>
      </c>
      <c r="B57" s="21">
        <v>4.2102599999999997E-2</v>
      </c>
      <c r="C57" s="21">
        <v>4.2102599999999997E-2</v>
      </c>
      <c r="D57" s="20" t="str">
        <f t="shared" si="1"/>
        <v>-</v>
      </c>
    </row>
    <row r="58" spans="1:4" x14ac:dyDescent="0.3">
      <c r="A58" s="19" t="s">
        <v>118</v>
      </c>
      <c r="B58" s="21">
        <v>4.1711699999999997E-2</v>
      </c>
      <c r="C58" s="21">
        <v>4.1711699999999997E-2</v>
      </c>
      <c r="D58" s="20" t="str">
        <f t="shared" si="1"/>
        <v>OK</v>
      </c>
    </row>
    <row r="59" spans="1:4" x14ac:dyDescent="0.3">
      <c r="A59" s="19" t="s">
        <v>119</v>
      </c>
      <c r="B59" s="21">
        <v>4.1362299999999998E-2</v>
      </c>
      <c r="C59" s="21">
        <v>4.1362299999999998E-2</v>
      </c>
      <c r="D59" s="20" t="str">
        <f t="shared" si="1"/>
        <v>OK</v>
      </c>
    </row>
    <row r="60" spans="1:4" x14ac:dyDescent="0.3">
      <c r="A60" s="19" t="s">
        <v>120</v>
      </c>
      <c r="B60" s="21">
        <v>4.1055700000000001E-2</v>
      </c>
      <c r="C60" s="21">
        <v>4.1055700000000001E-2</v>
      </c>
      <c r="D60" s="20" t="str">
        <f t="shared" si="1"/>
        <v>OK</v>
      </c>
    </row>
    <row r="61" spans="1:4" x14ac:dyDescent="0.3">
      <c r="A61" s="19" t="s">
        <v>121</v>
      </c>
      <c r="B61" s="21">
        <v>4.61552E-2</v>
      </c>
      <c r="C61" s="21">
        <v>4.61552E-2</v>
      </c>
      <c r="D61" s="20" t="str">
        <f t="shared" si="1"/>
        <v>-</v>
      </c>
    </row>
    <row r="62" spans="1:4" x14ac:dyDescent="0.3">
      <c r="A62" s="19" t="s">
        <v>122</v>
      </c>
      <c r="B62" s="21">
        <v>4.5318499999999998E-2</v>
      </c>
      <c r="C62" s="21">
        <v>4.5318499999999998E-2</v>
      </c>
      <c r="D62" s="20" t="str">
        <f t="shared" si="1"/>
        <v>-</v>
      </c>
    </row>
    <row r="63" spans="1:4" x14ac:dyDescent="0.3">
      <c r="A63" s="19" t="s">
        <v>123</v>
      </c>
      <c r="B63" s="21">
        <v>4.4548699999999997E-2</v>
      </c>
      <c r="C63" s="21">
        <v>4.4548699999999997E-2</v>
      </c>
      <c r="D63" s="20" t="str">
        <f t="shared" si="1"/>
        <v>-</v>
      </c>
    </row>
    <row r="64" spans="1:4" x14ac:dyDescent="0.3">
      <c r="A64" s="19" t="s">
        <v>124</v>
      </c>
      <c r="B64" s="21">
        <v>4.3843300000000002E-2</v>
      </c>
      <c r="C64" s="21">
        <v>4.3843300000000002E-2</v>
      </c>
      <c r="D64" s="20" t="str">
        <f t="shared" si="1"/>
        <v>-</v>
      </c>
    </row>
    <row r="65" spans="1:4" x14ac:dyDescent="0.3">
      <c r="A65" s="19" t="s">
        <v>125</v>
      </c>
      <c r="B65" s="21">
        <v>4.31922E-2</v>
      </c>
      <c r="C65" s="21">
        <v>4.31922E-2</v>
      </c>
      <c r="D65" s="20" t="str">
        <f t="shared" si="1"/>
        <v>-</v>
      </c>
    </row>
    <row r="66" spans="1:4" x14ac:dyDescent="0.3">
      <c r="A66" s="19" t="s">
        <v>53</v>
      </c>
      <c r="B66" s="21">
        <v>4.2597200000000002E-2</v>
      </c>
      <c r="C66" s="21">
        <v>4.2597200000000002E-2</v>
      </c>
      <c r="D66" s="20" t="str">
        <f t="shared" si="1"/>
        <v>-</v>
      </c>
    </row>
    <row r="67" spans="1:4" x14ac:dyDescent="0.3">
      <c r="A67" s="19" t="s">
        <v>126</v>
      </c>
      <c r="B67" s="21">
        <v>4.2053699999999999E-2</v>
      </c>
      <c r="C67" s="21">
        <v>4.2053699999999999E-2</v>
      </c>
      <c r="D67" s="20" t="str">
        <f t="shared" si="1"/>
        <v>-</v>
      </c>
    </row>
    <row r="68" spans="1:4" x14ac:dyDescent="0.3">
      <c r="A68" s="19" t="s">
        <v>127</v>
      </c>
      <c r="B68" s="21">
        <v>4.1556700000000002E-2</v>
      </c>
      <c r="C68" s="21">
        <v>4.1556700000000002E-2</v>
      </c>
      <c r="D68" s="20" t="str">
        <f t="shared" si="1"/>
        <v>OK</v>
      </c>
    </row>
    <row r="69" spans="1:4" x14ac:dyDescent="0.3">
      <c r="A69" s="19" t="s">
        <v>128</v>
      </c>
      <c r="B69" s="21">
        <v>4.11061E-2</v>
      </c>
      <c r="C69" s="21">
        <v>4.11061E-2</v>
      </c>
      <c r="D69" s="20" t="str">
        <f t="shared" si="1"/>
        <v>OK</v>
      </c>
    </row>
    <row r="70" spans="1:4" x14ac:dyDescent="0.3">
      <c r="A70" s="19" t="s">
        <v>129</v>
      </c>
      <c r="B70" s="21">
        <v>4.0698699999999997E-2</v>
      </c>
      <c r="C70" s="21">
        <v>4.0698699999999997E-2</v>
      </c>
      <c r="D70" s="20" t="str">
        <f t="shared" si="1"/>
        <v>OK</v>
      </c>
    </row>
    <row r="71" spans="1:4" x14ac:dyDescent="0.3">
      <c r="A71" s="19" t="s">
        <v>130</v>
      </c>
      <c r="B71" s="21">
        <v>4.0330199999999997E-2</v>
      </c>
      <c r="C71" s="21">
        <v>4.0330199999999997E-2</v>
      </c>
      <c r="D71" s="20" t="str">
        <f t="shared" ref="D71:D126" si="14">IF(B71&lt;=$F$3,"OK","-")</f>
        <v>OK</v>
      </c>
    </row>
    <row r="72" spans="1:4" x14ac:dyDescent="0.3">
      <c r="A72" s="19" t="s">
        <v>131</v>
      </c>
      <c r="B72" s="21">
        <v>4.6136400000000001E-2</v>
      </c>
      <c r="C72" s="21">
        <v>4.6136400000000001E-2</v>
      </c>
      <c r="D72" s="20" t="str">
        <f t="shared" si="14"/>
        <v>-</v>
      </c>
    </row>
    <row r="73" spans="1:4" x14ac:dyDescent="0.3">
      <c r="A73" s="19" t="s">
        <v>132</v>
      </c>
      <c r="B73" s="21">
        <v>4.5245399999999998E-2</v>
      </c>
      <c r="C73" s="21">
        <v>4.5245399999999998E-2</v>
      </c>
      <c r="D73" s="20" t="str">
        <f t="shared" si="14"/>
        <v>-</v>
      </c>
    </row>
    <row r="74" spans="1:4" x14ac:dyDescent="0.3">
      <c r="A74" s="19" t="s">
        <v>133</v>
      </c>
      <c r="B74" s="21">
        <v>4.4414099999999998E-2</v>
      </c>
      <c r="C74" s="21">
        <v>4.4414099999999998E-2</v>
      </c>
      <c r="D74" s="20" t="str">
        <f t="shared" si="14"/>
        <v>-</v>
      </c>
    </row>
    <row r="75" spans="1:4" x14ac:dyDescent="0.3">
      <c r="A75" s="19" t="s">
        <v>134</v>
      </c>
      <c r="B75" s="21">
        <v>4.36543E-2</v>
      </c>
      <c r="C75" s="21">
        <v>4.36543E-2</v>
      </c>
      <c r="D75" s="20" t="str">
        <f t="shared" si="14"/>
        <v>-</v>
      </c>
    </row>
    <row r="76" spans="1:4" x14ac:dyDescent="0.3">
      <c r="A76" s="19" t="s">
        <v>135</v>
      </c>
      <c r="B76" s="21">
        <v>4.2948E-2</v>
      </c>
      <c r="C76" s="21">
        <v>4.2948E-2</v>
      </c>
      <c r="D76" s="20" t="str">
        <f t="shared" si="14"/>
        <v>-</v>
      </c>
    </row>
    <row r="77" spans="1:4" x14ac:dyDescent="0.3">
      <c r="A77" s="19" t="s">
        <v>136</v>
      </c>
      <c r="B77" s="21">
        <v>4.2296899999999998E-2</v>
      </c>
      <c r="C77" s="21">
        <v>4.2296899999999998E-2</v>
      </c>
      <c r="D77" s="20" t="str">
        <f t="shared" si="14"/>
        <v>-</v>
      </c>
    </row>
    <row r="78" spans="1:4" x14ac:dyDescent="0.3">
      <c r="A78" s="19" t="s">
        <v>137</v>
      </c>
      <c r="B78" s="21">
        <v>4.1699800000000002E-2</v>
      </c>
      <c r="C78" s="21">
        <v>4.1699800000000002E-2</v>
      </c>
      <c r="D78" s="20" t="str">
        <f t="shared" si="14"/>
        <v>OK</v>
      </c>
    </row>
    <row r="79" spans="1:4" x14ac:dyDescent="0.3">
      <c r="A79" s="19" t="s">
        <v>138</v>
      </c>
      <c r="B79" s="21">
        <v>4.1147299999999998E-2</v>
      </c>
      <c r="C79" s="21">
        <v>4.1147299999999998E-2</v>
      </c>
      <c r="D79" s="20" t="str">
        <f t="shared" si="14"/>
        <v>OK</v>
      </c>
    </row>
    <row r="80" spans="1:4" x14ac:dyDescent="0.3">
      <c r="A80" s="19" t="s">
        <v>139</v>
      </c>
      <c r="B80" s="21">
        <v>4.0643499999999999E-2</v>
      </c>
      <c r="C80" s="21">
        <v>4.0643499999999999E-2</v>
      </c>
      <c r="D80" s="20" t="str">
        <f t="shared" si="14"/>
        <v>OK</v>
      </c>
    </row>
    <row r="81" spans="1:4" x14ac:dyDescent="0.3">
      <c r="A81" s="19" t="s">
        <v>140</v>
      </c>
      <c r="B81" s="21">
        <v>4.0180300000000002E-2</v>
      </c>
      <c r="C81" s="21">
        <v>4.0180300000000002E-2</v>
      </c>
      <c r="D81" s="20" t="str">
        <f t="shared" si="14"/>
        <v>OK</v>
      </c>
    </row>
    <row r="82" spans="1:4" x14ac:dyDescent="0.3">
      <c r="A82" s="19" t="s">
        <v>141</v>
      </c>
      <c r="B82" s="21">
        <v>3.9759799999999998E-2</v>
      </c>
      <c r="C82" s="21">
        <v>3.9759799999999998E-2</v>
      </c>
      <c r="D82" s="20" t="str">
        <f t="shared" si="14"/>
        <v>OK</v>
      </c>
    </row>
    <row r="83" spans="1:4" x14ac:dyDescent="0.3">
      <c r="A83" s="19" t="s">
        <v>142</v>
      </c>
      <c r="B83" s="21">
        <v>4.6216500000000001E-2</v>
      </c>
      <c r="C83" s="21">
        <v>4.6216500000000001E-2</v>
      </c>
      <c r="D83" s="20" t="str">
        <f t="shared" si="14"/>
        <v>-</v>
      </c>
    </row>
    <row r="84" spans="1:4" x14ac:dyDescent="0.3">
      <c r="A84" s="19" t="s">
        <v>143</v>
      </c>
      <c r="B84" s="21">
        <v>4.5264100000000002E-2</v>
      </c>
      <c r="C84" s="21">
        <v>4.5264100000000002E-2</v>
      </c>
      <c r="D84" s="20" t="str">
        <f t="shared" si="14"/>
        <v>-</v>
      </c>
    </row>
    <row r="85" spans="1:4" x14ac:dyDescent="0.3">
      <c r="A85" s="19" t="s">
        <v>144</v>
      </c>
      <c r="B85" s="21">
        <v>4.4384800000000002E-2</v>
      </c>
      <c r="C85" s="21">
        <v>4.4384800000000002E-2</v>
      </c>
      <c r="D85" s="20" t="str">
        <f t="shared" si="14"/>
        <v>-</v>
      </c>
    </row>
    <row r="86" spans="1:4" x14ac:dyDescent="0.3">
      <c r="A86" s="19" t="s">
        <v>145</v>
      </c>
      <c r="B86" s="21">
        <v>4.3566300000000002E-2</v>
      </c>
      <c r="C86" s="21">
        <v>4.3566300000000002E-2</v>
      </c>
      <c r="D86" s="20" t="str">
        <f t="shared" si="14"/>
        <v>-</v>
      </c>
    </row>
    <row r="87" spans="1:4" x14ac:dyDescent="0.3">
      <c r="A87" s="19" t="s">
        <v>146</v>
      </c>
      <c r="B87" s="21">
        <v>4.2811000000000002E-2</v>
      </c>
      <c r="C87" s="21">
        <v>4.2811000000000002E-2</v>
      </c>
      <c r="D87" s="20" t="str">
        <f t="shared" si="14"/>
        <v>-</v>
      </c>
    </row>
    <row r="88" spans="1:4" x14ac:dyDescent="0.3">
      <c r="A88" s="19" t="s">
        <v>147</v>
      </c>
      <c r="B88" s="21">
        <v>4.2106699999999997E-2</v>
      </c>
      <c r="C88" s="21">
        <v>4.2106699999999997E-2</v>
      </c>
      <c r="D88" s="20" t="str">
        <f t="shared" si="14"/>
        <v>-</v>
      </c>
    </row>
    <row r="89" spans="1:4" x14ac:dyDescent="0.3">
      <c r="A89" s="19" t="s">
        <v>148</v>
      </c>
      <c r="B89" s="21">
        <v>4.1459500000000003E-2</v>
      </c>
      <c r="C89" s="21">
        <v>4.1459500000000003E-2</v>
      </c>
      <c r="D89" s="20" t="str">
        <f t="shared" si="14"/>
        <v>OK</v>
      </c>
    </row>
    <row r="90" spans="1:4" x14ac:dyDescent="0.3">
      <c r="A90" s="19" t="s">
        <v>149</v>
      </c>
      <c r="B90" s="21">
        <v>4.08566E-2</v>
      </c>
      <c r="C90" s="21">
        <v>4.08566E-2</v>
      </c>
      <c r="D90" s="20" t="str">
        <f t="shared" si="14"/>
        <v>OK</v>
      </c>
    </row>
    <row r="91" spans="1:4" x14ac:dyDescent="0.3">
      <c r="A91" s="19" t="s">
        <v>150</v>
      </c>
      <c r="B91" s="21">
        <v>4.0302699999999997E-2</v>
      </c>
      <c r="C91" s="21">
        <v>4.0302699999999997E-2</v>
      </c>
      <c r="D91" s="20" t="str">
        <f t="shared" si="14"/>
        <v>OK</v>
      </c>
    </row>
    <row r="92" spans="1:4" x14ac:dyDescent="0.3">
      <c r="A92" s="19" t="s">
        <v>151</v>
      </c>
      <c r="B92" s="21">
        <v>3.9790600000000002E-2</v>
      </c>
      <c r="C92" s="21">
        <v>3.9790600000000002E-2</v>
      </c>
      <c r="D92" s="20" t="str">
        <f t="shared" si="14"/>
        <v>OK</v>
      </c>
    </row>
    <row r="93" spans="1:4" x14ac:dyDescent="0.3">
      <c r="A93" s="19" t="s">
        <v>152</v>
      </c>
      <c r="B93" s="21">
        <v>3.9320899999999999E-2</v>
      </c>
      <c r="C93" s="21">
        <v>3.9320899999999999E-2</v>
      </c>
      <c r="D93" s="20" t="str">
        <f t="shared" si="14"/>
        <v>OK</v>
      </c>
    </row>
    <row r="94" spans="1:4" x14ac:dyDescent="0.3">
      <c r="A94" s="19" t="s">
        <v>153</v>
      </c>
      <c r="B94" s="21">
        <v>4.63772E-2</v>
      </c>
      <c r="C94" s="21">
        <v>4.63772E-2</v>
      </c>
      <c r="D94" s="20" t="str">
        <f t="shared" si="14"/>
        <v>-</v>
      </c>
    </row>
    <row r="95" spans="1:4" x14ac:dyDescent="0.3">
      <c r="A95" s="19" t="s">
        <v>154</v>
      </c>
      <c r="B95" s="21">
        <v>4.5374999999999999E-2</v>
      </c>
      <c r="C95" s="21">
        <v>4.5374999999999999E-2</v>
      </c>
      <c r="D95" s="20" t="str">
        <f t="shared" si="14"/>
        <v>-</v>
      </c>
    </row>
    <row r="96" spans="1:4" x14ac:dyDescent="0.3">
      <c r="A96" s="19" t="s">
        <v>155</v>
      </c>
      <c r="B96" s="21">
        <v>4.4438600000000002E-2</v>
      </c>
      <c r="C96" s="21">
        <v>4.4438600000000002E-2</v>
      </c>
      <c r="D96" s="20" t="str">
        <f t="shared" si="14"/>
        <v>-</v>
      </c>
    </row>
    <row r="97" spans="1:4" x14ac:dyDescent="0.3">
      <c r="A97" s="19" t="s">
        <v>156</v>
      </c>
      <c r="B97" s="21">
        <v>4.3574300000000003E-2</v>
      </c>
      <c r="C97" s="21">
        <v>4.3574300000000003E-2</v>
      </c>
      <c r="D97" s="20" t="str">
        <f t="shared" si="14"/>
        <v>-</v>
      </c>
    </row>
    <row r="98" spans="1:4" x14ac:dyDescent="0.3">
      <c r="A98" s="19" t="s">
        <v>157</v>
      </c>
      <c r="B98" s="21">
        <v>4.2764099999999999E-2</v>
      </c>
      <c r="C98" s="21">
        <v>4.2764099999999999E-2</v>
      </c>
      <c r="D98" s="20" t="str">
        <f t="shared" si="14"/>
        <v>-</v>
      </c>
    </row>
    <row r="99" spans="1:4" x14ac:dyDescent="0.3">
      <c r="A99" s="19" t="s">
        <v>158</v>
      </c>
      <c r="B99" s="21">
        <v>4.2016299999999999E-2</v>
      </c>
      <c r="C99" s="21">
        <v>4.2016299999999999E-2</v>
      </c>
      <c r="D99" s="20" t="str">
        <f t="shared" si="14"/>
        <v>-</v>
      </c>
    </row>
    <row r="100" spans="1:4" x14ac:dyDescent="0.3">
      <c r="A100" s="19" t="s">
        <v>159</v>
      </c>
      <c r="B100" s="21">
        <v>4.1318199999999999E-2</v>
      </c>
      <c r="C100" s="21">
        <v>4.1318199999999999E-2</v>
      </c>
      <c r="D100" s="20" t="str">
        <f t="shared" si="14"/>
        <v>OK</v>
      </c>
    </row>
    <row r="101" spans="1:4" x14ac:dyDescent="0.3">
      <c r="A101" s="19" t="s">
        <v>160</v>
      </c>
      <c r="B101" s="21">
        <v>4.0670400000000002E-2</v>
      </c>
      <c r="C101" s="21">
        <v>4.0670400000000002E-2</v>
      </c>
      <c r="D101" s="20" t="str">
        <f t="shared" si="14"/>
        <v>OK</v>
      </c>
    </row>
    <row r="102" spans="1:4" x14ac:dyDescent="0.3">
      <c r="A102" s="19" t="s">
        <v>161</v>
      </c>
      <c r="B102" s="21">
        <v>4.0069199999999999E-2</v>
      </c>
      <c r="C102" s="21">
        <v>4.0069199999999999E-2</v>
      </c>
      <c r="D102" s="20" t="str">
        <f t="shared" si="14"/>
        <v>OK</v>
      </c>
    </row>
    <row r="103" spans="1:4" x14ac:dyDescent="0.3">
      <c r="A103" s="19" t="s">
        <v>162</v>
      </c>
      <c r="B103" s="21">
        <v>3.9511699999999997E-2</v>
      </c>
      <c r="C103" s="21">
        <v>3.9511699999999997E-2</v>
      </c>
      <c r="D103" s="20" t="str">
        <f t="shared" si="14"/>
        <v>OK</v>
      </c>
    </row>
    <row r="104" spans="1:4" x14ac:dyDescent="0.3">
      <c r="A104" s="19" t="s">
        <v>163</v>
      </c>
      <c r="B104" s="21">
        <v>3.8995599999999998E-2</v>
      </c>
      <c r="C104" s="21">
        <v>3.8995599999999998E-2</v>
      </c>
      <c r="D104" s="20" t="str">
        <f t="shared" si="14"/>
        <v>OK</v>
      </c>
    </row>
    <row r="105" spans="1:4" x14ac:dyDescent="0.3">
      <c r="A105" s="19" t="s">
        <v>164</v>
      </c>
      <c r="B105" s="21">
        <v>4.6613500000000002E-2</v>
      </c>
      <c r="C105" s="21">
        <v>4.6613500000000002E-2</v>
      </c>
      <c r="D105" s="20" t="str">
        <f t="shared" si="14"/>
        <v>-</v>
      </c>
    </row>
    <row r="106" spans="1:4" x14ac:dyDescent="0.3">
      <c r="A106" s="19" t="s">
        <v>165</v>
      </c>
      <c r="B106" s="21">
        <v>4.5560400000000001E-2</v>
      </c>
      <c r="C106" s="21">
        <v>4.5560400000000001E-2</v>
      </c>
      <c r="D106" s="20" t="str">
        <f t="shared" si="14"/>
        <v>-</v>
      </c>
    </row>
    <row r="107" spans="1:4" x14ac:dyDescent="0.3">
      <c r="A107" s="19" t="s">
        <v>166</v>
      </c>
      <c r="B107" s="21">
        <v>4.4573000000000002E-2</v>
      </c>
      <c r="C107" s="21">
        <v>4.4573000000000002E-2</v>
      </c>
      <c r="D107" s="20" t="str">
        <f t="shared" si="14"/>
        <v>-</v>
      </c>
    </row>
    <row r="108" spans="1:4" x14ac:dyDescent="0.3">
      <c r="A108" s="19" t="s">
        <v>167</v>
      </c>
      <c r="B108" s="21">
        <v>4.3659499999999997E-2</v>
      </c>
      <c r="C108" s="21">
        <v>4.3659499999999997E-2</v>
      </c>
      <c r="D108" s="20" t="str">
        <f t="shared" si="14"/>
        <v>-</v>
      </c>
    </row>
    <row r="109" spans="1:4" x14ac:dyDescent="0.3">
      <c r="A109" s="19" t="s">
        <v>168</v>
      </c>
      <c r="B109" s="21">
        <v>4.2805000000000003E-2</v>
      </c>
      <c r="C109" s="21">
        <v>4.2805000000000003E-2</v>
      </c>
      <c r="D109" s="20" t="str">
        <f t="shared" si="14"/>
        <v>-</v>
      </c>
    </row>
    <row r="110" spans="1:4" x14ac:dyDescent="0.3">
      <c r="A110" s="19" t="s">
        <v>169</v>
      </c>
      <c r="B110" s="21">
        <v>4.20057E-2</v>
      </c>
      <c r="C110" s="21">
        <v>4.20057E-2</v>
      </c>
      <c r="D110" s="20" t="str">
        <f t="shared" si="14"/>
        <v>-</v>
      </c>
    </row>
    <row r="111" spans="1:4" x14ac:dyDescent="0.3">
      <c r="A111" s="19" t="s">
        <v>170</v>
      </c>
      <c r="B111" s="21">
        <v>4.1266299999999999E-2</v>
      </c>
      <c r="C111" s="21">
        <v>4.1266299999999999E-2</v>
      </c>
      <c r="D111" s="20" t="str">
        <f t="shared" si="14"/>
        <v>OK</v>
      </c>
    </row>
    <row r="112" spans="1:4" x14ac:dyDescent="0.3">
      <c r="A112" s="19" t="s">
        <v>171</v>
      </c>
      <c r="B112" s="21">
        <v>4.0572900000000002E-2</v>
      </c>
      <c r="C112" s="21">
        <v>4.0572900000000002E-2</v>
      </c>
      <c r="D112" s="20" t="str">
        <f t="shared" si="14"/>
        <v>OK</v>
      </c>
    </row>
    <row r="113" spans="1:4" x14ac:dyDescent="0.3">
      <c r="A113" s="19" t="s">
        <v>172</v>
      </c>
      <c r="B113" s="21">
        <v>3.9927900000000002E-2</v>
      </c>
      <c r="C113" s="21">
        <v>3.9927900000000002E-2</v>
      </c>
      <c r="D113" s="20" t="str">
        <f t="shared" si="14"/>
        <v>OK</v>
      </c>
    </row>
    <row r="114" spans="1:4" x14ac:dyDescent="0.3">
      <c r="A114" s="19" t="s">
        <v>173</v>
      </c>
      <c r="B114" s="21">
        <v>3.93289E-2</v>
      </c>
      <c r="C114" s="21">
        <v>3.93289E-2</v>
      </c>
      <c r="D114" s="20" t="str">
        <f t="shared" si="14"/>
        <v>OK</v>
      </c>
    </row>
    <row r="115" spans="1:4" x14ac:dyDescent="0.3">
      <c r="A115" s="19" t="s">
        <v>174</v>
      </c>
      <c r="B115" s="21">
        <v>3.8768299999999999E-2</v>
      </c>
      <c r="C115" s="21">
        <v>3.8768299999999999E-2</v>
      </c>
      <c r="D115" s="20" t="str">
        <f t="shared" si="14"/>
        <v>OK</v>
      </c>
    </row>
    <row r="116" spans="1:4" x14ac:dyDescent="0.3">
      <c r="A116" s="19" t="s">
        <v>175</v>
      </c>
      <c r="B116" s="21">
        <v>4.6919200000000001E-2</v>
      </c>
      <c r="C116" s="21">
        <v>4.6919200000000001E-2</v>
      </c>
      <c r="D116" s="20" t="str">
        <f t="shared" si="14"/>
        <v>-</v>
      </c>
    </row>
    <row r="117" spans="1:4" x14ac:dyDescent="0.3">
      <c r="A117" s="19" t="s">
        <v>176</v>
      </c>
      <c r="B117" s="21">
        <v>4.5813899999999998E-2</v>
      </c>
      <c r="C117" s="21">
        <v>4.5813899999999998E-2</v>
      </c>
      <c r="D117" s="20" t="str">
        <f t="shared" si="14"/>
        <v>-</v>
      </c>
    </row>
    <row r="118" spans="1:4" x14ac:dyDescent="0.3">
      <c r="A118" s="19" t="s">
        <v>177</v>
      </c>
      <c r="B118" s="21">
        <v>4.4778999999999999E-2</v>
      </c>
      <c r="C118" s="21">
        <v>4.4778999999999999E-2</v>
      </c>
      <c r="D118" s="20" t="str">
        <f t="shared" si="14"/>
        <v>-</v>
      </c>
    </row>
    <row r="119" spans="1:4" x14ac:dyDescent="0.3">
      <c r="A119" s="19" t="s">
        <v>178</v>
      </c>
      <c r="B119" s="21">
        <v>4.3816099999999997E-2</v>
      </c>
      <c r="C119" s="21">
        <v>4.3816099999999997E-2</v>
      </c>
      <c r="D119" s="20" t="str">
        <f t="shared" si="14"/>
        <v>-</v>
      </c>
    </row>
    <row r="120" spans="1:4" x14ac:dyDescent="0.3">
      <c r="A120" s="19" t="s">
        <v>179</v>
      </c>
      <c r="B120" s="21">
        <v>4.2917499999999997E-2</v>
      </c>
      <c r="C120" s="21">
        <v>4.2917499999999997E-2</v>
      </c>
      <c r="D120" s="20" t="str">
        <f t="shared" si="14"/>
        <v>-</v>
      </c>
    </row>
    <row r="121" spans="1:4" x14ac:dyDescent="0.3">
      <c r="A121" s="19" t="s">
        <v>180</v>
      </c>
      <c r="B121" s="21">
        <v>4.2074800000000002E-2</v>
      </c>
      <c r="C121" s="21">
        <v>4.2074800000000002E-2</v>
      </c>
      <c r="D121" s="20" t="str">
        <f t="shared" si="14"/>
        <v>-</v>
      </c>
    </row>
    <row r="122" spans="1:4" x14ac:dyDescent="0.3">
      <c r="A122" s="19" t="s">
        <v>181</v>
      </c>
      <c r="B122" s="21">
        <v>4.1288900000000003E-2</v>
      </c>
      <c r="C122" s="21">
        <v>4.1288900000000003E-2</v>
      </c>
      <c r="D122" s="20" t="str">
        <f t="shared" si="14"/>
        <v>OK</v>
      </c>
    </row>
    <row r="123" spans="1:4" x14ac:dyDescent="0.3">
      <c r="A123" s="19" t="s">
        <v>182</v>
      </c>
      <c r="B123" s="21">
        <v>4.0555599999999997E-2</v>
      </c>
      <c r="C123" s="21">
        <v>4.0555599999999997E-2</v>
      </c>
      <c r="D123" s="20" t="str">
        <f t="shared" si="14"/>
        <v>OK</v>
      </c>
    </row>
    <row r="124" spans="1:4" x14ac:dyDescent="0.3">
      <c r="A124" s="19" t="s">
        <v>183</v>
      </c>
      <c r="B124" s="21">
        <v>3.9869399999999999E-2</v>
      </c>
      <c r="C124" s="21">
        <v>3.9869399999999999E-2</v>
      </c>
      <c r="D124" s="20" t="str">
        <f t="shared" si="14"/>
        <v>OK</v>
      </c>
    </row>
    <row r="125" spans="1:4" x14ac:dyDescent="0.3">
      <c r="A125" s="19" t="s">
        <v>184</v>
      </c>
      <c r="B125" s="21">
        <v>3.92273E-2</v>
      </c>
      <c r="C125" s="21">
        <v>3.92273E-2</v>
      </c>
      <c r="D125" s="20" t="str">
        <f t="shared" si="14"/>
        <v>OK</v>
      </c>
    </row>
    <row r="126" spans="1:4" x14ac:dyDescent="0.3">
      <c r="A126" s="19" t="s">
        <v>185</v>
      </c>
      <c r="B126" s="21">
        <v>3.8630299999999999E-2</v>
      </c>
      <c r="C126" s="21">
        <v>3.8630299999999999E-2</v>
      </c>
      <c r="D126" s="20" t="str">
        <f t="shared" si="14"/>
        <v>OK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E6BAE-85F6-4D28-A86F-8BEBBAFABE11}">
  <sheetPr codeName="Sheet5"/>
  <dimension ref="A1:K12"/>
  <sheetViews>
    <sheetView workbookViewId="0"/>
  </sheetViews>
  <sheetFormatPr baseColWidth="10" defaultColWidth="9" defaultRowHeight="14.4" x14ac:dyDescent="0.3"/>
  <cols>
    <col min="1" max="1" width="22" style="19" bestFit="1" customWidth="1"/>
    <col min="2" max="10" width="9" style="19"/>
    <col min="11" max="11" width="10.5" style="19" bestFit="1" customWidth="1"/>
    <col min="12" max="16384" width="9" style="19"/>
  </cols>
  <sheetData>
    <row r="1" spans="1:11" x14ac:dyDescent="0.3">
      <c r="A1" s="25" t="s">
        <v>186</v>
      </c>
    </row>
    <row r="4" spans="1:11" x14ac:dyDescent="0.3">
      <c r="H4" s="19" t="s">
        <v>11</v>
      </c>
    </row>
    <row r="5" spans="1:11" x14ac:dyDescent="0.3">
      <c r="A5" s="19" t="s">
        <v>47</v>
      </c>
      <c r="B5" s="19" t="s">
        <v>48</v>
      </c>
      <c r="C5" s="19" t="s">
        <v>49</v>
      </c>
      <c r="D5" s="19" t="s">
        <v>50</v>
      </c>
      <c r="E5" s="19" t="s">
        <v>51</v>
      </c>
      <c r="F5" s="19" t="s">
        <v>52</v>
      </c>
      <c r="H5" s="20" t="s">
        <v>26</v>
      </c>
      <c r="I5" s="20" t="s">
        <v>30</v>
      </c>
      <c r="J5" s="20" t="s">
        <v>27</v>
      </c>
      <c r="K5" s="20" t="s">
        <v>28</v>
      </c>
    </row>
    <row r="6" spans="1:11" x14ac:dyDescent="0.3">
      <c r="A6" s="19" t="s">
        <v>137</v>
      </c>
      <c r="B6" s="21">
        <v>7.1529100000000002E-3</v>
      </c>
      <c r="C6" s="21">
        <v>7.1529100000000002E-3</v>
      </c>
      <c r="D6" s="19" t="str">
        <f t="shared" ref="D6:D12" si="0">IF(B6&lt;=K6,"OK","-")</f>
        <v>OK</v>
      </c>
      <c r="H6" s="20">
        <v>1</v>
      </c>
      <c r="I6" s="20">
        <v>4</v>
      </c>
      <c r="J6" s="20">
        <v>550</v>
      </c>
      <c r="K6" s="20">
        <v>5.5835667600373479E-2</v>
      </c>
    </row>
    <row r="7" spans="1:11" x14ac:dyDescent="0.3">
      <c r="A7" s="19" t="s">
        <v>187</v>
      </c>
      <c r="B7" s="21">
        <v>3.18477E-2</v>
      </c>
      <c r="C7" s="21">
        <v>3.18477E-2</v>
      </c>
      <c r="D7" s="19" t="str">
        <f t="shared" si="0"/>
        <v>OK</v>
      </c>
      <c r="H7" s="20">
        <v>2</v>
      </c>
      <c r="I7" s="20">
        <v>18</v>
      </c>
      <c r="J7" s="20">
        <v>650</v>
      </c>
      <c r="K7" s="20">
        <v>5.1167133520074702E-2</v>
      </c>
    </row>
    <row r="8" spans="1:11" x14ac:dyDescent="0.3">
      <c r="A8" s="19" t="s">
        <v>188</v>
      </c>
      <c r="B8" s="21">
        <v>4.1068800000000003E-2</v>
      </c>
      <c r="C8" s="21">
        <v>4.1068800000000003E-2</v>
      </c>
      <c r="D8" s="19" t="str">
        <f t="shared" si="0"/>
        <v>OK</v>
      </c>
      <c r="H8" s="20">
        <v>3</v>
      </c>
      <c r="I8" s="20">
        <v>23</v>
      </c>
      <c r="J8" s="20">
        <v>750</v>
      </c>
      <c r="K8" s="20">
        <v>4.6473761918560529E-2</v>
      </c>
    </row>
    <row r="9" spans="1:11" x14ac:dyDescent="0.3">
      <c r="A9" s="19" t="s">
        <v>189</v>
      </c>
      <c r="B9" s="21">
        <v>4.1699800000000002E-2</v>
      </c>
      <c r="C9" s="21">
        <v>4.1699800000000002E-2</v>
      </c>
      <c r="D9" s="19" t="str">
        <f t="shared" si="0"/>
        <v>OK</v>
      </c>
      <c r="H9" s="20">
        <v>4</v>
      </c>
      <c r="I9" s="20">
        <v>23</v>
      </c>
      <c r="J9" s="20">
        <v>850</v>
      </c>
      <c r="K9" s="20">
        <v>4.1759232428603625E-2</v>
      </c>
    </row>
    <row r="10" spans="1:11" x14ac:dyDescent="0.3">
      <c r="A10" s="19" t="s">
        <v>190</v>
      </c>
      <c r="B10" s="21">
        <v>2.9634299999999999E-2</v>
      </c>
      <c r="C10" s="21">
        <v>2.9634299999999999E-2</v>
      </c>
      <c r="D10" s="19" t="str">
        <f t="shared" si="0"/>
        <v>OK</v>
      </c>
      <c r="H10" s="20">
        <v>5</v>
      </c>
      <c r="I10" s="20">
        <v>16</v>
      </c>
      <c r="J10" s="20">
        <v>1000</v>
      </c>
      <c r="K10" s="20">
        <v>3.473726655413123E-2</v>
      </c>
    </row>
    <row r="11" spans="1:11" x14ac:dyDescent="0.3">
      <c r="A11" s="19" t="s">
        <v>191</v>
      </c>
      <c r="B11" s="21">
        <v>1.8538300000000001E-2</v>
      </c>
      <c r="C11" s="21">
        <v>1.8538300000000001E-2</v>
      </c>
      <c r="D11" s="19" t="str">
        <f t="shared" si="0"/>
        <v>OK</v>
      </c>
      <c r="H11" s="20">
        <v>6</v>
      </c>
      <c r="I11" s="20">
        <v>10</v>
      </c>
      <c r="J11" s="20">
        <v>1050</v>
      </c>
      <c r="K11" s="20">
        <v>3.2398016677935543E-2</v>
      </c>
    </row>
    <row r="12" spans="1:11" x14ac:dyDescent="0.3">
      <c r="A12" s="19" t="s">
        <v>192</v>
      </c>
      <c r="B12" s="21">
        <v>3.72522E-3</v>
      </c>
      <c r="C12" s="21">
        <v>3.72522E-3</v>
      </c>
      <c r="D12" s="19" t="str">
        <f t="shared" si="0"/>
        <v>OK</v>
      </c>
      <c r="H12" s="20">
        <v>7</v>
      </c>
      <c r="I12" s="20">
        <v>2</v>
      </c>
      <c r="J12" s="20">
        <v>1100</v>
      </c>
      <c r="K12" s="20">
        <v>3.0050334309969201E-2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C04F-D3A2-4918-9F66-F8CD47E304E6}">
  <sheetPr codeName="Sheet6"/>
  <dimension ref="A1:K12"/>
  <sheetViews>
    <sheetView workbookViewId="0">
      <selection activeCell="B6" sqref="B6"/>
    </sheetView>
  </sheetViews>
  <sheetFormatPr baseColWidth="10" defaultColWidth="9" defaultRowHeight="14.4" x14ac:dyDescent="0.3"/>
  <cols>
    <col min="1" max="1" width="22" style="19" bestFit="1" customWidth="1"/>
    <col min="2" max="10" width="9" style="19"/>
    <col min="11" max="11" width="10.5" style="19" bestFit="1" customWidth="1"/>
    <col min="12" max="16384" width="9" style="19"/>
  </cols>
  <sheetData>
    <row r="1" spans="1:11" x14ac:dyDescent="0.3">
      <c r="A1" s="25" t="s">
        <v>193</v>
      </c>
    </row>
    <row r="4" spans="1:11" x14ac:dyDescent="0.3">
      <c r="H4" s="19" t="s">
        <v>13</v>
      </c>
    </row>
    <row r="5" spans="1:11" x14ac:dyDescent="0.3">
      <c r="A5" s="19" t="s">
        <v>47</v>
      </c>
      <c r="B5" s="19" t="s">
        <v>48</v>
      </c>
      <c r="C5" s="19" t="s">
        <v>49</v>
      </c>
      <c r="D5" s="19" t="s">
        <v>50</v>
      </c>
      <c r="E5" s="19" t="s">
        <v>51</v>
      </c>
      <c r="F5" s="19" t="s">
        <v>52</v>
      </c>
      <c r="H5" s="20" t="s">
        <v>26</v>
      </c>
      <c r="I5" s="19" t="s">
        <v>12</v>
      </c>
      <c r="J5" s="19" t="s">
        <v>7</v>
      </c>
      <c r="K5" s="19" t="s">
        <v>28</v>
      </c>
    </row>
    <row r="6" spans="1:11" x14ac:dyDescent="0.3">
      <c r="A6" s="19" t="s">
        <v>137</v>
      </c>
      <c r="B6" s="21">
        <v>2.69543E-2</v>
      </c>
      <c r="C6" s="21">
        <v>2.69543E-2</v>
      </c>
      <c r="D6" s="19" t="str">
        <f t="shared" ref="D6:D12" si="0">IF(B6&lt;=K6,"OK","-")</f>
        <v>OK</v>
      </c>
      <c r="H6" s="20">
        <v>1</v>
      </c>
      <c r="I6" s="31">
        <v>15</v>
      </c>
      <c r="J6" s="32">
        <v>470</v>
      </c>
      <c r="K6" s="19">
        <v>9.9396499967970245E-2</v>
      </c>
    </row>
    <row r="7" spans="1:11" x14ac:dyDescent="0.3">
      <c r="A7" s="19" t="s">
        <v>187</v>
      </c>
      <c r="B7" s="21">
        <v>3.5694700000000003E-2</v>
      </c>
      <c r="C7" s="21">
        <v>3.5694700000000003E-2</v>
      </c>
      <c r="D7" s="19" t="str">
        <f t="shared" si="0"/>
        <v>OK</v>
      </c>
      <c r="H7" s="20">
        <v>2</v>
      </c>
      <c r="I7" s="31">
        <v>20</v>
      </c>
      <c r="J7" s="32">
        <v>490</v>
      </c>
      <c r="K7" s="19">
        <v>9.8651622120488461E-2</v>
      </c>
    </row>
    <row r="8" spans="1:11" x14ac:dyDescent="0.3">
      <c r="A8" s="19" t="s">
        <v>188</v>
      </c>
      <c r="B8" s="21">
        <v>4.4431900000000003E-2</v>
      </c>
      <c r="C8" s="21">
        <v>4.4431900000000003E-2</v>
      </c>
      <c r="D8" s="19" t="str">
        <f t="shared" si="0"/>
        <v>OK</v>
      </c>
      <c r="H8" s="20">
        <v>3</v>
      </c>
      <c r="I8" s="31">
        <v>25</v>
      </c>
      <c r="J8" s="32">
        <v>700</v>
      </c>
      <c r="K8" s="19">
        <v>9.0688942702894848E-2</v>
      </c>
    </row>
    <row r="9" spans="1:11" x14ac:dyDescent="0.3">
      <c r="A9" s="19" t="s">
        <v>189</v>
      </c>
      <c r="B9" s="21">
        <v>4.6843000000000003E-2</v>
      </c>
      <c r="C9" s="21">
        <v>4.6843000000000003E-2</v>
      </c>
      <c r="D9" s="19" t="str">
        <f t="shared" si="0"/>
        <v>OK</v>
      </c>
      <c r="H9" s="20">
        <v>4</v>
      </c>
      <c r="I9" s="31">
        <v>26</v>
      </c>
      <c r="J9" s="32">
        <v>800</v>
      </c>
      <c r="K9" s="19">
        <v>8.6868036387143077E-2</v>
      </c>
    </row>
    <row r="10" spans="1:11" x14ac:dyDescent="0.3">
      <c r="A10" s="19" t="s">
        <v>190</v>
      </c>
      <c r="B10" s="21">
        <v>4.6204200000000001E-2</v>
      </c>
      <c r="C10" s="21">
        <v>4.6204200000000001E-2</v>
      </c>
      <c r="D10" s="19" t="str">
        <f t="shared" si="0"/>
        <v>OK</v>
      </c>
      <c r="H10" s="20">
        <v>5</v>
      </c>
      <c r="I10" s="31">
        <v>25</v>
      </c>
      <c r="J10" s="32">
        <v>930</v>
      </c>
      <c r="K10" s="19">
        <v>8.1116488507964907E-2</v>
      </c>
    </row>
    <row r="11" spans="1:11" x14ac:dyDescent="0.3">
      <c r="A11" s="19" t="s">
        <v>191</v>
      </c>
      <c r="B11" s="21">
        <v>3.7475500000000002E-2</v>
      </c>
      <c r="C11" s="21">
        <v>3.7475500000000002E-2</v>
      </c>
      <c r="D11" s="19" t="str">
        <f t="shared" si="0"/>
        <v>OK</v>
      </c>
      <c r="H11" s="20">
        <v>6</v>
      </c>
      <c r="I11" s="31">
        <v>20</v>
      </c>
      <c r="J11" s="32">
        <v>1020</v>
      </c>
      <c r="K11" s="19">
        <v>7.7134647668533868E-2</v>
      </c>
    </row>
    <row r="12" spans="1:11" x14ac:dyDescent="0.3">
      <c r="A12" s="19" t="s">
        <v>192</v>
      </c>
      <c r="B12" s="21">
        <v>9.3716000000000008E-3</v>
      </c>
      <c r="C12" s="21">
        <v>9.3716000000000008E-3</v>
      </c>
      <c r="D12" s="19" t="str">
        <f t="shared" si="0"/>
        <v>OK</v>
      </c>
      <c r="H12" s="20">
        <v>7</v>
      </c>
      <c r="I12" s="31">
        <v>5</v>
      </c>
      <c r="J12" s="32">
        <v>1140</v>
      </c>
      <c r="K12" s="19">
        <v>7.1562835660580013E-2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BEC33-8FDF-4B67-B2A9-87A3B0BDAF11}">
  <sheetPr codeName="Sheet7"/>
  <dimension ref="A1:N33"/>
  <sheetViews>
    <sheetView workbookViewId="0"/>
  </sheetViews>
  <sheetFormatPr baseColWidth="10" defaultColWidth="11" defaultRowHeight="15.6" x14ac:dyDescent="0.3"/>
  <cols>
    <col min="9" max="9" width="11" bestFit="1" customWidth="1"/>
    <col min="10" max="10" width="12.69921875" bestFit="1" customWidth="1"/>
  </cols>
  <sheetData>
    <row r="1" spans="1:14" x14ac:dyDescent="0.3">
      <c r="A1" t="s">
        <v>209</v>
      </c>
    </row>
    <row r="4" spans="1:14" x14ac:dyDescent="0.3">
      <c r="B4" s="14" t="s">
        <v>21</v>
      </c>
    </row>
    <row r="5" spans="1:14" x14ac:dyDescent="0.3">
      <c r="B5" t="s">
        <v>194</v>
      </c>
      <c r="C5" t="s">
        <v>38</v>
      </c>
    </row>
    <row r="6" spans="1:14" x14ac:dyDescent="0.3">
      <c r="B6" t="s">
        <v>22</v>
      </c>
      <c r="C6">
        <v>700</v>
      </c>
      <c r="D6" t="s">
        <v>3</v>
      </c>
    </row>
    <row r="7" spans="1:14" x14ac:dyDescent="0.3">
      <c r="B7" t="s">
        <v>19</v>
      </c>
      <c r="C7" s="3">
        <v>12799</v>
      </c>
      <c r="D7" t="s">
        <v>3</v>
      </c>
    </row>
    <row r="8" spans="1:14" x14ac:dyDescent="0.3">
      <c r="B8" t="s">
        <v>23</v>
      </c>
      <c r="C8">
        <v>150</v>
      </c>
      <c r="D8" t="s">
        <v>3</v>
      </c>
    </row>
    <row r="9" spans="1:14" x14ac:dyDescent="0.3">
      <c r="B9" t="s">
        <v>20</v>
      </c>
      <c r="C9">
        <v>1559</v>
      </c>
      <c r="D9" t="s">
        <v>3</v>
      </c>
    </row>
    <row r="10" spans="1:14" x14ac:dyDescent="0.3">
      <c r="B10" t="s">
        <v>24</v>
      </c>
      <c r="C10">
        <v>283</v>
      </c>
      <c r="D10" t="s">
        <v>3</v>
      </c>
    </row>
    <row r="11" spans="1:14" x14ac:dyDescent="0.3">
      <c r="B11" t="s">
        <v>25</v>
      </c>
      <c r="C11" s="3">
        <f>C6+C7+C8</f>
        <v>13649</v>
      </c>
    </row>
    <row r="15" spans="1:14" x14ac:dyDescent="0.3">
      <c r="B15" s="33" t="s">
        <v>26</v>
      </c>
      <c r="C15" s="33" t="s">
        <v>30</v>
      </c>
      <c r="D15" s="33" t="s">
        <v>27</v>
      </c>
      <c r="E15" s="33" t="s">
        <v>28</v>
      </c>
      <c r="F15" s="33" t="s">
        <v>31</v>
      </c>
    </row>
    <row r="16" spans="1:14" x14ac:dyDescent="0.3">
      <c r="B16" s="34">
        <v>1</v>
      </c>
      <c r="C16" s="34">
        <f>Response!B7</f>
        <v>4</v>
      </c>
      <c r="D16" s="34">
        <f>Response!C7</f>
        <v>550</v>
      </c>
      <c r="E16" s="11">
        <f>Capacities!D39</f>
        <v>5.5835667600373479E-2</v>
      </c>
      <c r="F16" s="35">
        <f>'40-results3'!B6</f>
        <v>7.1529100000000002E-3</v>
      </c>
      <c r="H16" s="12"/>
      <c r="I16" s="1"/>
      <c r="M16" s="2"/>
      <c r="N16" s="3"/>
    </row>
    <row r="17" spans="2:14" x14ac:dyDescent="0.3">
      <c r="B17" s="34">
        <v>2</v>
      </c>
      <c r="C17" s="34">
        <f>Response!B8</f>
        <v>18</v>
      </c>
      <c r="D17" s="34">
        <f>Response!C8</f>
        <v>650</v>
      </c>
      <c r="E17" s="11">
        <f>Capacities!D40</f>
        <v>5.1167133520074702E-2</v>
      </c>
      <c r="F17" s="35">
        <f>'40-results3'!B7</f>
        <v>3.18477E-2</v>
      </c>
      <c r="H17" s="12"/>
      <c r="I17" s="1"/>
      <c r="M17" s="2"/>
      <c r="N17" s="3"/>
    </row>
    <row r="18" spans="2:14" x14ac:dyDescent="0.3">
      <c r="B18" s="34">
        <v>3</v>
      </c>
      <c r="C18" s="34">
        <f>Response!B9</f>
        <v>23</v>
      </c>
      <c r="D18" s="34">
        <f>Response!C9</f>
        <v>750</v>
      </c>
      <c r="E18" s="11">
        <f>Capacities!D41</f>
        <v>4.6473761918560529E-2</v>
      </c>
      <c r="F18" s="35">
        <f>'40-results3'!B8</f>
        <v>4.1068800000000003E-2</v>
      </c>
      <c r="H18" s="12"/>
      <c r="I18" s="1"/>
      <c r="M18" s="2"/>
      <c r="N18" s="3"/>
    </row>
    <row r="19" spans="2:14" x14ac:dyDescent="0.3">
      <c r="B19" s="34">
        <v>4</v>
      </c>
      <c r="C19" s="34">
        <f>Response!B10</f>
        <v>23</v>
      </c>
      <c r="D19" s="34">
        <f>Response!C10</f>
        <v>850</v>
      </c>
      <c r="E19" s="11">
        <f>Capacities!D42</f>
        <v>4.1759232428603625E-2</v>
      </c>
      <c r="F19" s="35">
        <f>'40-results3'!B9</f>
        <v>4.1699800000000002E-2</v>
      </c>
      <c r="H19" s="12"/>
      <c r="I19" s="1"/>
      <c r="M19" s="2"/>
      <c r="N19" s="3"/>
    </row>
    <row r="20" spans="2:14" x14ac:dyDescent="0.3">
      <c r="B20" s="34">
        <v>5</v>
      </c>
      <c r="C20" s="34">
        <f>Response!B11</f>
        <v>16</v>
      </c>
      <c r="D20" s="34">
        <f>Response!C11</f>
        <v>1000</v>
      </c>
      <c r="E20" s="11">
        <f>Capacities!D43</f>
        <v>3.473726655413123E-2</v>
      </c>
      <c r="F20" s="35">
        <f>'40-results3'!B10</f>
        <v>2.9634299999999999E-2</v>
      </c>
      <c r="H20" s="12"/>
      <c r="I20" s="1"/>
      <c r="M20" s="2"/>
      <c r="N20" s="3"/>
    </row>
    <row r="21" spans="2:14" x14ac:dyDescent="0.3">
      <c r="B21" s="34">
        <v>6</v>
      </c>
      <c r="C21" s="34">
        <f>Response!B12</f>
        <v>10</v>
      </c>
      <c r="D21" s="34">
        <f>Response!C12</f>
        <v>1050</v>
      </c>
      <c r="E21" s="11">
        <f>Capacities!D44</f>
        <v>3.2398016677935543E-2</v>
      </c>
      <c r="F21" s="35">
        <f>'40-results3'!B11</f>
        <v>1.8538300000000001E-2</v>
      </c>
      <c r="H21" s="12"/>
      <c r="I21" s="1"/>
      <c r="M21" s="2"/>
      <c r="N21" s="3"/>
    </row>
    <row r="22" spans="2:14" x14ac:dyDescent="0.3">
      <c r="B22" s="34">
        <v>7</v>
      </c>
      <c r="C22" s="34">
        <f>Response!B13</f>
        <v>2</v>
      </c>
      <c r="D22" s="34">
        <f>Response!C13</f>
        <v>1100</v>
      </c>
      <c r="E22" s="11">
        <f>Capacities!D45</f>
        <v>3.0050334309969201E-2</v>
      </c>
      <c r="F22" s="35">
        <f>'40-results3'!B12</f>
        <v>3.72522E-3</v>
      </c>
      <c r="H22" s="12"/>
      <c r="I22" s="1"/>
      <c r="M22" s="2"/>
      <c r="N22" s="3"/>
    </row>
    <row r="23" spans="2:14" x14ac:dyDescent="0.3">
      <c r="B23" s="34"/>
      <c r="C23" s="34"/>
      <c r="D23" s="34"/>
      <c r="E23" s="34"/>
      <c r="F23" s="34"/>
    </row>
    <row r="24" spans="2:14" x14ac:dyDescent="0.3">
      <c r="B24" s="34"/>
      <c r="C24" s="34"/>
      <c r="D24" s="34"/>
      <c r="E24" s="34"/>
      <c r="F24" s="34"/>
    </row>
    <row r="25" spans="2:14" x14ac:dyDescent="0.3">
      <c r="B25" s="34"/>
      <c r="C25" s="34"/>
      <c r="D25" s="34"/>
      <c r="E25" s="34"/>
      <c r="F25" s="34"/>
    </row>
    <row r="26" spans="2:14" x14ac:dyDescent="0.3">
      <c r="B26" s="33" t="s">
        <v>26</v>
      </c>
      <c r="C26" s="33" t="s">
        <v>30</v>
      </c>
      <c r="D26" s="33" t="s">
        <v>27</v>
      </c>
      <c r="E26" s="33" t="s">
        <v>28</v>
      </c>
      <c r="F26" s="33" t="s">
        <v>31</v>
      </c>
    </row>
    <row r="27" spans="2:14" x14ac:dyDescent="0.3">
      <c r="B27" s="34">
        <v>1</v>
      </c>
      <c r="C27" s="34">
        <f>Response!F7</f>
        <v>15</v>
      </c>
      <c r="D27" s="34">
        <f>Response!G7</f>
        <v>470</v>
      </c>
      <c r="E27" s="11">
        <f>Capacities!G39</f>
        <v>9.9396499967970245E-2</v>
      </c>
      <c r="F27" s="35">
        <f>'40-results4'!B6</f>
        <v>2.69543E-2</v>
      </c>
    </row>
    <row r="28" spans="2:14" x14ac:dyDescent="0.3">
      <c r="B28" s="34">
        <v>2</v>
      </c>
      <c r="C28" s="34">
        <f>Response!F8</f>
        <v>20</v>
      </c>
      <c r="D28" s="34">
        <f>Response!G8</f>
        <v>490</v>
      </c>
      <c r="E28" s="11">
        <f>Capacities!G40</f>
        <v>9.8651622120488461E-2</v>
      </c>
      <c r="F28" s="35">
        <f>'40-results4'!B7</f>
        <v>3.5694700000000003E-2</v>
      </c>
    </row>
    <row r="29" spans="2:14" x14ac:dyDescent="0.3">
      <c r="B29" s="34">
        <v>3</v>
      </c>
      <c r="C29" s="34">
        <f>Response!F9</f>
        <v>25</v>
      </c>
      <c r="D29" s="34">
        <f>Response!G9</f>
        <v>700</v>
      </c>
      <c r="E29" s="11">
        <f>Capacities!G41</f>
        <v>9.0688942702894848E-2</v>
      </c>
      <c r="F29" s="35">
        <f>'40-results4'!B8</f>
        <v>4.4431900000000003E-2</v>
      </c>
    </row>
    <row r="30" spans="2:14" x14ac:dyDescent="0.3">
      <c r="B30" s="34">
        <v>4</v>
      </c>
      <c r="C30" s="34">
        <f>Response!F10</f>
        <v>26</v>
      </c>
      <c r="D30" s="34">
        <f>Response!G10</f>
        <v>800</v>
      </c>
      <c r="E30" s="11">
        <f>Capacities!G42</f>
        <v>8.6868036387143077E-2</v>
      </c>
      <c r="F30" s="35">
        <f>'40-results4'!B9</f>
        <v>4.6843000000000003E-2</v>
      </c>
    </row>
    <row r="31" spans="2:14" x14ac:dyDescent="0.3">
      <c r="B31" s="34">
        <v>5</v>
      </c>
      <c r="C31" s="34">
        <f>Response!F11</f>
        <v>25</v>
      </c>
      <c r="D31" s="34">
        <f>Response!G11</f>
        <v>930</v>
      </c>
      <c r="E31" s="11">
        <f>Capacities!G43</f>
        <v>8.1116488507964907E-2</v>
      </c>
      <c r="F31" s="35">
        <f>'40-results4'!B10</f>
        <v>4.6204200000000001E-2</v>
      </c>
    </row>
    <row r="32" spans="2:14" x14ac:dyDescent="0.3">
      <c r="B32" s="34">
        <v>6</v>
      </c>
      <c r="C32" s="34">
        <f>Response!F12</f>
        <v>20</v>
      </c>
      <c r="D32" s="34">
        <f>Response!G12</f>
        <v>1020</v>
      </c>
      <c r="E32" s="11">
        <f>Capacities!G44</f>
        <v>7.7134647668533868E-2</v>
      </c>
      <c r="F32" s="35">
        <f>'40-results4'!B11</f>
        <v>3.7475500000000002E-2</v>
      </c>
    </row>
    <row r="33" spans="2:6" x14ac:dyDescent="0.3">
      <c r="B33" s="34">
        <v>7</v>
      </c>
      <c r="C33" s="34">
        <f>Response!F13</f>
        <v>5</v>
      </c>
      <c r="D33" s="34">
        <f>Response!G13</f>
        <v>1140</v>
      </c>
      <c r="E33" s="11">
        <f>Capacities!G45</f>
        <v>7.1562835660580013E-2</v>
      </c>
      <c r="F33" s="35">
        <f>'40-results4'!B12</f>
        <v>9.3716000000000008E-3</v>
      </c>
    </row>
  </sheetData>
  <conditionalFormatting sqref="F16:F22">
    <cfRule type="cellIs" dxfId="2" priority="1" operator="greaterThan">
      <formula>$E16</formula>
    </cfRule>
    <cfRule type="cellIs" dxfId="1" priority="8" operator="greaterThan">
      <formula>E16</formula>
    </cfRule>
  </conditionalFormatting>
  <conditionalFormatting sqref="I16:I22">
    <cfRule type="cellIs" dxfId="0" priority="5" operator="greaterThan">
      <formula>$E16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Capacities</vt:lpstr>
      <vt:lpstr>Response</vt:lpstr>
      <vt:lpstr>40-results1</vt:lpstr>
      <vt:lpstr>40-results2</vt:lpstr>
      <vt:lpstr>40-results3</vt:lpstr>
      <vt:lpstr>40-results4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Knut Ivar Ekeberg</dc:creator>
  <cp:lastModifiedBy>lars opheim</cp:lastModifiedBy>
  <dcterms:created xsi:type="dcterms:W3CDTF">2018-03-28T16:05:23Z</dcterms:created>
  <dcterms:modified xsi:type="dcterms:W3CDTF">2025-01-17T10:41:31Z</dcterms:modified>
</cp:coreProperties>
</file>