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3491" documentId="8_{3F663B6C-EBE4-49CC-8A72-85CC93C1D1F0}" xr6:coauthVersionLast="47" xr6:coauthVersionMax="47" xr10:uidLastSave="{65A6AC49-C7D3-425C-8864-0591A59AD29C}"/>
  <bookViews>
    <workbookView xWindow="0" yWindow="3105" windowWidth="21600" windowHeight="11385" xr2:uid="{223BA438-5F2E-4822-A5ED-F5CE1AC6569C}"/>
  </bookViews>
  <sheets>
    <sheet name="Studies" sheetId="1" r:id="rId1"/>
    <sheet name="Outcomes" sheetId="2" r:id="rId2"/>
    <sheet name="Validation" sheetId="3" r:id="rId3"/>
    <sheet name="Sheet1" sheetId="5" r:id="rId4"/>
    <sheet name="Risk of bias" sheetId="9" r:id="rId5"/>
    <sheet name="Endnote Data" sheetId="8" r:id="rId6"/>
  </sheets>
  <definedNames>
    <definedName name="_xlnm._FilterDatabase" localSheetId="1" hidden="1">Outcomes!$A$1:$AL$291</definedName>
    <definedName name="_xlnm._FilterDatabase" localSheetId="3" hidden="1">Sheet1!$B$1:$AO$203</definedName>
    <definedName name="_xlnm._FilterDatabase" localSheetId="0" hidden="1">Studies!$A$1:$P$142</definedName>
    <definedName name="ExternalData_1" localSheetId="5"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5" i="2" l="1"/>
  <c r="D255" i="2"/>
  <c r="C255" i="2"/>
  <c r="B255" i="2"/>
  <c r="E254" i="2"/>
  <c r="D254" i="2"/>
  <c r="C254" i="2"/>
  <c r="B254" i="2"/>
  <c r="E94" i="2"/>
  <c r="D94" i="2"/>
  <c r="C94" i="2"/>
  <c r="B94" i="2"/>
  <c r="E93" i="2"/>
  <c r="D93" i="2"/>
  <c r="C93" i="2"/>
  <c r="B93" i="2"/>
  <c r="E87" i="2"/>
  <c r="D87" i="2"/>
  <c r="C87" i="2"/>
  <c r="B87" i="2"/>
  <c r="D88" i="2"/>
  <c r="E30" i="2"/>
  <c r="D30" i="2"/>
  <c r="C30" i="2"/>
  <c r="B30" i="2"/>
  <c r="E29" i="2"/>
  <c r="D29" i="2"/>
  <c r="C29" i="2"/>
  <c r="B29" i="2"/>
  <c r="E31" i="2"/>
  <c r="D31" i="2"/>
  <c r="C31" i="2"/>
  <c r="B31" i="2"/>
  <c r="E36" i="2"/>
  <c r="D36" i="2"/>
  <c r="C36" i="2"/>
  <c r="B36" i="2"/>
  <c r="E37" i="2"/>
  <c r="D37" i="2"/>
  <c r="C37" i="2"/>
  <c r="B37" i="2"/>
  <c r="E275" i="2"/>
  <c r="D275" i="2"/>
  <c r="C275" i="2"/>
  <c r="B275" i="2"/>
  <c r="E274" i="2"/>
  <c r="D274" i="2"/>
  <c r="C274" i="2"/>
  <c r="B274" i="2"/>
  <c r="E273" i="2"/>
  <c r="D273" i="2"/>
  <c r="C273" i="2"/>
  <c r="B273" i="2"/>
  <c r="E272" i="2"/>
  <c r="D272" i="2"/>
  <c r="C272" i="2"/>
  <c r="B272" i="2"/>
  <c r="E279" i="2"/>
  <c r="D279" i="2"/>
  <c r="C279" i="2"/>
  <c r="B279" i="2"/>
  <c r="E278" i="2"/>
  <c r="D278" i="2"/>
  <c r="C278" i="2"/>
  <c r="B278" i="2"/>
  <c r="E277" i="2"/>
  <c r="D277" i="2"/>
  <c r="C277" i="2"/>
  <c r="B277" i="2"/>
  <c r="E276" i="2"/>
  <c r="D276" i="2"/>
  <c r="C276" i="2"/>
  <c r="B276" i="2"/>
  <c r="E281" i="2"/>
  <c r="D281" i="2"/>
  <c r="C281" i="2"/>
  <c r="B281" i="2"/>
  <c r="E280" i="2"/>
  <c r="D280" i="2"/>
  <c r="C280" i="2"/>
  <c r="B280" i="2"/>
  <c r="E282" i="2"/>
  <c r="D282" i="2"/>
  <c r="C282" i="2"/>
  <c r="B282" i="2"/>
  <c r="E271" i="2"/>
  <c r="D271" i="2"/>
  <c r="C271" i="2"/>
  <c r="B271" i="2"/>
  <c r="E269" i="2"/>
  <c r="D269" i="2"/>
  <c r="C269" i="2"/>
  <c r="B269" i="2"/>
  <c r="E270" i="2"/>
  <c r="D270" i="2"/>
  <c r="C270" i="2"/>
  <c r="B270" i="2"/>
  <c r="E267" i="2"/>
  <c r="D267" i="2"/>
  <c r="C267" i="2"/>
  <c r="B267" i="2"/>
  <c r="E266" i="2"/>
  <c r="D266" i="2"/>
  <c r="C266" i="2"/>
  <c r="B266" i="2"/>
  <c r="E265" i="2"/>
  <c r="D265" i="2"/>
  <c r="C265" i="2"/>
  <c r="B265" i="2"/>
  <c r="E264" i="2"/>
  <c r="D264" i="2"/>
  <c r="C264" i="2"/>
  <c r="B264" i="2"/>
  <c r="E268" i="2"/>
  <c r="D268" i="2"/>
  <c r="C268" i="2"/>
  <c r="B268" i="2"/>
  <c r="E246" i="2"/>
  <c r="D246" i="2"/>
  <c r="C246" i="2"/>
  <c r="B246" i="2"/>
  <c r="E245" i="2"/>
  <c r="D245" i="2"/>
  <c r="C245" i="2"/>
  <c r="B245" i="2"/>
  <c r="E244" i="2"/>
  <c r="D244" i="2"/>
  <c r="C244" i="2"/>
  <c r="B244" i="2"/>
  <c r="E243" i="2"/>
  <c r="D243" i="2"/>
  <c r="C243" i="2"/>
  <c r="B243" i="2"/>
  <c r="E248" i="2"/>
  <c r="D248" i="2"/>
  <c r="C248" i="2"/>
  <c r="B248" i="2"/>
  <c r="E247" i="2"/>
  <c r="D247" i="2"/>
  <c r="C247" i="2"/>
  <c r="B247" i="2"/>
  <c r="E242" i="2"/>
  <c r="D242" i="2"/>
  <c r="C242" i="2"/>
  <c r="B242" i="2"/>
  <c r="E241" i="2"/>
  <c r="D241" i="2"/>
  <c r="C241" i="2"/>
  <c r="B241" i="2"/>
  <c r="E249" i="2"/>
  <c r="D249" i="2"/>
  <c r="C249" i="2"/>
  <c r="B249" i="2"/>
  <c r="E236" i="2"/>
  <c r="D236" i="2"/>
  <c r="C236" i="2"/>
  <c r="B236" i="2"/>
  <c r="E235" i="2"/>
  <c r="D235" i="2"/>
  <c r="C235" i="2"/>
  <c r="B235" i="2"/>
  <c r="E234" i="2"/>
  <c r="D234" i="2"/>
  <c r="C234" i="2"/>
  <c r="B234" i="2"/>
  <c r="E233" i="2"/>
  <c r="D233" i="2"/>
  <c r="C233" i="2"/>
  <c r="B233" i="2"/>
  <c r="E238" i="2"/>
  <c r="D238" i="2"/>
  <c r="C238" i="2"/>
  <c r="B238" i="2"/>
  <c r="E237" i="2"/>
  <c r="D237" i="2"/>
  <c r="C237" i="2"/>
  <c r="B237" i="2"/>
  <c r="E232" i="2"/>
  <c r="D232" i="2"/>
  <c r="C232" i="2"/>
  <c r="B232" i="2"/>
  <c r="E231" i="2"/>
  <c r="D231" i="2"/>
  <c r="C231" i="2"/>
  <c r="B231" i="2"/>
  <c r="E230" i="2"/>
  <c r="D230" i="2"/>
  <c r="C230" i="2"/>
  <c r="B230" i="2"/>
  <c r="E229" i="2"/>
  <c r="D229" i="2"/>
  <c r="C229" i="2"/>
  <c r="B229" i="2"/>
  <c r="E228" i="2"/>
  <c r="D228" i="2"/>
  <c r="C228" i="2"/>
  <c r="B228" i="2"/>
  <c r="E227" i="2"/>
  <c r="D227" i="2"/>
  <c r="C227" i="2"/>
  <c r="B227" i="2"/>
  <c r="E239" i="2"/>
  <c r="D239" i="2"/>
  <c r="C239" i="2"/>
  <c r="B239" i="2"/>
  <c r="E221" i="2"/>
  <c r="D221" i="2"/>
  <c r="C221" i="2"/>
  <c r="B221" i="2"/>
  <c r="E222" i="2"/>
  <c r="D222" i="2"/>
  <c r="C222" i="2"/>
  <c r="B222" i="2"/>
  <c r="E217" i="2"/>
  <c r="D217" i="2"/>
  <c r="C217" i="2"/>
  <c r="B217" i="2"/>
  <c r="E216" i="2"/>
  <c r="D216" i="2"/>
  <c r="C216" i="2"/>
  <c r="B216" i="2"/>
  <c r="E218" i="2"/>
  <c r="D218" i="2"/>
  <c r="C218" i="2"/>
  <c r="B218" i="2"/>
  <c r="E213" i="2"/>
  <c r="D213" i="2"/>
  <c r="C213" i="2"/>
  <c r="B213" i="2"/>
  <c r="E214" i="2"/>
  <c r="D214" i="2"/>
  <c r="C214" i="2"/>
  <c r="B214" i="2"/>
  <c r="E212" i="2"/>
  <c r="D212" i="2"/>
  <c r="C212" i="2"/>
  <c r="B212" i="2"/>
  <c r="E185" i="2"/>
  <c r="D185" i="2"/>
  <c r="C185" i="2"/>
  <c r="B185" i="2"/>
  <c r="E184" i="2"/>
  <c r="D184" i="2"/>
  <c r="C184" i="2"/>
  <c r="B184" i="2"/>
  <c r="E186" i="2"/>
  <c r="D186" i="2"/>
  <c r="C186" i="2"/>
  <c r="B186" i="2"/>
  <c r="E187" i="2"/>
  <c r="D187" i="2"/>
  <c r="C187" i="2"/>
  <c r="B187" i="2"/>
  <c r="E207" i="2"/>
  <c r="D207" i="2"/>
  <c r="C207" i="2"/>
  <c r="B207" i="2"/>
  <c r="E206" i="2"/>
  <c r="D206" i="2"/>
  <c r="C206" i="2"/>
  <c r="B206" i="2"/>
  <c r="E208" i="2"/>
  <c r="D208" i="2"/>
  <c r="C208" i="2"/>
  <c r="B208" i="2"/>
  <c r="E199" i="2"/>
  <c r="D199" i="2"/>
  <c r="C199" i="2"/>
  <c r="B199" i="2"/>
  <c r="E198" i="2"/>
  <c r="D198" i="2"/>
  <c r="C198" i="2"/>
  <c r="B198" i="2"/>
  <c r="E197" i="2"/>
  <c r="D197" i="2"/>
  <c r="C197" i="2"/>
  <c r="B197" i="2"/>
  <c r="E196" i="2"/>
  <c r="D196" i="2"/>
  <c r="C196" i="2"/>
  <c r="B196" i="2"/>
  <c r="E195" i="2"/>
  <c r="D195" i="2"/>
  <c r="C195" i="2"/>
  <c r="B195" i="2"/>
  <c r="E194" i="2"/>
  <c r="D194" i="2"/>
  <c r="C194" i="2"/>
  <c r="B194" i="2"/>
  <c r="E193" i="2"/>
  <c r="D193" i="2"/>
  <c r="C193" i="2"/>
  <c r="B193" i="2"/>
  <c r="E192" i="2"/>
  <c r="D192" i="2"/>
  <c r="C192" i="2"/>
  <c r="B192" i="2"/>
  <c r="E191" i="2"/>
  <c r="D191" i="2"/>
  <c r="C191" i="2"/>
  <c r="B191" i="2"/>
  <c r="E190" i="2"/>
  <c r="D190" i="2"/>
  <c r="C190" i="2"/>
  <c r="B190" i="2"/>
  <c r="E189" i="2"/>
  <c r="D189" i="2"/>
  <c r="C189" i="2"/>
  <c r="B189" i="2"/>
  <c r="E188" i="2"/>
  <c r="D188" i="2"/>
  <c r="C188" i="2"/>
  <c r="B188" i="2"/>
  <c r="E205" i="2"/>
  <c r="D205" i="2"/>
  <c r="C205" i="2"/>
  <c r="B205" i="2"/>
  <c r="E204" i="2"/>
  <c r="D204" i="2"/>
  <c r="C204" i="2"/>
  <c r="B204" i="2"/>
  <c r="E203" i="2"/>
  <c r="D203" i="2"/>
  <c r="C203" i="2"/>
  <c r="B203" i="2"/>
  <c r="E202" i="2"/>
  <c r="D202" i="2"/>
  <c r="C202" i="2"/>
  <c r="B202" i="2"/>
  <c r="E201" i="2"/>
  <c r="D201" i="2"/>
  <c r="C201" i="2"/>
  <c r="B201" i="2"/>
  <c r="E200" i="2"/>
  <c r="D200" i="2"/>
  <c r="C200" i="2"/>
  <c r="B200" i="2"/>
  <c r="E182" i="2"/>
  <c r="D182" i="2"/>
  <c r="C182" i="2"/>
  <c r="B182" i="2"/>
  <c r="E181" i="2"/>
  <c r="D181" i="2"/>
  <c r="C181" i="2"/>
  <c r="B181" i="2"/>
  <c r="E180" i="2"/>
  <c r="D180" i="2"/>
  <c r="C180" i="2"/>
  <c r="B180" i="2"/>
  <c r="E178" i="2"/>
  <c r="D178" i="2"/>
  <c r="C178" i="2"/>
  <c r="B178" i="2"/>
  <c r="E177" i="2"/>
  <c r="D177" i="2"/>
  <c r="C177" i="2"/>
  <c r="B177" i="2"/>
  <c r="E176" i="2"/>
  <c r="D176" i="2"/>
  <c r="C176" i="2"/>
  <c r="B176" i="2"/>
  <c r="E175" i="2"/>
  <c r="D175" i="2"/>
  <c r="C175" i="2"/>
  <c r="B175" i="2"/>
  <c r="E183" i="2"/>
  <c r="D183" i="2"/>
  <c r="C183" i="2"/>
  <c r="B183" i="2"/>
  <c r="E179" i="2"/>
  <c r="D179" i="2"/>
  <c r="C179" i="2"/>
  <c r="B179" i="2"/>
  <c r="E159" i="2"/>
  <c r="D159" i="2"/>
  <c r="C159" i="2"/>
  <c r="B159" i="2"/>
  <c r="E158" i="2"/>
  <c r="D158" i="2"/>
  <c r="C158" i="2"/>
  <c r="B158" i="2"/>
  <c r="E157" i="2"/>
  <c r="D157" i="2"/>
  <c r="C157" i="2"/>
  <c r="B157" i="2"/>
  <c r="E173" i="2"/>
  <c r="D173" i="2"/>
  <c r="C173" i="2"/>
  <c r="B173" i="2"/>
  <c r="E172" i="2"/>
  <c r="D172" i="2"/>
  <c r="C172" i="2"/>
  <c r="B172" i="2"/>
  <c r="E167" i="2"/>
  <c r="D167" i="2"/>
  <c r="C167" i="2"/>
  <c r="B167" i="2"/>
  <c r="E166" i="2"/>
  <c r="D166" i="2"/>
  <c r="C166" i="2"/>
  <c r="B166" i="2"/>
  <c r="E165" i="2"/>
  <c r="D165" i="2"/>
  <c r="C165" i="2"/>
  <c r="B165" i="2"/>
  <c r="E164" i="2"/>
  <c r="D164" i="2"/>
  <c r="C164" i="2"/>
  <c r="B164" i="2"/>
  <c r="E163" i="2"/>
  <c r="D163" i="2"/>
  <c r="C163" i="2"/>
  <c r="B163" i="2"/>
  <c r="E168" i="2"/>
  <c r="D168" i="2"/>
  <c r="C168" i="2"/>
  <c r="B168" i="2"/>
  <c r="E162" i="2"/>
  <c r="D162" i="2"/>
  <c r="C162" i="2"/>
  <c r="B162" i="2"/>
  <c r="E161" i="2"/>
  <c r="D161" i="2"/>
  <c r="C161" i="2"/>
  <c r="B161" i="2"/>
  <c r="E160" i="2"/>
  <c r="D160" i="2"/>
  <c r="C160" i="2"/>
  <c r="B160" i="2"/>
  <c r="E170" i="2"/>
  <c r="D170" i="2"/>
  <c r="C170" i="2"/>
  <c r="B170" i="2"/>
  <c r="E169" i="2"/>
  <c r="D169" i="2"/>
  <c r="C169" i="2"/>
  <c r="B169" i="2"/>
  <c r="E171" i="2"/>
  <c r="D171" i="2"/>
  <c r="C171" i="2"/>
  <c r="B171" i="2"/>
  <c r="E151" i="2"/>
  <c r="D151" i="2"/>
  <c r="C151" i="2"/>
  <c r="B151" i="2"/>
  <c r="E150" i="2"/>
  <c r="D150" i="2"/>
  <c r="C150" i="2"/>
  <c r="B150" i="2"/>
  <c r="E152" i="2"/>
  <c r="D152" i="2"/>
  <c r="C152" i="2"/>
  <c r="B152" i="2"/>
  <c r="B133" i="2"/>
  <c r="C133" i="2"/>
  <c r="D133" i="2"/>
  <c r="E133" i="2"/>
  <c r="E118" i="2"/>
  <c r="D118" i="2"/>
  <c r="C118" i="2"/>
  <c r="B118" i="2"/>
  <c r="E58" i="2"/>
  <c r="D58" i="2"/>
  <c r="C58" i="2"/>
  <c r="B58" i="2"/>
  <c r="E59" i="2"/>
  <c r="D59" i="2"/>
  <c r="C59" i="2"/>
  <c r="B59" i="2"/>
  <c r="E56" i="2"/>
  <c r="D56" i="2"/>
  <c r="C56" i="2"/>
  <c r="B56" i="2"/>
  <c r="E55" i="2"/>
  <c r="D55" i="2"/>
  <c r="C55" i="2"/>
  <c r="B55" i="2"/>
  <c r="E53" i="2"/>
  <c r="D53" i="2"/>
  <c r="C53" i="2"/>
  <c r="B53" i="2"/>
  <c r="E52" i="2"/>
  <c r="D52" i="2"/>
  <c r="C52" i="2"/>
  <c r="B52" i="2"/>
  <c r="E18" i="2"/>
  <c r="D18" i="2"/>
  <c r="C18" i="2"/>
  <c r="B18" i="2"/>
  <c r="E19" i="2"/>
  <c r="D19" i="2"/>
  <c r="C19" i="2"/>
  <c r="B19" i="2"/>
  <c r="E20" i="2"/>
  <c r="D20" i="2"/>
  <c r="C20" i="2"/>
  <c r="B20" i="2"/>
  <c r="E21" i="2"/>
  <c r="D21" i="2"/>
  <c r="C21" i="2"/>
  <c r="B21" i="2"/>
  <c r="E22" i="2"/>
  <c r="D22" i="2"/>
  <c r="C22" i="2"/>
  <c r="B22" i="2"/>
  <c r="E17" i="2"/>
  <c r="D17" i="2"/>
  <c r="C17" i="2"/>
  <c r="B17" i="2"/>
  <c r="B261" i="2"/>
  <c r="C261" i="2"/>
  <c r="D261" i="2"/>
  <c r="E261" i="2"/>
  <c r="B262" i="2"/>
  <c r="C262" i="2"/>
  <c r="D262" i="2"/>
  <c r="E262" i="2"/>
  <c r="B263" i="2"/>
  <c r="C263" i="2"/>
  <c r="D263" i="2"/>
  <c r="E263" i="2"/>
  <c r="B283" i="2"/>
  <c r="C283" i="2"/>
  <c r="D283" i="2"/>
  <c r="E283" i="2"/>
  <c r="B284" i="2"/>
  <c r="C284" i="2"/>
  <c r="D284" i="2"/>
  <c r="E284" i="2"/>
  <c r="B285" i="2"/>
  <c r="C285" i="2"/>
  <c r="D285" i="2"/>
  <c r="E285" i="2"/>
  <c r="B286" i="2"/>
  <c r="C286" i="2"/>
  <c r="D286" i="2"/>
  <c r="E286" i="2"/>
  <c r="B287" i="2"/>
  <c r="C287" i="2"/>
  <c r="D287" i="2"/>
  <c r="E287" i="2"/>
  <c r="B288" i="2"/>
  <c r="C288" i="2"/>
  <c r="D288" i="2"/>
  <c r="E288" i="2"/>
  <c r="B289" i="2"/>
  <c r="C289" i="2"/>
  <c r="D289" i="2"/>
  <c r="E289" i="2"/>
  <c r="B290" i="2"/>
  <c r="C290" i="2"/>
  <c r="D290" i="2"/>
  <c r="E290" i="2"/>
  <c r="B291" i="2"/>
  <c r="C291" i="2"/>
  <c r="D291" i="2"/>
  <c r="E291" i="2"/>
  <c r="B3" i="2"/>
  <c r="B4" i="2"/>
  <c r="B5" i="2"/>
  <c r="B6" i="2"/>
  <c r="B7" i="2"/>
  <c r="B8" i="2"/>
  <c r="B9" i="2"/>
  <c r="B10" i="2"/>
  <c r="B11" i="2"/>
  <c r="B12" i="2"/>
  <c r="B13" i="2"/>
  <c r="B14" i="2"/>
  <c r="B15" i="2"/>
  <c r="B16" i="2"/>
  <c r="B23" i="2"/>
  <c r="B24" i="2"/>
  <c r="B25" i="2"/>
  <c r="B26" i="2"/>
  <c r="B27" i="2"/>
  <c r="B28" i="2"/>
  <c r="B32" i="2"/>
  <c r="B33" i="2"/>
  <c r="B34" i="2"/>
  <c r="B35" i="2"/>
  <c r="B38" i="2"/>
  <c r="B39" i="2"/>
  <c r="B40" i="2"/>
  <c r="B41" i="2"/>
  <c r="B42" i="2"/>
  <c r="B43" i="2"/>
  <c r="B44" i="2"/>
  <c r="B45" i="2"/>
  <c r="B46" i="2"/>
  <c r="B47" i="2"/>
  <c r="B48" i="2"/>
  <c r="B49" i="2"/>
  <c r="B50" i="2"/>
  <c r="B51" i="2"/>
  <c r="B54" i="2"/>
  <c r="B57" i="2"/>
  <c r="B60" i="2"/>
  <c r="B61" i="2"/>
  <c r="B62" i="2"/>
  <c r="B63" i="2"/>
  <c r="B64" i="2"/>
  <c r="B65" i="2"/>
  <c r="B66" i="2"/>
  <c r="B67" i="2"/>
  <c r="B68" i="2"/>
  <c r="B69" i="2"/>
  <c r="B70" i="2"/>
  <c r="B71" i="2"/>
  <c r="B72" i="2"/>
  <c r="B73" i="2"/>
  <c r="B74" i="2"/>
  <c r="B75" i="2"/>
  <c r="B76" i="2"/>
  <c r="B77" i="2"/>
  <c r="B78" i="2"/>
  <c r="B79" i="2"/>
  <c r="B80" i="2"/>
  <c r="B81" i="2"/>
  <c r="B82" i="2"/>
  <c r="B83" i="2"/>
  <c r="B84" i="2"/>
  <c r="B85" i="2"/>
  <c r="B86" i="2"/>
  <c r="B88" i="2"/>
  <c r="B89" i="2"/>
  <c r="B90" i="2"/>
  <c r="B91" i="2"/>
  <c r="B92" i="2"/>
  <c r="B95" i="2"/>
  <c r="B96" i="2"/>
  <c r="B97" i="2"/>
  <c r="B98" i="2"/>
  <c r="B99" i="2"/>
  <c r="B100" i="2"/>
  <c r="B101" i="2"/>
  <c r="B102" i="2"/>
  <c r="B103" i="2"/>
  <c r="B104" i="2"/>
  <c r="B105" i="2"/>
  <c r="B106" i="2"/>
  <c r="B107" i="2"/>
  <c r="B108" i="2"/>
  <c r="B109" i="2"/>
  <c r="B110" i="2"/>
  <c r="B111" i="2"/>
  <c r="B112" i="2"/>
  <c r="B113" i="2"/>
  <c r="B114" i="2"/>
  <c r="B115" i="2"/>
  <c r="B116" i="2"/>
  <c r="B117" i="2"/>
  <c r="B119" i="2"/>
  <c r="B120" i="2"/>
  <c r="B121" i="2"/>
  <c r="B122" i="2"/>
  <c r="B123" i="2"/>
  <c r="B124" i="2"/>
  <c r="B125" i="2"/>
  <c r="B126" i="2"/>
  <c r="B127" i="2"/>
  <c r="B128" i="2"/>
  <c r="B129" i="2"/>
  <c r="B130" i="2"/>
  <c r="B131" i="2"/>
  <c r="B132" i="2"/>
  <c r="B134" i="2"/>
  <c r="B135" i="2"/>
  <c r="B136" i="2"/>
  <c r="B137" i="2"/>
  <c r="B138" i="2"/>
  <c r="B139" i="2"/>
  <c r="B140" i="2"/>
  <c r="B141" i="2"/>
  <c r="B142" i="2"/>
  <c r="B143" i="2"/>
  <c r="B144" i="2"/>
  <c r="B145" i="2"/>
  <c r="B146" i="2"/>
  <c r="B147" i="2"/>
  <c r="B148" i="2"/>
  <c r="B149" i="2"/>
  <c r="B153" i="2"/>
  <c r="B154" i="2"/>
  <c r="B155" i="2"/>
  <c r="B156" i="2"/>
  <c r="B174" i="2"/>
  <c r="B210" i="2"/>
  <c r="B211" i="2"/>
  <c r="B215" i="2"/>
  <c r="B219" i="2"/>
  <c r="B220" i="2"/>
  <c r="B223" i="2"/>
  <c r="B224" i="2"/>
  <c r="B225" i="2"/>
  <c r="B226" i="2"/>
  <c r="B240" i="2"/>
  <c r="B250" i="2"/>
  <c r="B251" i="2"/>
  <c r="B252" i="2"/>
  <c r="B253" i="2"/>
  <c r="B256" i="2"/>
  <c r="B257" i="2"/>
  <c r="B258" i="2"/>
  <c r="B259" i="2"/>
  <c r="B260" i="2"/>
  <c r="B2" i="2"/>
  <c r="D260" i="2"/>
  <c r="D259" i="2"/>
  <c r="D258" i="2"/>
  <c r="D257" i="2"/>
  <c r="D256" i="2"/>
  <c r="D253" i="2"/>
  <c r="D251" i="2"/>
  <c r="D250" i="2"/>
  <c r="D240" i="2"/>
  <c r="D226" i="2"/>
  <c r="D225" i="2"/>
  <c r="D224" i="2"/>
  <c r="D223" i="2"/>
  <c r="D220" i="2"/>
  <c r="D219" i="2"/>
  <c r="D215" i="2"/>
  <c r="D210" i="2"/>
  <c r="D153" i="2"/>
  <c r="D149" i="2"/>
  <c r="D148" i="2"/>
  <c r="D147" i="2"/>
  <c r="D146" i="2"/>
  <c r="D145" i="2"/>
  <c r="D144" i="2"/>
  <c r="D143" i="2"/>
  <c r="D142" i="2"/>
  <c r="D141" i="2"/>
  <c r="D140" i="2"/>
  <c r="D139" i="2"/>
  <c r="D138" i="2"/>
  <c r="D137" i="2"/>
  <c r="D136" i="2"/>
  <c r="D135" i="2"/>
  <c r="D134" i="2"/>
  <c r="D131" i="2"/>
  <c r="D128" i="2"/>
  <c r="D127" i="2"/>
  <c r="D125" i="2"/>
  <c r="D123" i="2"/>
  <c r="D119" i="2"/>
  <c r="D117" i="2"/>
  <c r="D115" i="2"/>
  <c r="D114" i="2"/>
  <c r="D109" i="2"/>
  <c r="D107" i="2"/>
  <c r="D106" i="2"/>
  <c r="D103" i="2"/>
  <c r="D102" i="2"/>
  <c r="D101" i="2"/>
  <c r="D100" i="2"/>
  <c r="D98" i="2"/>
  <c r="D96" i="2"/>
  <c r="D95" i="2"/>
  <c r="D91" i="2"/>
  <c r="D90" i="2"/>
  <c r="D89" i="2"/>
  <c r="D86" i="2"/>
  <c r="D85" i="2"/>
  <c r="D84" i="2"/>
  <c r="D83" i="2"/>
  <c r="D82" i="2"/>
  <c r="D81" i="2"/>
  <c r="D80" i="2"/>
  <c r="D79" i="2"/>
  <c r="D78" i="2"/>
  <c r="D77" i="2"/>
  <c r="D74" i="2"/>
  <c r="D71" i="2"/>
  <c r="D68" i="2"/>
  <c r="D66" i="2"/>
  <c r="D62" i="2"/>
  <c r="D60" i="2"/>
  <c r="D57" i="2"/>
  <c r="D54" i="2"/>
  <c r="D51" i="2"/>
  <c r="D50" i="2"/>
  <c r="D48" i="2"/>
  <c r="D42" i="2"/>
  <c r="D41" i="2"/>
  <c r="D38" i="2"/>
  <c r="D35" i="2"/>
  <c r="D34" i="2"/>
  <c r="D33" i="2"/>
  <c r="D32" i="2"/>
  <c r="D28" i="2"/>
  <c r="D27" i="2"/>
  <c r="D25" i="2"/>
  <c r="D16" i="2"/>
  <c r="D15" i="2"/>
  <c r="D14" i="2"/>
  <c r="D13" i="2"/>
  <c r="D11" i="2"/>
  <c r="D9" i="2"/>
  <c r="D8" i="2"/>
  <c r="D7" i="2"/>
  <c r="D6" i="2"/>
  <c r="D5" i="2"/>
  <c r="D4" i="2"/>
  <c r="D3" i="2"/>
  <c r="D2" i="2"/>
  <c r="C3" i="2"/>
  <c r="E3" i="2"/>
  <c r="C4" i="2"/>
  <c r="E4" i="2"/>
  <c r="C5" i="2"/>
  <c r="E5" i="2"/>
  <c r="C6" i="2"/>
  <c r="E6" i="2"/>
  <c r="C7" i="2"/>
  <c r="E7" i="2"/>
  <c r="C8" i="2"/>
  <c r="E8" i="2"/>
  <c r="C9" i="2"/>
  <c r="E9" i="2"/>
  <c r="C10" i="2"/>
  <c r="E10" i="2"/>
  <c r="C11" i="2"/>
  <c r="E11" i="2"/>
  <c r="C12" i="2"/>
  <c r="E12" i="2"/>
  <c r="C13" i="2"/>
  <c r="E13" i="2"/>
  <c r="C14" i="2"/>
  <c r="E14" i="2"/>
  <c r="C15" i="2"/>
  <c r="E15" i="2"/>
  <c r="C16" i="2"/>
  <c r="E16" i="2"/>
  <c r="C23" i="2"/>
  <c r="E23" i="2"/>
  <c r="C24" i="2"/>
  <c r="E24" i="2"/>
  <c r="C25" i="2"/>
  <c r="E25" i="2"/>
  <c r="C26" i="2"/>
  <c r="E26" i="2"/>
  <c r="C27" i="2"/>
  <c r="E27" i="2"/>
  <c r="C28" i="2"/>
  <c r="E28" i="2"/>
  <c r="C32" i="2"/>
  <c r="E32" i="2"/>
  <c r="C33" i="2"/>
  <c r="E33" i="2"/>
  <c r="C34" i="2"/>
  <c r="E34" i="2"/>
  <c r="C35" i="2"/>
  <c r="E35" i="2"/>
  <c r="C38" i="2"/>
  <c r="E38" i="2"/>
  <c r="C39" i="2"/>
  <c r="E39" i="2"/>
  <c r="C40" i="2"/>
  <c r="E40" i="2"/>
  <c r="C41" i="2"/>
  <c r="E41" i="2"/>
  <c r="C42" i="2"/>
  <c r="E42" i="2"/>
  <c r="C43" i="2"/>
  <c r="E43" i="2"/>
  <c r="C44" i="2"/>
  <c r="E44" i="2"/>
  <c r="C45" i="2"/>
  <c r="E45" i="2"/>
  <c r="C46" i="2"/>
  <c r="E46" i="2"/>
  <c r="C47" i="2"/>
  <c r="E47" i="2"/>
  <c r="C48" i="2"/>
  <c r="E48" i="2"/>
  <c r="C49" i="2"/>
  <c r="E49" i="2"/>
  <c r="C50" i="2"/>
  <c r="E50" i="2"/>
  <c r="C51" i="2"/>
  <c r="E51" i="2"/>
  <c r="C54" i="2"/>
  <c r="E54" i="2"/>
  <c r="C57" i="2"/>
  <c r="E57" i="2"/>
  <c r="C60" i="2"/>
  <c r="E60" i="2"/>
  <c r="C61" i="2"/>
  <c r="E61" i="2"/>
  <c r="C62" i="2"/>
  <c r="E62" i="2"/>
  <c r="C63" i="2"/>
  <c r="E63" i="2"/>
  <c r="C64" i="2"/>
  <c r="E64" i="2"/>
  <c r="C65" i="2"/>
  <c r="E65" i="2"/>
  <c r="C66" i="2"/>
  <c r="E66" i="2"/>
  <c r="C67" i="2"/>
  <c r="E67" i="2"/>
  <c r="C68" i="2"/>
  <c r="E68" i="2"/>
  <c r="C69" i="2"/>
  <c r="E69" i="2"/>
  <c r="C70" i="2"/>
  <c r="E70" i="2"/>
  <c r="C71" i="2"/>
  <c r="E71" i="2"/>
  <c r="C72" i="2"/>
  <c r="E72" i="2"/>
  <c r="C73" i="2"/>
  <c r="E73" i="2"/>
  <c r="C74" i="2"/>
  <c r="E74" i="2"/>
  <c r="C75" i="2"/>
  <c r="E75" i="2"/>
  <c r="C76" i="2"/>
  <c r="E76" i="2"/>
  <c r="C77" i="2"/>
  <c r="E77" i="2"/>
  <c r="C78" i="2"/>
  <c r="E78" i="2"/>
  <c r="C79" i="2"/>
  <c r="E79" i="2"/>
  <c r="C80" i="2"/>
  <c r="E80" i="2"/>
  <c r="C81" i="2"/>
  <c r="E81" i="2"/>
  <c r="C82" i="2"/>
  <c r="E82" i="2"/>
  <c r="C83" i="2"/>
  <c r="E83" i="2"/>
  <c r="C84" i="2"/>
  <c r="E84" i="2"/>
  <c r="C85" i="2"/>
  <c r="E85" i="2"/>
  <c r="C86" i="2"/>
  <c r="E86" i="2"/>
  <c r="C88" i="2"/>
  <c r="E88" i="2"/>
  <c r="C89" i="2"/>
  <c r="E89" i="2"/>
  <c r="C90" i="2"/>
  <c r="E90" i="2"/>
  <c r="C91" i="2"/>
  <c r="E91" i="2"/>
  <c r="C92" i="2"/>
  <c r="E92" i="2"/>
  <c r="C95" i="2"/>
  <c r="E95" i="2"/>
  <c r="C96" i="2"/>
  <c r="E96" i="2"/>
  <c r="C97" i="2"/>
  <c r="E97" i="2"/>
  <c r="C98" i="2"/>
  <c r="E98" i="2"/>
  <c r="C99" i="2"/>
  <c r="E99" i="2"/>
  <c r="C100" i="2"/>
  <c r="E100" i="2"/>
  <c r="C101" i="2"/>
  <c r="E101" i="2"/>
  <c r="C102" i="2"/>
  <c r="E102" i="2"/>
  <c r="C103" i="2"/>
  <c r="E103" i="2"/>
  <c r="C104" i="2"/>
  <c r="E104" i="2"/>
  <c r="C105" i="2"/>
  <c r="E105" i="2"/>
  <c r="C106" i="2"/>
  <c r="E106" i="2"/>
  <c r="C107" i="2"/>
  <c r="E107" i="2"/>
  <c r="C108" i="2"/>
  <c r="E108" i="2"/>
  <c r="C109" i="2"/>
  <c r="E109" i="2"/>
  <c r="C110" i="2"/>
  <c r="E110" i="2"/>
  <c r="C111" i="2"/>
  <c r="E111" i="2"/>
  <c r="C112" i="2"/>
  <c r="E112" i="2"/>
  <c r="C113" i="2"/>
  <c r="E113" i="2"/>
  <c r="C114" i="2"/>
  <c r="E114" i="2"/>
  <c r="C115" i="2"/>
  <c r="E115" i="2"/>
  <c r="C116" i="2"/>
  <c r="E116" i="2"/>
  <c r="C117" i="2"/>
  <c r="E117" i="2"/>
  <c r="C119" i="2"/>
  <c r="E119" i="2"/>
  <c r="C120" i="2"/>
  <c r="E120" i="2"/>
  <c r="C121" i="2"/>
  <c r="E121" i="2"/>
  <c r="C122" i="2"/>
  <c r="E122" i="2"/>
  <c r="C123" i="2"/>
  <c r="E123" i="2"/>
  <c r="C124" i="2"/>
  <c r="E124" i="2"/>
  <c r="C125" i="2"/>
  <c r="E125" i="2"/>
  <c r="C126" i="2"/>
  <c r="E126" i="2"/>
  <c r="C127" i="2"/>
  <c r="E127" i="2"/>
  <c r="C128" i="2"/>
  <c r="E128" i="2"/>
  <c r="C129" i="2"/>
  <c r="E129" i="2"/>
  <c r="C130" i="2"/>
  <c r="E130" i="2"/>
  <c r="C131" i="2"/>
  <c r="E131" i="2"/>
  <c r="C132" i="2"/>
  <c r="E132" i="2"/>
  <c r="C134" i="2"/>
  <c r="E134" i="2"/>
  <c r="C135" i="2"/>
  <c r="E135" i="2"/>
  <c r="C136" i="2"/>
  <c r="E136" i="2"/>
  <c r="C137" i="2"/>
  <c r="E137" i="2"/>
  <c r="C138" i="2"/>
  <c r="E138" i="2"/>
  <c r="C139" i="2"/>
  <c r="E139" i="2"/>
  <c r="C140" i="2"/>
  <c r="E140" i="2"/>
  <c r="C141" i="2"/>
  <c r="E141" i="2"/>
  <c r="C142" i="2"/>
  <c r="E142" i="2"/>
  <c r="C143" i="2"/>
  <c r="E143" i="2"/>
  <c r="C144" i="2"/>
  <c r="E144" i="2"/>
  <c r="C145" i="2"/>
  <c r="E145" i="2"/>
  <c r="C146" i="2"/>
  <c r="E146" i="2"/>
  <c r="C147" i="2"/>
  <c r="E147" i="2"/>
  <c r="C148" i="2"/>
  <c r="E148" i="2"/>
  <c r="C149" i="2"/>
  <c r="E149" i="2"/>
  <c r="C153" i="2"/>
  <c r="E153" i="2"/>
  <c r="C154" i="2"/>
  <c r="E154" i="2"/>
  <c r="C155" i="2"/>
  <c r="E155" i="2"/>
  <c r="C156" i="2"/>
  <c r="E156" i="2"/>
  <c r="C174" i="2"/>
  <c r="E174" i="2"/>
  <c r="C210" i="2"/>
  <c r="E210" i="2"/>
  <c r="C211" i="2"/>
  <c r="E211" i="2"/>
  <c r="C215" i="2"/>
  <c r="E215" i="2"/>
  <c r="C219" i="2"/>
  <c r="E219" i="2"/>
  <c r="C220" i="2"/>
  <c r="E220" i="2"/>
  <c r="C223" i="2"/>
  <c r="E223" i="2"/>
  <c r="C224" i="2"/>
  <c r="E224" i="2"/>
  <c r="C225" i="2"/>
  <c r="E225" i="2"/>
  <c r="C226" i="2"/>
  <c r="E226" i="2"/>
  <c r="C240" i="2"/>
  <c r="E240" i="2"/>
  <c r="C250" i="2"/>
  <c r="E250" i="2"/>
  <c r="C251" i="2"/>
  <c r="E251" i="2"/>
  <c r="C252" i="2"/>
  <c r="E252" i="2"/>
  <c r="C253" i="2"/>
  <c r="E253" i="2"/>
  <c r="C256" i="2"/>
  <c r="E256" i="2"/>
  <c r="C257" i="2"/>
  <c r="E257" i="2"/>
  <c r="C258" i="2"/>
  <c r="E258" i="2"/>
  <c r="C259" i="2"/>
  <c r="E259" i="2"/>
  <c r="C260" i="2"/>
  <c r="E260" i="2"/>
  <c r="E2" i="2"/>
  <c r="C2" i="2"/>
  <c r="E21" i="1"/>
  <c r="E22" i="1"/>
  <c r="E23" i="1"/>
  <c r="E24" i="1"/>
  <c r="E25" i="1"/>
  <c r="E26" i="1"/>
  <c r="E27" i="1"/>
  <c r="E29" i="1"/>
  <c r="E30" i="1"/>
  <c r="E31" i="1"/>
  <c r="E32"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8" i="1"/>
  <c r="E70" i="1"/>
  <c r="E71" i="1"/>
  <c r="E72" i="1"/>
  <c r="E73" i="1"/>
  <c r="E74" i="1"/>
  <c r="E75" i="1"/>
  <c r="E76" i="1"/>
  <c r="E77" i="1"/>
  <c r="E78" i="1"/>
  <c r="E79" i="1"/>
  <c r="E80" i="1"/>
  <c r="E81" i="1"/>
  <c r="E82" i="1"/>
  <c r="E83" i="1"/>
  <c r="E84" i="1"/>
  <c r="E85" i="1"/>
  <c r="E87" i="1"/>
  <c r="E88" i="1"/>
  <c r="E89" i="1"/>
  <c r="E90" i="1"/>
  <c r="E91" i="1"/>
  <c r="E92" i="1"/>
  <c r="E93" i="1"/>
  <c r="E94" i="1"/>
  <c r="E95" i="1"/>
  <c r="E96" i="1"/>
  <c r="E97" i="1"/>
  <c r="E98" i="1"/>
  <c r="E100" i="1"/>
  <c r="E101" i="1"/>
  <c r="E102" i="1"/>
  <c r="E103" i="1"/>
  <c r="E104" i="1"/>
  <c r="E105" i="1"/>
  <c r="E106" i="1"/>
  <c r="E107" i="1"/>
  <c r="E108" i="1"/>
  <c r="E109" i="1"/>
  <c r="E110" i="1"/>
  <c r="E111" i="1"/>
  <c r="E112" i="1"/>
  <c r="E113" i="1"/>
  <c r="E114" i="1"/>
  <c r="E115" i="1"/>
  <c r="E116" i="1"/>
  <c r="E117" i="1"/>
  <c r="E118" i="1"/>
  <c r="E119" i="1"/>
  <c r="E120" i="1"/>
  <c r="E121" i="1"/>
  <c r="E122" i="1"/>
  <c r="E124" i="1"/>
  <c r="E125" i="1"/>
  <c r="E4" i="1"/>
  <c r="E5" i="1"/>
  <c r="E6" i="1"/>
  <c r="E7" i="1"/>
  <c r="E9" i="1"/>
  <c r="E10" i="1"/>
  <c r="E11" i="1"/>
  <c r="E12" i="1"/>
  <c r="E13" i="1"/>
  <c r="E14" i="1"/>
  <c r="E16" i="1"/>
  <c r="E17" i="1"/>
  <c r="E18" i="1"/>
  <c r="E19" i="1"/>
  <c r="E20" i="1"/>
  <c r="E126" i="1"/>
  <c r="E127" i="1"/>
  <c r="E128" i="1"/>
  <c r="E2" i="1"/>
  <c r="E8" i="1"/>
  <c r="E130" i="1"/>
  <c r="E131" i="1"/>
  <c r="E132" i="1"/>
  <c r="E133" i="1"/>
  <c r="E134" i="1"/>
  <c r="E135" i="1"/>
  <c r="E137" i="1"/>
  <c r="E138" i="1"/>
  <c r="E139" i="1"/>
  <c r="E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<sst xmlns="http://schemas.openxmlformats.org/spreadsheetml/2006/main" count="4930" uniqueCount="1314">
  <si>
    <t>Sex differences in the associations between lipid levels and incident dementia</t>
  </si>
  <si>
    <t>Ancelin</t>
  </si>
  <si>
    <t>Age at baseline</t>
  </si>
  <si>
    <t>Follow-up</t>
  </si>
  <si>
    <t>Data Source</t>
  </si>
  <si>
    <t>Location</t>
  </si>
  <si>
    <t>Title</t>
  </si>
  <si>
    <t>Year</t>
  </si>
  <si>
    <t>Author</t>
  </si>
  <si>
    <t>Study ID</t>
  </si>
  <si>
    <t>HDL-c</t>
  </si>
  <si>
    <t>TG</t>
  </si>
  <si>
    <t>LDL-c</t>
  </si>
  <si>
    <t>HR</t>
  </si>
  <si>
    <t>7 yrs</t>
  </si>
  <si>
    <t>NINCDS-ADRDA</t>
  </si>
  <si>
    <t>AD</t>
  </si>
  <si>
    <t>Statin</t>
  </si>
  <si>
    <t>Male</t>
  </si>
  <si>
    <t>Fibrate</t>
  </si>
  <si>
    <t>Female</t>
  </si>
  <si>
    <t>DSM-IV</t>
  </si>
  <si>
    <t>Dementia</t>
  </si>
  <si>
    <t>P</t>
  </si>
  <si>
    <t>Lower 95%</t>
  </si>
  <si>
    <t>Upper 95%</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</si>
  <si>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</si>
  <si>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</si>
  <si>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</si>
  <si>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</si>
  <si>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</si>
  <si>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</si>
  <si>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</si>
  <si>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</si>
  <si>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</si>
  <si>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</si>
  <si>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</si>
  <si>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</si>
  <si>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</si>
  <si>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</si>
  <si>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</si>
  <si>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</si>
  <si>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</si>
  <si>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</si>
  <si>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</si>
  <si>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</si>
  <si>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</si>
  <si>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</si>
  <si>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</si>
  <si>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</si>
  <si>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</si>
  <si>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Done</t>
  </si>
  <si>
    <t>Related IDs</t>
  </si>
  <si>
    <t>Classification</t>
  </si>
  <si>
    <t>Design</t>
  </si>
  <si>
    <t>Cohort</t>
  </si>
  <si>
    <t>IPD</t>
  </si>
  <si>
    <t>Population</t>
  </si>
  <si>
    <t>Healthy</t>
  </si>
  <si>
    <t>Age</t>
  </si>
  <si>
    <t>N</t>
  </si>
  <si>
    <t>Exposed</t>
  </si>
  <si>
    <t>Exposure info</t>
  </si>
  <si>
    <t>Diagnostic criteria</t>
  </si>
  <si>
    <t>Diagnosis notes</t>
  </si>
  <si>
    <t>Covariates</t>
  </si>
  <si>
    <t>Time point</t>
  </si>
  <si>
    <t>Analysis N</t>
  </si>
  <si>
    <t>Follow-up Median [IQR]</t>
  </si>
  <si>
    <t>Analysis</t>
  </si>
  <si>
    <t>Exp-pop</t>
  </si>
  <si>
    <t>Exp-case</t>
  </si>
  <si>
    <t>unexp-pop</t>
  </si>
  <si>
    <t>Unexp-case</t>
  </si>
  <si>
    <t>Notes</t>
  </si>
  <si>
    <t>Review Name</t>
  </si>
  <si>
    <t>Y</t>
  </si>
  <si>
    <t>NRSI</t>
  </si>
  <si>
    <t>Prospective cohort</t>
  </si>
  <si>
    <t>Three City</t>
  </si>
  <si>
    <t>y</t>
  </si>
  <si>
    <t>French</t>
  </si>
  <si>
    <t>65+</t>
  </si>
  <si>
    <t>F</t>
  </si>
  <si>
    <t>?</t>
  </si>
  <si>
    <t>Adjusted for age (time scale), centre, and education</t>
  </si>
  <si>
    <t>7 yr</t>
  </si>
  <si>
    <t>6.7 [3.8-7.2]</t>
  </si>
  <si>
    <t>Possible mising repeated cognitive testing; complete case analysis</t>
  </si>
  <si>
    <t>M</t>
  </si>
  <si>
    <t>NRSE</t>
  </si>
  <si>
    <t>73.9 (5.3)</t>
  </si>
  <si>
    <t>Women</t>
  </si>
  <si>
    <t>&lt;0.85</t>
  </si>
  <si>
    <t>mmol/L</t>
  </si>
  <si>
    <t>Lipid variables were categorized into three classes corresponding to the quartile of the highest lipid levels, the quartile of the lowest lipid levels and the two middle quartiles (reference, HR=1).</t>
  </si>
  <si>
    <t>age, center, education level, mobility, hypertension, diabetes, depression, anticholinergic use, APOE, APOA5, and CETP1</t>
  </si>
  <si>
    <t>7 yr (max)</t>
  </si>
  <si>
    <t>The other lipid variables not significantly associated with dementia and Alzheimer’s disease at p-value &gt; 0.15 in Model 1 were not reported in the Table.</t>
  </si>
  <si>
    <t>&gt;1.45</t>
  </si>
  <si>
    <t>age, center, education level, mobility, hypertension, diabetes, depression, anticholinergic use, APOE, APOA5, and CETP2</t>
  </si>
  <si>
    <t>8 yr (max)</t>
  </si>
  <si>
    <t>&lt;3.10</t>
  </si>
  <si>
    <t>age, center, education level, mobility, hypertension, diabetes, depression, anticholinergic use, APOE, APOA5, and CETP3</t>
  </si>
  <si>
    <t>9 yr (max)</t>
  </si>
  <si>
    <t>&gt;=4.26</t>
  </si>
  <si>
    <t>age, center, education level, mobility, hypertension, diabetes, depression, anticholinergic use, APOE, APOA5, and CETP4</t>
  </si>
  <si>
    <t>10 yr (max)</t>
  </si>
  <si>
    <t>age, center, education level, mobility, hypertension, diabetes, depression, anticholinergic use, APOE, APOA5, and CETP5</t>
  </si>
  <si>
    <t>11 yr (max)</t>
  </si>
  <si>
    <t>&gt;=1.45</t>
  </si>
  <si>
    <t>age, center, education level, mobility, hypertension, diabetes, depression, anticholinergic use, APOE, APOA5, and CETP6</t>
  </si>
  <si>
    <t>12 yr (max)</t>
  </si>
  <si>
    <t>73.7 (5.3)</t>
  </si>
  <si>
    <t>Men</t>
  </si>
  <si>
    <t>&lt;0.88</t>
  </si>
  <si>
    <t>13 yr (max)</t>
  </si>
  <si>
    <t>&gt;1.57</t>
  </si>
  <si>
    <t>14 yr (max)</t>
  </si>
  <si>
    <t>&lt;1.19</t>
  </si>
  <si>
    <t>15 yr (max)</t>
  </si>
  <si>
    <t>&gt;=1.63</t>
  </si>
  <si>
    <t>16 yr (max)</t>
  </si>
  <si>
    <t>age, center, education level</t>
  </si>
  <si>
    <t>17 yr (max)</t>
  </si>
  <si>
    <t>18 yr (max)</t>
  </si>
  <si>
    <t>19 yr (max)</t>
  </si>
  <si>
    <t>20 yr (max)</t>
  </si>
  <si>
    <t>Arvanitakis</t>
  </si>
  <si>
    <t>Statins, incident Alzheimer disease, change in cognitive function, and neuropathology</t>
  </si>
  <si>
    <t>Religious Orders Study</t>
  </si>
  <si>
    <t>(users: 72.7 years, SD 6.1/non-users: 75.2 years, SD  7.1)</t>
  </si>
  <si>
    <t>Both (users: 74% women/non-users: 67.9% women)</t>
  </si>
  <si>
    <t>Statin use at baseline</t>
  </si>
  <si>
    <t>Clinical evaluations documented medications at baseline and at each follow-up examination, by direct visual inspection of all containers for prescription and over-the-counter agents. Medications were recorded and subsequently coded using the Medi-Span Drug Data Base</t>
  </si>
  <si>
    <t>Consortium to Establish a Registry for Alzheimer’s Disease (CERAD) assessments, annually</t>
  </si>
  <si>
    <t>age, sex, education</t>
  </si>
  <si>
    <t>Lipophilic statin use at baseline</t>
  </si>
  <si>
    <t>No data on cases by subgroup</t>
  </si>
  <si>
    <t>Hydrophilic (/less lipophilic) statin use at baseline</t>
  </si>
  <si>
    <t>Chu 2018</t>
  </si>
  <si>
    <t>Batty</t>
  </si>
  <si>
    <t>Modifiable cardiovascular disease risk factors as predictors of dementia death: pooling of ten general population-based cohort studies</t>
  </si>
  <si>
    <t>Health Surveys for England + Scottish Health Surveys</t>
  </si>
  <si>
    <t>UK</t>
  </si>
  <si>
    <t>47.3 years, SD= 18.1, range = 16-102</t>
  </si>
  <si>
    <t>Both 55% women</t>
  </si>
  <si>
    <t>High total cholesterol</t>
  </si>
  <si>
    <t>Serum total cholesterol ≥ 6.2 mmol/L or on lipid-lowering treatment versus other</t>
  </si>
  <si>
    <t>ICD codes on death certificate</t>
  </si>
  <si>
    <t>age, sex</t>
  </si>
  <si>
    <t>8 yr (mean)</t>
  </si>
  <si>
    <t>Non-HDL cholesterol</t>
  </si>
  <si>
    <t>Per SD (1.2 mmol/L) rise</t>
  </si>
  <si>
    <t>Non-HDL cholesterol (calculated by subtraction of HDL-C from total cholesterol, yielding a measure that encompasses low-, intermediate-, and very-low-density lipoprotein cholesterol). Hazard ratios are per standard deviation increase (disadvantage)</t>
  </si>
  <si>
    <t>9 yr (mean)</t>
  </si>
  <si>
    <t>9746; 4463</t>
  </si>
  <si>
    <t>Benn</t>
  </si>
  <si>
    <t>Low LDL cholesterol, PCSK9 and HMGCR genetic variation, and risk of Alzheimer's disease and Parkinson's disease: Mendelian randomisation study</t>
  </si>
  <si>
    <t>MR</t>
  </si>
  <si>
    <t>NEEDS MORE EXTRACTION</t>
  </si>
  <si>
    <t>Statin-simulation via HMGCR- variants</t>
  </si>
  <si>
    <t>1mmol/L lower LDL cholesterol, determined by effect of HMGCR alleles</t>
  </si>
  <si>
    <t>RR</t>
  </si>
  <si>
    <t>Bettermann</t>
  </si>
  <si>
    <t>Statins, risk of dementia, and cognitive function: secondary analysis of the ginkgo evaluation of memory study</t>
  </si>
  <si>
    <t>Ginkgo Evaluation of Memory</t>
  </si>
  <si>
    <t>78.6 (3.3) [total group]</t>
  </si>
  <si>
    <t>1650 (53.8) male [total group]</t>
  </si>
  <si>
    <t>Statin ever</t>
  </si>
  <si>
    <t>3MSE, Clinical Dementia Rating Scale, ADAS-COG, with scores on 2 or more indicating further assessment and final decision by expert concensus panel.</t>
  </si>
  <si>
    <t>age, sex, race, field center, years of education, Ginkgo biloba randomization group, Apoe(4), and time-varying stroke and coronary heart disease.</t>
  </si>
  <si>
    <t>523?</t>
  </si>
  <si>
    <t>Unclear on case N for statin groups. Also contains initiator only outcomes</t>
  </si>
  <si>
    <t>Other LLM ever</t>
  </si>
  <si>
    <t>353?</t>
  </si>
  <si>
    <t>148?</t>
  </si>
  <si>
    <t>Beydoun</t>
  </si>
  <si>
    <t>Statins and serum cholesterol's associations with incident dementia and mild cognitive impairment</t>
  </si>
  <si>
    <t xml:space="preserve">Baltimore Longitudinal Study of Aging (BLSA) </t>
  </si>
  <si>
    <t>Statins</t>
  </si>
  <si>
    <t>NA</t>
  </si>
  <si>
    <t>Time-dependent use</t>
  </si>
  <si>
    <t>DSM-III-R NINCDS-ADRDA Petersen criteria</t>
  </si>
  <si>
    <t>Cox model with tim-varying exp and propensity score matching</t>
  </si>
  <si>
    <t>Review</t>
  </si>
  <si>
    <t>Ever use</t>
  </si>
  <si>
    <t>Cox model</t>
  </si>
  <si>
    <t>186.5-211.0</t>
  </si>
  <si>
    <t>Time dependent Total cholesterol (mg/dl) - reference group was 56.3-186.2</t>
  </si>
  <si>
    <t xml:space="preserve">statin use, sex, education, race/ethnicity, smoking status, age at first visit, chronic conditions at first visit (type 2 diabetes, hypertension, cardiovascular disease, dyslipidaemia), body mass index and systolic blood pressure </t>
  </si>
  <si>
    <t>211.3-238.7</t>
  </si>
  <si>
    <t>Time dependent Total cholesterol (mg/dl) - reference group was 56.3-186.3</t>
  </si>
  <si>
    <t>239-476</t>
  </si>
  <si>
    <t>Time dependent Total cholesterol (mg/dl) - reference group was 56.3-186.4</t>
  </si>
  <si>
    <t>191.3-215.4</t>
  </si>
  <si>
    <t>First visit Total cholesterol (mg/dl) - reference group was 118.2-191.1</t>
  </si>
  <si>
    <t>215.6-244.0</t>
  </si>
  <si>
    <t>First visit Total cholesterol (mg/dl) - reference group was 118.2-191.2</t>
  </si>
  <si>
    <t>244.4-476.0</t>
  </si>
  <si>
    <t>First visit Total cholesterol (mg/dl) - reference group was 118.2-191.3</t>
  </si>
  <si>
    <t>Borenstein</t>
  </si>
  <si>
    <t>Developmental and vascular risk factors for Alzheimer's disease</t>
  </si>
  <si>
    <t>Bruce</t>
  </si>
  <si>
    <t>Low serum HDL-cholesterol concentrations in mid-life predict late-life cognitive impairment in type 2 diabetes: The Fremantle diabetes study</t>
  </si>
  <si>
    <t>Fremantle Diabetes Study (Phase I &amp; II)</t>
  </si>
  <si>
    <t>Diabetic patients</t>
  </si>
  <si>
    <t>63.6 ± 8.4</t>
  </si>
  <si>
    <t>Both (54.4 male)</t>
  </si>
  <si>
    <t>A score ≥ 27/30 on the Mini Mental State Examination identified normal cognition and a lower score led to an assessment with the Clinical Dementia Rating (Morris, 1997), supplemented by scrutiny of hospital/clinic records, to classify cognitive impairment without dementia and dementia.</t>
  </si>
  <si>
    <t>63.6 ± 8.5</t>
  </si>
  <si>
    <t>Bruijn</t>
  </si>
  <si>
    <t>Determinants, MRI correlates, and prognosis of mild cognitive impairment: the Rotterdam Study</t>
  </si>
  <si>
    <t>Burgess</t>
  </si>
  <si>
    <t>Mendelian Randomization Implicates High-Density Lipoprotein Cholesterol-Associated Mechanisms in Etiology of Age-Related Macular Degeneration</t>
  </si>
  <si>
    <t>Mendelian randomisation</t>
  </si>
  <si>
    <t>Genetically determined 1-SD increase</t>
  </si>
  <si>
    <t>All genetic variants that are associated with the lipid fraction at a genome-wide level of significance (P &lt; 5*10-8) are included in the analysis for that lipid fraction. Variants from the APOE gene region were omitted from analyses for Alzheimer’s disease because they dominated the results.</t>
  </si>
  <si>
    <t>OR</t>
  </si>
  <si>
    <t>Triglycerides</t>
  </si>
  <si>
    <t>Burke</t>
  </si>
  <si>
    <t>Chronic Health Illnesses as Predictors of Mild Cognitive Impairment Among African American Older Adults</t>
  </si>
  <si>
    <t>Hypercholesterolemia</t>
  </si>
  <si>
    <t>Chen</t>
  </si>
  <si>
    <t>Retrospective Cohort</t>
  </si>
  <si>
    <t>L</t>
  </si>
  <si>
    <t>Correction: Effects of statins on incident dementia in patients with type 2 DM: A population-based retrospective cohort study in Taiwan (PLoS ONE (2014) 9, 2 (e88434) DOI: 10.1371/journal.pone.0088434)</t>
  </si>
  <si>
    <t>Conference</t>
  </si>
  <si>
    <t>Erratum containing no additional information</t>
  </si>
  <si>
    <t>4460;6298</t>
  </si>
  <si>
    <t>Effects of statins on incident dementia in patients with type 2 DM: a population-based retrospective cohort study in Taiwan</t>
  </si>
  <si>
    <t>Population-Based Retrospective Cohort Study</t>
  </si>
  <si>
    <t>National Health Insurance Research Database (NIHRD) in Taiwan</t>
  </si>
  <si>
    <t>Taiwanese</t>
  </si>
  <si>
    <t>Patients with T2D</t>
  </si>
  <si>
    <t>66.8 (8.6)</t>
  </si>
  <si>
    <t>Both (52% male)</t>
  </si>
  <si>
    <t>Statin regular</t>
  </si>
  <si>
    <t>Never use vs regular use</t>
  </si>
  <si>
    <t>The cholesterol-lowering drugs classified as statins in this study include atorvastatin, fluvastatin, lovastatin, pravastatin, rosuvastatin, and simvastatin.</t>
  </si>
  <si>
    <t>ICD-9-CM</t>
  </si>
  <si>
    <t>age group, gender, CCI group, stroke types, and anti-diabetic drugs</t>
  </si>
  <si>
    <t>Contains more info on results by different dosage groups</t>
  </si>
  <si>
    <t>4460;6299</t>
  </si>
  <si>
    <t>4460;6300</t>
  </si>
  <si>
    <t>Chiang</t>
  </si>
  <si>
    <t>Midlife risk factors for subtypes of dementia: a nested case-control study in Taiwan</t>
  </si>
  <si>
    <t>Chitnis</t>
  </si>
  <si>
    <t>Use of Statins and Risk of Dementia in Heart Failure: A Retrospective Cohort Study</t>
  </si>
  <si>
    <t>Retrospective cohort</t>
  </si>
  <si>
    <t>local US Medicare Advantage Prescription Drug plan</t>
  </si>
  <si>
    <t>US</t>
  </si>
  <si>
    <t>Patients with heart failure</t>
  </si>
  <si>
    <t>74.47 (9.21)</t>
  </si>
  <si>
    <t>Statin Current users</t>
  </si>
  <si>
    <t>Adjusted for 43 covariates</t>
  </si>
  <si>
    <t>3 years</t>
  </si>
  <si>
    <t>22 months</t>
  </si>
  <si>
    <t>Time-dependent Cox model</t>
  </si>
  <si>
    <t>Review (discrepancy). Also contains more info of subgroups, if needed.</t>
  </si>
  <si>
    <t>Statin Former users</t>
  </si>
  <si>
    <t>Use of statins and risk of dementia in heart failure</t>
  </si>
  <si>
    <t>Chou</t>
  </si>
  <si>
    <t>Statin use and incident dementia: a nationwide cohort study of Taiwan</t>
  </si>
  <si>
    <t>60&lt;</t>
  </si>
  <si>
    <t>Statins users vs non-users</t>
  </si>
  <si>
    <t>Collins</t>
  </si>
  <si>
    <t>MRC/BHF Heart Protection Study of cholesterol-lowering with simvastatin in 5963 people with diabetes: a randomised placebo-controlled trial</t>
  </si>
  <si>
    <t>The MRC/BHF Heart Protection Study: preliminary results</t>
  </si>
  <si>
    <t>Cramer</t>
  </si>
  <si>
    <t>Use of statins and incidence of dementia and cognitive impairment without dementia in a cohort study</t>
  </si>
  <si>
    <t>Sacramento Area Latino Study on Aging</t>
  </si>
  <si>
    <t>Satin Use</t>
  </si>
  <si>
    <t>DSM-IV NINCDS-ADRDA MCIc</t>
  </si>
  <si>
    <t>Review (discrepancy)</t>
  </si>
  <si>
    <t>Impact of lipid-lowering agents on the incidence of dementia and type 2 diabetes. A population-based cohort study in older Mexican Americans living in the Sacramento area of California</t>
  </si>
  <si>
    <t>Use of statins and incidence of dementia and cognitive impairment without dementia in a cohort study</t>
  </si>
  <si>
    <t>Statin use</t>
  </si>
  <si>
    <t>5 years</t>
  </si>
  <si>
    <t>Cox adjusted</t>
  </si>
  <si>
    <t>Good for criticism of existing RCTS</t>
  </si>
  <si>
    <t>X</t>
  </si>
  <si>
    <t>DeCarlo</t>
  </si>
  <si>
    <t>Vascular Health and Genetic Risk Affect Mild Cognitive Impairment Status and 4-Year Stability: Evidence From the Victoria Longitudinal Study</t>
  </si>
  <si>
    <t>Dodge</t>
  </si>
  <si>
    <t>Risk of Alzheimer's disease incidence attributable to vascular disease in the population</t>
  </si>
  <si>
    <t>Dufouil</t>
  </si>
  <si>
    <t>APOE genotype, cholesterol level, lipid-lowering treatment, and dementia: the Three-City Study</t>
  </si>
  <si>
    <t>74.2 (5.5)</t>
  </si>
  <si>
    <t>Both (39.7% male)</t>
  </si>
  <si>
    <t>adjusted for age, sex, education level, study center, hypertension, low-density lipoprotein cholesterol, high-density lipoprotein cholesterol, body mass index, daily alcohol consumption, smoking status, depressive symptoms, psychotropic drug intake, history of vascular disease, self-perceived health.</t>
  </si>
  <si>
    <t>Firbate use</t>
  </si>
  <si>
    <t>Any LRA use</t>
  </si>
  <si>
    <t>Evans</t>
  </si>
  <si>
    <t>Serum cholesterol, APOE genotype, and the risk of Alzheimer's disease: a population-based study of African Americans</t>
  </si>
  <si>
    <t>Serum total cholesterol, apolipoprotein E epsilon 4 allele, and risk of Alzheimer's disease in the Indianapolis Ibadan study of aging cohort</t>
  </si>
  <si>
    <t>Exalto</t>
  </si>
  <si>
    <t>Gender-specific midlife dementia risk: The differential role of long-term vascular risk factors</t>
  </si>
  <si>
    <t>Gnjidic</t>
  </si>
  <si>
    <t>STATIN THERAPY AND DEMENTIA IN OLDER ADULTS: ROLE OF DISEASE SEVERITY AND MULTIMORBIDITY</t>
  </si>
  <si>
    <t xml:space="preserve">Swedish National Study on Aging and Care </t>
  </si>
  <si>
    <t>Swedish</t>
  </si>
  <si>
    <t>adjusted for age, sex, education, marital status, living status, number of medications (continuous variable), apolipoprotein E genotype.</t>
  </si>
  <si>
    <t>6 years</t>
  </si>
  <si>
    <t>Gottesman</t>
  </si>
  <si>
    <t>Associations Between Midlife Vascular Risk Factors and 25-Year Incident Dementia in the Atherosclerosis Risk in Communities (ARIC) Cohort</t>
  </si>
  <si>
    <t>Green</t>
  </si>
  <si>
    <t>Statin use and the risk of Alzheimer's disease: the MIRAGE study</t>
  </si>
  <si>
    <t>Gustafson</t>
  </si>
  <si>
    <t>Epidemiological evidence for lipid-based dementia prevention: The Lipididiet approach</t>
  </si>
  <si>
    <t>Haag</t>
  </si>
  <si>
    <t>Statins are associated with a reduced risk of Alzheimer disease regardless of lipophilicity. The Rotterdam Study</t>
  </si>
  <si>
    <t>Rotterdam</t>
  </si>
  <si>
    <t>69.4 (9.1)</t>
  </si>
  <si>
    <t>DSM-III-R NINCDS-ADRDA</t>
  </si>
  <si>
    <t>ge, sex-adjusted and use of other lipid-lowering drugs, if applicable, education, systolic blood pressure, smoking, total serum cholesterol, body mass index, diabetes mellitus and cardiovascular and cerebrovascular disease.</t>
  </si>
  <si>
    <t>15.3 years (average 9.2 years)</t>
  </si>
  <si>
    <t>Hake</t>
  </si>
  <si>
    <t>Statin use and incident dementia and alzheimer's disease in elderlyafricanamericans</t>
  </si>
  <si>
    <t>Hall</t>
  </si>
  <si>
    <t>Cholesterol, APOE genotype, and Alzheimer disease: an epidemiologic study of Nigerian Yoruba</t>
  </si>
  <si>
    <t>??</t>
  </si>
  <si>
    <t>Harding</t>
  </si>
  <si>
    <t>Impact of statin use on cognitive decline in healthy women from a long-term longitudinal sample</t>
  </si>
  <si>
    <t>MCIa</t>
  </si>
  <si>
    <t>Hayden</t>
  </si>
  <si>
    <t>Vascular risk factors for incident Alzheimer disease and vascular dementia - The Cache County study</t>
  </si>
  <si>
    <t>Hendrie</t>
  </si>
  <si>
    <t>Statin Use, Incident Dementia and Alzheimer Disease in Elderly African Americans</t>
  </si>
  <si>
    <t>DSM-IV ICD-10</t>
  </si>
  <si>
    <t>DSM-IV ICD-11</t>
  </si>
  <si>
    <t>Hippisley-Cox</t>
  </si>
  <si>
    <t>Unintended effects of statins in men and women in England and Wales: population based cohort study using the QResearch database</t>
  </si>
  <si>
    <t>THIN</t>
  </si>
  <si>
    <t>English</t>
  </si>
  <si>
    <t>Population-based</t>
  </si>
  <si>
    <t>New user, defined by codes in HER</t>
  </si>
  <si>
    <t>Horng</t>
  </si>
  <si>
    <t>Effects of Statins on Incident Dementia in Patients with Type 2 DM: A Population-Based Retrospective Cohort Study in Taiwan (vol 9, e88434, 2014)</t>
  </si>
  <si>
    <t>Jick</t>
  </si>
  <si>
    <t>Statins and the risk of dementia</t>
  </si>
  <si>
    <t>Kimm</t>
  </si>
  <si>
    <t>Mid-life and late-life vascular risk factors and dementia in Korean men and women</t>
  </si>
  <si>
    <t>Kivipelto</t>
  </si>
  <si>
    <t>Midlife vascular risk factors and Alzheimer's disease in later life: longitudinal, population based study</t>
  </si>
  <si>
    <t>Midlife vascular risk factors and late-life mild cognitive impairment: A population-based study</t>
  </si>
  <si>
    <t>Knopman</t>
  </si>
  <si>
    <t>Midlife vascular risk factors and midlife cognitive status in relation to prevalence of mild cognitive impairment and dementia in later life: The Atherosclerosis Risk in Communities Study</t>
  </si>
  <si>
    <t>Kuo</t>
  </si>
  <si>
    <t>Association between comorbidities and dementia in diabetes mellitus patients: population-based retrospective cohort study</t>
  </si>
  <si>
    <t>Li</t>
  </si>
  <si>
    <t>Age-varying association between statin use and incident Alzheimer's disease</t>
  </si>
  <si>
    <t>DSM-IV NINCDS-ADRDA</t>
  </si>
  <si>
    <t>Statin therapy is associated with reduced neuropathologic changes of Alzheimer disease</t>
  </si>
  <si>
    <t>Statin therapy and risk of dementia in the elderly: a community-based prospective cohort study</t>
  </si>
  <si>
    <t>Joint modeling of longitudinal cholesterol measurements and time to onset of dementia in an elderly African American Cohort</t>
  </si>
  <si>
    <t>Serum cholesterol and risk of Alzheimer disease: a community-based cohort study</t>
  </si>
  <si>
    <t>Statin therapy is associated with reduced neuropathologic changes of Alzheimer disease - Reply from the authors</t>
  </si>
  <si>
    <t>Liao</t>
  </si>
  <si>
    <t>Statins reduce the incidence of dementia in patients with atrial fibrillation: a nationwide cohort study</t>
  </si>
  <si>
    <t>Restrospecitve cohort</t>
  </si>
  <si>
    <t>Lilly</t>
  </si>
  <si>
    <t>Comparison of the risk of psychological and cognitive disorders between persistent and nonpersistent statin users</t>
  </si>
  <si>
    <t>Persistent use at two years</t>
  </si>
  <si>
    <t>Liu</t>
  </si>
  <si>
    <t>Statin reduces the risk of dementia in diabetic patients receiving androgen deprivation therapy for prostate cancer</t>
  </si>
  <si>
    <t>National Health Insurance Research Database (NIHRD) Taiwan</t>
  </si>
  <si>
    <t>Diatetics</t>
  </si>
  <si>
    <t>Patients diagnosed with dementia were required to have at least two outpatient visits or one inpatient hospitalization for dementia, as well as a diagnosis made by a neurologist or psychiatrist</t>
  </si>
  <si>
    <t>The incidence of dementia was confirmed only after a patient had begun receiving ADT and after more than 180 days had passed since the index date.</t>
  </si>
  <si>
    <t>age; hypertension; hyperlipidemia; coronary heart disease; heart failure; atrial fibrillation; peripheral arterial disease; ischemic stroke; chronic obstructive pulmonary disease; chronic kidney disease; chronic liver disease; traumatic brain injury; depression; medications for one year around the index date, such as glycemic lowering, antiplatelets, anticoagulation, antihypertensive medications; and complications of T2DM including diabetic retinopathy; diabetic nephropathy; diabetic neuropathy; and DM-related foot complications, such as amputation and gangrene</t>
  </si>
  <si>
    <t>Propensity score-matched analysis</t>
  </si>
  <si>
    <t>Marcum</t>
  </si>
  <si>
    <t>Serum Cholesterol and Incident Alzheimer's Disease: Findings from the Adult Changes in Thought Study</t>
  </si>
  <si>
    <t>Matsuzaki</t>
  </si>
  <si>
    <t>Association of Alzheimer disease pathology with abnormal lipid metabolism: the Hisayama Study</t>
  </si>
  <si>
    <t>Mielke</t>
  </si>
  <si>
    <t>The 32-year relationship between cholesterol and dementia from midlife to late life</t>
  </si>
  <si>
    <t>Prospective Population Study of Women</t>
  </si>
  <si>
    <t>Cholesterol</t>
  </si>
  <si>
    <t>Highest vs lowest quartile of midlife cholesterol, measured in 1986</t>
  </si>
  <si>
    <t>DSM-III-R</t>
  </si>
  <si>
    <t>Blood-related risk factors of vascular diseases and their relation to dementia and biomarkers of dementia</t>
  </si>
  <si>
    <t>High serum total cholesterol in mid- and late-life associated with incident dementia in younger, but not older cohorts of women</t>
  </si>
  <si>
    <t>High total cholesterol levels in late life associated with a reduced risk of dementia</t>
  </si>
  <si>
    <t>Moroney</t>
  </si>
  <si>
    <t>Low-density lipoprotein cholesterol and the risk of dementia with stroke</t>
  </si>
  <si>
    <t>Mukherjee</t>
  </si>
  <si>
    <t>Vascular disease, vascular risk factors and risk of late-onset Alzheimer's disease: Mendelian randomization analyses in the combined adgc dataset</t>
  </si>
  <si>
    <t>Ng</t>
  </si>
  <si>
    <t>Metabolic Syndrome and the Risk of Mild Cognitive Impairment and Progression to Dementia: Follow-up of the Singapore Longitudinal Ageing Study Cohort</t>
  </si>
  <si>
    <t>Nilsson</t>
  </si>
  <si>
    <t>Association of biochemical values with morbidity in the elderly: a population-based Swedish study of persons aged 82 or more years</t>
  </si>
  <si>
    <t>Noale</t>
  </si>
  <si>
    <t>Incidence of dementia: evidence for an effect modification by gender. The ILSA Study</t>
  </si>
  <si>
    <t>Notkola</t>
  </si>
  <si>
    <t>Serum total cholesterol, apolipoprotein E epsilon 4 allele, and Alzheimer's disease</t>
  </si>
  <si>
    <t>O'Bryant</t>
  </si>
  <si>
    <t>Risk factors for mild cognitive impairment among Mexican Americans</t>
  </si>
  <si>
    <t>Ostergaard</t>
  </si>
  <si>
    <t>Associations between potentially modifiable risk factors and Alzheimer disease: a Mendelian randomization study</t>
  </si>
  <si>
    <t>Ou</t>
  </si>
  <si>
    <t>Intensive statin regimens for reducing risk of cardiovascular diseases among human immunodeficiency virus-infected population: A nation-wide longitudinal cohort study 2000-2011</t>
  </si>
  <si>
    <t>Longitudinal cohort</t>
  </si>
  <si>
    <t>National Health Insurance Research Database (NHIRD), Taiwan</t>
  </si>
  <si>
    <t>People living with HIV</t>
  </si>
  <si>
    <t>Pan</t>
  </si>
  <si>
    <t>Statin Use and the Risk of Dementia in Patients with Stroke: A Nationwide Population-Based Cohort Study</t>
  </si>
  <si>
    <t>Patients with stroke</t>
  </si>
  <si>
    <t>statin users and nonusers</t>
  </si>
  <si>
    <t>median 7.5</t>
  </si>
  <si>
    <t>PS-matched Cox regression</t>
  </si>
  <si>
    <t>Parikh</t>
  </si>
  <si>
    <t>Risk factors for dementia in patients over 65 with diabetes</t>
  </si>
  <si>
    <t>2 years</t>
  </si>
  <si>
    <t>Peloso</t>
  </si>
  <si>
    <t>Genetic Interaction with Plasma Lipids on Alzheimer's Disease in the Framingham Heart Study</t>
  </si>
  <si>
    <t>INTERACTION BETWEEN ALZHEIMER'S DISEASE GENETIC RISK SCORE AND MIDLIFE PLASMA LIPID LEVELS ON ALZHEIMER 's DISEASE IN THE FRAMINGHAM HEART STUDY</t>
  </si>
  <si>
    <t>Peters</t>
  </si>
  <si>
    <t>Cardiovascular and biochemical risk factors for incident dementia in the Hypertension in the Very Elderly Trial</t>
  </si>
  <si>
    <t>Piguet</t>
  </si>
  <si>
    <t>Vascular risk factors, cognition and dementia incidence over 6 years in the Sydney Older Persons Study</t>
  </si>
  <si>
    <t>Qiu</t>
  </si>
  <si>
    <t>Cerebrovascular disease, APOE epsilon4 allele and cognitive decline in a cognitively normal population</t>
  </si>
  <si>
    <t>Raffaitin</t>
  </si>
  <si>
    <t>Metabolic syndrome and risk for incident Alzheimer's disease or vascular dementia: the Three-City Study</t>
  </si>
  <si>
    <t>Rantanen</t>
  </si>
  <si>
    <t>Cardiovascular risk factors and glucose tolerance in midlife and risk of cognitive disorders in old age up to a 49-year follow-up of the Helsinki businessmen study</t>
  </si>
  <si>
    <t>Cholesterol in midlife increases the risk of Alzheimer's disease during an up to 43-year follow-up</t>
  </si>
  <si>
    <t>Rasmussen</t>
  </si>
  <si>
    <t>Absolute 10-year risk of dementia by age, sex and APOE genotype: a population-based cohort study</t>
  </si>
  <si>
    <t>Rea</t>
  </si>
  <si>
    <t>Statin use and the risk of incident dementia: the Cardiovascular Health Study</t>
  </si>
  <si>
    <t>65&lt; (mean 75)</t>
  </si>
  <si>
    <t>Time-updating</t>
  </si>
  <si>
    <t>Time-updating treatment indicator</t>
  </si>
  <si>
    <t>Redelmeier</t>
  </si>
  <si>
    <t>Association Between Statin Use and Risk of Dementia After a Concussion</t>
  </si>
  <si>
    <t>Those with concussion</t>
  </si>
  <si>
    <t>median 76</t>
  </si>
  <si>
    <t>48.7 male</t>
  </si>
  <si>
    <t>Statin with 90 days of concussion</t>
  </si>
  <si>
    <t>3.9 years mean</t>
  </si>
  <si>
    <t>Also gives info by breakdown - dosage/type/etc</t>
  </si>
  <si>
    <t>Reitz</t>
  </si>
  <si>
    <t>Relation of plasma lipids to Alzheimer disease and vascular dementia</t>
  </si>
  <si>
    <t>Cross-sectional and prospective cohort</t>
  </si>
  <si>
    <t>Relation of plasma lipids to Alzheimer's disease and vascular dementia</t>
  </si>
  <si>
    <t>Plasma lipid levels in the elderly are not associated with the risk of mild cognitive impairment</t>
  </si>
  <si>
    <t>Ritchie</t>
  </si>
  <si>
    <t>Designing prevention programmes to reduce incidence of dementia: Prospective cohort study of modifiable risk factors</t>
  </si>
  <si>
    <t>Schilling</t>
  </si>
  <si>
    <t>Differential associations of plasma lipids with incident dementia and dementia subtypes in the 3C Study: A longitudinal, population-based prospective cohort study</t>
  </si>
  <si>
    <t>Schneider</t>
  </si>
  <si>
    <t>Not found by our review</t>
  </si>
  <si>
    <t>Shepherd</t>
  </si>
  <si>
    <t>Pravastatin in elderly individuals at risk of vascular disease (PROSPER): a randomised controlled trial</t>
  </si>
  <si>
    <t>RCT</t>
  </si>
  <si>
    <t>The design of a prospective study of Pravastatin in the Elderly at Risk (PROSPER). PROSPER Study Group. PROspective Study of Pravastatin in the Elderly at Risk</t>
  </si>
  <si>
    <t>Sierra-Hidalgo</t>
  </si>
  <si>
    <t>Hypercholesterolemia and neurological diseases related mortality in the nedices cohort</t>
  </si>
  <si>
    <t>Smeeth</t>
  </si>
  <si>
    <t>Effect of statins on a wide range of health outcomes: a cohort study validated by comparison with randomized trials</t>
  </si>
  <si>
    <t>Patients who initiated a statin</t>
  </si>
  <si>
    <t>4.4 years mean</t>
  </si>
  <si>
    <t>Cox</t>
  </si>
  <si>
    <t>Solfrizzi</t>
  </si>
  <si>
    <t>Vascular risk factors, incidence of MCI, and rates of progression to dementia</t>
  </si>
  <si>
    <t>Solomon</t>
  </si>
  <si>
    <t>Midlife serum cholesterol and increased risk of Alzheimer's and vascular dementia three decades later</t>
  </si>
  <si>
    <t>Lipid-lowering treatment is related to decreased risk of dementia: a population-based study (FINRISK)</t>
  </si>
  <si>
    <t>FINRISK</t>
  </si>
  <si>
    <t>Finnish</t>
  </si>
  <si>
    <t>L?</t>
  </si>
  <si>
    <t>STATINS AND DEMENTIA PREVENTION: A POPULATION-BASED STUDY (FINRISK)</t>
  </si>
  <si>
    <t>Serum cholesterol changes after midlife and late-life cognition: twenty-one-year follow-up study</t>
  </si>
  <si>
    <t>Risk factor versus risk marker: Serum total cholesterol, its changes after midlife and late-life cognitive impairment</t>
  </si>
  <si>
    <t>Sparks</t>
  </si>
  <si>
    <t>Reduced risk of incident AD with elective statin use in a clinical trial cohort</t>
  </si>
  <si>
    <t>Clinical trial cohort</t>
  </si>
  <si>
    <t>Nested cohort in ADAPT trial of anti-inflam for prevention of AD</t>
  </si>
  <si>
    <t>Elective</t>
  </si>
  <si>
    <t>ICD-9 NINCDS-ADRDA</t>
  </si>
  <si>
    <t>Might need to follow-up to get 95% CI</t>
  </si>
  <si>
    <t>Strand</t>
  </si>
  <si>
    <t>Midlife vascular risk factors and their association with dementia deaths: results from a Norwegian prospective study followed up for 35 years</t>
  </si>
  <si>
    <t>Strandberg</t>
  </si>
  <si>
    <t>Association of cardiovascular risk factors in midlife and cognitive disorders in old age: Up to a 49-year follow-up of the Helsinki Businessmen Study</t>
  </si>
  <si>
    <t>Su</t>
  </si>
  <si>
    <t>Exploring late-life risk factors of Alzheimer's disease and other age-related dementias in CPRD</t>
  </si>
  <si>
    <t>Svensson</t>
  </si>
  <si>
    <t>The association between midlife serum high-density lipoprotein and mild cognitive impairment and dementia after 19 years of follow-up</t>
  </si>
  <si>
    <t>Szwast</t>
  </si>
  <si>
    <t>Association of statin use with cognitive decline in elderly African Americans</t>
  </si>
  <si>
    <t>DSM-III-R ICD-10</t>
  </si>
  <si>
    <t>Tan</t>
  </si>
  <si>
    <t>Plasma total cholesterol level as a risk factor for Alzheimer disease - The Framingham study</t>
  </si>
  <si>
    <t>Toro</t>
  </si>
  <si>
    <t>Cholesterol in mild cognitive impairment and Alzheimer's disease in a birth cohort over 14 years</t>
  </si>
  <si>
    <t>Interdisciplinary Longitudinal Study on Adults Development and Ageing (Germany)</t>
  </si>
  <si>
    <t>AD = 74.8 (1.0)MCI = 74.3 (1.1)Cognitively healthy = 74.0 (1.0)</t>
  </si>
  <si>
    <t>AD = 40.9MCI = 47.6Cognitively healthy = 47.5</t>
  </si>
  <si>
    <t>Total cholesterol</t>
  </si>
  <si>
    <t>AACD, NINCDS-ADRDA, NINDS-AIREN</t>
  </si>
  <si>
    <t>Tynkkynen</t>
  </si>
  <si>
    <t>Apolipoproteins and HDL cholesterol do not associate with the risk of future dementia and Alzheimer's disease: the National Finnish population study (FINRISK)</t>
  </si>
  <si>
    <t>Association of branched-chain amino acids and other circulating metabolites with risk of incident dementia and Alzheimer's disease: A prospective study in eight cohorts</t>
  </si>
  <si>
    <t>Virta</t>
  </si>
  <si>
    <t>Midlife cardiovascular risk factors and late cognitive impairment</t>
  </si>
  <si>
    <t>Vos</t>
  </si>
  <si>
    <t>Modifiable risk factors for prevention of dementia in midlife and late life: the libra index</t>
  </si>
  <si>
    <t>Wang</t>
  </si>
  <si>
    <t>Medical Comorbidity in Alzheimer's Disease: A Nested Case-Control Study</t>
  </si>
  <si>
    <t>Whitmer</t>
  </si>
  <si>
    <t>Midlife cardiovascular risk factors and risk of dementia in late life</t>
  </si>
  <si>
    <t>Wolozin</t>
  </si>
  <si>
    <t>ICD-9</t>
  </si>
  <si>
    <t>Yaffe</t>
  </si>
  <si>
    <t>Serum lipoprotein levels, statin use, and cognitive function in older women</t>
  </si>
  <si>
    <t>3MS</t>
  </si>
  <si>
    <t>Yamada</t>
  </si>
  <si>
    <t>Incidence and risks of dementia in Japanese women: The adult health study</t>
  </si>
  <si>
    <t>Will need to follow-up</t>
  </si>
  <si>
    <t>Yang</t>
  </si>
  <si>
    <t>Statins Reduces the Risk of Dementia in Patients with Late-Onset Depression: A Retrospective Cohort Study</t>
  </si>
  <si>
    <t>Patients with late-onset depression</t>
  </si>
  <si>
    <t>65&lt;</t>
  </si>
  <si>
    <t>Other LRA</t>
  </si>
  <si>
    <t>Zamrini</t>
  </si>
  <si>
    <t>Association between statin use and Alzheimer's disease</t>
  </si>
  <si>
    <t>Zandi</t>
  </si>
  <si>
    <t>Do statins reduce risk of incident dementia and Alzheimer disease? The Cache County Study</t>
  </si>
  <si>
    <t>Zhu</t>
  </si>
  <si>
    <t>Causal associations between risk factors and common diseases inferred from GWAS summary data</t>
  </si>
  <si>
    <t>Zigman</t>
  </si>
  <si>
    <t>Cholesterol level, statin use and Alzheimer's disease in adults with Down syndrome</t>
  </si>
  <si>
    <t>Patients with down syndrome and elevated cholesterol</t>
  </si>
  <si>
    <t>Zimetbaum</t>
  </si>
  <si>
    <t>Plasma lipids and lipoproteins and the incidence of cardiovascular disease in the very elderly. The Bronx Aging Study</t>
  </si>
  <si>
    <t>Zissimopoulos</t>
  </si>
  <si>
    <t>Sex and Race Differences in the Association Between Statin Use and the Incidence of Alzheimer Disease</t>
  </si>
  <si>
    <t>NRISE</t>
  </si>
  <si>
    <t>Any statin use</t>
  </si>
  <si>
    <t>MRC/BHF Heart Protection Study of cholesterol-lowering therapy and of antioxidant vitamin supplementation in a wide range of patients at increased risk of coronary heart disease death: early safety and efficacy experience</t>
  </si>
  <si>
    <t>10563;10564;10565</t>
  </si>
  <si>
    <t>Heart Protection Study Collaborative Group</t>
  </si>
  <si>
    <t>[Main] MRC/BHF Heart Protection Study of cholesterol lowering with simvastatin in 20,536 high-risk individuals: a randomised placebo-controlled trial</t>
  </si>
  <si>
    <t>5 mean</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</si>
  <si>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</si>
  <si>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</si>
  <si>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</si>
  <si>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</si>
  <si>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</si>
  <si>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</si>
  <si>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</si>
  <si>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</si>
  <si>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</si>
  <si>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</si>
  <si>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</si>
  <si>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</si>
  <si>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</si>
  <si>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</si>
  <si>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</si>
  <si>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</si>
  <si>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</si>
  <si>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</si>
  <si>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</si>
  <si>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</si>
  <si>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</si>
  <si>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</si>
  <si>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</si>
  <si>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</si>
  <si>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</si>
  <si>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</si>
  <si>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</si>
  <si>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</si>
  <si>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</si>
  <si>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</si>
  <si>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</si>
  <si>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</si>
  <si>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</si>
  <si>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</si>
  <si>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</si>
  <si>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</si>
  <si>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</si>
  <si>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</si>
  <si>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</si>
  <si>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</si>
  <si>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</si>
  <si>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</si>
  <si>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</si>
  <si>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</si>
  <si>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</si>
  <si>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</si>
  <si>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</si>
  <si>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</si>
  <si>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</si>
  <si>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</si>
  <si>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</si>
  <si>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</si>
  <si>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</si>
  <si>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</si>
  <si>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</si>
  <si>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</si>
  <si>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</si>
  <si>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</si>
  <si>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</si>
  <si>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</si>
  <si>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</si>
  <si>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</si>
  <si>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</si>
  <si>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</si>
  <si>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</si>
  <si>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</si>
  <si>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</si>
  <si>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</si>
  <si>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</si>
  <si>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</si>
  <si>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</si>
  <si>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</si>
  <si>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</si>
  <si>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</si>
  <si>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</si>
  <si>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</si>
  <si>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</si>
  <si>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</si>
  <si>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</si>
  <si>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</si>
  <si>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</si>
  <si>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</si>
  <si>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</si>
  <si>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</si>
  <si>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</si>
  <si>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</si>
  <si>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</si>
  <si>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</si>
  <si>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</si>
  <si>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</si>
  <si>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</si>
  <si>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</si>
  <si>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</si>
  <si>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</si>
  <si>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</si>
  <si>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</si>
  <si>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</si>
  <si>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</si>
  <si>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</si>
  <si>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</si>
  <si>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</si>
  <si>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</si>
  <si>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</si>
  <si>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</si>
  <si>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</si>
  <si>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</si>
  <si>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</si>
  <si>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</si>
  <si>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</si>
  <si>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</si>
  <si>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</si>
  <si>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</si>
  <si>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</si>
  <si>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</si>
  <si>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</si>
  <si>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</si>
  <si>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</si>
  <si>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</si>
  <si>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</si>
  <si>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</si>
  <si>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</si>
  <si>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</si>
  <si>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</si>
  <si>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</si>
  <si>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</si>
  <si>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</si>
  <si>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</si>
  <si>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</si>
  <si>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</si>
  <si>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</si>
  <si>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</si>
  <si>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</si>
  <si>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</si>
  <si>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</si>
  <si>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</si>
  <si>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</si>
  <si>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</si>
  <si>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</si>
  <si>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</si>
  <si>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</si>
  <si>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</si>
  <si>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</si>
  <si>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</si>
  <si>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</si>
  <si>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</si>
  <si>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</si>
  <si>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</si>
  <si>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</si>
  <si>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</si>
  <si>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</si>
  <si>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</si>
  <si>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</si>
  <si>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</si>
  <si>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</si>
  <si>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</si>
  <si>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</si>
  <si>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</si>
  <si>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</si>
  <si>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</si>
  <si>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</si>
  <si>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</si>
  <si>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</si>
  <si>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</si>
  <si>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</si>
  <si>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</si>
  <si>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</si>
  <si>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</si>
  <si>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</si>
  <si>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</si>
  <si>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</si>
  <si>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</si>
  <si>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</si>
  <si>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</si>
  <si>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</si>
  <si>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</si>
  <si>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</si>
  <si>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</si>
  <si>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</si>
  <si>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</si>
  <si>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</si>
  <si>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</si>
  <si>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</si>
  <si>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</si>
  <si>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</si>
  <si>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</si>
  <si>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</si>
  <si>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</si>
  <si>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</si>
  <si>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</si>
  <si>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</si>
  <si>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</si>
  <si>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</si>
  <si>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</si>
  <si>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</si>
  <si>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</si>
  <si>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</si>
  <si>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</si>
  <si>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</si>
  <si>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</si>
  <si>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</si>
  <si>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</si>
  <si>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</si>
  <si>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</si>
  <si>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</si>
  <si>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</si>
  <si>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</si>
  <si>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</si>
  <si>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</si>
  <si>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</si>
  <si>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</si>
  <si>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</si>
  <si>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</si>
  <si>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</si>
  <si>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</si>
  <si>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</si>
  <si>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</si>
  <si>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</si>
  <si>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</si>
  <si>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</si>
  <si>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</si>
  <si>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</si>
  <si>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</si>
  <si>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</si>
  <si>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</si>
  <si>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</si>
  <si>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</si>
  <si>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</si>
  <si>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</si>
  <si>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</si>
  <si>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</si>
  <si>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</si>
  <si>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</si>
  <si>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</si>
  <si>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</si>
  <si>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</si>
  <si>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</si>
  <si>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</si>
  <si>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</si>
  <si>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</si>
  <si>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</si>
  <si>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</si>
  <si>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</si>
  <si>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</si>
  <si>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</si>
  <si>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</si>
  <si>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</si>
  <si>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</si>
  <si>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</si>
  <si>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</si>
  <si>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</si>
  <si>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</si>
  <si>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</si>
  <si>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</si>
  <si>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</si>
  <si>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</si>
  <si>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</si>
  <si>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</si>
  <si>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</si>
  <si>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</si>
  <si>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</si>
  <si>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</si>
  <si>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</si>
  <si>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</si>
  <si>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</si>
  <si>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</si>
  <si>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&lt;0.85 mmol/L</t>
  </si>
  <si>
    <t>&gt;1.45 mmol/L</t>
  </si>
  <si>
    <t>&lt;3.10 mmol/L</t>
  </si>
  <si>
    <t>&gt;=4.26 mmol/L</t>
  </si>
  <si>
    <t>&gt;=1.45 mmol/L</t>
  </si>
  <si>
    <t>&lt;0.88 mmol/L</t>
  </si>
  <si>
    <t>&gt;1.57 mmol/L</t>
  </si>
  <si>
    <t>&lt;1.19 mmol/L</t>
  </si>
  <si>
    <t>&gt;=1.63 mmol/L</t>
  </si>
  <si>
    <t>Exposure units</t>
  </si>
  <si>
    <t>&gt;6.5 mmol/L</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</si>
  <si>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</si>
  <si>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</si>
  <si>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</si>
  <si>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</si>
  <si>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</si>
  <si>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</si>
  <si>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</si>
  <si>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</si>
  <si>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</si>
  <si>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</si>
  <si>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</si>
  <si>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38-60</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</si>
  <si>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</si>
  <si>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</si>
  <si>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</si>
  <si>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</si>
  <si>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</si>
  <si>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</si>
  <si>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</si>
  <si>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</si>
  <si>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</si>
  <si>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</si>
  <si>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Denmark</t>
  </si>
  <si>
    <t>NRSE/NRSI</t>
  </si>
  <si>
    <t>Female (%)</t>
  </si>
  <si>
    <t>Taiwan</t>
  </si>
  <si>
    <t>Taiwan National Health Insurance</t>
  </si>
  <si>
    <t>51.8 | 51.6</t>
  </si>
  <si>
    <t>33709 | 67066</t>
  </si>
  <si>
    <t>74.2 (5.5) | 75.8 (6.4)</t>
  </si>
  <si>
    <t>62.3 (11.2) | 62.1 (11.4)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</si>
  <si>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</si>
  <si>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</si>
  <si>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</si>
  <si>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</si>
  <si>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</si>
  <si>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</si>
  <si>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</si>
  <si>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</si>
  <si>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</si>
  <si>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</si>
  <si>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</si>
  <si>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</si>
  <si>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</si>
  <si>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</si>
  <si>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</si>
  <si>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</si>
  <si>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</si>
  <si>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</si>
  <si>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</si>
  <si>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</si>
  <si>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</si>
  <si>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</si>
  <si>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</si>
  <si>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</si>
  <si>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42 (39–46)</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</si>
  <si>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</si>
  <si>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</si>
  <si>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</si>
  <si>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</si>
  <si>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</si>
  <si>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</si>
  <si>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</si>
  <si>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</si>
  <si>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</si>
  <si>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</si>
  <si>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</si>
  <si>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Mutliple</t>
  </si>
  <si>
    <t>2 (mean)</t>
  </si>
  <si>
    <t>&gt;80</t>
  </si>
  <si>
    <t>Published doi: 10.1080/07853890.2017.1290821 - see record 3151</t>
  </si>
  <si>
    <t>No association when adjusting for ApoE4</t>
  </si>
  <si>
    <t>Focus on cognitive decline</t>
  </si>
  <si>
    <t>Initial follow-up on ID 3151 - compare and contrast the findings.</t>
  </si>
  <si>
    <t>Germany</t>
  </si>
  <si>
    <t>ILSE</t>
  </si>
  <si>
    <t>14 yrs</t>
  </si>
  <si>
    <t>74.8 (1) | 74.3 (1.1) | 74 (1)</t>
  </si>
  <si>
    <t>5.5 (mean)</t>
  </si>
  <si>
    <t>51.2 (5.4)</t>
  </si>
  <si>
    <t>Nigeria</t>
  </si>
  <si>
    <t>79.7 (6.3) | 82.8 (8.6) | 75.9 (4.8) | 76.4 (5.2)</t>
  </si>
  <si>
    <t>Focus on Mild cognitive impairment</t>
  </si>
  <si>
    <t>Correction to other paper - see ID 6297</t>
  </si>
  <si>
    <t>Correction to other paper - see ID 9740</t>
  </si>
  <si>
    <t>Only focused on cognitive tests</t>
  </si>
  <si>
    <t>7.3 (median) 2.72-7.58 (IQR)</t>
  </si>
  <si>
    <t>72.5 (5.1)</t>
  </si>
  <si>
    <t>Only focuses on MCI</t>
  </si>
  <si>
    <t>Kame Project</t>
  </si>
  <si>
    <t>4.11 | 6.11</t>
  </si>
  <si>
    <t>Group sizes if applicable</t>
  </si>
  <si>
    <t>90 | 1769</t>
  </si>
  <si>
    <t>77.7|72.3</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</si>
  <si>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</si>
  <si>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</si>
  <si>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</si>
  <si>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</si>
  <si>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</si>
  <si>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</si>
  <si>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</si>
  <si>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</si>
  <si>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</si>
  <si>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</si>
  <si>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</si>
  <si>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</si>
  <si>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</si>
  <si>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</si>
  <si>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</si>
  <si>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</si>
  <si>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157|2882</t>
  </si>
  <si>
    <t>13.9(4.4)|11.3(6.6)</t>
  </si>
  <si>
    <t>52(3)|51.3(2.8)</t>
  </si>
  <si>
    <t>Conference abstract - linked to ID 60</t>
  </si>
  <si>
    <t>&gt;18 years</t>
  </si>
  <si>
    <t>Conference abstract No useable data</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</si>
  <si>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</si>
  <si>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</si>
  <si>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</si>
  <si>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</si>
  <si>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</si>
  <si>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</si>
  <si>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</si>
  <si>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</si>
  <si>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</si>
  <si>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</si>
  <si>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74.7(6.8)</t>
  </si>
  <si>
    <t>Compare with other studies using this dataset</t>
  </si>
  <si>
    <t>6.8 (median) 3.4-10.6 (IQR)</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</si>
  <si>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</si>
  <si>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</si>
  <si>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</si>
  <si>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</si>
  <si>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</si>
  <si>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</si>
  <si>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66 (median) 60-71 (IQR)</t>
  </si>
  <si>
    <t>All</t>
  </si>
  <si>
    <t>Taken from FDA documentation</t>
  </si>
  <si>
    <t>&gt;70</t>
  </si>
  <si>
    <t>5 (mean)</t>
  </si>
  <si>
    <t>40 mg simvastatin daily</t>
  </si>
  <si>
    <t>Demenita</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</si>
  <si>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</si>
  <si>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</si>
  <si>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</si>
  <si>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</si>
  <si>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</si>
  <si>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</si>
  <si>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</si>
  <si>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</si>
  <si>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</si>
  <si>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</si>
  <si>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</si>
  <si>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</si>
  <si>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</si>
  <si>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2.1 (1-7.7)</t>
  </si>
  <si>
    <t>75 (5.9)</t>
  </si>
  <si>
    <t>Case-control study, examining comorbidities</t>
  </si>
  <si>
    <t>73.4 (4.9)</t>
  </si>
  <si>
    <t>3.8 median</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</si>
  <si>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</si>
  <si>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</si>
  <si>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</si>
  <si>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</si>
  <si>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</si>
  <si>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</si>
  <si>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</si>
  <si>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</si>
  <si>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</si>
  <si>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</si>
  <si>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</si>
  <si>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</si>
  <si>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</si>
  <si>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</si>
  <si>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</si>
  <si>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</si>
  <si>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</si>
  <si>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</si>
  <si>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</si>
  <si>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</si>
  <si>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</si>
  <si>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</si>
  <si>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</si>
  <si>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</si>
  <si>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</si>
  <si>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47.3(18.1)</t>
  </si>
  <si>
    <t>Conference abstract with no useable data</t>
  </si>
  <si>
    <t>Early report of ID 10562</t>
  </si>
  <si>
    <t>Bronx Aging Study</t>
  </si>
  <si>
    <t>79(75-85)</t>
  </si>
  <si>
    <t>76.1 (5.3)</t>
  </si>
  <si>
    <t>40 max</t>
  </si>
  <si>
    <t>PROSPER Trial - exclude</t>
  </si>
  <si>
    <t>Alzheimer’s Disease Anti-inflammatory Prevention Trial</t>
  </si>
  <si>
    <t>1309|759</t>
  </si>
  <si>
    <t>74.9(3.9)|74.5(3.6)</t>
  </si>
  <si>
    <t>50.5|60.9</t>
  </si>
  <si>
    <t>78.4(6.2)</t>
  </si>
  <si>
    <t>4.8(2.9)</t>
  </si>
  <si>
    <t>Duplicate of ID 13041</t>
  </si>
  <si>
    <t>Conference abstract with no usable data - but flag as missing analysis!</t>
  </si>
  <si>
    <t>Veteran Administration</t>
  </si>
  <si>
    <t>75.53(6.07)</t>
  </si>
  <si>
    <t xml:space="preserve">Monongahela Valley Independent Elders Survey </t>
  </si>
  <si>
    <t xml:space="preserve">71.6(4.7) </t>
  </si>
  <si>
    <t>Adult Changes in Thought Study</t>
  </si>
  <si>
    <t>No usable data - presented in strange format and cannot extract</t>
  </si>
  <si>
    <t>Group Health Cooperative</t>
  </si>
  <si>
    <t>Good candidate for dose reponse</t>
  </si>
  <si>
    <t>5.6 (1.8)</t>
  </si>
  <si>
    <t>74.9 (5.9)</t>
  </si>
  <si>
    <t>Cardiovascular Risk Factors, Aging and Dementia</t>
  </si>
  <si>
    <t>50.4(6.0)</t>
  </si>
  <si>
    <t>20.9 (4.9)</t>
  </si>
  <si>
    <t>Cross-sectional study</t>
  </si>
  <si>
    <t>Heart and Estrogen/ progestin Replacement Study</t>
  </si>
  <si>
    <t>Focus on cognitive impairment (distinct from MCI), so wrong outcome</t>
  </si>
  <si>
    <t>Seven Countries Study</t>
  </si>
  <si>
    <t>40-59</t>
  </si>
  <si>
    <t>Conference abstract of ID 14218</t>
  </si>
  <si>
    <t>158856|241123</t>
  </si>
  <si>
    <t>4308|2745</t>
  </si>
  <si>
    <t>73.9(5.3)|73.7(5.3)</t>
  </si>
  <si>
    <t>3.5(2.5)</t>
  </si>
  <si>
    <t>74.2(7.4)|74.3(7.6)</t>
  </si>
  <si>
    <t>1006|1006</t>
  </si>
  <si>
    <t>Swedish National Study on Aging and Care</t>
  </si>
  <si>
    <t>&gt;60</t>
  </si>
  <si>
    <t>75.1(6.1)</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</si>
  <si>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</si>
  <si>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</si>
  <si>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</si>
  <si>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</si>
  <si>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</si>
  <si>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</si>
  <si>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</si>
  <si>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</si>
  <si>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</si>
  <si>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</si>
  <si>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</si>
  <si>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</si>
  <si>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</si>
  <si>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</si>
  <si>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</si>
  <si>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57.6(18.4)</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</si>
  <si>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</si>
  <si>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</si>
  <si>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</si>
  <si>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</si>
  <si>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</si>
  <si>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</si>
  <si>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</si>
  <si>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</si>
  <si>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</si>
  <si>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</si>
  <si>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</si>
  <si>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</si>
  <si>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</si>
  <si>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</si>
  <si>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</si>
  <si>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78.6(3.3)</t>
  </si>
  <si>
    <t>QResearch</t>
  </si>
  <si>
    <t>225922|1778770</t>
  </si>
  <si>
    <t>46.4|51.1</t>
  </si>
  <si>
    <t>57.2 (11.7)|44.4 (13.7)</t>
  </si>
  <si>
    <t>452|1222</t>
  </si>
  <si>
    <t>69.6 (6.2)|70.4 (7.00)</t>
  </si>
  <si>
    <t>59|58</t>
  </si>
  <si>
    <t>5 max</t>
  </si>
  <si>
    <t>1.8 median</t>
  </si>
  <si>
    <t>74.47(9.21)</t>
  </si>
  <si>
    <t>Conference abstract of ID 15651</t>
  </si>
  <si>
    <t>Victoria Longitudinal Study</t>
  </si>
  <si>
    <t>Cache County Study</t>
  </si>
  <si>
    <t>3.2(0.44)</t>
  </si>
  <si>
    <t>74.0 (6.4)</t>
  </si>
  <si>
    <t>Sydney Older Persons Study</t>
  </si>
  <si>
    <t>80.4(3.7)</t>
  </si>
  <si>
    <t>Focus on MCI &amp; progression</t>
  </si>
  <si>
    <t>United States</t>
  </si>
  <si>
    <t>Additional Population Description</t>
  </si>
  <si>
    <t>Statins and the risk of dementia in patients with atrial fibrillation: A nationwide population-based cohort study</t>
  </si>
  <si>
    <t>73.2(7.4)</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</si>
  <si>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</si>
  <si>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</si>
  <si>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</si>
  <si>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</si>
  <si>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</si>
  <si>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</si>
  <si>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50.6(6.0)</t>
  </si>
  <si>
    <t>Metabolic syndrome and risk of dementia in older adults</t>
  </si>
  <si>
    <t>Conselice Study of Brain Ageing</t>
  </si>
  <si>
    <t>333|133|220|63</t>
  </si>
  <si>
    <t>3.9(0.8)</t>
  </si>
  <si>
    <t>https://doi.org/10.1111/j.1532-5415.2010.02731.x</t>
  </si>
  <si>
    <t>https://doi.org/10.1111/ene.12402</t>
  </si>
  <si>
    <t>https://doi.org/10.1001/archneur.62.10.1556</t>
  </si>
  <si>
    <t>https://doi.org/10.1097/wad.0b013e318187541c</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</si>
  <si>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</si>
  <si>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</si>
  <si>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</si>
  <si>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</si>
  <si>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</si>
  <si>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</si>
  <si>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</si>
  <si>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</si>
  <si>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</si>
  <si>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</si>
  <si>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</si>
  <si>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</si>
  <si>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Twenty-six-year change in total cholesterol levels and incident dementia: the Honolulu-Asia Aging Study</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</si>
  <si>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</si>
  <si>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</si>
  <si>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</si>
  <si>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</si>
  <si>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</si>
  <si>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</si>
  <si>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49.6(0.6)</t>
  </si>
  <si>
    <t>Honolulu-Asia Aging Study</t>
  </si>
  <si>
    <t>Include, but only as discursive</t>
  </si>
  <si>
    <t>9 max</t>
  </si>
  <si>
    <t>615529|614871</t>
  </si>
  <si>
    <t>60(12.8)|60.1(12.7)</t>
  </si>
  <si>
    <t>51.9|51.9</t>
  </si>
  <si>
    <t>333|493</t>
  </si>
  <si>
    <t>73(5.6)|74(6.1)</t>
  </si>
  <si>
    <t>7 max</t>
  </si>
  <si>
    <t>1SD/mmol</t>
  </si>
  <si>
    <t>9.61 median</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</si>
  <si>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</si>
  <si>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</si>
  <si>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</si>
  <si>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</si>
  <si>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</si>
  <si>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</si>
  <si>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</si>
  <si>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</si>
  <si>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</si>
  <si>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</si>
  <si>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</si>
  <si>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</si>
  <si>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</si>
  <si>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</si>
  <si>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</si>
  <si>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</si>
  <si>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</si>
  <si>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</si>
  <si>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</si>
  <si>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</si>
  <si>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</si>
  <si>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</si>
  <si>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</si>
  <si>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</si>
  <si>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</si>
  <si>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</si>
  <si>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</si>
  <si>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</si>
  <si>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</si>
  <si>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</si>
  <si>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</si>
  <si>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</si>
  <si>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</si>
  <si>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</si>
  <si>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</si>
  <si>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</si>
  <si>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</si>
  <si>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</si>
  <si>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</si>
  <si>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</si>
  <si>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 xml:space="preserve">6.7 (3.8-7.2) </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</si>
  <si>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</si>
  <si>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</si>
  <si>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</si>
  <si>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</si>
  <si>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</si>
  <si>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</si>
  <si>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</si>
  <si>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</si>
  <si>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</si>
  <si>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</si>
  <si>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</si>
  <si>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With T2DM</t>
  </si>
  <si>
    <t>Pharmacy records ofpatients were obtained from the Prescription Benefit Management file, which includes patient-, facility- and drug-identifying information, fill dates, days of supply, quantity dispensed, and dosing information.</t>
  </si>
  <si>
    <t>76.4/75.1 (Female/Male)</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</si>
  <si>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</si>
  <si>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</si>
  <si>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</si>
  <si>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</si>
  <si>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</si>
  <si>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</si>
  <si>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</si>
  <si>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</si>
  <si>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</si>
  <si>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</si>
  <si>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</si>
  <si>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</si>
  <si>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</si>
  <si>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</si>
  <si>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</si>
  <si>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</si>
  <si>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</si>
  <si>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</si>
  <si>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</si>
  <si>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</si>
  <si>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</si>
  <si>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</si>
  <si>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</si>
  <si>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</si>
  <si>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</si>
  <si>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</si>
  <si>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</si>
  <si>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</si>
  <si>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</si>
  <si>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</si>
  <si>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</si>
  <si>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</si>
  <si>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</si>
  <si>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</si>
  <si>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</si>
  <si>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</si>
  <si>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</si>
  <si>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</si>
  <si>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</si>
  <si>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</si>
  <si>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</si>
  <si>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</si>
  <si>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</si>
  <si>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</si>
  <si>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</si>
  <si>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</si>
  <si>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</si>
  <si>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</si>
  <si>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</si>
  <si>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</si>
  <si>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</si>
  <si>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</si>
  <si>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</si>
  <si>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</si>
  <si>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</si>
  <si>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</si>
  <si>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</si>
  <si>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</si>
  <si>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</si>
  <si>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</si>
  <si>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</si>
  <si>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</si>
  <si>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</si>
  <si>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</si>
  <si>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</si>
  <si>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</si>
  <si>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</si>
  <si>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</si>
  <si>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</si>
  <si>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</si>
  <si>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</si>
  <si>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</si>
  <si>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</si>
  <si>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</si>
  <si>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</si>
  <si>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</si>
  <si>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</si>
  <si>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</si>
  <si>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</si>
  <si>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Lipid</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</si>
  <si>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</si>
  <si>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</si>
  <si>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</si>
  <si>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</si>
  <si>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</si>
  <si>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</si>
  <si>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</si>
  <si>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</si>
  <si>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</si>
  <si>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</si>
  <si>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</si>
  <si>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</si>
  <si>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</si>
  <si>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</si>
  <si>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</si>
  <si>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</si>
  <si>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</si>
  <si>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</si>
  <si>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</si>
  <si>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</si>
  <si>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59.4|58.6</t>
  </si>
  <si>
    <t>10273|10892</t>
  </si>
  <si>
    <t>74.7(7.7)|76.3(8.1)</t>
  </si>
  <si>
    <t>17008|37154</t>
  </si>
  <si>
    <t>Cohort; IGAP Consortium (ADGC, CHARGE, EADI, GERAD)</t>
  </si>
  <si>
    <t>111194; 54162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</si>
</sst>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FFFF00"/>
        <bgColor indexed="64"/>
      </patternFill>
    </fill>
  </fills>
  <borders count="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48">
    <xf numFmtId="0" fontId="0" fillId="0" borderId="0" xfId="0"/>
    <xf numFmtId="0" fontId="0" fillId="0" borderId="1" xfId="0" applyBorder="1"/>
    <xf numFmtId="0" fontId="0" fillId="0" borderId="2"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3" borderId="0" xfId="0" applyFill="1"/>
    <xf numFmtId="0" fontId="0" fillId="0" borderId="0" xfId="0" applyAlignment="1">
      <alignment wrapText="1"/>
    </xf>
    <xf numFmtId="9" fontId="0" fillId="0" borderId="0" xfId="0" applyNumberFormat="1"/>
    <xf numFmtId="10" fontId="0" fillId="0" borderId="0" xfId="0" applyNumberFormat="1"/>
    <xf numFmtId="0" fontId="0" fillId="3" borderId="1" xfId="0" applyFill="1" applyBorder="1"/>
    <xf numFmtId="0" fontId="0" fillId="0" borderId="7" xfId="0" applyBorder="1"/>
    <xf numFmtId="0" fontId="0" fillId="0" borderId="6" xfId="0" applyBorder="1"/>
    <xf numFmtId="0" fontId="0" fillId="4" borderId="0" xfId="0" applyFill="1"/>
    <xf numFmtId="0" fontId="0" fillId="4" borderId="1" xfId="0" applyFill="1" applyBorder="1"/>
    <xf numFmtId="0" fontId="0" fillId="5" borderId="0" xfId="0" applyFill="1"/>
    <xf numFmtId="0" fontId="0" fillId="5" borderId="1" xfId="0" applyFill="1" applyBorder="1"/>
    <xf numFmtId="0" fontId="3" fillId="0" borderId="0" xfId="0" applyFont="1"/>
    <xf numFmtId="0" fontId="1" fillId="0" borderId="0" xfId="0" applyFont="1"/>
    <xf numFmtId="0" fontId="0" fillId="6" borderId="0" xfId="0" applyFill="1"/>
    <xf numFmtId="0" fontId="0" fillId="6" borderId="1" xfId="0" applyFill="1" applyBorder="1"/>
    <xf numFmtId="0" fontId="0" fillId="3" borderId="0" xfId="0" applyFill="1" applyBorder="1"/>
    <xf numFmtId="0" fontId="0" fillId="0" borderId="0" xfId="0" applyBorder="1"/>
    <xf numFmtId="0" fontId="0" fillId="0" borderId="0" xfId="0" applyNumberFormat="1"/>
    <xf numFmtId="0" fontId="0" fillId="5" borderId="0" xfId="0" applyFill="1" applyBorder="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7" borderId="0" xfId="0" applyFill="1"/>
    <xf numFmtId="0" fontId="0" fillId="0" borderId="0" xfId="0" applyFill="1"/>
    <xf numFmtId="0" fontId="3" fillId="7" borderId="0" xfId="0" applyFont="1" applyFill="1"/>
    <xf numFmtId="0" fontId="2" fillId="2" borderId="4" xfId="0" applyFont="1" applyFill="1" applyBorder="1" applyAlignment="1">
      <alignment horizontal="center" vertical="center"/>
    </xf>
    <xf numFmtId="0" fontId="0" fillId="0" borderId="0" xfId="0" applyAlignment="1">
      <alignment horizontal="center" wrapText="1"/>
    </xf>
    <xf numFmtId="0" fontId="0" fillId="0" borderId="0" xfId="0" applyAlignment="1"/>
    <xf numFmtId="0" fontId="0" fillId="7" borderId="0" xfId="0" applyFill="1" applyAlignment="1"/>
    <xf numFmtId="0" fontId="1" fillId="7" borderId="0" xfId="0" applyFont="1" applyFill="1" applyAlignment="1"/>
    <xf numFmtId="0" fontId="0" fillId="0" borderId="0" xfId="0" applyNumberFormat="1" applyAlignment="1"/>
    <xf numFmtId="3" fontId="0" fillId="0" borderId="0" xfId="0" applyNumberFormat="1" applyAlignment="1"/>
    <xf numFmtId="0" fontId="4" fillId="0" borderId="0" xfId="1" applyAlignment="1"/>
    <xf numFmtId="0" fontId="0" fillId="0" borderId="0" xfId="0" applyFill="1" applyAlignment="1"/>
    <xf numFmtId="0" fontId="3" fillId="7" borderId="0" xfId="0" applyFont="1" applyFill="1" applyAlignment="1"/>
    <xf numFmtId="0" fontId="0" fillId="0" borderId="0" xfId="0" applyFont="1" applyAlignment="1"/>
    <xf numFmtId="0" fontId="2" fillId="2" borderId="3" xfId="0" applyFont="1" applyFill="1" applyBorder="1" applyAlignment="1">
      <alignment horizontal="left" vertical="center" wrapText="1"/>
    </xf>
  </cellXfs>
  <cellStyles count="2">
    <cellStyle name="Hyperlink" xfId="1" builtinId="8"/>
    <cellStyle name="Normal" xfId="0" builtinId="0"/>
  </cellStyles>
  <dxfs count="39">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38"/>
    <tableColumn id="3" xr3:uid="{01F8FDB9-39F7-45FE-AD5E-EEF94BF0E27A}" uniqueName="3" name="Column3" queryTableFieldId="3"/>
    <tableColumn id="4" xr3:uid="{05B7F079-0010-4647-BD42-354B96EBD406}" uniqueName="4" name="Column4" queryTableFieldId="4" dataDxfId="3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filterMode="1"/>
  <dimension ref="A1:P142"/>
  <sheetViews>
    <sheetView tabSelected="1" topLeftCell="F1" workbookViewId="0">
      <selection activeCell="M61" sqref="M61"/>
    </sheetView>
  </sheetViews>
  <sheetFormatPr defaultRowHeight="15" x14ac:dyDescent="0.25"/>
  <cols>
    <col min="5" max="6" width="20.140625" style="10" customWidth="1"/>
    <col min="7" max="7" width="10.7109375" bestFit="1" customWidth="1"/>
    <col min="8" max="8" width="15.5703125" bestFit="1" customWidth="1"/>
    <col min="9" max="9" width="12.28515625" bestFit="1" customWidth="1"/>
    <col min="10" max="10" width="15.140625" bestFit="1" customWidth="1"/>
    <col min="11" max="11" width="9.7109375" bestFit="1" customWidth="1"/>
    <col min="12" max="12" width="17" bestFit="1" customWidth="1"/>
    <col min="13" max="14" width="17" customWidth="1"/>
  </cols>
  <sheetData>
    <row r="1" spans="1:15" x14ac:dyDescent="0.25">
      <c r="A1" s="38" t="s">
        <v>9</v>
      </c>
      <c r="B1" s="38" t="s">
        <v>8</v>
      </c>
      <c r="C1" s="38" t="s">
        <v>800</v>
      </c>
      <c r="D1" s="38" t="s">
        <v>7</v>
      </c>
      <c r="E1" s="38" t="s">
        <v>6</v>
      </c>
      <c r="F1" s="38" t="s">
        <v>845</v>
      </c>
      <c r="G1" s="38" t="s">
        <v>5</v>
      </c>
      <c r="H1" s="38" t="s">
        <v>4</v>
      </c>
      <c r="I1" s="38" t="s">
        <v>3</v>
      </c>
      <c r="J1" s="38" t="s">
        <v>803</v>
      </c>
      <c r="K1" s="38" t="s">
        <v>848</v>
      </c>
      <c r="L1" s="38" t="s">
        <v>2</v>
      </c>
      <c r="M1" s="38" t="s">
        <v>915</v>
      </c>
      <c r="N1" s="38" t="s">
        <v>875</v>
      </c>
      <c r="O1" s="38" t="s">
        <v>804</v>
      </c>
    </row>
    <row r="2" spans="1:15" hidden="1" x14ac:dyDescent="0.25">
      <c r="A2" s="38">
        <v>60</v>
      </c>
      <c r="B2" s="38" t="s">
        <v>376</v>
      </c>
      <c r="C2" s="38" t="s">
        <v>679</v>
      </c>
      <c r="D2" s="38">
        <v>2010</v>
      </c>
      <c r="E2" s="38" t="str">
        <f>VLOOKUP($A2,test__2[],4)</f>
        <v>The 32-year relationship between cholesterol and dementia from midlife to late life</v>
      </c>
      <c r="F2" s="38" t="s">
        <v>90</v>
      </c>
      <c r="G2" s="38" t="s">
        <v>801</v>
      </c>
      <c r="H2" s="38" t="s">
        <v>802</v>
      </c>
      <c r="I2" s="38" t="s">
        <v>828</v>
      </c>
      <c r="J2" s="38">
        <v>1460</v>
      </c>
      <c r="K2" s="38">
        <v>100</v>
      </c>
      <c r="L2" s="38" t="s">
        <v>835</v>
      </c>
      <c r="M2" s="38"/>
      <c r="N2" s="38"/>
      <c r="O2" s="38"/>
    </row>
    <row r="3" spans="1:15" s="33" customFormat="1" hidden="1" x14ac:dyDescent="0.25">
      <c r="A3" s="39">
        <v>126</v>
      </c>
      <c r="B3" s="39" t="s">
        <v>429</v>
      </c>
      <c r="C3" s="39" t="s">
        <v>720</v>
      </c>
      <c r="D3" s="39">
        <v>2018</v>
      </c>
      <c r="E3" s="39" t="str">
        <f>VLOOKUP($A3,test__2[],4)</f>
        <v>Absolute 10-year risk of dementia by age, sex and APOE genotype: a population-based cohort study</v>
      </c>
      <c r="F3" s="39"/>
      <c r="G3" s="39" t="s">
        <v>846</v>
      </c>
      <c r="H3" s="39"/>
      <c r="I3" s="39"/>
      <c r="J3" s="39"/>
      <c r="K3" s="39"/>
      <c r="L3" s="39"/>
      <c r="M3" s="39"/>
      <c r="N3" s="39" t="s">
        <v>76</v>
      </c>
      <c r="O3" s="40" t="s">
        <v>874</v>
      </c>
    </row>
    <row r="4" spans="1:15" hidden="1" x14ac:dyDescent="0.25">
      <c r="A4" s="38">
        <v>366</v>
      </c>
      <c r="B4" s="38" t="s">
        <v>350</v>
      </c>
      <c r="C4" s="38" t="s">
        <v>661</v>
      </c>
      <c r="D4" s="38">
        <v>2010</v>
      </c>
      <c r="E4" s="38" t="str">
        <f>VLOOKUP($A4,test__2[],4)</f>
        <v>Age-varying association between statin use and incident Alzheimer's disease</v>
      </c>
      <c r="F4" s="38" t="s">
        <v>77</v>
      </c>
      <c r="G4" s="38" t="s">
        <v>1103</v>
      </c>
      <c r="H4" s="38" t="s">
        <v>837</v>
      </c>
      <c r="I4" s="38" t="s">
        <v>836</v>
      </c>
      <c r="J4" s="38">
        <v>3392</v>
      </c>
      <c r="K4" s="41">
        <v>59</v>
      </c>
      <c r="L4" s="28" t="s">
        <v>853</v>
      </c>
      <c r="M4" s="28"/>
      <c r="N4" s="28"/>
      <c r="O4" s="38"/>
    </row>
    <row r="5" spans="1:15" s="33" customFormat="1" hidden="1" x14ac:dyDescent="0.25">
      <c r="A5" s="39">
        <v>1118</v>
      </c>
      <c r="B5" s="39" t="s">
        <v>286</v>
      </c>
      <c r="C5" s="39" t="s">
        <v>609</v>
      </c>
      <c r="D5" s="39">
        <v>2005</v>
      </c>
      <c r="E5" s="39" t="str">
        <f>VLOOKUP($A5,test__2[],4)</f>
        <v>APOE genotype, cholesterol level, lipid-lowering treatment, and dementia: the Three-City Study</v>
      </c>
      <c r="F5" s="39" t="s">
        <v>847</v>
      </c>
      <c r="G5" s="39" t="s">
        <v>801</v>
      </c>
      <c r="H5" s="39" t="s">
        <v>802</v>
      </c>
      <c r="I5" s="39"/>
      <c r="J5" s="39">
        <v>9294</v>
      </c>
      <c r="K5" s="39">
        <v>60.3</v>
      </c>
      <c r="L5" s="39" t="s">
        <v>288</v>
      </c>
      <c r="M5" s="39"/>
      <c r="N5" s="39" t="s">
        <v>76</v>
      </c>
      <c r="O5" s="40" t="s">
        <v>840</v>
      </c>
    </row>
    <row r="6" spans="1:15" hidden="1" x14ac:dyDescent="0.25">
      <c r="A6" s="38">
        <v>1658</v>
      </c>
      <c r="B6" s="38" t="s">
        <v>504</v>
      </c>
      <c r="C6" s="38" t="s">
        <v>772</v>
      </c>
      <c r="D6" s="38">
        <v>2016</v>
      </c>
      <c r="E6" s="38" t="str">
        <f>VLOOKUP($A6,test__2[],4)</f>
        <v>Apolipoproteins and HDL cholesterol do not associate with the risk of future dementia and Alzheimer's disease: the National Finnish population study (FINRISK)</v>
      </c>
      <c r="F6" s="38" t="s">
        <v>90</v>
      </c>
      <c r="G6" s="38" t="s">
        <v>842</v>
      </c>
      <c r="H6" s="38" t="s">
        <v>471</v>
      </c>
      <c r="I6" s="38" t="s">
        <v>1152</v>
      </c>
      <c r="J6" s="38">
        <v>13725</v>
      </c>
      <c r="K6" s="38">
        <v>5.16</v>
      </c>
      <c r="L6" s="38" t="s">
        <v>844</v>
      </c>
      <c r="M6" s="38"/>
      <c r="N6" s="38"/>
      <c r="O6" s="38"/>
    </row>
    <row r="7" spans="1:15" hidden="1" x14ac:dyDescent="0.25">
      <c r="A7" s="38">
        <v>1883</v>
      </c>
      <c r="B7" s="38" t="s">
        <v>348</v>
      </c>
      <c r="C7" s="38" t="s">
        <v>651</v>
      </c>
      <c r="D7" s="38">
        <v>2015</v>
      </c>
      <c r="E7" s="38" t="str">
        <f>VLOOKUP($A7,test__2[],4)</f>
        <v>Association between comorbidities and dementia in diabetes mellitus patients: population-based retrospective cohort study</v>
      </c>
      <c r="F7" s="38" t="s">
        <v>90</v>
      </c>
      <c r="G7" s="38" t="s">
        <v>849</v>
      </c>
      <c r="H7" s="38" t="s">
        <v>850</v>
      </c>
      <c r="I7" s="38"/>
      <c r="J7" s="42" t="s">
        <v>852</v>
      </c>
      <c r="K7" s="38" t="s">
        <v>851</v>
      </c>
      <c r="L7" s="38" t="s">
        <v>854</v>
      </c>
      <c r="M7" s="38"/>
      <c r="N7" s="38"/>
      <c r="O7" s="38" t="s">
        <v>855</v>
      </c>
    </row>
    <row r="8" spans="1:15" hidden="1" x14ac:dyDescent="0.25">
      <c r="A8" s="38">
        <v>1951</v>
      </c>
      <c r="B8" s="38" t="s">
        <v>490</v>
      </c>
      <c r="C8" s="38" t="s">
        <v>762</v>
      </c>
      <c r="D8" s="38">
        <v>2019</v>
      </c>
      <c r="E8" s="38" t="str">
        <f>VLOOKUP($A8,test__2[],4)</f>
        <v>The association between midlife serum high-density lipoprotein and mild cognitive impairment and dementia after 19 years of follow-up</v>
      </c>
      <c r="F8" s="38" t="s">
        <v>90</v>
      </c>
      <c r="G8" s="38" t="s">
        <v>856</v>
      </c>
      <c r="H8" s="38" t="s">
        <v>857</v>
      </c>
      <c r="I8" s="38"/>
      <c r="J8" s="38">
        <v>781</v>
      </c>
      <c r="K8" s="38"/>
      <c r="L8" s="38" t="s">
        <v>858</v>
      </c>
      <c r="M8" s="38"/>
      <c r="N8" s="38"/>
      <c r="O8" s="38" t="s">
        <v>859</v>
      </c>
    </row>
    <row r="9" spans="1:15" hidden="1" x14ac:dyDescent="0.25">
      <c r="A9" s="38">
        <v>2016</v>
      </c>
      <c r="B9" s="38" t="s">
        <v>528</v>
      </c>
      <c r="C9" s="38" t="s">
        <v>788</v>
      </c>
      <c r="D9" s="38">
        <v>2004</v>
      </c>
      <c r="E9" s="38" t="str">
        <f>VLOOKUP($A9,test__2[],4)</f>
        <v>Association between statin use and Alzheimer's disease</v>
      </c>
      <c r="F9" s="38" t="s">
        <v>77</v>
      </c>
      <c r="G9" s="38" t="s">
        <v>1103</v>
      </c>
      <c r="H9" s="38" t="s">
        <v>860</v>
      </c>
      <c r="I9" s="38"/>
      <c r="J9" s="38">
        <v>3397</v>
      </c>
      <c r="K9" s="38">
        <v>0</v>
      </c>
      <c r="L9" s="38">
        <v>73</v>
      </c>
      <c r="M9" s="38"/>
      <c r="N9" s="38"/>
      <c r="O9" s="38" t="s">
        <v>861</v>
      </c>
    </row>
    <row r="10" spans="1:15" hidden="1" x14ac:dyDescent="0.25">
      <c r="A10" s="38">
        <v>2017</v>
      </c>
      <c r="B10" s="38" t="s">
        <v>436</v>
      </c>
      <c r="C10" s="38" t="s">
        <v>724</v>
      </c>
      <c r="D10" s="38">
        <v>2019</v>
      </c>
      <c r="E10" s="38" t="str">
        <f>VLOOKUP($A10,test__2[],4)</f>
        <v>Association Between Statin Use and Risk of Dementia After a Concussion</v>
      </c>
      <c r="F10" s="38" t="s">
        <v>77</v>
      </c>
      <c r="G10" s="38" t="s">
        <v>862</v>
      </c>
      <c r="H10" s="38" t="s">
        <v>863</v>
      </c>
      <c r="I10" s="38">
        <v>3.9</v>
      </c>
      <c r="J10" s="38">
        <v>28815</v>
      </c>
      <c r="K10" s="38">
        <v>61.3</v>
      </c>
      <c r="L10" s="38">
        <v>76</v>
      </c>
      <c r="M10" s="38"/>
      <c r="N10" s="38"/>
      <c r="O10" s="38"/>
    </row>
    <row r="11" spans="1:15" s="33" customFormat="1" hidden="1" x14ac:dyDescent="0.25">
      <c r="A11" s="39">
        <v>2066</v>
      </c>
      <c r="B11" s="39" t="s">
        <v>374</v>
      </c>
      <c r="C11" s="39" t="s">
        <v>673</v>
      </c>
      <c r="D11" s="39">
        <v>2011</v>
      </c>
      <c r="E11" s="39" t="str">
        <f>VLOOKUP($A11,test__2[],4)</f>
        <v>Association of Alzheimer disease pathology with abnormal lipid metabolism: the Hisayama Study</v>
      </c>
      <c r="F11" s="39"/>
      <c r="G11" s="39"/>
      <c r="H11" s="39"/>
      <c r="I11" s="39"/>
      <c r="J11" s="39"/>
      <c r="K11" s="39"/>
      <c r="L11" s="39"/>
      <c r="M11" s="39"/>
      <c r="N11" s="39" t="s">
        <v>76</v>
      </c>
      <c r="O11" s="39" t="s">
        <v>864</v>
      </c>
    </row>
    <row r="12" spans="1:15" s="33" customFormat="1" hidden="1" x14ac:dyDescent="0.25">
      <c r="A12" s="39">
        <v>2132</v>
      </c>
      <c r="B12" s="39" t="s">
        <v>391</v>
      </c>
      <c r="C12" s="39" t="s">
        <v>689</v>
      </c>
      <c r="D12" s="39">
        <v>2003</v>
      </c>
      <c r="E12" s="39" t="str">
        <f>VLOOKUP($A12,test__2[],4)</f>
        <v>Association of biochemical values with morbidity in the elderly: a population-based Swedish study of persons aged 82 or more years</v>
      </c>
      <c r="F12" s="39"/>
      <c r="G12" s="39"/>
      <c r="H12" s="39"/>
      <c r="I12" s="39"/>
      <c r="J12" s="39"/>
      <c r="K12" s="39"/>
      <c r="L12" s="39"/>
      <c r="M12" s="39"/>
      <c r="N12" s="39" t="s">
        <v>76</v>
      </c>
      <c r="O12" s="39" t="s">
        <v>865</v>
      </c>
    </row>
    <row r="13" spans="1:15" hidden="1" x14ac:dyDescent="0.25">
      <c r="A13" s="38">
        <v>2140</v>
      </c>
      <c r="B13" s="38" t="s">
        <v>504</v>
      </c>
      <c r="C13" s="38" t="s">
        <v>770</v>
      </c>
      <c r="D13" s="38">
        <v>2018</v>
      </c>
      <c r="E13" s="38" t="str">
        <f>VLOOKUP($A13,test__2[],4)</f>
        <v>Association of branched-chain amino acids and other circulating metabolites with risk of incident dementia and Alzheimer's disease: A prospective study in eight cohorts</v>
      </c>
      <c r="F13" s="38" t="s">
        <v>90</v>
      </c>
      <c r="G13" s="38" t="s">
        <v>866</v>
      </c>
      <c r="H13" s="38" t="s">
        <v>877</v>
      </c>
      <c r="I13" s="38"/>
      <c r="J13" s="38">
        <v>22623</v>
      </c>
      <c r="K13" s="38" t="s">
        <v>878</v>
      </c>
      <c r="L13" s="38" t="s">
        <v>876</v>
      </c>
      <c r="M13" s="38"/>
      <c r="N13" s="38"/>
      <c r="O13" s="38"/>
    </row>
    <row r="14" spans="1:15" s="33" customFormat="1" hidden="1" x14ac:dyDescent="0.25">
      <c r="A14" s="39">
        <v>2149</v>
      </c>
      <c r="B14" s="39" t="s">
        <v>486</v>
      </c>
      <c r="C14" s="39" t="s">
        <v>758</v>
      </c>
      <c r="D14" s="39">
        <v>2014</v>
      </c>
      <c r="E14" s="39" t="str">
        <f>VLOOKUP($A14,test__2[],4)</f>
        <v>Association of cardiovascular risk factors in midlife and cognitive disorders in old age: Up to a 49-year follow-up of the Helsinki Businessmen Study</v>
      </c>
      <c r="F14" s="39" t="s">
        <v>90</v>
      </c>
      <c r="G14" s="39" t="s">
        <v>842</v>
      </c>
      <c r="H14" s="39" t="s">
        <v>881</v>
      </c>
      <c r="I14" s="39" t="s">
        <v>880</v>
      </c>
      <c r="J14" s="39">
        <v>3309</v>
      </c>
      <c r="K14" s="39">
        <v>0</v>
      </c>
      <c r="L14" s="39" t="s">
        <v>879</v>
      </c>
      <c r="M14" s="39"/>
      <c r="N14" s="39" t="s">
        <v>76</v>
      </c>
      <c r="O14" s="39" t="s">
        <v>894</v>
      </c>
    </row>
    <row r="15" spans="1:15" hidden="1" x14ac:dyDescent="0.25">
      <c r="A15" s="38">
        <v>2214</v>
      </c>
      <c r="B15" s="38" t="s">
        <v>444</v>
      </c>
      <c r="C15" s="38"/>
      <c r="D15" s="38">
        <v>2010</v>
      </c>
      <c r="E15" s="38" t="s">
        <v>1131</v>
      </c>
      <c r="F15" s="38" t="s">
        <v>90</v>
      </c>
      <c r="G15" s="38" t="s">
        <v>1103</v>
      </c>
      <c r="H15" s="38" t="s">
        <v>978</v>
      </c>
      <c r="I15" s="38">
        <v>3.9</v>
      </c>
      <c r="J15" s="38">
        <v>1130</v>
      </c>
      <c r="K15" s="38">
        <v>65.7</v>
      </c>
      <c r="L15" s="38" t="s">
        <v>1139</v>
      </c>
      <c r="M15" s="38"/>
      <c r="N15" s="38"/>
      <c r="O15" s="38"/>
    </row>
    <row r="16" spans="1:15" hidden="1" x14ac:dyDescent="0.25">
      <c r="A16" s="38">
        <v>2326</v>
      </c>
      <c r="B16" s="38" t="s">
        <v>492</v>
      </c>
      <c r="C16" s="38" t="s">
        <v>764</v>
      </c>
      <c r="D16" s="38">
        <v>2007</v>
      </c>
      <c r="E16" s="38" t="str">
        <f>VLOOKUP($A16,test__2[],4)</f>
        <v>Association of statin use with cognitive decline in elderly African Americans</v>
      </c>
      <c r="F16" s="38" t="s">
        <v>77</v>
      </c>
      <c r="G16" s="38" t="s">
        <v>1103</v>
      </c>
      <c r="H16" s="38" t="s">
        <v>882</v>
      </c>
      <c r="I16" s="38">
        <v>3</v>
      </c>
      <c r="J16" s="38">
        <v>1416</v>
      </c>
      <c r="K16" s="38">
        <v>69.3</v>
      </c>
      <c r="L16" s="38" t="s">
        <v>883</v>
      </c>
      <c r="M16" s="38"/>
      <c r="N16" s="38"/>
      <c r="O16" s="38" t="s">
        <v>884</v>
      </c>
    </row>
    <row r="17" spans="1:16" hidden="1" x14ac:dyDescent="0.25">
      <c r="A17" s="38">
        <v>2434</v>
      </c>
      <c r="B17" s="38" t="s">
        <v>304</v>
      </c>
      <c r="C17" s="38" t="s">
        <v>619</v>
      </c>
      <c r="D17" s="38">
        <v>2017</v>
      </c>
      <c r="E17" s="38" t="str">
        <f>VLOOKUP($A17,test__2[],4)</f>
        <v>Associations Between Midlife Vascular Risk Factors and 25-Year Incident Dementia in the Atherosclerosis Risk in Communities (ARIC) Cohort</v>
      </c>
      <c r="F17" s="38" t="s">
        <v>90</v>
      </c>
      <c r="G17" s="38" t="s">
        <v>1103</v>
      </c>
      <c r="H17" s="38" t="s">
        <v>887</v>
      </c>
      <c r="I17" s="38" t="s">
        <v>886</v>
      </c>
      <c r="J17" s="38">
        <v>15407</v>
      </c>
      <c r="K17" s="38">
        <v>55</v>
      </c>
      <c r="L17" s="38" t="s">
        <v>885</v>
      </c>
      <c r="M17" s="38"/>
      <c r="N17" s="38"/>
      <c r="O17" s="38"/>
    </row>
    <row r="18" spans="1:16" x14ac:dyDescent="0.25">
      <c r="A18" s="38">
        <v>2439</v>
      </c>
      <c r="B18" s="38" t="s">
        <v>399</v>
      </c>
      <c r="C18" s="38" t="s">
        <v>697</v>
      </c>
      <c r="D18" s="38">
        <v>2017</v>
      </c>
      <c r="E18" s="38" t="str">
        <f>VLOOKUP($A18,test__2[],4)</f>
        <v>Associations between potentially modifiable risk factors and Alzheimer disease: a Mendelian randomization study</v>
      </c>
      <c r="F18" s="38" t="s">
        <v>159</v>
      </c>
      <c r="G18" s="38"/>
      <c r="H18" t="s">
        <v>1307</v>
      </c>
      <c r="I18" s="38"/>
      <c r="J18" s="38">
        <v>54162</v>
      </c>
      <c r="K18" s="38"/>
      <c r="L18" s="38"/>
      <c r="M18" s="38" t="s">
        <v>1311</v>
      </c>
      <c r="N18" s="38"/>
      <c r="O18" s="38" t="s">
        <v>888</v>
      </c>
    </row>
    <row r="19" spans="1:16" hidden="1" x14ac:dyDescent="0.25">
      <c r="A19" s="38">
        <v>2838</v>
      </c>
      <c r="B19" s="38" t="s">
        <v>376</v>
      </c>
      <c r="C19" s="38" t="s">
        <v>675</v>
      </c>
      <c r="D19" s="38">
        <v>2005</v>
      </c>
      <c r="E19" s="38" t="str">
        <f>VLOOKUP($A19,test__2[],4)</f>
        <v>Blood-related risk factors of vascular diseases and their relation to dementia and biomarkers of dementia</v>
      </c>
      <c r="F19" s="38" t="s">
        <v>90</v>
      </c>
      <c r="G19" s="38"/>
      <c r="H19" s="38"/>
      <c r="I19" s="38"/>
      <c r="J19" s="38"/>
      <c r="K19" s="38"/>
      <c r="L19" s="38"/>
      <c r="M19" s="38"/>
      <c r="N19" s="38"/>
      <c r="O19" s="38" t="s">
        <v>890</v>
      </c>
    </row>
    <row r="20" spans="1:16" hidden="1" x14ac:dyDescent="0.25">
      <c r="A20" s="38">
        <v>3094</v>
      </c>
      <c r="B20" s="38" t="s">
        <v>418</v>
      </c>
      <c r="C20" s="38" t="s">
        <v>708</v>
      </c>
      <c r="D20" s="38">
        <v>2009</v>
      </c>
      <c r="E20" s="38" t="str">
        <f>VLOOKUP($A20,test__2[],4)</f>
        <v>Cardiovascular and biochemical risk factors for incident dementia in the Hypertension in the Very Elderly Trial</v>
      </c>
      <c r="F20" s="38" t="s">
        <v>90</v>
      </c>
      <c r="G20" s="38" t="s">
        <v>891</v>
      </c>
      <c r="H20" s="38" t="s">
        <v>889</v>
      </c>
      <c r="I20" s="38" t="s">
        <v>892</v>
      </c>
      <c r="J20" s="38">
        <v>3336</v>
      </c>
      <c r="K20" s="38">
        <v>60.4</v>
      </c>
      <c r="L20" s="38" t="s">
        <v>893</v>
      </c>
      <c r="M20" s="38"/>
      <c r="N20" s="38"/>
      <c r="O20" s="38"/>
    </row>
    <row r="21" spans="1:16" hidden="1" x14ac:dyDescent="0.25">
      <c r="A21" s="38">
        <v>3151</v>
      </c>
      <c r="B21" s="38" t="s">
        <v>426</v>
      </c>
      <c r="C21" s="38" t="s">
        <v>716</v>
      </c>
      <c r="D21" s="38">
        <v>2017</v>
      </c>
      <c r="E21" s="38" t="str">
        <f>VLOOKUP($A21,test__2[],4)</f>
        <v>Cardiovascular risk factors and glucose tolerance in midlife and risk of cognitive disorders in old age up to a 49-year follow-up of the Helsinki businessmen study</v>
      </c>
      <c r="F21" s="38" t="s">
        <v>90</v>
      </c>
      <c r="G21" s="38" t="s">
        <v>842</v>
      </c>
      <c r="H21" s="38" t="s">
        <v>881</v>
      </c>
      <c r="I21" s="38" t="s">
        <v>880</v>
      </c>
      <c r="J21" s="38">
        <v>3309</v>
      </c>
      <c r="K21" s="38">
        <v>0</v>
      </c>
      <c r="L21" s="38" t="s">
        <v>879</v>
      </c>
      <c r="M21" s="38"/>
      <c r="N21" s="38"/>
      <c r="O21" s="38"/>
    </row>
    <row r="22" spans="1:16" s="33" customFormat="1" x14ac:dyDescent="0.25">
      <c r="A22" s="38">
        <v>3232</v>
      </c>
      <c r="B22" s="38" t="s">
        <v>532</v>
      </c>
      <c r="C22" s="38" t="s">
        <v>792</v>
      </c>
      <c r="D22" s="38">
        <v>2018</v>
      </c>
      <c r="E22" s="38" t="str">
        <f>VLOOKUP($A22,test__2[],4)</f>
        <v>Causal associations between risk factors and common diseases inferred from GWAS summary data</v>
      </c>
      <c r="F22" s="38" t="s">
        <v>159</v>
      </c>
      <c r="G22" s="38"/>
      <c r="H22" t="s">
        <v>1307</v>
      </c>
      <c r="I22" s="38"/>
      <c r="J22" s="38">
        <v>54162</v>
      </c>
      <c r="K22" s="38"/>
      <c r="L22" s="38"/>
      <c r="M22" s="38" t="s">
        <v>1311</v>
      </c>
      <c r="N22" s="38"/>
      <c r="O22" s="38" t="s">
        <v>895</v>
      </c>
      <c r="P22"/>
    </row>
    <row r="23" spans="1:16" s="33" customFormat="1" hidden="1" x14ac:dyDescent="0.25">
      <c r="A23" s="39">
        <v>3413</v>
      </c>
      <c r="B23" s="39" t="s">
        <v>422</v>
      </c>
      <c r="C23" s="39" t="s">
        <v>712</v>
      </c>
      <c r="D23" s="39">
        <v>2006</v>
      </c>
      <c r="E23" s="39" t="str">
        <f>VLOOKUP($A23,test__2[],4)</f>
        <v>Cerebrovascular disease, APOE epsilon4 allele and cognitive decline in a cognitively normal population</v>
      </c>
      <c r="F23" s="39"/>
      <c r="G23" s="39"/>
      <c r="H23" s="39"/>
      <c r="I23" s="39"/>
      <c r="J23" s="39"/>
      <c r="K23" s="39"/>
      <c r="L23" s="39"/>
      <c r="M23" s="39"/>
      <c r="N23" s="39" t="s">
        <v>76</v>
      </c>
      <c r="O23" s="39" t="s">
        <v>896</v>
      </c>
    </row>
    <row r="24" spans="1:16" hidden="1" x14ac:dyDescent="0.25">
      <c r="A24" s="39">
        <v>3587</v>
      </c>
      <c r="B24" s="39" t="s">
        <v>426</v>
      </c>
      <c r="C24" s="39" t="s">
        <v>718</v>
      </c>
      <c r="D24" s="39">
        <v>2014</v>
      </c>
      <c r="E24" s="39" t="str">
        <f>VLOOKUP($A24,test__2[],4)</f>
        <v>Cholesterol in midlife increases the risk of Alzheimer's disease during an up to 43-year follow-up</v>
      </c>
      <c r="F24" s="39"/>
      <c r="G24" s="39"/>
      <c r="H24" s="39"/>
      <c r="I24" s="39"/>
      <c r="J24" s="39"/>
      <c r="K24" s="39"/>
      <c r="L24" s="39"/>
      <c r="M24" s="39"/>
      <c r="N24" s="39" t="s">
        <v>76</v>
      </c>
      <c r="O24" s="39" t="s">
        <v>897</v>
      </c>
      <c r="P24" s="33"/>
    </row>
    <row r="25" spans="1:16" hidden="1" x14ac:dyDescent="0.25">
      <c r="A25" s="38">
        <v>3588</v>
      </c>
      <c r="B25" s="38" t="s">
        <v>497</v>
      </c>
      <c r="C25" s="38" t="s">
        <v>768</v>
      </c>
      <c r="D25" s="38">
        <v>2014</v>
      </c>
      <c r="E25" s="38" t="str">
        <f>VLOOKUP($A25,test__2[],4)</f>
        <v>Cholesterol in mild cognitive impairment and Alzheimer's disease in a birth cohort over 14 years</v>
      </c>
      <c r="F25" s="38" t="s">
        <v>90</v>
      </c>
      <c r="G25" s="38" t="s">
        <v>898</v>
      </c>
      <c r="H25" s="38" t="s">
        <v>899</v>
      </c>
      <c r="I25" s="38" t="s">
        <v>900</v>
      </c>
      <c r="J25" s="38">
        <v>222</v>
      </c>
      <c r="K25" s="38">
        <v>46.8</v>
      </c>
      <c r="L25" s="38" t="s">
        <v>901</v>
      </c>
      <c r="M25" s="38"/>
      <c r="N25" s="38"/>
      <c r="O25" s="38"/>
    </row>
    <row r="26" spans="1:16" s="33" customFormat="1" hidden="1" x14ac:dyDescent="0.25">
      <c r="A26" s="39">
        <v>3593</v>
      </c>
      <c r="B26" s="39" t="s">
        <v>534</v>
      </c>
      <c r="C26" s="39" t="s">
        <v>794</v>
      </c>
      <c r="D26" s="39">
        <v>2007</v>
      </c>
      <c r="E26" s="39" t="str">
        <f>VLOOKUP($A26,test__2[],4)</f>
        <v>Cholesterol level, statin use and Alzheimer's disease in adults with Down syndrome</v>
      </c>
      <c r="F26" s="39" t="s">
        <v>847</v>
      </c>
      <c r="G26" s="39" t="s">
        <v>84</v>
      </c>
      <c r="H26" s="39" t="s">
        <v>55</v>
      </c>
      <c r="I26" s="39" t="s">
        <v>902</v>
      </c>
      <c r="J26" s="39">
        <v>123</v>
      </c>
      <c r="K26" s="39">
        <v>77.2</v>
      </c>
      <c r="L26" s="39" t="s">
        <v>903</v>
      </c>
      <c r="M26" s="39"/>
      <c r="N26" s="39" t="s">
        <v>76</v>
      </c>
      <c r="O26" s="39" t="s">
        <v>1173</v>
      </c>
    </row>
    <row r="27" spans="1:16" s="33" customFormat="1" hidden="1" x14ac:dyDescent="0.25">
      <c r="A27" s="38">
        <v>3602</v>
      </c>
      <c r="B27" s="38" t="s">
        <v>319</v>
      </c>
      <c r="C27" s="38" t="s">
        <v>629</v>
      </c>
      <c r="D27" s="38">
        <v>2006</v>
      </c>
      <c r="E27" s="38" t="str">
        <f>VLOOKUP($A27,test__2[],4)</f>
        <v>Cholesterol, APOE genotype, and Alzheimer disease: an epidemiologic study of Nigerian Yoruba</v>
      </c>
      <c r="F27" s="38" t="s">
        <v>90</v>
      </c>
      <c r="G27" s="38" t="s">
        <v>904</v>
      </c>
      <c r="H27" s="38" t="s">
        <v>882</v>
      </c>
      <c r="I27" s="38"/>
      <c r="J27" s="38">
        <v>1075</v>
      </c>
      <c r="K27" s="38">
        <v>65.7</v>
      </c>
      <c r="L27" s="38" t="s">
        <v>905</v>
      </c>
      <c r="M27" s="38"/>
      <c r="N27" s="38"/>
      <c r="O27" s="38"/>
      <c r="P27"/>
    </row>
    <row r="28" spans="1:16" s="33" customFormat="1" hidden="1" x14ac:dyDescent="0.25">
      <c r="A28" s="38">
        <v>3609</v>
      </c>
      <c r="B28" s="38" t="s">
        <v>870</v>
      </c>
      <c r="C28" s="38"/>
      <c r="D28" s="38">
        <v>2005</v>
      </c>
      <c r="E28" s="38" t="s">
        <v>1122</v>
      </c>
      <c r="F28" s="38" t="s">
        <v>90</v>
      </c>
      <c r="G28" s="38" t="s">
        <v>1103</v>
      </c>
      <c r="H28" s="38" t="s">
        <v>1123</v>
      </c>
      <c r="I28" s="38" t="s">
        <v>1124</v>
      </c>
      <c r="J28" s="38">
        <v>6558</v>
      </c>
      <c r="K28" s="38" t="s">
        <v>832</v>
      </c>
      <c r="L28" s="38" t="s">
        <v>832</v>
      </c>
      <c r="M28" s="38"/>
      <c r="N28" s="38"/>
      <c r="O28" s="43" t="s">
        <v>1121</v>
      </c>
      <c r="P28"/>
    </row>
    <row r="29" spans="1:16" s="33" customFormat="1" hidden="1" x14ac:dyDescent="0.25">
      <c r="A29" s="39">
        <v>3653</v>
      </c>
      <c r="B29" s="39" t="s">
        <v>220</v>
      </c>
      <c r="C29" s="39" t="s">
        <v>582</v>
      </c>
      <c r="D29" s="39">
        <v>2018</v>
      </c>
      <c r="E29" s="39" t="str">
        <f>VLOOKUP($A29,test__2[],4)</f>
        <v>Chronic Health Illnesses as Predictors of Mild Cognitive Impairment Among African American Older Adults</v>
      </c>
      <c r="F29" s="39"/>
      <c r="G29" s="39"/>
      <c r="H29" s="39"/>
      <c r="I29" s="39"/>
      <c r="J29" s="39"/>
      <c r="K29" s="39"/>
      <c r="L29" s="39"/>
      <c r="M29" s="39"/>
      <c r="N29" s="39" t="s">
        <v>76</v>
      </c>
      <c r="O29" s="39" t="s">
        <v>906</v>
      </c>
    </row>
    <row r="30" spans="1:16" hidden="1" x14ac:dyDescent="0.25">
      <c r="A30" s="39">
        <v>4301</v>
      </c>
      <c r="B30" s="39" t="s">
        <v>361</v>
      </c>
      <c r="C30" s="39" t="s">
        <v>667</v>
      </c>
      <c r="D30" s="39">
        <v>2014</v>
      </c>
      <c r="E30" s="39" t="str">
        <f>VLOOKUP($A30,test__2[],4)</f>
        <v>Comparison of the risk of psychological and cognitive disorders between persistent and nonpersistent statin users</v>
      </c>
      <c r="F30" s="39" t="s">
        <v>77</v>
      </c>
      <c r="G30" s="39" t="s">
        <v>1103</v>
      </c>
      <c r="H30" s="39"/>
      <c r="I30" s="39"/>
      <c r="J30" s="39">
        <v>13626</v>
      </c>
      <c r="K30" s="39"/>
      <c r="L30" s="39"/>
      <c r="M30" s="39"/>
      <c r="N30" s="39" t="s">
        <v>76</v>
      </c>
      <c r="O30" s="39" t="s">
        <v>1174</v>
      </c>
      <c r="P30" s="33"/>
    </row>
    <row r="31" spans="1:16" s="33" customFormat="1" hidden="1" x14ac:dyDescent="0.25">
      <c r="A31" s="39">
        <v>4460</v>
      </c>
      <c r="B31" s="39" t="s">
        <v>223</v>
      </c>
      <c r="C31" s="39" t="s">
        <v>584</v>
      </c>
      <c r="D31" s="39">
        <v>2014</v>
      </c>
      <c r="E31" s="39" t="str">
        <f>VLOOKUP($A31,test__2[],4)</f>
        <v>Correction: Effects of statins on incident dementia in patients with type 2 DM: A population-based retrospective cohort study in Taiwan (PLoS ONE (2014) 9, 2 (e88434) DOI: 10.1371/journal.pone.0088434)</v>
      </c>
      <c r="F31" s="39"/>
      <c r="G31" s="39"/>
      <c r="H31" s="39"/>
      <c r="I31" s="39"/>
      <c r="J31" s="39"/>
      <c r="K31" s="39"/>
      <c r="L31" s="39"/>
      <c r="M31" s="39"/>
      <c r="N31" s="39" t="s">
        <v>76</v>
      </c>
      <c r="O31" s="39" t="s">
        <v>907</v>
      </c>
    </row>
    <row r="32" spans="1:16" hidden="1" x14ac:dyDescent="0.25">
      <c r="A32" s="39">
        <v>4463</v>
      </c>
      <c r="B32" s="39" t="s">
        <v>223</v>
      </c>
      <c r="C32" s="39" t="s">
        <v>560</v>
      </c>
      <c r="D32" s="39">
        <v>2017</v>
      </c>
      <c r="E32" s="39" t="str">
        <f>VLOOKUP($A32,test__2[],4)</f>
        <v>Corrections: Low LDL cholesterol, PCSK9 and HMGCR genetic variation, and risk of Alzheimer's disease and Parkinson's disease: Mendelian randomisation study (BMJ (Online) (2017) 357 (j1648) DOI: 10.1136/bmj.j1648)</v>
      </c>
      <c r="F32" s="39"/>
      <c r="G32" s="39"/>
      <c r="H32" s="39"/>
      <c r="I32" s="39"/>
      <c r="J32" s="39"/>
      <c r="K32" s="39"/>
      <c r="L32" s="39"/>
      <c r="M32" s="39"/>
      <c r="N32" s="39" t="s">
        <v>76</v>
      </c>
      <c r="O32" s="39" t="s">
        <v>908</v>
      </c>
      <c r="P32" s="33"/>
    </row>
    <row r="33" spans="1:16" s="33" customFormat="1" hidden="1" x14ac:dyDescent="0.25">
      <c r="A33" s="38">
        <v>4799</v>
      </c>
      <c r="B33" s="38" t="s">
        <v>868</v>
      </c>
      <c r="C33" s="38"/>
      <c r="D33" s="38">
        <v>2015</v>
      </c>
      <c r="E33" s="38" t="s">
        <v>1108</v>
      </c>
      <c r="F33" s="38" t="s">
        <v>77</v>
      </c>
      <c r="G33" s="38" t="s">
        <v>849</v>
      </c>
      <c r="H33" s="38" t="s">
        <v>850</v>
      </c>
      <c r="I33" s="38">
        <v>6.7</v>
      </c>
      <c r="J33" s="38">
        <v>123300</v>
      </c>
      <c r="K33" s="38">
        <v>49.1</v>
      </c>
      <c r="L33" s="38" t="s">
        <v>1110</v>
      </c>
      <c r="M33" s="38" t="s">
        <v>1109</v>
      </c>
      <c r="N33" s="38"/>
      <c r="O33" s="43" t="s">
        <v>1119</v>
      </c>
      <c r="P33"/>
    </row>
    <row r="34" spans="1:16" s="34" customFormat="1" hidden="1" x14ac:dyDescent="0.25">
      <c r="A34" s="39">
        <v>4974</v>
      </c>
      <c r="B34" s="39" t="s">
        <v>455</v>
      </c>
      <c r="C34" s="39" t="s">
        <v>737</v>
      </c>
      <c r="D34" s="39">
        <v>1999</v>
      </c>
      <c r="E34" s="39" t="str">
        <f>VLOOKUP($A34,test__2[],4)</f>
        <v>The design of a prospective study of Pravastatin in the Elderly at Risk (PROSPER). PROSPER Study Group. PROspective Study of Pravastatin in the Elderly at Risk</v>
      </c>
      <c r="F34" s="39" t="s">
        <v>457</v>
      </c>
      <c r="G34" s="39"/>
      <c r="H34" s="39"/>
      <c r="I34" s="39"/>
      <c r="J34" s="39"/>
      <c r="K34" s="39"/>
      <c r="L34" s="39"/>
      <c r="M34" s="39"/>
      <c r="N34" s="39" t="s">
        <v>76</v>
      </c>
      <c r="O34" s="39" t="s">
        <v>909</v>
      </c>
      <c r="P34" s="33"/>
    </row>
    <row r="35" spans="1:16" hidden="1" x14ac:dyDescent="0.25">
      <c r="A35" s="38">
        <v>4984</v>
      </c>
      <c r="B35" s="38" t="s">
        <v>449</v>
      </c>
      <c r="C35" s="38" t="s">
        <v>731</v>
      </c>
      <c r="D35" s="38">
        <v>2010</v>
      </c>
      <c r="E35" s="38" t="str">
        <f>VLOOKUP($A35,test__2[],4)</f>
        <v>Designing prevention programmes to reduce incidence of dementia: Prospective cohort study of modifiable risk factors</v>
      </c>
      <c r="F35" s="38" t="s">
        <v>90</v>
      </c>
      <c r="G35" s="38" t="s">
        <v>801</v>
      </c>
      <c r="H35" s="38" t="s">
        <v>55</v>
      </c>
      <c r="I35" s="38" t="s">
        <v>910</v>
      </c>
      <c r="J35" s="38">
        <v>1433</v>
      </c>
      <c r="K35" s="38">
        <v>60.1</v>
      </c>
      <c r="L35" s="38" t="s">
        <v>911</v>
      </c>
      <c r="M35" s="38"/>
      <c r="N35" s="38"/>
      <c r="O35" s="38"/>
    </row>
    <row r="36" spans="1:16" hidden="1" x14ac:dyDescent="0.25">
      <c r="A36" s="39">
        <v>5007</v>
      </c>
      <c r="B36" s="39" t="s">
        <v>211</v>
      </c>
      <c r="C36" s="39" t="s">
        <v>603</v>
      </c>
      <c r="D36" s="39">
        <v>2014</v>
      </c>
      <c r="E36" s="39" t="str">
        <f>VLOOKUP($A36,test__2[],4)</f>
        <v>Determinants, MRI correlates, and prognosis of mild cognitive impairment: the Rotterdam Study</v>
      </c>
      <c r="F36" s="39" t="s">
        <v>90</v>
      </c>
      <c r="G36" s="39"/>
      <c r="H36" s="39"/>
      <c r="I36" s="39"/>
      <c r="J36" s="39"/>
      <c r="K36" s="39"/>
      <c r="L36" s="39"/>
      <c r="M36" s="39"/>
      <c r="N36" s="39" t="s">
        <v>76</v>
      </c>
      <c r="O36" s="39" t="s">
        <v>912</v>
      </c>
      <c r="P36" s="33"/>
    </row>
    <row r="37" spans="1:16" hidden="1" x14ac:dyDescent="0.25">
      <c r="A37" s="44">
        <v>5046</v>
      </c>
      <c r="B37" s="44" t="s">
        <v>201</v>
      </c>
      <c r="C37" s="44" t="s">
        <v>576</v>
      </c>
      <c r="D37" s="44">
        <v>2005</v>
      </c>
      <c r="E37" s="44" t="str">
        <f>VLOOKUP($A37,test__2[],4)</f>
        <v>Developmental and vascular risk factors for Alzheimer's disease</v>
      </c>
      <c r="F37" s="44" t="s">
        <v>90</v>
      </c>
      <c r="G37" s="44" t="s">
        <v>1103</v>
      </c>
      <c r="H37" s="44" t="s">
        <v>913</v>
      </c>
      <c r="I37" s="44" t="s">
        <v>914</v>
      </c>
      <c r="J37" s="44">
        <v>1859</v>
      </c>
      <c r="K37" s="44" t="s">
        <v>917</v>
      </c>
      <c r="L37" s="44">
        <v>55.9</v>
      </c>
      <c r="M37" s="44" t="s">
        <v>916</v>
      </c>
      <c r="N37" s="44"/>
      <c r="O37" s="44"/>
      <c r="P37" s="34"/>
    </row>
    <row r="38" spans="1:16" hidden="1" x14ac:dyDescent="0.25">
      <c r="A38" s="38">
        <v>5245</v>
      </c>
      <c r="B38" s="38" t="s">
        <v>451</v>
      </c>
      <c r="C38" s="38" t="s">
        <v>733</v>
      </c>
      <c r="D38" s="38">
        <v>2017</v>
      </c>
      <c r="E38" s="38" t="str">
        <f>VLOOKUP($A38,test__2[],4)</f>
        <v>Differential associations of plasma lipids with incident dementia and dementia subtypes in the 3C Study: A longitudinal, population-based prospective cohort study</v>
      </c>
      <c r="F38" s="38" t="s">
        <v>90</v>
      </c>
      <c r="G38" s="38" t="s">
        <v>801</v>
      </c>
      <c r="H38" s="38" t="s">
        <v>802</v>
      </c>
      <c r="I38" s="38" t="s">
        <v>919</v>
      </c>
      <c r="J38" s="38">
        <v>9294</v>
      </c>
      <c r="K38" s="38" t="s">
        <v>918</v>
      </c>
      <c r="L38" s="38">
        <v>61</v>
      </c>
      <c r="M38" s="38"/>
      <c r="N38" s="38"/>
      <c r="O38" s="38"/>
    </row>
    <row r="39" spans="1:16" s="33" customFormat="1" hidden="1" x14ac:dyDescent="0.25">
      <c r="A39" s="38">
        <v>5397</v>
      </c>
      <c r="B39" s="38" t="s">
        <v>530</v>
      </c>
      <c r="C39" s="38" t="s">
        <v>790</v>
      </c>
      <c r="D39" s="38">
        <v>2005</v>
      </c>
      <c r="E39" s="38" t="str">
        <f>VLOOKUP($A39,test__2[],4)</f>
        <v>Do statins reduce risk of incident dementia and Alzheimer disease? The Cache County Study</v>
      </c>
      <c r="F39" s="38" t="s">
        <v>77</v>
      </c>
      <c r="G39" s="38" t="s">
        <v>1103</v>
      </c>
      <c r="H39" s="38" t="s">
        <v>924</v>
      </c>
      <c r="I39" s="38">
        <v>3</v>
      </c>
      <c r="J39" s="38">
        <v>3308</v>
      </c>
      <c r="K39" s="38" t="s">
        <v>832</v>
      </c>
      <c r="L39" s="38" t="s">
        <v>832</v>
      </c>
      <c r="M39" s="38"/>
      <c r="N39" s="38"/>
      <c r="O39" s="38"/>
      <c r="P39"/>
    </row>
    <row r="40" spans="1:16" hidden="1" x14ac:dyDescent="0.25">
      <c r="A40" s="38">
        <v>5965</v>
      </c>
      <c r="B40" s="38" t="s">
        <v>461</v>
      </c>
      <c r="C40" s="38" t="s">
        <v>741</v>
      </c>
      <c r="D40" s="38">
        <v>2009</v>
      </c>
      <c r="E40" s="38" t="str">
        <f>VLOOKUP($A40,test__2[],4)</f>
        <v>Effect of statins on a wide range of health outcomes: a cohort study validated by comparison with randomized trials</v>
      </c>
      <c r="F40" s="38" t="s">
        <v>77</v>
      </c>
      <c r="G40" s="38" t="s">
        <v>920</v>
      </c>
      <c r="H40" s="38" t="s">
        <v>333</v>
      </c>
      <c r="I40" s="38" t="s">
        <v>923</v>
      </c>
      <c r="J40" s="42">
        <v>729529</v>
      </c>
      <c r="K40" s="38" t="s">
        <v>921</v>
      </c>
      <c r="L40" s="38">
        <v>50</v>
      </c>
      <c r="M40" s="38" t="s">
        <v>922</v>
      </c>
      <c r="N40" s="38"/>
      <c r="O40" s="38"/>
    </row>
    <row r="41" spans="1:16" s="33" customFormat="1" hidden="1" x14ac:dyDescent="0.25">
      <c r="A41" s="38">
        <v>6297</v>
      </c>
      <c r="B41" s="38" t="s">
        <v>223</v>
      </c>
      <c r="C41" s="38" t="s">
        <v>586</v>
      </c>
      <c r="D41" s="38">
        <v>2014</v>
      </c>
      <c r="E41" s="38" t="str">
        <f>VLOOKUP($A41,test__2[],4)</f>
        <v>Effects of statins on incident dementia in patients with type 2 DM: a population-based retrospective cohort study in Taiwan</v>
      </c>
      <c r="F41" s="38" t="s">
        <v>77</v>
      </c>
      <c r="G41" s="38" t="s">
        <v>849</v>
      </c>
      <c r="H41" s="38" t="s">
        <v>850</v>
      </c>
      <c r="I41" s="38" t="s">
        <v>927</v>
      </c>
      <c r="J41" s="38">
        <v>18100</v>
      </c>
      <c r="K41" s="38" t="s">
        <v>925</v>
      </c>
      <c r="L41" s="38">
        <v>47.9</v>
      </c>
      <c r="M41" s="38" t="s">
        <v>926</v>
      </c>
      <c r="N41" s="38"/>
      <c r="O41" s="38"/>
      <c r="P41"/>
    </row>
    <row r="42" spans="1:16" s="33" customFormat="1" hidden="1" x14ac:dyDescent="0.25">
      <c r="A42" s="39">
        <v>6298</v>
      </c>
      <c r="B42" s="39" t="s">
        <v>337</v>
      </c>
      <c r="C42" s="39" t="s">
        <v>639</v>
      </c>
      <c r="D42" s="39">
        <v>2014</v>
      </c>
      <c r="E42" s="39" t="str">
        <f>VLOOKUP($A42,test__2[],4)</f>
        <v>Effects of Statins on Incident Dementia in Patients with Type 2 DM: A Population-Based Retrospective Cohort Study in Taiwan (vol 9, e88434, 2014)</v>
      </c>
      <c r="F42" s="39"/>
      <c r="G42" s="39"/>
      <c r="H42" s="39"/>
      <c r="I42" s="39"/>
      <c r="J42" s="39"/>
      <c r="K42" s="39"/>
      <c r="L42" s="39"/>
      <c r="M42" s="39"/>
      <c r="N42" s="39" t="s">
        <v>76</v>
      </c>
      <c r="O42" s="39" t="s">
        <v>907</v>
      </c>
    </row>
    <row r="43" spans="1:16" s="33" customFormat="1" hidden="1" x14ac:dyDescent="0.25">
      <c r="A43" s="38">
        <v>6536</v>
      </c>
      <c r="B43" s="38" t="s">
        <v>308</v>
      </c>
      <c r="C43" s="38" t="s">
        <v>623</v>
      </c>
      <c r="D43" s="38">
        <v>2012</v>
      </c>
      <c r="E43" s="38" t="str">
        <f>VLOOKUP($A43,test__2[],4)</f>
        <v>Epidemiological evidence for lipid-based dementia prevention: The Lipididiet approach</v>
      </c>
      <c r="F43" s="38" t="s">
        <v>90</v>
      </c>
      <c r="G43" s="38" t="s">
        <v>929</v>
      </c>
      <c r="H43" s="38" t="s">
        <v>930</v>
      </c>
      <c r="I43" s="38" t="s">
        <v>832</v>
      </c>
      <c r="J43" s="38" t="s">
        <v>832</v>
      </c>
      <c r="K43" s="38" t="s">
        <v>832</v>
      </c>
      <c r="L43" s="38">
        <v>100</v>
      </c>
      <c r="M43" s="38"/>
      <c r="N43" s="38"/>
      <c r="O43" s="38" t="s">
        <v>928</v>
      </c>
      <c r="P43"/>
    </row>
    <row r="44" spans="1:16" hidden="1" x14ac:dyDescent="0.25">
      <c r="A44" s="39">
        <v>6850</v>
      </c>
      <c r="B44" s="39" t="s">
        <v>488</v>
      </c>
      <c r="C44" s="39" t="s">
        <v>760</v>
      </c>
      <c r="D44" s="39">
        <v>2017</v>
      </c>
      <c r="E44" s="39" t="str">
        <f>VLOOKUP($A44,test__2[],4)</f>
        <v>Exploring late-life risk factors of Alzheimer's disease and other age-related dementias in CPRD</v>
      </c>
      <c r="F44" s="39" t="s">
        <v>90</v>
      </c>
      <c r="G44" s="39"/>
      <c r="H44" s="39"/>
      <c r="I44" s="39"/>
      <c r="J44" s="39"/>
      <c r="K44" s="39"/>
      <c r="L44" s="39"/>
      <c r="M44" s="39"/>
      <c r="N44" s="39" t="s">
        <v>76</v>
      </c>
      <c r="O44" s="39" t="s">
        <v>931</v>
      </c>
      <c r="P44" s="33"/>
    </row>
    <row r="45" spans="1:16" s="33" customFormat="1" hidden="1" x14ac:dyDescent="0.25">
      <c r="A45" s="39">
        <v>7222</v>
      </c>
      <c r="B45" s="39" t="s">
        <v>1</v>
      </c>
      <c r="C45" s="39" t="s">
        <v>558</v>
      </c>
      <c r="D45" s="39">
        <v>2014</v>
      </c>
      <c r="E45" s="39" t="str">
        <f>VLOOKUP($A45,test__2[],4)</f>
        <v>Gender-specific associations between lipids and cognitive decline in the elderly</v>
      </c>
      <c r="F45" s="39"/>
      <c r="G45" s="39"/>
      <c r="H45" s="39"/>
      <c r="I45" s="39"/>
      <c r="J45" s="39"/>
      <c r="K45" s="39"/>
      <c r="L45" s="39"/>
      <c r="M45" s="39"/>
      <c r="N45" s="39" t="s">
        <v>76</v>
      </c>
      <c r="O45" s="39" t="s">
        <v>932</v>
      </c>
    </row>
    <row r="46" spans="1:16" hidden="1" x14ac:dyDescent="0.25">
      <c r="A46" s="39">
        <v>7223</v>
      </c>
      <c r="B46" s="39" t="s">
        <v>296</v>
      </c>
      <c r="C46" s="39" t="s">
        <v>615</v>
      </c>
      <c r="D46" s="39">
        <v>2012</v>
      </c>
      <c r="E46" s="39" t="str">
        <f>VLOOKUP($A46,test__2[],4)</f>
        <v>Gender-specific midlife dementia risk: The differential role of long-term vascular risk factors</v>
      </c>
      <c r="F46" s="39" t="s">
        <v>90</v>
      </c>
      <c r="G46" s="39"/>
      <c r="H46" s="39"/>
      <c r="I46" s="39"/>
      <c r="J46" s="39"/>
      <c r="K46" s="39"/>
      <c r="L46" s="39"/>
      <c r="M46" s="39"/>
      <c r="N46" s="39" t="s">
        <v>76</v>
      </c>
      <c r="O46" s="39" t="s">
        <v>931</v>
      </c>
      <c r="P46" s="33"/>
    </row>
    <row r="47" spans="1:16" s="33" customFormat="1" hidden="1" x14ac:dyDescent="0.25">
      <c r="A47" s="38">
        <v>7354</v>
      </c>
      <c r="B47" s="38" t="s">
        <v>415</v>
      </c>
      <c r="C47" s="38" t="s">
        <v>705</v>
      </c>
      <c r="D47" s="38">
        <v>2018</v>
      </c>
      <c r="E47" s="38" t="str">
        <f>VLOOKUP($A47,test__2[],4)</f>
        <v>Genetic Interaction with Plasma Lipids on Alzheimer's Disease in the Framingham Heart Study</v>
      </c>
      <c r="F47" s="38" t="s">
        <v>90</v>
      </c>
      <c r="G47" s="38" t="s">
        <v>1103</v>
      </c>
      <c r="H47" s="38" t="s">
        <v>933</v>
      </c>
      <c r="I47" s="38" t="s">
        <v>935</v>
      </c>
      <c r="J47" s="38">
        <v>3040</v>
      </c>
      <c r="K47" s="38" t="s">
        <v>936</v>
      </c>
      <c r="L47" s="38">
        <v>54.7</v>
      </c>
      <c r="M47" s="38" t="s">
        <v>934</v>
      </c>
      <c r="N47" s="38"/>
      <c r="O47" s="38"/>
      <c r="P47"/>
    </row>
    <row r="48" spans="1:16" s="33" customFormat="1" hidden="1" x14ac:dyDescent="0.25">
      <c r="A48" s="39">
        <v>7851</v>
      </c>
      <c r="B48" s="39" t="s">
        <v>376</v>
      </c>
      <c r="C48" s="39" t="s">
        <v>677</v>
      </c>
      <c r="D48" s="39">
        <v>2004</v>
      </c>
      <c r="E48" s="39" t="str">
        <f>VLOOKUP($A48,test__2[],4)</f>
        <v>High serum total cholesterol in mid- and late-life associated with incident dementia in younger, but not older cohorts of women</v>
      </c>
      <c r="F48" s="39"/>
      <c r="G48" s="39"/>
      <c r="H48" s="39"/>
      <c r="I48" s="39"/>
      <c r="J48" s="39"/>
      <c r="K48" s="39"/>
      <c r="L48" s="39"/>
      <c r="M48" s="39"/>
      <c r="N48" s="39" t="s">
        <v>76</v>
      </c>
      <c r="O48" s="39" t="s">
        <v>937</v>
      </c>
    </row>
    <row r="49" spans="1:16" hidden="1" x14ac:dyDescent="0.25">
      <c r="A49" s="38">
        <v>7859</v>
      </c>
      <c r="B49" s="38" t="s">
        <v>376</v>
      </c>
      <c r="C49" s="38" t="s">
        <v>681</v>
      </c>
      <c r="D49" s="38">
        <v>2005</v>
      </c>
      <c r="E49" s="38" t="str">
        <f>VLOOKUP($A49,test__2[],4)</f>
        <v>High total cholesterol levels in late life associated with a reduced risk of dementia</v>
      </c>
      <c r="F49" s="38" t="s">
        <v>90</v>
      </c>
      <c r="G49" s="38" t="s">
        <v>929</v>
      </c>
      <c r="H49" s="38" t="s">
        <v>55</v>
      </c>
      <c r="I49" s="38" t="s">
        <v>938</v>
      </c>
      <c r="J49" s="38">
        <v>382</v>
      </c>
      <c r="K49" s="38">
        <v>70</v>
      </c>
      <c r="L49" s="38" t="s">
        <v>832</v>
      </c>
      <c r="M49" s="38"/>
      <c r="N49" s="38"/>
      <c r="O49" s="38"/>
    </row>
    <row r="50" spans="1:16" s="33" customFormat="1" hidden="1" x14ac:dyDescent="0.25">
      <c r="A50" s="39">
        <v>8074</v>
      </c>
      <c r="B50" s="39" t="s">
        <v>459</v>
      </c>
      <c r="C50" s="39" t="s">
        <v>739</v>
      </c>
      <c r="D50" s="39">
        <v>2014</v>
      </c>
      <c r="E50" s="39" t="str">
        <f>VLOOKUP($A50,test__2[],4)</f>
        <v>Hypercholesterolemia and neurological diseases related mortality in the nedices cohort</v>
      </c>
      <c r="F50" s="39"/>
      <c r="G50" s="39"/>
      <c r="H50" s="39"/>
      <c r="I50" s="39"/>
      <c r="J50" s="39"/>
      <c r="K50" s="39"/>
      <c r="L50" s="39"/>
      <c r="M50" s="39"/>
      <c r="N50" s="39" t="s">
        <v>76</v>
      </c>
      <c r="O50" s="39" t="s">
        <v>939</v>
      </c>
    </row>
    <row r="51" spans="1:16" s="33" customFormat="1" hidden="1" x14ac:dyDescent="0.25">
      <c r="A51" s="39">
        <v>8255</v>
      </c>
      <c r="B51" s="39" t="s">
        <v>459</v>
      </c>
      <c r="C51" s="39" t="s">
        <v>562</v>
      </c>
      <c r="D51" s="39">
        <v>2011</v>
      </c>
      <c r="E51" s="39" t="str">
        <f>VLOOKUP($A51,test__2[],4)</f>
        <v>Impact of cardiovascular risk factors on cognitive function: the Tromso study</v>
      </c>
      <c r="F51" s="39" t="s">
        <v>90</v>
      </c>
      <c r="G51" s="39" t="s">
        <v>941</v>
      </c>
      <c r="H51" s="39" t="s">
        <v>940</v>
      </c>
      <c r="I51" s="39">
        <v>7</v>
      </c>
      <c r="J51" s="39">
        <v>5033</v>
      </c>
      <c r="K51" s="39"/>
      <c r="L51" s="39"/>
      <c r="M51" s="39"/>
      <c r="N51" s="39" t="s">
        <v>76</v>
      </c>
      <c r="O51" s="39" t="s">
        <v>942</v>
      </c>
    </row>
    <row r="52" spans="1:16" s="33" customFormat="1" hidden="1" x14ac:dyDescent="0.25">
      <c r="A52" s="39">
        <v>8290</v>
      </c>
      <c r="B52" s="39" t="s">
        <v>269</v>
      </c>
      <c r="C52" s="39" t="s">
        <v>601</v>
      </c>
      <c r="D52" s="39">
        <v>2008</v>
      </c>
      <c r="E52" s="39" t="str">
        <f>VLOOKUP($A52,test__2[],4)</f>
        <v>Impact of lipid-lowering agents on the incidence of dementia and type 2 diabetes. A population-based cohort study in older Mexican Americans living in the Sacramento area of California</v>
      </c>
      <c r="F52" s="39" t="s">
        <v>77</v>
      </c>
      <c r="G52" s="39"/>
      <c r="H52" s="39"/>
      <c r="I52" s="39"/>
      <c r="J52" s="39"/>
      <c r="K52" s="39"/>
      <c r="L52" s="39"/>
      <c r="M52" s="39"/>
      <c r="N52" s="39" t="s">
        <v>76</v>
      </c>
      <c r="O52" s="39" t="s">
        <v>1192</v>
      </c>
    </row>
    <row r="53" spans="1:16" s="33" customFormat="1" hidden="1" x14ac:dyDescent="0.25">
      <c r="A53" s="39">
        <v>8327</v>
      </c>
      <c r="B53" s="39" t="s">
        <v>322</v>
      </c>
      <c r="C53" s="39" t="s">
        <v>631</v>
      </c>
      <c r="D53" s="39">
        <v>2017</v>
      </c>
      <c r="E53" s="39" t="str">
        <f>VLOOKUP($A53,test__2[],4)</f>
        <v>Impact of statin use on cognitive decline in healthy women from a long-term longitudinal sample</v>
      </c>
      <c r="F53" s="39" t="s">
        <v>77</v>
      </c>
      <c r="G53" s="39"/>
      <c r="H53" s="39"/>
      <c r="I53" s="39"/>
      <c r="J53" s="39"/>
      <c r="K53" s="39"/>
      <c r="L53" s="39"/>
      <c r="M53" s="39"/>
      <c r="N53" s="39" t="s">
        <v>76</v>
      </c>
      <c r="O53" s="39" t="s">
        <v>943</v>
      </c>
    </row>
    <row r="54" spans="1:16" s="33" customFormat="1" hidden="1" x14ac:dyDescent="0.25">
      <c r="A54" s="39">
        <v>8467</v>
      </c>
      <c r="B54" s="39" t="s">
        <v>520</v>
      </c>
      <c r="C54" s="39" t="s">
        <v>784</v>
      </c>
      <c r="D54" s="39">
        <v>2009</v>
      </c>
      <c r="E54" s="39" t="str">
        <f>VLOOKUP($A54,test__2[],4)</f>
        <v>Incidence and risks of dementia in Japanese women: The adult health study</v>
      </c>
      <c r="F54" s="39" t="s">
        <v>90</v>
      </c>
      <c r="G54" s="39"/>
      <c r="H54" s="39"/>
      <c r="I54" s="39">
        <v>5.9</v>
      </c>
      <c r="J54" s="39">
        <v>1637</v>
      </c>
      <c r="K54" s="39">
        <v>100</v>
      </c>
      <c r="L54" s="39"/>
      <c r="M54" s="39"/>
      <c r="N54" s="39" t="s">
        <v>76</v>
      </c>
      <c r="O54" s="39" t="s">
        <v>969</v>
      </c>
    </row>
    <row r="55" spans="1:16" hidden="1" x14ac:dyDescent="0.25">
      <c r="A55" s="38">
        <v>8481</v>
      </c>
      <c r="B55" s="38" t="s">
        <v>393</v>
      </c>
      <c r="C55" s="38" t="s">
        <v>691</v>
      </c>
      <c r="D55" s="38">
        <v>2013</v>
      </c>
      <c r="E55" s="38" t="str">
        <f>VLOOKUP($A55,test__2[],4)</f>
        <v>Incidence of dementia: evidence for an effect modification by gender. The ILSA Study</v>
      </c>
      <c r="F55" s="38" t="s">
        <v>90</v>
      </c>
      <c r="G55" s="38" t="s">
        <v>944</v>
      </c>
      <c r="H55" s="38" t="s">
        <v>945</v>
      </c>
      <c r="I55" s="38" t="s">
        <v>946</v>
      </c>
      <c r="J55" s="38">
        <v>5632</v>
      </c>
      <c r="K55" s="38" t="s">
        <v>947</v>
      </c>
      <c r="L55" s="38">
        <v>56.3</v>
      </c>
      <c r="M55" s="38"/>
      <c r="N55" s="38"/>
      <c r="O55" s="38"/>
    </row>
    <row r="56" spans="1:16" hidden="1" x14ac:dyDescent="0.25">
      <c r="A56" s="39">
        <v>8870</v>
      </c>
      <c r="B56" s="39" t="s">
        <v>401</v>
      </c>
      <c r="C56" s="39" t="s">
        <v>699</v>
      </c>
      <c r="D56" s="39">
        <v>2017</v>
      </c>
      <c r="E56" s="39" t="str">
        <f>VLOOKUP($A56,test__2[],4)</f>
        <v>Intensive statin regimens for reducing risk of cardiovascular diseases among human immunodeficiency virus-infected population: A nation-wide longitudinal cohort study 2000-2011</v>
      </c>
      <c r="F56" s="39"/>
      <c r="G56" s="39"/>
      <c r="H56" s="39"/>
      <c r="I56" s="39"/>
      <c r="J56" s="39"/>
      <c r="K56" s="39"/>
      <c r="L56" s="39"/>
      <c r="M56" s="39"/>
      <c r="N56" s="39" t="s">
        <v>76</v>
      </c>
      <c r="O56" s="39" t="s">
        <v>948</v>
      </c>
      <c r="P56" s="33"/>
    </row>
    <row r="57" spans="1:16" hidden="1" x14ac:dyDescent="0.25">
      <c r="A57" s="39">
        <v>8878</v>
      </c>
      <c r="B57" s="39" t="s">
        <v>415</v>
      </c>
      <c r="C57" s="39" t="s">
        <v>705</v>
      </c>
      <c r="D57" s="39">
        <v>2018</v>
      </c>
      <c r="E57" s="39" t="str">
        <f>VLOOKUP($A57,test__2[],4)</f>
        <v>INTERACTION BETWEEN ALZHEIMER'S DISEASE GENETIC RISK SCORE AND MIDLIFE PLASMA LIPID LEVELS ON ALZHEIMER 's DISEASE IN THE FRAMINGHAM HEART STUDY</v>
      </c>
      <c r="F57" s="39"/>
      <c r="G57" s="39"/>
      <c r="H57" s="39"/>
      <c r="I57" s="39"/>
      <c r="J57" s="39"/>
      <c r="K57" s="39"/>
      <c r="L57" s="39"/>
      <c r="M57" s="39"/>
      <c r="N57" s="39" t="s">
        <v>76</v>
      </c>
      <c r="O57" s="39" t="s">
        <v>949</v>
      </c>
      <c r="P57" s="33"/>
    </row>
    <row r="58" spans="1:16" hidden="1" x14ac:dyDescent="0.25">
      <c r="A58" s="38">
        <v>9179</v>
      </c>
      <c r="B58" s="38" t="s">
        <v>350</v>
      </c>
      <c r="C58" s="38" t="s">
        <v>663</v>
      </c>
      <c r="D58" s="38">
        <v>2017</v>
      </c>
      <c r="E58" s="38" t="str">
        <f>VLOOKUP($A58,test__2[],4)</f>
        <v>Joint modeling of longitudinal cholesterol measurements and time to onset of dementia in an elderly African American Cohort</v>
      </c>
      <c r="F58" s="38" t="s">
        <v>90</v>
      </c>
      <c r="G58" s="38" t="s">
        <v>1103</v>
      </c>
      <c r="H58" s="38" t="s">
        <v>882</v>
      </c>
      <c r="I58" s="38" t="s">
        <v>952</v>
      </c>
      <c r="J58" s="38">
        <v>1847</v>
      </c>
      <c r="K58" s="38" t="s">
        <v>950</v>
      </c>
      <c r="L58" s="38">
        <v>89.6</v>
      </c>
      <c r="M58" s="38"/>
      <c r="N58" s="38"/>
      <c r="O58" s="39" t="s">
        <v>951</v>
      </c>
    </row>
    <row r="59" spans="1:16" hidden="1" x14ac:dyDescent="0.25">
      <c r="A59" s="38">
        <v>9429</v>
      </c>
      <c r="B59" s="38" t="s">
        <v>1</v>
      </c>
      <c r="C59" s="38" t="s">
        <v>555</v>
      </c>
      <c r="D59" s="38">
        <v>2012</v>
      </c>
      <c r="E59" s="38" t="str">
        <f>VLOOKUP($A59,test__2[],4)</f>
        <v>Lipid lowering agents, cognitive decline, and dementia: the three-city study</v>
      </c>
      <c r="F59" s="38" t="s">
        <v>77</v>
      </c>
      <c r="G59" s="38" t="s">
        <v>801</v>
      </c>
      <c r="H59" s="38" t="s">
        <v>802</v>
      </c>
      <c r="I59" s="38" t="s">
        <v>1193</v>
      </c>
      <c r="J59" s="39">
        <v>7056</v>
      </c>
      <c r="K59" s="38">
        <v>67</v>
      </c>
      <c r="L59" s="38"/>
      <c r="M59" s="38"/>
      <c r="N59" s="38"/>
      <c r="O59" s="38"/>
    </row>
    <row r="60" spans="1:16" hidden="1" x14ac:dyDescent="0.25">
      <c r="A60" s="38">
        <v>9466</v>
      </c>
      <c r="B60" s="38" t="s">
        <v>468</v>
      </c>
      <c r="C60" s="38" t="s">
        <v>750</v>
      </c>
      <c r="D60" s="38">
        <v>2010</v>
      </c>
      <c r="E60" s="38" t="str">
        <f>VLOOKUP($A60,test__2[],4)</f>
        <v>Lipid-lowering treatment is related to decreased risk of dementia: a population-based study (FINRISK)</v>
      </c>
      <c r="F60" s="38" t="s">
        <v>77</v>
      </c>
      <c r="G60" s="38" t="s">
        <v>842</v>
      </c>
      <c r="H60" s="38" t="s">
        <v>471</v>
      </c>
      <c r="I60" s="38" t="s">
        <v>832</v>
      </c>
      <c r="J60" s="38">
        <v>17597</v>
      </c>
      <c r="K60" s="38" t="s">
        <v>972</v>
      </c>
      <c r="L60" s="38" t="s">
        <v>971</v>
      </c>
      <c r="M60" s="38" t="s">
        <v>973</v>
      </c>
      <c r="N60" s="38"/>
      <c r="O60" s="39"/>
    </row>
    <row r="61" spans="1:16" x14ac:dyDescent="0.25">
      <c r="A61" s="38">
        <v>9740</v>
      </c>
      <c r="B61" s="38" t="s">
        <v>157</v>
      </c>
      <c r="C61" s="38" t="s">
        <v>569</v>
      </c>
      <c r="D61" s="38">
        <v>2017</v>
      </c>
      <c r="E61" s="38" t="str">
        <f>VLOOKUP($A61,test__2[],4)</f>
        <v>Low LDL cholesterol, PCSK9 and HMGCR genetic variation, and risk of Alzheimer's disease and Parkinson's disease: Mendelian randomisation study</v>
      </c>
      <c r="F61" s="38" t="s">
        <v>1300</v>
      </c>
      <c r="G61" s="38"/>
      <c r="H61" t="s">
        <v>1312</v>
      </c>
      <c r="I61" s="38"/>
      <c r="J61" s="38" t="s">
        <v>1313</v>
      </c>
      <c r="K61" s="38"/>
      <c r="L61" s="38"/>
      <c r="M61" s="38"/>
      <c r="N61" s="38"/>
      <c r="O61" s="38" t="s">
        <v>1032</v>
      </c>
    </row>
    <row r="62" spans="1:16" s="33" customFormat="1" hidden="1" x14ac:dyDescent="0.25">
      <c r="A62" s="39">
        <v>9746</v>
      </c>
      <c r="B62" s="39" t="s">
        <v>157</v>
      </c>
      <c r="C62" s="39" t="s">
        <v>569</v>
      </c>
      <c r="D62" s="39">
        <v>2015</v>
      </c>
      <c r="E62" s="39" t="str">
        <f>VLOOKUP($A62,test__2[],4)</f>
        <v>Low PCSK9 and LDL Cholesterol and Risk of Dementia, Parkinson's Disease, and Epilepsy - A Mendelian Randomization Study</v>
      </c>
      <c r="F62" s="39" t="s">
        <v>159</v>
      </c>
      <c r="G62" s="39"/>
      <c r="H62" s="39"/>
      <c r="I62" s="39"/>
      <c r="J62" s="39"/>
      <c r="K62" s="39"/>
      <c r="L62" s="39"/>
      <c r="M62" s="39"/>
      <c r="N62" s="39" t="s">
        <v>76</v>
      </c>
      <c r="O62" s="39" t="s">
        <v>1299</v>
      </c>
    </row>
    <row r="63" spans="1:16" hidden="1" x14ac:dyDescent="0.25">
      <c r="A63" s="38">
        <v>9759</v>
      </c>
      <c r="B63" s="38" t="s">
        <v>203</v>
      </c>
      <c r="C63" s="38" t="s">
        <v>578</v>
      </c>
      <c r="D63" s="38">
        <v>2017</v>
      </c>
      <c r="E63" s="38" t="str">
        <f>VLOOKUP($A63,test__2[],4)</f>
        <v>Low serum HDL-cholesterol concentrations in mid-life predict late-life cognitive impairment in type 2 diabetes: The Fremantle diabetes study</v>
      </c>
      <c r="F63" s="38" t="s">
        <v>90</v>
      </c>
      <c r="G63" s="38" t="s">
        <v>974</v>
      </c>
      <c r="H63" s="38" t="s">
        <v>975</v>
      </c>
      <c r="I63" s="38" t="s">
        <v>977</v>
      </c>
      <c r="J63" s="38">
        <v>217</v>
      </c>
      <c r="K63" s="38">
        <v>45.6</v>
      </c>
      <c r="L63" s="38" t="s">
        <v>976</v>
      </c>
      <c r="M63" s="38"/>
      <c r="N63" s="38"/>
      <c r="O63" s="38"/>
    </row>
    <row r="64" spans="1:16" hidden="1" x14ac:dyDescent="0.25">
      <c r="A64" s="38">
        <v>9770</v>
      </c>
      <c r="B64" s="38" t="s">
        <v>385</v>
      </c>
      <c r="C64" s="38" t="s">
        <v>683</v>
      </c>
      <c r="D64" s="38">
        <v>1999</v>
      </c>
      <c r="E64" s="38" t="str">
        <f>VLOOKUP($A64,test__2[],4)</f>
        <v>Low-density lipoprotein cholesterol and the risk of dementia with stroke</v>
      </c>
      <c r="F64" s="38" t="s">
        <v>90</v>
      </c>
      <c r="G64" s="38" t="s">
        <v>1103</v>
      </c>
      <c r="H64" s="38" t="s">
        <v>978</v>
      </c>
      <c r="I64" s="38" t="s">
        <v>979</v>
      </c>
      <c r="J64" s="38">
        <v>1111</v>
      </c>
      <c r="K64" s="38">
        <v>68.7</v>
      </c>
      <c r="L64" s="38" t="s">
        <v>980</v>
      </c>
      <c r="M64" s="38"/>
      <c r="N64" s="38"/>
      <c r="O64" s="38"/>
    </row>
    <row r="65" spans="1:16" s="33" customFormat="1" hidden="1" x14ac:dyDescent="0.25">
      <c r="A65" s="39">
        <v>9944</v>
      </c>
      <c r="B65" s="39" t="s">
        <v>511</v>
      </c>
      <c r="C65" s="39" t="s">
        <v>778</v>
      </c>
      <c r="D65" s="39">
        <v>2018</v>
      </c>
      <c r="E65" s="39" t="str">
        <f>VLOOKUP($A65,test__2[],4)</f>
        <v>Medical Comorbidity in Alzheimer's Disease: A Nested Case-Control Study</v>
      </c>
      <c r="F65" s="39"/>
      <c r="G65" s="39"/>
      <c r="H65" s="39"/>
      <c r="I65" s="39"/>
      <c r="J65" s="39"/>
      <c r="K65" s="39"/>
      <c r="L65" s="39"/>
      <c r="M65" s="39"/>
      <c r="N65" s="39" t="s">
        <v>76</v>
      </c>
      <c r="O65" s="39" t="s">
        <v>981</v>
      </c>
    </row>
    <row r="66" spans="1:16" x14ac:dyDescent="0.25">
      <c r="A66" s="38">
        <v>10068</v>
      </c>
      <c r="B66" s="38" t="s">
        <v>213</v>
      </c>
      <c r="C66" s="38" t="s">
        <v>580</v>
      </c>
      <c r="D66" s="38">
        <v>2017</v>
      </c>
      <c r="E66" s="38" t="str">
        <f>VLOOKUP($A66,test__2[],4)</f>
        <v>Mendelian Randomization Implicates High-Density Lipoprotein Cholesterol-Associated Mechanisms in Etiology of Age-Related Macular Degeneration</v>
      </c>
      <c r="F66" s="38" t="s">
        <v>159</v>
      </c>
      <c r="G66" s="38"/>
      <c r="H66" t="s">
        <v>1306</v>
      </c>
      <c r="I66" s="38"/>
      <c r="J66" s="38">
        <v>21165</v>
      </c>
      <c r="M66" s="38" t="s">
        <v>1311</v>
      </c>
    </row>
    <row r="67" spans="1:16" s="33" customFormat="1" hidden="1" x14ac:dyDescent="0.25">
      <c r="A67" s="38">
        <v>10170</v>
      </c>
      <c r="B67" s="38" t="s">
        <v>871</v>
      </c>
      <c r="C67" s="38"/>
      <c r="D67" s="38">
        <v>2007</v>
      </c>
      <c r="E67" s="38" t="s">
        <v>1130</v>
      </c>
      <c r="F67" s="38" t="s">
        <v>90</v>
      </c>
      <c r="G67" s="38" t="s">
        <v>1103</v>
      </c>
      <c r="H67" s="38" t="s">
        <v>978</v>
      </c>
      <c r="I67" s="38" t="s">
        <v>832</v>
      </c>
      <c r="J67" s="38">
        <v>542</v>
      </c>
      <c r="K67" s="38" t="s">
        <v>832</v>
      </c>
      <c r="L67" s="38" t="s">
        <v>832</v>
      </c>
      <c r="M67" s="38"/>
      <c r="N67" s="38"/>
      <c r="O67" s="38"/>
      <c r="P67"/>
    </row>
    <row r="68" spans="1:16" hidden="1" x14ac:dyDescent="0.25">
      <c r="A68" s="38">
        <v>10181</v>
      </c>
      <c r="B68" s="38" t="s">
        <v>424</v>
      </c>
      <c r="C68" s="38" t="s">
        <v>714</v>
      </c>
      <c r="D68" s="38">
        <v>2009</v>
      </c>
      <c r="E68" s="38" t="str">
        <f>VLOOKUP($A68,test__2[],4)</f>
        <v>Metabolic syndrome and risk for incident Alzheimer's disease or vascular dementia: the Three-City Study</v>
      </c>
      <c r="F68" s="38" t="s">
        <v>90</v>
      </c>
      <c r="G68" s="38" t="s">
        <v>801</v>
      </c>
      <c r="H68" s="38" t="s">
        <v>802</v>
      </c>
      <c r="I68" s="38">
        <v>4</v>
      </c>
      <c r="J68" s="38">
        <v>7087</v>
      </c>
      <c r="K68" s="38">
        <v>61</v>
      </c>
      <c r="L68" s="38" t="s">
        <v>982</v>
      </c>
      <c r="M68" s="38"/>
      <c r="N68" s="38"/>
      <c r="O68" s="38"/>
    </row>
    <row r="69" spans="1:16" s="34" customFormat="1" hidden="1" x14ac:dyDescent="0.25">
      <c r="A69" s="38">
        <v>10182</v>
      </c>
      <c r="B69" s="38" t="s">
        <v>869</v>
      </c>
      <c r="C69" s="38"/>
      <c r="D69" s="38">
        <v>2010</v>
      </c>
      <c r="E69" s="38" t="s">
        <v>1114</v>
      </c>
      <c r="F69" s="38" t="s">
        <v>90</v>
      </c>
      <c r="G69" s="38" t="s">
        <v>944</v>
      </c>
      <c r="H69" s="38" t="s">
        <v>1115</v>
      </c>
      <c r="I69" s="38" t="s">
        <v>1117</v>
      </c>
      <c r="J69" s="38">
        <v>749</v>
      </c>
      <c r="K69" s="38" t="s">
        <v>1156</v>
      </c>
      <c r="L69" s="38" t="s">
        <v>1155</v>
      </c>
      <c r="M69" s="38" t="s">
        <v>1116</v>
      </c>
      <c r="N69" s="38"/>
      <c r="O69" s="43" t="s">
        <v>1118</v>
      </c>
      <c r="P69"/>
    </row>
    <row r="70" spans="1:16" hidden="1" x14ac:dyDescent="0.25">
      <c r="A70" s="39">
        <v>10184</v>
      </c>
      <c r="B70" s="39" t="s">
        <v>389</v>
      </c>
      <c r="C70" s="39" t="s">
        <v>687</v>
      </c>
      <c r="D70" s="39">
        <v>2016</v>
      </c>
      <c r="E70" s="39" t="str">
        <f>VLOOKUP($A70,test__2[],4)</f>
        <v>Metabolic Syndrome and the Risk of Mild Cognitive Impairment and Progression to Dementia: Follow-up of the Singapore Longitudinal Ageing Study Cohort</v>
      </c>
      <c r="F70" s="39" t="s">
        <v>90</v>
      </c>
      <c r="G70" s="39"/>
      <c r="H70" s="39"/>
      <c r="I70" s="39" t="s">
        <v>983</v>
      </c>
      <c r="J70" s="39">
        <v>2042</v>
      </c>
      <c r="K70" s="39"/>
      <c r="L70" s="39"/>
      <c r="M70" s="39"/>
      <c r="N70" s="39" t="s">
        <v>76</v>
      </c>
      <c r="O70" s="39" t="s">
        <v>984</v>
      </c>
      <c r="P70" s="33"/>
    </row>
    <row r="71" spans="1:16" hidden="1" x14ac:dyDescent="0.25">
      <c r="A71" s="38">
        <v>10280</v>
      </c>
      <c r="B71" s="38" t="s">
        <v>341</v>
      </c>
      <c r="C71" s="38" t="s">
        <v>643</v>
      </c>
      <c r="D71" s="38">
        <v>2011</v>
      </c>
      <c r="E71" s="38" t="str">
        <f>VLOOKUP($A71,test__2[],4)</f>
        <v>Mid-life and late-life vascular risk factors and dementia in Korean men and women</v>
      </c>
      <c r="F71" s="38" t="s">
        <v>90</v>
      </c>
      <c r="G71" s="38" t="s">
        <v>985</v>
      </c>
      <c r="H71" s="38" t="s">
        <v>986</v>
      </c>
      <c r="I71" s="38">
        <v>14</v>
      </c>
      <c r="J71" s="42">
        <v>848505</v>
      </c>
      <c r="K71" s="38">
        <v>42.2</v>
      </c>
      <c r="L71" s="38" t="s">
        <v>989</v>
      </c>
      <c r="M71" s="38" t="s">
        <v>988</v>
      </c>
      <c r="N71" s="38"/>
      <c r="O71" s="38" t="s">
        <v>987</v>
      </c>
    </row>
    <row r="72" spans="1:16" s="33" customFormat="1" hidden="1" x14ac:dyDescent="0.25">
      <c r="A72" s="39">
        <v>10287</v>
      </c>
      <c r="B72" s="39" t="s">
        <v>507</v>
      </c>
      <c r="C72" s="39" t="s">
        <v>774</v>
      </c>
      <c r="D72" s="39">
        <v>2013</v>
      </c>
      <c r="E72" s="39" t="str">
        <f>VLOOKUP($A72,test__2[],4)</f>
        <v>Midlife cardiovascular risk factors and late cognitive impairment</v>
      </c>
      <c r="F72" s="39" t="s">
        <v>90</v>
      </c>
      <c r="G72" s="39"/>
      <c r="H72" s="39"/>
      <c r="I72" s="39"/>
      <c r="J72" s="39"/>
      <c r="K72" s="39"/>
      <c r="L72" s="39"/>
      <c r="M72" s="39"/>
      <c r="N72" s="39" t="s">
        <v>76</v>
      </c>
      <c r="O72" s="39" t="s">
        <v>990</v>
      </c>
    </row>
    <row r="73" spans="1:16" s="33" customFormat="1" hidden="1" x14ac:dyDescent="0.25">
      <c r="A73" s="38">
        <v>10288</v>
      </c>
      <c r="B73" s="38" t="s">
        <v>513</v>
      </c>
      <c r="C73" s="38" t="s">
        <v>780</v>
      </c>
      <c r="D73" s="38">
        <v>2005</v>
      </c>
      <c r="E73" s="38" t="str">
        <f>VLOOKUP($A73,test__2[],4)</f>
        <v>Midlife cardiovascular risk factors and risk of dementia in late life</v>
      </c>
      <c r="F73" s="38" t="s">
        <v>90</v>
      </c>
      <c r="G73" s="38" t="s">
        <v>1103</v>
      </c>
      <c r="H73" s="38" t="s">
        <v>991</v>
      </c>
      <c r="I73" s="38">
        <v>7.9</v>
      </c>
      <c r="J73" s="38">
        <v>8845</v>
      </c>
      <c r="K73" s="38">
        <v>53.7</v>
      </c>
      <c r="L73" s="38" t="s">
        <v>993</v>
      </c>
      <c r="M73" s="38" t="s">
        <v>992</v>
      </c>
      <c r="N73" s="38"/>
      <c r="O73" s="38" t="s">
        <v>994</v>
      </c>
      <c r="P73"/>
    </row>
    <row r="74" spans="1:16" hidden="1" x14ac:dyDescent="0.25">
      <c r="A74" s="44">
        <v>10312</v>
      </c>
      <c r="B74" s="44" t="s">
        <v>245</v>
      </c>
      <c r="C74" s="44" t="s">
        <v>588</v>
      </c>
      <c r="D74" s="44">
        <v>2007</v>
      </c>
      <c r="E74" s="44" t="str">
        <f>VLOOKUP($A74,test__2[],4)</f>
        <v>Midlife risk factors for subtypes of dementia: a nested case-control study in Taiwan</v>
      </c>
      <c r="F74" s="44" t="s">
        <v>90</v>
      </c>
      <c r="G74" s="44" t="s">
        <v>849</v>
      </c>
      <c r="H74" s="44" t="s">
        <v>995</v>
      </c>
      <c r="I74" s="44" t="s">
        <v>998</v>
      </c>
      <c r="J74" s="44">
        <v>785</v>
      </c>
      <c r="K74" s="44">
        <v>41.4</v>
      </c>
      <c r="L74" s="44" t="s">
        <v>996</v>
      </c>
      <c r="M74" s="44" t="s">
        <v>997</v>
      </c>
      <c r="N74" s="44"/>
      <c r="O74" s="44" t="s">
        <v>987</v>
      </c>
      <c r="P74" s="34"/>
    </row>
    <row r="75" spans="1:16" hidden="1" x14ac:dyDescent="0.25">
      <c r="A75" s="38">
        <v>10314</v>
      </c>
      <c r="B75" s="38" t="s">
        <v>468</v>
      </c>
      <c r="C75" s="38" t="s">
        <v>747</v>
      </c>
      <c r="D75" s="38">
        <v>2009</v>
      </c>
      <c r="E75" s="38" t="str">
        <f>VLOOKUP($A75,test__2[],4)</f>
        <v>Midlife serum cholesterol and increased risk of Alzheimer's and vascular dementia three decades later</v>
      </c>
      <c r="F75" s="38" t="s">
        <v>90</v>
      </c>
      <c r="G75" s="44" t="s">
        <v>1103</v>
      </c>
      <c r="H75" s="38" t="s">
        <v>991</v>
      </c>
      <c r="I75" s="38" t="s">
        <v>832</v>
      </c>
      <c r="J75" s="38">
        <v>9844</v>
      </c>
      <c r="K75" s="44">
        <v>54</v>
      </c>
      <c r="L75" s="44" t="s">
        <v>1001</v>
      </c>
      <c r="M75" s="44" t="s">
        <v>1000</v>
      </c>
      <c r="N75" s="38"/>
      <c r="O75" s="44" t="s">
        <v>999</v>
      </c>
    </row>
    <row r="76" spans="1:16" s="33" customFormat="1" hidden="1" x14ac:dyDescent="0.25">
      <c r="A76" s="38">
        <v>10321</v>
      </c>
      <c r="B76" s="38" t="s">
        <v>343</v>
      </c>
      <c r="C76" s="38" t="s">
        <v>647</v>
      </c>
      <c r="D76" s="38">
        <v>2001</v>
      </c>
      <c r="E76" s="38" t="str">
        <f>VLOOKUP($A76,test__2[],4)</f>
        <v>Midlife vascular risk factors and Alzheimer's disease in later life: longitudinal, population based study</v>
      </c>
      <c r="F76" s="38" t="s">
        <v>90</v>
      </c>
      <c r="G76" s="44" t="s">
        <v>842</v>
      </c>
      <c r="H76" s="44" t="s">
        <v>55</v>
      </c>
      <c r="I76" s="38" t="s">
        <v>1002</v>
      </c>
      <c r="J76" s="38">
        <v>1499</v>
      </c>
      <c r="K76" s="44">
        <v>62</v>
      </c>
      <c r="L76" s="44" t="s">
        <v>1003</v>
      </c>
      <c r="M76" s="38"/>
      <c r="N76" s="38"/>
      <c r="O76" s="38"/>
      <c r="P76"/>
    </row>
    <row r="77" spans="1:16" hidden="1" x14ac:dyDescent="0.25">
      <c r="A77" s="39">
        <v>10324</v>
      </c>
      <c r="B77" s="39" t="s">
        <v>343</v>
      </c>
      <c r="C77" s="39" t="s">
        <v>645</v>
      </c>
      <c r="D77" s="39">
        <v>2001</v>
      </c>
      <c r="E77" s="39" t="str">
        <f>VLOOKUP($A77,test__2[],4)</f>
        <v>Midlife vascular risk factors and late-life mild cognitive impairment: A population-based study</v>
      </c>
      <c r="F77" s="39" t="s">
        <v>90</v>
      </c>
      <c r="G77" s="39"/>
      <c r="H77" s="39"/>
      <c r="I77" s="39"/>
      <c r="J77" s="39"/>
      <c r="K77" s="39"/>
      <c r="L77" s="39"/>
      <c r="M77" s="39"/>
      <c r="N77" s="39" t="s">
        <v>76</v>
      </c>
      <c r="O77" s="39" t="s">
        <v>1005</v>
      </c>
      <c r="P77" s="33"/>
    </row>
    <row r="78" spans="1:16" s="33" customFormat="1" hidden="1" x14ac:dyDescent="0.25">
      <c r="A78" s="39">
        <v>10325</v>
      </c>
      <c r="B78" s="39" t="s">
        <v>346</v>
      </c>
      <c r="C78" s="39" t="s">
        <v>649</v>
      </c>
      <c r="D78" s="39">
        <v>2018</v>
      </c>
      <c r="E78" s="39" t="str">
        <f>VLOOKUP($A78,test__2[],4)</f>
        <v>Midlife vascular risk factors and midlife cognitive status in relation to prevalence of mild cognitive impairment and dementia in later life: The Atherosclerosis Risk in Communities Study</v>
      </c>
      <c r="F78" s="39" t="s">
        <v>90</v>
      </c>
      <c r="G78" s="39"/>
      <c r="H78" s="39"/>
      <c r="I78" s="39"/>
      <c r="J78" s="39"/>
      <c r="K78" s="39"/>
      <c r="L78" s="39"/>
      <c r="M78" s="39"/>
      <c r="N78" s="39" t="s">
        <v>76</v>
      </c>
      <c r="O78" s="39" t="s">
        <v>990</v>
      </c>
    </row>
    <row r="79" spans="1:16" s="33" customFormat="1" hidden="1" x14ac:dyDescent="0.25">
      <c r="A79" s="38">
        <v>10327</v>
      </c>
      <c r="B79" s="38" t="s">
        <v>484</v>
      </c>
      <c r="C79" s="38" t="s">
        <v>756</v>
      </c>
      <c r="D79" s="38">
        <v>2013</v>
      </c>
      <c r="E79" s="38" t="str">
        <f>VLOOKUP($A79,test__2[],4)</f>
        <v>Midlife vascular risk factors and their association with dementia deaths: results from a Norwegian prospective study followed up for 35 years</v>
      </c>
      <c r="F79" s="38" t="s">
        <v>90</v>
      </c>
      <c r="G79" s="44" t="s">
        <v>941</v>
      </c>
      <c r="H79" s="38" t="s">
        <v>1006</v>
      </c>
      <c r="I79" s="38">
        <v>31.3</v>
      </c>
      <c r="J79" s="38">
        <v>48793</v>
      </c>
      <c r="K79" s="44">
        <v>49</v>
      </c>
      <c r="L79" s="38" t="s">
        <v>1007</v>
      </c>
      <c r="M79" s="38"/>
      <c r="N79" s="38"/>
      <c r="O79" s="38" t="s">
        <v>987</v>
      </c>
      <c r="P79"/>
    </row>
    <row r="80" spans="1:16" s="33" customFormat="1" hidden="1" x14ac:dyDescent="0.25">
      <c r="A80" s="38">
        <v>10454</v>
      </c>
      <c r="B80" s="38" t="s">
        <v>141</v>
      </c>
      <c r="C80" s="38" t="s">
        <v>567</v>
      </c>
      <c r="D80" s="38">
        <v>2014</v>
      </c>
      <c r="E80" s="38" t="str">
        <f>VLOOKUP($A80,test__2[],4)</f>
        <v>Modifiable cardiovascular disease risk factors as predictors of dementia death: pooling of ten general population-based cohort studies</v>
      </c>
      <c r="F80" s="38" t="s">
        <v>90</v>
      </c>
      <c r="G80" s="44" t="s">
        <v>920</v>
      </c>
      <c r="H80" s="38" t="s">
        <v>1008</v>
      </c>
      <c r="I80" s="38">
        <v>8</v>
      </c>
      <c r="J80" s="38">
        <v>103764</v>
      </c>
      <c r="K80" s="44">
        <v>55</v>
      </c>
      <c r="L80" s="38" t="s">
        <v>1009</v>
      </c>
      <c r="M80" s="38"/>
      <c r="N80" s="38"/>
      <c r="O80" s="38"/>
      <c r="P80"/>
    </row>
    <row r="81" spans="1:16" s="33" customFormat="1" hidden="1" x14ac:dyDescent="0.25">
      <c r="A81" s="39">
        <v>10460</v>
      </c>
      <c r="B81" s="39" t="s">
        <v>509</v>
      </c>
      <c r="C81" s="39" t="s">
        <v>776</v>
      </c>
      <c r="D81" s="39">
        <v>2016</v>
      </c>
      <c r="E81" s="39" t="str">
        <f>VLOOKUP($A81,test__2[],4)</f>
        <v>Modifiable risk factors for prevention of dementia in midlife and late life: the libra index</v>
      </c>
      <c r="F81" s="39"/>
      <c r="G81" s="39"/>
      <c r="H81" s="39"/>
      <c r="I81" s="39"/>
      <c r="J81" s="39"/>
      <c r="K81" s="39"/>
      <c r="L81" s="39"/>
      <c r="M81" s="39"/>
      <c r="N81" s="39" t="s">
        <v>76</v>
      </c>
      <c r="O81" s="39" t="s">
        <v>1010</v>
      </c>
    </row>
    <row r="82" spans="1:16" hidden="1" x14ac:dyDescent="0.25">
      <c r="A82" s="38">
        <v>10562</v>
      </c>
      <c r="B82" s="38" t="s">
        <v>545</v>
      </c>
      <c r="C82" s="38" t="s">
        <v>552</v>
      </c>
      <c r="D82" s="38">
        <v>2002</v>
      </c>
      <c r="E82" s="38" t="str">
        <f>VLOOKUP($A82,test__2[],4)</f>
        <v>MRC/BHF Heart Protection Study of cholesterol lowering with simvastatin in 20,536 high-risk individuals: a randomised placebo-controlled trial</v>
      </c>
      <c r="F82" s="38" t="s">
        <v>457</v>
      </c>
      <c r="G82" s="38" t="s">
        <v>920</v>
      </c>
      <c r="H82" s="38" t="s">
        <v>55</v>
      </c>
      <c r="I82" s="38" t="s">
        <v>963</v>
      </c>
      <c r="J82" s="38">
        <v>20536</v>
      </c>
      <c r="K82" s="38">
        <v>24.8</v>
      </c>
      <c r="L82" s="38" t="s">
        <v>962</v>
      </c>
      <c r="M82" s="38"/>
      <c r="N82" s="38"/>
      <c r="O82" s="38"/>
    </row>
    <row r="83" spans="1:16" hidden="1" x14ac:dyDescent="0.25">
      <c r="A83" s="39">
        <v>10563</v>
      </c>
      <c r="B83" s="39">
        <v>0</v>
      </c>
      <c r="C83" s="39" t="s">
        <v>552</v>
      </c>
      <c r="D83" s="39">
        <v>1999</v>
      </c>
      <c r="E83" s="39" t="str">
        <f>VLOOKUP($A83,test__2[],4)</f>
        <v>MRC/BHF Heart Protection Study of cholesterol-lowering therapy and of antioxidant vitamin supplementation in a wide range of patients at increased risk of coronary heart disease death: early safety and efficacy experience</v>
      </c>
      <c r="F83" s="39"/>
      <c r="G83" s="39"/>
      <c r="H83" s="39"/>
      <c r="I83" s="39"/>
      <c r="J83" s="39"/>
      <c r="K83" s="39"/>
      <c r="L83" s="39"/>
      <c r="M83" s="39"/>
      <c r="N83" s="39" t="s">
        <v>76</v>
      </c>
      <c r="O83" s="39" t="s">
        <v>1011</v>
      </c>
      <c r="P83" s="33"/>
    </row>
    <row r="84" spans="1:16" s="33" customFormat="1" hidden="1" x14ac:dyDescent="0.25">
      <c r="A84" s="39">
        <v>10564</v>
      </c>
      <c r="B84" s="39" t="s">
        <v>266</v>
      </c>
      <c r="C84" s="39" t="s">
        <v>596</v>
      </c>
      <c r="D84" s="39">
        <v>2003</v>
      </c>
      <c r="E84" s="39" t="str">
        <f>VLOOKUP($A84,test__2[],4)</f>
        <v>MRC/BHF Heart Protection Study of cholesterol-lowering with simvastatin in 5963 people with diabetes: a randomised placebo-controlled trial</v>
      </c>
      <c r="F84" s="39"/>
      <c r="G84" s="39"/>
      <c r="H84" s="39"/>
      <c r="I84" s="39"/>
      <c r="J84" s="39"/>
      <c r="K84" s="39"/>
      <c r="L84" s="39"/>
      <c r="M84" s="39"/>
      <c r="N84" s="39" t="s">
        <v>76</v>
      </c>
      <c r="O84" s="39"/>
    </row>
    <row r="85" spans="1:16" hidden="1" x14ac:dyDescent="0.25">
      <c r="A85" s="39">
        <v>10565</v>
      </c>
      <c r="B85" s="39" t="s">
        <v>266</v>
      </c>
      <c r="C85" s="39" t="s">
        <v>598</v>
      </c>
      <c r="D85" s="39">
        <v>2002</v>
      </c>
      <c r="E85" s="39" t="str">
        <f>VLOOKUP($A85,test__2[],4)</f>
        <v>The MRC/BHF Heart Protection Study: preliminary results</v>
      </c>
      <c r="F85" s="39"/>
      <c r="G85" s="39"/>
      <c r="H85" s="39"/>
      <c r="I85" s="39"/>
      <c r="J85" s="39"/>
      <c r="K85" s="39"/>
      <c r="L85" s="39"/>
      <c r="M85" s="39"/>
      <c r="N85" s="39" t="s">
        <v>76</v>
      </c>
      <c r="O85" s="39"/>
      <c r="P85" s="33"/>
    </row>
    <row r="86" spans="1:16" hidden="1" x14ac:dyDescent="0.25">
      <c r="A86" s="38">
        <v>11282</v>
      </c>
      <c r="B86" s="38" t="s">
        <v>343</v>
      </c>
      <c r="C86" s="38"/>
      <c r="D86" s="38">
        <v>2005</v>
      </c>
      <c r="E86" s="38" t="s">
        <v>1112</v>
      </c>
      <c r="F86" s="38" t="s">
        <v>90</v>
      </c>
      <c r="G86" s="38" t="s">
        <v>842</v>
      </c>
      <c r="H86" s="38" t="s">
        <v>1035</v>
      </c>
      <c r="I86" s="38" t="s">
        <v>1002</v>
      </c>
      <c r="J86" s="38">
        <v>1449</v>
      </c>
      <c r="K86" s="38">
        <v>62</v>
      </c>
      <c r="L86" s="38" t="s">
        <v>1113</v>
      </c>
      <c r="M86" s="38"/>
      <c r="N86" s="38"/>
      <c r="O86" s="43" t="s">
        <v>1120</v>
      </c>
    </row>
    <row r="87" spans="1:16" s="33" customFormat="1" hidden="1" x14ac:dyDescent="0.25">
      <c r="A87" s="39">
        <v>12081</v>
      </c>
      <c r="B87" s="39" t="s">
        <v>444</v>
      </c>
      <c r="C87" s="39" t="s">
        <v>729</v>
      </c>
      <c r="D87" s="39">
        <v>2008</v>
      </c>
      <c r="E87" s="39" t="str">
        <f>VLOOKUP($A87,test__2[],4)</f>
        <v>Plasma lipid levels in the elderly are not associated with the risk of mild cognitive impairment</v>
      </c>
      <c r="F87" s="39"/>
      <c r="G87" s="39"/>
      <c r="H87" s="39"/>
      <c r="I87" s="39"/>
      <c r="J87" s="39"/>
      <c r="K87" s="39"/>
      <c r="L87" s="39"/>
      <c r="M87" s="39"/>
      <c r="N87" s="39" t="s">
        <v>76</v>
      </c>
      <c r="O87" s="39" t="s">
        <v>990</v>
      </c>
    </row>
    <row r="88" spans="1:16" s="33" customFormat="1" hidden="1" x14ac:dyDescent="0.25">
      <c r="A88" s="38">
        <v>12093</v>
      </c>
      <c r="B88" s="38" t="s">
        <v>537</v>
      </c>
      <c r="C88" s="38" t="s">
        <v>796</v>
      </c>
      <c r="D88" s="38">
        <v>1992</v>
      </c>
      <c r="E88" s="38" t="str">
        <f>VLOOKUP($A88,test__2[],4)</f>
        <v>Plasma lipids and lipoproteins and the incidence of cardiovascular disease in the very elderly. The Bronx Aging Study</v>
      </c>
      <c r="F88" s="38" t="s">
        <v>90</v>
      </c>
      <c r="G88" s="38" t="s">
        <v>1103</v>
      </c>
      <c r="H88" s="38" t="s">
        <v>1012</v>
      </c>
      <c r="I88" s="38">
        <v>6.3</v>
      </c>
      <c r="J88" s="38">
        <v>350</v>
      </c>
      <c r="K88" s="38">
        <v>64.5</v>
      </c>
      <c r="L88" s="38" t="s">
        <v>1013</v>
      </c>
      <c r="M88" s="38"/>
      <c r="N88" s="38"/>
      <c r="O88" s="38"/>
      <c r="P88"/>
    </row>
    <row r="89" spans="1:16" s="33" customFormat="1" hidden="1" x14ac:dyDescent="0.25">
      <c r="A89" s="38">
        <v>12134</v>
      </c>
      <c r="B89" s="38" t="s">
        <v>495</v>
      </c>
      <c r="C89" s="38" t="s">
        <v>766</v>
      </c>
      <c r="D89" s="38">
        <v>2003</v>
      </c>
      <c r="E89" s="38" t="str">
        <f>VLOOKUP($A89,test__2[],4)</f>
        <v>Plasma total cholesterol level as a risk factor for Alzheimer disease - The Framingham study</v>
      </c>
      <c r="F89" s="38" t="s">
        <v>90</v>
      </c>
      <c r="G89" s="38" t="s">
        <v>1103</v>
      </c>
      <c r="H89" s="38" t="s">
        <v>933</v>
      </c>
      <c r="I89" s="38" t="s">
        <v>1015</v>
      </c>
      <c r="J89" s="38">
        <v>1026</v>
      </c>
      <c r="K89" s="38">
        <v>63</v>
      </c>
      <c r="L89" s="38" t="s">
        <v>1014</v>
      </c>
      <c r="M89" s="38"/>
      <c r="N89" s="38"/>
      <c r="O89" s="38"/>
      <c r="P89"/>
    </row>
    <row r="90" spans="1:16" hidden="1" x14ac:dyDescent="0.25">
      <c r="A90" s="39">
        <v>12412</v>
      </c>
      <c r="B90" s="39" t="s">
        <v>455</v>
      </c>
      <c r="C90" s="39" t="s">
        <v>735</v>
      </c>
      <c r="D90" s="39">
        <v>2002</v>
      </c>
      <c r="E90" s="39" t="str">
        <f>VLOOKUP($A90,test__2[],4)</f>
        <v>Pravastatin in elderly individuals at risk of vascular disease (PROSPER): a randomised controlled trial</v>
      </c>
      <c r="F90" s="39"/>
      <c r="G90" s="39"/>
      <c r="H90" s="39"/>
      <c r="I90" s="39"/>
      <c r="J90" s="39"/>
      <c r="K90" s="39"/>
      <c r="L90" s="39"/>
      <c r="M90" s="39"/>
      <c r="N90" s="39" t="s">
        <v>76</v>
      </c>
      <c r="O90" s="39" t="s">
        <v>1016</v>
      </c>
      <c r="P90" s="33"/>
    </row>
    <row r="91" spans="1:16" s="33" customFormat="1" hidden="1" x14ac:dyDescent="0.25">
      <c r="A91" s="38">
        <v>13313</v>
      </c>
      <c r="B91" s="38" t="s">
        <v>477</v>
      </c>
      <c r="C91" s="38" t="s">
        <v>754</v>
      </c>
      <c r="D91" s="38">
        <v>2008</v>
      </c>
      <c r="E91" s="38" t="str">
        <f>VLOOKUP($A91,test__2[],4)</f>
        <v>Reduced risk of incident AD with elective statin use in a clinical trial cohort</v>
      </c>
      <c r="F91" s="38" t="s">
        <v>77</v>
      </c>
      <c r="G91" s="38" t="s">
        <v>1103</v>
      </c>
      <c r="H91" s="38" t="s">
        <v>1017</v>
      </c>
      <c r="I91" s="38">
        <v>4.5</v>
      </c>
      <c r="J91" s="38">
        <v>2068</v>
      </c>
      <c r="K91" s="38" t="s">
        <v>1020</v>
      </c>
      <c r="L91" s="38" t="s">
        <v>1019</v>
      </c>
      <c r="M91" s="38" t="s">
        <v>1018</v>
      </c>
      <c r="N91" s="38"/>
      <c r="O91" s="38"/>
      <c r="P91"/>
    </row>
    <row r="92" spans="1:16" hidden="1" x14ac:dyDescent="0.25">
      <c r="A92" s="38">
        <v>13401</v>
      </c>
      <c r="B92" s="38" t="s">
        <v>444</v>
      </c>
      <c r="C92" s="38" t="s">
        <v>726</v>
      </c>
      <c r="D92" s="38">
        <v>2004</v>
      </c>
      <c r="E92" s="38" t="str">
        <f>VLOOKUP($A92,test__2[],4)</f>
        <v>Relation of plasma lipids to Alzheimer disease and vascular dementia</v>
      </c>
      <c r="F92" s="38" t="s">
        <v>847</v>
      </c>
      <c r="G92" s="38" t="s">
        <v>1103</v>
      </c>
      <c r="H92" s="38" t="s">
        <v>978</v>
      </c>
      <c r="I92" s="38" t="s">
        <v>1022</v>
      </c>
      <c r="J92" s="38">
        <v>1168</v>
      </c>
      <c r="K92" s="38">
        <v>68.3</v>
      </c>
      <c r="L92" s="38" t="s">
        <v>1021</v>
      </c>
      <c r="M92" s="38"/>
      <c r="N92" s="38"/>
      <c r="O92" s="38"/>
    </row>
    <row r="93" spans="1:16" s="33" customFormat="1" hidden="1" x14ac:dyDescent="0.25">
      <c r="A93" s="39">
        <v>13402</v>
      </c>
      <c r="B93" s="39" t="s">
        <v>444</v>
      </c>
      <c r="C93" s="39" t="s">
        <v>726</v>
      </c>
      <c r="D93" s="39">
        <v>2005</v>
      </c>
      <c r="E93" s="39" t="str">
        <f>VLOOKUP($A93,test__2[],4)</f>
        <v>Relation of plasma lipids to Alzheimer's disease and vascular dementia</v>
      </c>
      <c r="F93" s="39"/>
      <c r="G93" s="39"/>
      <c r="H93" s="39"/>
      <c r="I93" s="39"/>
      <c r="J93" s="39"/>
      <c r="K93" s="39"/>
      <c r="L93" s="39"/>
      <c r="M93" s="39"/>
      <c r="N93" s="39" t="s">
        <v>76</v>
      </c>
      <c r="O93" s="39" t="s">
        <v>1023</v>
      </c>
    </row>
    <row r="94" spans="1:16" hidden="1" x14ac:dyDescent="0.25">
      <c r="A94" s="39">
        <v>13682</v>
      </c>
      <c r="B94" s="39" t="s">
        <v>468</v>
      </c>
      <c r="C94" s="39" t="s">
        <v>749</v>
      </c>
      <c r="D94" s="39">
        <v>2009</v>
      </c>
      <c r="E94" s="39" t="str">
        <f>VLOOKUP($A94,test__2[],4)</f>
        <v>Risk factor versus risk marker: Serum total cholesterol, its changes after midlife and late-life cognitive impairment</v>
      </c>
      <c r="F94" s="39"/>
      <c r="G94" s="39"/>
      <c r="H94" s="39"/>
      <c r="I94" s="39"/>
      <c r="J94" s="39"/>
      <c r="K94" s="39"/>
      <c r="L94" s="39"/>
      <c r="M94" s="39"/>
      <c r="N94" s="39" t="s">
        <v>76</v>
      </c>
      <c r="O94" s="39" t="s">
        <v>1024</v>
      </c>
      <c r="P94" s="33"/>
    </row>
    <row r="95" spans="1:16" s="34" customFormat="1" hidden="1" x14ac:dyDescent="0.25">
      <c r="A95" s="39">
        <v>13716</v>
      </c>
      <c r="B95" s="39" t="s">
        <v>468</v>
      </c>
      <c r="C95" s="39" t="s">
        <v>562</v>
      </c>
      <c r="D95" s="39">
        <v>2009</v>
      </c>
      <c r="E95" s="39" t="str">
        <f>VLOOKUP($A95,test__2[],4)</f>
        <v>Risk factors for cognitive function after a 7 year follow up in a population-based study: The tromso study</v>
      </c>
      <c r="F95" s="39"/>
      <c r="G95" s="39"/>
      <c r="H95" s="39"/>
      <c r="I95" s="39"/>
      <c r="J95" s="39"/>
      <c r="K95" s="39"/>
      <c r="L95" s="39"/>
      <c r="M95" s="39"/>
      <c r="N95" s="39" t="s">
        <v>76</v>
      </c>
      <c r="O95" s="39" t="s">
        <v>1024</v>
      </c>
      <c r="P95" s="33"/>
    </row>
    <row r="96" spans="1:16" s="33" customFormat="1" hidden="1" x14ac:dyDescent="0.25">
      <c r="A96" s="38">
        <v>13724</v>
      </c>
      <c r="B96" s="38" t="s">
        <v>412</v>
      </c>
      <c r="C96" s="38" t="s">
        <v>703</v>
      </c>
      <c r="D96" s="38">
        <v>2011</v>
      </c>
      <c r="E96" s="38" t="str">
        <f>VLOOKUP($A96,test__2[],4)</f>
        <v>Risk factors for dementia in patients over 65 with diabetes</v>
      </c>
      <c r="F96" s="38" t="s">
        <v>77</v>
      </c>
      <c r="G96" s="38" t="s">
        <v>1103</v>
      </c>
      <c r="H96" s="38" t="s">
        <v>1025</v>
      </c>
      <c r="I96" s="38">
        <v>2</v>
      </c>
      <c r="J96" s="38">
        <v>377838</v>
      </c>
      <c r="K96" s="38">
        <v>2</v>
      </c>
      <c r="L96" s="38" t="s">
        <v>1026</v>
      </c>
      <c r="M96" s="38"/>
      <c r="N96" s="38"/>
      <c r="O96" s="38"/>
      <c r="P96"/>
    </row>
    <row r="97" spans="1:16" s="33" customFormat="1" hidden="1" x14ac:dyDescent="0.25">
      <c r="A97" s="39">
        <v>13739</v>
      </c>
      <c r="B97" s="39" t="s">
        <v>397</v>
      </c>
      <c r="C97" s="39" t="s">
        <v>695</v>
      </c>
      <c r="D97" s="39">
        <v>2013</v>
      </c>
      <c r="E97" s="39" t="str">
        <f>VLOOKUP($A97,test__2[],4)</f>
        <v>Risk factors for mild cognitive impairment among Mexican Americans</v>
      </c>
      <c r="F97" s="39"/>
      <c r="G97" s="39"/>
      <c r="H97" s="39"/>
      <c r="I97" s="39"/>
      <c r="J97" s="39"/>
      <c r="K97" s="39"/>
      <c r="L97" s="39"/>
      <c r="M97" s="39"/>
      <c r="N97" s="39" t="s">
        <v>76</v>
      </c>
      <c r="O97" s="39" t="s">
        <v>990</v>
      </c>
    </row>
    <row r="98" spans="1:16" hidden="1" x14ac:dyDescent="0.25">
      <c r="A98" s="38">
        <v>13777</v>
      </c>
      <c r="B98" s="38" t="s">
        <v>284</v>
      </c>
      <c r="C98" s="38" t="s">
        <v>607</v>
      </c>
      <c r="D98" s="38">
        <v>2011</v>
      </c>
      <c r="E98" s="38" t="str">
        <f>VLOOKUP($A98,test__2[],4)</f>
        <v>Risk of Alzheimer's disease incidence attributable to vascular disease in the population</v>
      </c>
      <c r="F98" s="38" t="s">
        <v>90</v>
      </c>
      <c r="G98" s="38" t="s">
        <v>1103</v>
      </c>
      <c r="H98" s="38" t="s">
        <v>1027</v>
      </c>
      <c r="I98" s="38">
        <v>8</v>
      </c>
      <c r="J98" s="38">
        <v>822</v>
      </c>
      <c r="K98" s="38">
        <v>64.400000000000006</v>
      </c>
      <c r="L98" s="38" t="s">
        <v>1028</v>
      </c>
      <c r="M98" s="38"/>
      <c r="N98" s="38"/>
      <c r="O98" s="38"/>
    </row>
    <row r="99" spans="1:16" s="33" customFormat="1" hidden="1" x14ac:dyDescent="0.25">
      <c r="A99" s="38">
        <v>14202</v>
      </c>
      <c r="B99" s="38" t="s">
        <v>376</v>
      </c>
      <c r="C99" s="38"/>
      <c r="D99" s="38">
        <v>2012</v>
      </c>
      <c r="E99" s="38" t="s">
        <v>1125</v>
      </c>
      <c r="F99" s="38" t="s">
        <v>90</v>
      </c>
      <c r="G99" s="38" t="s">
        <v>1103</v>
      </c>
      <c r="H99" s="38" t="s">
        <v>1126</v>
      </c>
      <c r="I99" s="38" t="s">
        <v>1127</v>
      </c>
      <c r="J99" s="38">
        <v>99</v>
      </c>
      <c r="K99" s="38">
        <v>100</v>
      </c>
      <c r="L99" s="38" t="s">
        <v>1128</v>
      </c>
      <c r="M99" s="38" t="s">
        <v>1129</v>
      </c>
      <c r="N99" s="38"/>
      <c r="O99" s="38"/>
      <c r="P99"/>
    </row>
    <row r="100" spans="1:16" s="34" customFormat="1" hidden="1" x14ac:dyDescent="0.25">
      <c r="A100" s="39">
        <v>14205</v>
      </c>
      <c r="B100" s="39" t="s">
        <v>372</v>
      </c>
      <c r="C100" s="39" t="s">
        <v>671</v>
      </c>
      <c r="D100" s="39">
        <v>2018</v>
      </c>
      <c r="E100" s="39" t="str">
        <f>VLOOKUP($A100,test__2[],4)</f>
        <v>Serum Cholesterol and Incident Alzheimer's Disease: Findings from the Adult Changes in Thought Study</v>
      </c>
      <c r="F100" s="39" t="s">
        <v>90</v>
      </c>
      <c r="G100" s="39"/>
      <c r="H100" s="39"/>
      <c r="I100" s="39"/>
      <c r="J100" s="39"/>
      <c r="K100" s="39"/>
      <c r="L100" s="39"/>
      <c r="M100" s="39"/>
      <c r="N100" s="39" t="s">
        <v>76</v>
      </c>
      <c r="O100" s="39" t="s">
        <v>1030</v>
      </c>
      <c r="P100" s="33"/>
    </row>
    <row r="101" spans="1:16" s="34" customFormat="1" hidden="1" x14ac:dyDescent="0.25">
      <c r="A101" s="38">
        <v>14206</v>
      </c>
      <c r="B101" s="38" t="s">
        <v>350</v>
      </c>
      <c r="C101" s="38" t="s">
        <v>659</v>
      </c>
      <c r="D101" s="38">
        <v>2005</v>
      </c>
      <c r="E101" s="38" t="str">
        <f>VLOOKUP($A101,test__2[],4)</f>
        <v>Serum cholesterol and risk of Alzheimer disease: a community-based cohort study</v>
      </c>
      <c r="F101" s="38" t="s">
        <v>90</v>
      </c>
      <c r="G101" s="38" t="s">
        <v>1103</v>
      </c>
      <c r="H101" s="38" t="s">
        <v>1031</v>
      </c>
      <c r="I101" s="38" t="s">
        <v>1033</v>
      </c>
      <c r="J101" s="38">
        <v>2141</v>
      </c>
      <c r="K101" s="38">
        <v>60.5</v>
      </c>
      <c r="L101" s="38" t="s">
        <v>1034</v>
      </c>
      <c r="M101" s="38"/>
      <c r="N101" s="38"/>
      <c r="O101" s="38" t="s">
        <v>1032</v>
      </c>
      <c r="P101"/>
    </row>
    <row r="102" spans="1:16" s="34" customFormat="1" hidden="1" x14ac:dyDescent="0.25">
      <c r="A102" s="44">
        <v>14209</v>
      </c>
      <c r="B102" s="44" t="s">
        <v>468</v>
      </c>
      <c r="C102" s="44" t="s">
        <v>745</v>
      </c>
      <c r="D102" s="44">
        <v>2007</v>
      </c>
      <c r="E102" s="44" t="str">
        <f>VLOOKUP($A102,test__2[],4)</f>
        <v>Serum cholesterol changes after midlife and late-life cognition: twenty-one-year follow-up study</v>
      </c>
      <c r="F102" s="44" t="s">
        <v>90</v>
      </c>
      <c r="G102" s="44" t="s">
        <v>842</v>
      </c>
      <c r="H102" s="44" t="s">
        <v>1035</v>
      </c>
      <c r="I102" s="44" t="s">
        <v>1037</v>
      </c>
      <c r="J102" s="44">
        <v>1449</v>
      </c>
      <c r="K102" s="44">
        <v>621</v>
      </c>
      <c r="L102" s="44" t="s">
        <v>1036</v>
      </c>
      <c r="M102" s="44"/>
      <c r="N102" s="44"/>
      <c r="O102" s="44"/>
    </row>
    <row r="103" spans="1:16" s="34" customFormat="1" hidden="1" x14ac:dyDescent="0.25">
      <c r="A103" s="39">
        <v>14218</v>
      </c>
      <c r="B103" s="39" t="s">
        <v>293</v>
      </c>
      <c r="C103" s="39" t="s">
        <v>611</v>
      </c>
      <c r="D103" s="39">
        <v>2000</v>
      </c>
      <c r="E103" s="39" t="str">
        <f>VLOOKUP($A103,test__2[],4)</f>
        <v>Serum cholesterol, APOE genotype, and the risk of Alzheimer's disease: a population-based study of African Americans</v>
      </c>
      <c r="F103" s="39" t="s">
        <v>90</v>
      </c>
      <c r="G103" s="39" t="s">
        <v>1103</v>
      </c>
      <c r="H103" s="39" t="s">
        <v>55</v>
      </c>
      <c r="I103" s="39"/>
      <c r="J103" s="39">
        <v>2212</v>
      </c>
      <c r="K103" s="39"/>
      <c r="L103" s="39"/>
      <c r="M103" s="39"/>
      <c r="N103" s="39" t="s">
        <v>76</v>
      </c>
      <c r="O103" s="39" t="s">
        <v>1038</v>
      </c>
      <c r="P103" s="33"/>
    </row>
    <row r="104" spans="1:16" hidden="1" x14ac:dyDescent="0.25">
      <c r="A104" s="39">
        <v>14271</v>
      </c>
      <c r="B104" s="39" t="s">
        <v>517</v>
      </c>
      <c r="C104" s="39" t="s">
        <v>782</v>
      </c>
      <c r="D104" s="39">
        <v>2002</v>
      </c>
      <c r="E104" s="39" t="str">
        <f>VLOOKUP($A104,test__2[],4)</f>
        <v>Serum lipoprotein levels, statin use, and cognitive function in older women</v>
      </c>
      <c r="F104" s="39" t="s">
        <v>90</v>
      </c>
      <c r="G104" s="39"/>
      <c r="H104" s="39" t="s">
        <v>1039</v>
      </c>
      <c r="I104" s="39">
        <v>4</v>
      </c>
      <c r="J104" s="39">
        <v>1037</v>
      </c>
      <c r="K104" s="39"/>
      <c r="L104" s="39"/>
      <c r="M104" s="39"/>
      <c r="N104" s="39" t="s">
        <v>76</v>
      </c>
      <c r="O104" s="39" t="s">
        <v>1040</v>
      </c>
      <c r="P104" s="33"/>
    </row>
    <row r="105" spans="1:16" s="35" customFormat="1" hidden="1" x14ac:dyDescent="0.25">
      <c r="A105" s="38">
        <v>14295</v>
      </c>
      <c r="B105" s="38" t="s">
        <v>395</v>
      </c>
      <c r="C105" s="38" t="s">
        <v>693</v>
      </c>
      <c r="D105" s="38">
        <v>1998</v>
      </c>
      <c r="E105" s="38" t="str">
        <f>VLOOKUP($A105,test__2[],4)</f>
        <v>Serum total cholesterol, apolipoprotein E epsilon 4 allele, and Alzheimer's disease</v>
      </c>
      <c r="F105" s="38" t="s">
        <v>90</v>
      </c>
      <c r="G105" s="44" t="s">
        <v>842</v>
      </c>
      <c r="H105" s="38" t="s">
        <v>1041</v>
      </c>
      <c r="I105" s="38">
        <v>30</v>
      </c>
      <c r="J105" s="38">
        <v>444</v>
      </c>
      <c r="K105" s="38">
        <v>0</v>
      </c>
      <c r="L105" s="38" t="s">
        <v>1042</v>
      </c>
      <c r="M105" s="38"/>
      <c r="N105" s="38"/>
      <c r="O105" s="38"/>
      <c r="P105"/>
    </row>
    <row r="106" spans="1:16" s="33" customFormat="1" hidden="1" x14ac:dyDescent="0.25">
      <c r="A106" s="39">
        <v>14296</v>
      </c>
      <c r="B106" s="39" t="s">
        <v>293</v>
      </c>
      <c r="C106" s="39" t="s">
        <v>613</v>
      </c>
      <c r="D106" s="39">
        <v>1999</v>
      </c>
      <c r="E106" s="39" t="str">
        <f>VLOOKUP($A106,test__2[],4)</f>
        <v>Serum total cholesterol, apolipoprotein E epsilon 4 allele, and risk of Alzheimer's disease in the Indianapolis Ibadan study of aging cohort</v>
      </c>
      <c r="F106" s="39"/>
      <c r="G106" s="39"/>
      <c r="H106" s="39"/>
      <c r="I106" s="39"/>
      <c r="J106" s="39"/>
      <c r="K106" s="39"/>
      <c r="L106" s="39"/>
      <c r="M106" s="39"/>
      <c r="N106" s="39" t="s">
        <v>76</v>
      </c>
      <c r="O106" s="39" t="s">
        <v>1043</v>
      </c>
    </row>
    <row r="107" spans="1:16" s="33" customFormat="1" hidden="1" x14ac:dyDescent="0.25">
      <c r="A107" s="44">
        <v>14333</v>
      </c>
      <c r="B107" s="44" t="s">
        <v>539</v>
      </c>
      <c r="C107" s="44" t="s">
        <v>798</v>
      </c>
      <c r="D107" s="44">
        <v>2017</v>
      </c>
      <c r="E107" s="44" t="str">
        <f>VLOOKUP($A107,test__2[],4)</f>
        <v>Sex and Race Differences in the Association Between Statin Use and the Incidence of Alzheimer Disease</v>
      </c>
      <c r="F107" s="44" t="s">
        <v>77</v>
      </c>
      <c r="G107" s="44" t="s">
        <v>1103</v>
      </c>
      <c r="H107" s="44" t="s">
        <v>978</v>
      </c>
      <c r="I107" s="44">
        <v>7.2</v>
      </c>
      <c r="J107" s="44">
        <v>399979</v>
      </c>
      <c r="K107" s="44">
        <v>64.2</v>
      </c>
      <c r="L107" s="44" t="s">
        <v>1207</v>
      </c>
      <c r="M107" s="44" t="s">
        <v>1044</v>
      </c>
      <c r="N107" s="44" t="s">
        <v>76</v>
      </c>
      <c r="O107" s="44" t="s">
        <v>1209</v>
      </c>
      <c r="P107" s="34"/>
    </row>
    <row r="108" spans="1:16" hidden="1" x14ac:dyDescent="0.25">
      <c r="A108" s="44">
        <v>14346</v>
      </c>
      <c r="B108" s="44" t="s">
        <v>1</v>
      </c>
      <c r="C108" s="44" t="s">
        <v>556</v>
      </c>
      <c r="D108" s="44">
        <v>2013</v>
      </c>
      <c r="E108" s="44" t="str">
        <f>VLOOKUP($A108,test__2[],4)</f>
        <v>Sex differences in the associations between lipid levels and incident dementia</v>
      </c>
      <c r="F108" s="44" t="s">
        <v>90</v>
      </c>
      <c r="G108" s="44" t="s">
        <v>801</v>
      </c>
      <c r="H108" s="44" t="s">
        <v>802</v>
      </c>
      <c r="I108" s="44">
        <v>7</v>
      </c>
      <c r="J108" s="44">
        <v>7053</v>
      </c>
      <c r="K108" s="44">
        <v>61.1</v>
      </c>
      <c r="L108" s="44" t="s">
        <v>1046</v>
      </c>
      <c r="M108" s="44" t="s">
        <v>1045</v>
      </c>
      <c r="N108" s="44"/>
      <c r="O108" s="44"/>
      <c r="P108" s="34"/>
    </row>
    <row r="109" spans="1:16" s="33" customFormat="1" hidden="1" x14ac:dyDescent="0.25">
      <c r="A109" s="44">
        <v>14621</v>
      </c>
      <c r="B109" s="44" t="s">
        <v>364</v>
      </c>
      <c r="C109" s="44" t="s">
        <v>669</v>
      </c>
      <c r="D109" s="44">
        <v>2019</v>
      </c>
      <c r="E109" s="44" t="str">
        <f>VLOOKUP($A109,test__2[],4)</f>
        <v>Statin reduces the risk of dementia in diabetic patients receiving androgen deprivation therapy for prostate cancer</v>
      </c>
      <c r="F109" s="44" t="s">
        <v>77</v>
      </c>
      <c r="G109" s="44" t="s">
        <v>849</v>
      </c>
      <c r="H109" s="44" t="s">
        <v>850</v>
      </c>
      <c r="I109" s="44" t="s">
        <v>1047</v>
      </c>
      <c r="J109" s="44">
        <v>2012</v>
      </c>
      <c r="K109" s="44" t="s">
        <v>832</v>
      </c>
      <c r="L109" s="44" t="s">
        <v>1048</v>
      </c>
      <c r="M109" s="44" t="s">
        <v>1049</v>
      </c>
      <c r="N109" s="44"/>
      <c r="O109" s="44"/>
      <c r="P109" s="34"/>
    </row>
    <row r="110" spans="1:16" hidden="1" x14ac:dyDescent="0.25">
      <c r="A110" s="44">
        <v>14628</v>
      </c>
      <c r="B110" s="44" t="s">
        <v>298</v>
      </c>
      <c r="C110" s="44" t="s">
        <v>617</v>
      </c>
      <c r="D110" s="44">
        <v>2016</v>
      </c>
      <c r="E110" s="44" t="str">
        <f>VLOOKUP($A110,test__2[],4)</f>
        <v>STATIN THERAPY AND DEMENTIA IN OLDER ADULTS: ROLE OF DISEASE SEVERITY AND MULTIMORBIDITY</v>
      </c>
      <c r="F110" s="44" t="s">
        <v>77</v>
      </c>
      <c r="G110" s="44" t="s">
        <v>929</v>
      </c>
      <c r="H110" s="44" t="s">
        <v>1050</v>
      </c>
      <c r="I110" s="44">
        <v>6</v>
      </c>
      <c r="J110" s="44">
        <v>2056</v>
      </c>
      <c r="K110" s="44" t="s">
        <v>832</v>
      </c>
      <c r="L110" s="44" t="s">
        <v>1051</v>
      </c>
      <c r="M110" s="44"/>
      <c r="N110" s="44"/>
      <c r="O110" s="44"/>
      <c r="P110" s="34"/>
    </row>
    <row r="111" spans="1:16" hidden="1" x14ac:dyDescent="0.25">
      <c r="A111" s="38">
        <v>14632</v>
      </c>
      <c r="B111" s="38" t="s">
        <v>350</v>
      </c>
      <c r="C111" s="38" t="s">
        <v>653</v>
      </c>
      <c r="D111" s="38">
        <v>2004</v>
      </c>
      <c r="E111" s="38" t="str">
        <f>VLOOKUP($A111,test__2[],4)</f>
        <v>Statin therapy and risk of dementia in the elderly: a community-based prospective cohort study</v>
      </c>
      <c r="F111" s="38" t="s">
        <v>77</v>
      </c>
      <c r="G111" s="44" t="s">
        <v>1103</v>
      </c>
      <c r="H111" s="38" t="s">
        <v>1029</v>
      </c>
      <c r="I111" s="38" t="s">
        <v>832</v>
      </c>
      <c r="J111" s="44">
        <v>2356</v>
      </c>
      <c r="K111" s="38">
        <v>59.8</v>
      </c>
      <c r="L111" s="44" t="s">
        <v>1052</v>
      </c>
      <c r="M111" s="38"/>
      <c r="N111" s="38"/>
      <c r="O111" s="38"/>
    </row>
    <row r="112" spans="1:16" hidden="1" x14ac:dyDescent="0.25">
      <c r="A112" s="45">
        <v>14641</v>
      </c>
      <c r="B112" s="45" t="s">
        <v>350</v>
      </c>
      <c r="C112" s="45" t="s">
        <v>657</v>
      </c>
      <c r="D112" s="45">
        <v>2007</v>
      </c>
      <c r="E112" s="45" t="str">
        <f>VLOOKUP($A112,test__2[],4)</f>
        <v>Statin therapy is associated with reduced neuropathologic changes of Alzheimer disease</v>
      </c>
      <c r="F112" s="45"/>
      <c r="G112" s="45"/>
      <c r="H112" s="45"/>
      <c r="I112" s="45"/>
      <c r="J112" s="45"/>
      <c r="K112" s="45"/>
      <c r="L112" s="45"/>
      <c r="M112" s="45"/>
      <c r="N112" s="45" t="s">
        <v>76</v>
      </c>
      <c r="O112" s="45" t="s">
        <v>1053</v>
      </c>
      <c r="P112" s="35"/>
    </row>
    <row r="113" spans="1:16" s="33" customFormat="1" hidden="1" x14ac:dyDescent="0.25">
      <c r="A113" s="39">
        <v>14642</v>
      </c>
      <c r="B113" s="39" t="s">
        <v>350</v>
      </c>
      <c r="C113" s="39" t="s">
        <v>655</v>
      </c>
      <c r="D113" s="39">
        <v>2008</v>
      </c>
      <c r="E113" s="39" t="str">
        <f>VLOOKUP($A113,test__2[],4)</f>
        <v>Statin therapy is associated with reduced neuropathologic changes of Alzheimer disease - Reply from the authors</v>
      </c>
      <c r="F113" s="39"/>
      <c r="G113" s="39"/>
      <c r="H113" s="39"/>
      <c r="I113" s="39"/>
      <c r="J113" s="39"/>
      <c r="K113" s="39"/>
      <c r="L113" s="39"/>
      <c r="M113" s="39"/>
      <c r="N113" s="39" t="s">
        <v>76</v>
      </c>
      <c r="O113" s="39" t="s">
        <v>1054</v>
      </c>
    </row>
    <row r="114" spans="1:16" hidden="1" x14ac:dyDescent="0.25">
      <c r="A114" s="39">
        <v>14657</v>
      </c>
      <c r="B114" s="39" t="s">
        <v>317</v>
      </c>
      <c r="C114" s="39" t="s">
        <v>627</v>
      </c>
      <c r="D114" s="39">
        <v>2011</v>
      </c>
      <c r="E114" s="39" t="str">
        <f>VLOOKUP($A114,test__2[],4)</f>
        <v>Statin use and incident dementia and alzheimer's disease in elderlyafricanamericans</v>
      </c>
      <c r="F114" s="39"/>
      <c r="G114" s="39"/>
      <c r="H114" s="39"/>
      <c r="I114" s="39"/>
      <c r="J114" s="39"/>
      <c r="K114" s="39"/>
      <c r="L114" s="39"/>
      <c r="M114" s="39"/>
      <c r="N114" s="39" t="s">
        <v>76</v>
      </c>
      <c r="O114" s="39" t="s">
        <v>1063</v>
      </c>
      <c r="P114" s="33"/>
    </row>
    <row r="115" spans="1:16" hidden="1" x14ac:dyDescent="0.25">
      <c r="A115" s="38">
        <v>14658</v>
      </c>
      <c r="B115" s="38" t="s">
        <v>262</v>
      </c>
      <c r="C115" s="38" t="s">
        <v>594</v>
      </c>
      <c r="D115" s="38">
        <v>2014</v>
      </c>
      <c r="E115" s="38" t="str">
        <f>VLOOKUP($A115,test__2[],4)</f>
        <v>Statin use and incident dementia: a nationwide cohort study of Taiwan</v>
      </c>
      <c r="F115" s="38" t="s">
        <v>77</v>
      </c>
      <c r="G115" s="38" t="s">
        <v>849</v>
      </c>
      <c r="H115" s="38" t="s">
        <v>850</v>
      </c>
      <c r="I115" s="38" t="s">
        <v>1055</v>
      </c>
      <c r="J115" s="38">
        <v>33398</v>
      </c>
      <c r="K115" s="38">
        <v>53.9</v>
      </c>
      <c r="L115" s="38" t="s">
        <v>1051</v>
      </c>
      <c r="M115" s="38"/>
      <c r="N115" s="38"/>
      <c r="O115" s="38"/>
    </row>
    <row r="116" spans="1:16" hidden="1" x14ac:dyDescent="0.25">
      <c r="A116" s="39">
        <v>14663</v>
      </c>
      <c r="B116" s="39" t="s">
        <v>306</v>
      </c>
      <c r="C116" s="39" t="s">
        <v>621</v>
      </c>
      <c r="D116" s="39">
        <v>2006</v>
      </c>
      <c r="E116" s="39" t="str">
        <f>VLOOKUP($A116,test__2[],4)</f>
        <v>Statin use and the risk of Alzheimer's disease: the MIRAGE study</v>
      </c>
      <c r="F116" s="39" t="s">
        <v>77</v>
      </c>
      <c r="G116" s="39"/>
      <c r="H116" s="39"/>
      <c r="I116" s="39"/>
      <c r="J116" s="39"/>
      <c r="K116" s="39"/>
      <c r="L116" s="39"/>
      <c r="M116" s="39"/>
      <c r="N116" s="39" t="s">
        <v>76</v>
      </c>
      <c r="O116" s="39" t="s">
        <v>1056</v>
      </c>
      <c r="P116" s="33"/>
    </row>
    <row r="117" spans="1:16" hidden="1" x14ac:dyDescent="0.25">
      <c r="A117" s="38">
        <v>14664</v>
      </c>
      <c r="B117" s="38" t="s">
        <v>406</v>
      </c>
      <c r="C117" s="38" t="s">
        <v>701</v>
      </c>
      <c r="D117" s="38">
        <v>2018</v>
      </c>
      <c r="E117" s="38" t="str">
        <f>VLOOKUP($A117,test__2[],4)</f>
        <v>Statin Use and the Risk of Dementia in Patients with Stroke: A Nationwide Population-Based Cohort Study</v>
      </c>
      <c r="F117" s="38" t="s">
        <v>77</v>
      </c>
      <c r="G117" s="38" t="s">
        <v>849</v>
      </c>
      <c r="H117" s="38" t="s">
        <v>850</v>
      </c>
      <c r="I117" s="38" t="s">
        <v>1057</v>
      </c>
      <c r="J117" s="38">
        <v>14807</v>
      </c>
      <c r="K117" s="38" t="s">
        <v>1060</v>
      </c>
      <c r="L117" s="38" t="s">
        <v>1059</v>
      </c>
      <c r="M117" s="38" t="s">
        <v>1058</v>
      </c>
      <c r="N117" s="38"/>
      <c r="O117" s="38"/>
    </row>
    <row r="118" spans="1:16" hidden="1" x14ac:dyDescent="0.25">
      <c r="A118" s="38">
        <v>14665</v>
      </c>
      <c r="B118" s="38" t="s">
        <v>431</v>
      </c>
      <c r="C118" s="38" t="s">
        <v>722</v>
      </c>
      <c r="D118" s="38">
        <v>2005</v>
      </c>
      <c r="E118" s="38" t="str">
        <f>VLOOKUP($A118,test__2[],4)</f>
        <v>Statin use and the risk of incident dementia: the Cardiovascular Health Study</v>
      </c>
      <c r="F118" s="38" t="s">
        <v>77</v>
      </c>
      <c r="G118" s="38" t="s">
        <v>1103</v>
      </c>
      <c r="H118" s="46" t="s">
        <v>1061</v>
      </c>
      <c r="I118" s="46" t="s">
        <v>832</v>
      </c>
      <c r="J118" s="38">
        <v>2798</v>
      </c>
      <c r="K118" s="38" t="s">
        <v>832</v>
      </c>
      <c r="L118" s="38" t="s">
        <v>832</v>
      </c>
      <c r="M118" s="38"/>
      <c r="N118" s="38"/>
      <c r="O118" s="44" t="s">
        <v>1062</v>
      </c>
    </row>
    <row r="119" spans="1:16" hidden="1" x14ac:dyDescent="0.25">
      <c r="A119" s="38">
        <v>14670</v>
      </c>
      <c r="B119" s="38" t="s">
        <v>327</v>
      </c>
      <c r="C119" s="38" t="s">
        <v>635</v>
      </c>
      <c r="D119" s="38">
        <v>2015</v>
      </c>
      <c r="E119" s="38" t="str">
        <f>VLOOKUP($A119,test__2[],4)</f>
        <v>Statin Use, Incident Dementia and Alzheimer Disease in Elderly African Americans</v>
      </c>
      <c r="F119" s="38" t="s">
        <v>77</v>
      </c>
      <c r="G119" s="38" t="s">
        <v>1103</v>
      </c>
      <c r="H119" s="38" t="s">
        <v>882</v>
      </c>
      <c r="I119" s="46" t="s">
        <v>1065</v>
      </c>
      <c r="J119" s="38">
        <v>974</v>
      </c>
      <c r="K119" s="38">
        <v>69.7</v>
      </c>
      <c r="L119" s="38" t="s">
        <v>1064</v>
      </c>
      <c r="M119" s="38"/>
      <c r="N119" s="38"/>
      <c r="O119" s="38"/>
    </row>
    <row r="120" spans="1:16" hidden="1" x14ac:dyDescent="0.25">
      <c r="A120" s="39">
        <v>14700</v>
      </c>
      <c r="B120" s="39" t="s">
        <v>468</v>
      </c>
      <c r="C120" s="39" t="s">
        <v>752</v>
      </c>
      <c r="D120" s="39">
        <v>2009</v>
      </c>
      <c r="E120" s="39" t="str">
        <f>VLOOKUP($A120,test__2[],4)</f>
        <v>Statins and dementia prevention: A population-based study (FINRISK)</v>
      </c>
      <c r="F120" s="39"/>
      <c r="G120" s="39"/>
      <c r="H120" s="39"/>
      <c r="I120" s="39"/>
      <c r="J120" s="39"/>
      <c r="K120" s="39"/>
      <c r="L120" s="39"/>
      <c r="M120" s="39"/>
      <c r="N120" s="39" t="s">
        <v>76</v>
      </c>
      <c r="O120" s="39" t="s">
        <v>970</v>
      </c>
      <c r="P120" s="33"/>
    </row>
    <row r="121" spans="1:16" hidden="1" x14ac:dyDescent="0.25">
      <c r="A121" s="38">
        <v>14709</v>
      </c>
      <c r="B121" s="38" t="s">
        <v>177</v>
      </c>
      <c r="C121" s="38" t="s">
        <v>574</v>
      </c>
      <c r="D121" s="38">
        <v>2011</v>
      </c>
      <c r="E121" s="38" t="str">
        <f>VLOOKUP($A121,test__2[],4)</f>
        <v>Statins and serum cholesterol's associations with incident dementia and mild cognitive impairment</v>
      </c>
      <c r="F121" s="38" t="s">
        <v>847</v>
      </c>
      <c r="G121" s="38" t="s">
        <v>1103</v>
      </c>
      <c r="H121" s="38" t="s">
        <v>1066</v>
      </c>
      <c r="I121" s="46" t="s">
        <v>1067</v>
      </c>
      <c r="J121" s="38">
        <v>1604</v>
      </c>
      <c r="K121" s="38">
        <v>38.5</v>
      </c>
      <c r="L121" s="38" t="s">
        <v>1068</v>
      </c>
      <c r="M121" s="38"/>
      <c r="N121" s="38"/>
      <c r="O121" s="38"/>
    </row>
    <row r="122" spans="1:16" hidden="1" x14ac:dyDescent="0.25">
      <c r="A122" s="38">
        <v>14714</v>
      </c>
      <c r="B122" s="38" t="s">
        <v>339</v>
      </c>
      <c r="C122" s="38" t="s">
        <v>641</v>
      </c>
      <c r="D122" s="38">
        <v>2000</v>
      </c>
      <c r="E122" s="38" t="str">
        <f>VLOOKUP($A122,test__2[],4)</f>
        <v>Statins and the risk of dementia</v>
      </c>
      <c r="F122" s="38" t="s">
        <v>77</v>
      </c>
      <c r="G122" s="38" t="s">
        <v>920</v>
      </c>
      <c r="H122" s="38" t="s">
        <v>1069</v>
      </c>
      <c r="I122" s="46" t="s">
        <v>1071</v>
      </c>
      <c r="J122" s="38">
        <v>1364</v>
      </c>
      <c r="K122" s="38" t="s">
        <v>1073</v>
      </c>
      <c r="L122" s="38" t="s">
        <v>1070</v>
      </c>
      <c r="M122" s="38" t="s">
        <v>1072</v>
      </c>
      <c r="N122" s="38"/>
      <c r="O122" s="38"/>
    </row>
    <row r="123" spans="1:16" s="33" customFormat="1" hidden="1" x14ac:dyDescent="0.25">
      <c r="A123" s="38">
        <v>14715</v>
      </c>
      <c r="B123" s="38" t="s">
        <v>867</v>
      </c>
      <c r="C123" s="38"/>
      <c r="D123" s="38">
        <v>2015</v>
      </c>
      <c r="E123" s="38" t="s">
        <v>1105</v>
      </c>
      <c r="F123" s="38" t="s">
        <v>77</v>
      </c>
      <c r="G123" s="38" t="s">
        <v>849</v>
      </c>
      <c r="H123" s="38" t="s">
        <v>850</v>
      </c>
      <c r="I123" s="38" t="s">
        <v>1107</v>
      </c>
      <c r="J123" s="38">
        <v>256265</v>
      </c>
      <c r="K123" s="38">
        <v>50.3</v>
      </c>
      <c r="L123" s="38" t="s">
        <v>1106</v>
      </c>
      <c r="M123" s="38"/>
      <c r="N123" s="38"/>
      <c r="O123" s="38"/>
      <c r="P123"/>
    </row>
    <row r="124" spans="1:16" hidden="1" x14ac:dyDescent="0.25">
      <c r="A124" s="38">
        <v>14720</v>
      </c>
      <c r="B124" s="38" t="s">
        <v>310</v>
      </c>
      <c r="C124" s="38" t="s">
        <v>625</v>
      </c>
      <c r="D124" s="38">
        <v>2009</v>
      </c>
      <c r="E124" s="38" t="str">
        <f>VLOOKUP($A124,test__2[],4)</f>
        <v>Statins are associated with a reduced risk of Alzheimer disease regardless of lipophilicity. The Rotterdam Study</v>
      </c>
      <c r="F124" s="38" t="s">
        <v>77</v>
      </c>
      <c r="G124" s="38" t="s">
        <v>1074</v>
      </c>
      <c r="H124" s="38" t="s">
        <v>1075</v>
      </c>
      <c r="I124" s="38">
        <v>9.1999999999999993</v>
      </c>
      <c r="J124" s="38">
        <v>6992</v>
      </c>
      <c r="K124" s="38">
        <v>60</v>
      </c>
      <c r="L124" s="38" t="s">
        <v>313</v>
      </c>
      <c r="M124" s="38"/>
      <c r="N124" s="38"/>
      <c r="O124" s="38"/>
    </row>
    <row r="125" spans="1:16" hidden="1" x14ac:dyDescent="0.25">
      <c r="A125" s="38">
        <v>14754</v>
      </c>
      <c r="B125" s="38" t="s">
        <v>358</v>
      </c>
      <c r="C125" s="38" t="s">
        <v>665</v>
      </c>
      <c r="D125" s="38">
        <v>2013</v>
      </c>
      <c r="E125" s="38" t="str">
        <f>VLOOKUP($A125,test__2[],4)</f>
        <v>Statins reduce the incidence of dementia in patients with atrial fibrillation: a nationwide cohort study</v>
      </c>
      <c r="F125" s="38" t="s">
        <v>77</v>
      </c>
      <c r="G125" s="38" t="s">
        <v>832</v>
      </c>
      <c r="H125" s="38" t="s">
        <v>1077</v>
      </c>
      <c r="I125" s="38" t="s">
        <v>1076</v>
      </c>
      <c r="J125" s="38">
        <v>5221</v>
      </c>
      <c r="K125" s="38" t="s">
        <v>832</v>
      </c>
      <c r="L125" s="38" t="s">
        <v>832</v>
      </c>
      <c r="M125" s="38"/>
      <c r="N125" s="38"/>
      <c r="O125" s="38" t="s">
        <v>1078</v>
      </c>
    </row>
    <row r="126" spans="1:16" s="33" customFormat="1" hidden="1" x14ac:dyDescent="0.25">
      <c r="A126" s="38">
        <v>14755</v>
      </c>
      <c r="B126" s="38" t="s">
        <v>523</v>
      </c>
      <c r="C126" s="38" t="s">
        <v>786</v>
      </c>
      <c r="D126" s="38">
        <v>2015</v>
      </c>
      <c r="E126" s="38" t="str">
        <f>VLOOKUP($A126,test__2[],4)</f>
        <v>Statins Reduces the Risk of Dementia in Patients with Late-Onset Depression: A Retrospective Cohort Study</v>
      </c>
      <c r="F126" s="38" t="s">
        <v>77</v>
      </c>
      <c r="G126" s="38" t="s">
        <v>849</v>
      </c>
      <c r="H126" s="38" t="s">
        <v>850</v>
      </c>
      <c r="I126" s="38">
        <v>6.1</v>
      </c>
      <c r="J126" s="38">
        <v>45973</v>
      </c>
      <c r="K126" s="38" t="s">
        <v>1081</v>
      </c>
      <c r="L126" s="38" t="s">
        <v>1079</v>
      </c>
      <c r="M126" s="38" t="s">
        <v>1080</v>
      </c>
      <c r="N126" s="38"/>
      <c r="O126" s="38"/>
      <c r="P126"/>
    </row>
    <row r="127" spans="1:16" hidden="1" x14ac:dyDescent="0.25">
      <c r="A127" s="38">
        <v>14761</v>
      </c>
      <c r="B127" s="38" t="s">
        <v>128</v>
      </c>
      <c r="C127" s="38" t="s">
        <v>565</v>
      </c>
      <c r="D127" s="38">
        <v>2008</v>
      </c>
      <c r="E127" s="38" t="str">
        <f>VLOOKUP($A127,test__2[],4)</f>
        <v>Statins, incident Alzheimer disease, change in cognitive function, and neuropathology</v>
      </c>
      <c r="F127" s="38" t="s">
        <v>77</v>
      </c>
      <c r="G127" s="38" t="s">
        <v>1103</v>
      </c>
      <c r="H127" s="38" t="s">
        <v>130</v>
      </c>
      <c r="I127" s="38" t="s">
        <v>1082</v>
      </c>
      <c r="J127" s="38">
        <v>929</v>
      </c>
      <c r="K127" s="38">
        <v>68.7</v>
      </c>
      <c r="L127" s="38">
        <v>74.900000000000006</v>
      </c>
      <c r="M127" s="38"/>
      <c r="N127" s="38"/>
      <c r="O127" s="38" t="s">
        <v>805</v>
      </c>
    </row>
    <row r="128" spans="1:16" hidden="1" x14ac:dyDescent="0.25">
      <c r="A128" s="38">
        <v>14763</v>
      </c>
      <c r="B128" s="38" t="s">
        <v>164</v>
      </c>
      <c r="C128" s="38" t="s">
        <v>572</v>
      </c>
      <c r="D128" s="38">
        <v>2012</v>
      </c>
      <c r="E128" s="38" t="str">
        <f>VLOOKUP($A128,test__2[],4)</f>
        <v>Statins, risk of dementia, and cognitive function: secondary analysis of the ginkgo evaluation of memory study</v>
      </c>
      <c r="F128" s="38" t="s">
        <v>77</v>
      </c>
      <c r="G128" s="38" t="s">
        <v>1103</v>
      </c>
      <c r="H128" s="38" t="s">
        <v>1083</v>
      </c>
      <c r="I128" s="38">
        <v>6</v>
      </c>
      <c r="J128" s="38">
        <v>3069</v>
      </c>
      <c r="K128" s="38">
        <v>46.2</v>
      </c>
      <c r="L128" s="38" t="s">
        <v>1084</v>
      </c>
      <c r="M128" s="38"/>
      <c r="N128" s="38"/>
      <c r="O128" s="38"/>
    </row>
    <row r="129" spans="1:16" s="33" customFormat="1" hidden="1" x14ac:dyDescent="0.25">
      <c r="A129" s="38">
        <v>15476</v>
      </c>
      <c r="B129" s="38" t="s">
        <v>872</v>
      </c>
      <c r="C129" s="38"/>
      <c r="D129" s="38">
        <v>2007</v>
      </c>
      <c r="E129" s="38" t="s">
        <v>1134</v>
      </c>
      <c r="F129" s="38" t="s">
        <v>90</v>
      </c>
      <c r="G129" s="38" t="s">
        <v>1103</v>
      </c>
      <c r="H129" s="38" t="s">
        <v>1142</v>
      </c>
      <c r="I129" s="38">
        <v>29</v>
      </c>
      <c r="J129" s="38">
        <v>1027</v>
      </c>
      <c r="K129" s="38">
        <v>0</v>
      </c>
      <c r="L129" s="38">
        <v>50</v>
      </c>
      <c r="M129" s="38"/>
      <c r="N129" s="38"/>
      <c r="O129" s="38" t="s">
        <v>1143</v>
      </c>
      <c r="P129"/>
    </row>
    <row r="130" spans="1:16" hidden="1" x14ac:dyDescent="0.25">
      <c r="A130" s="38">
        <v>15548</v>
      </c>
      <c r="B130" s="38" t="s">
        <v>331</v>
      </c>
      <c r="C130" s="38" t="s">
        <v>637</v>
      </c>
      <c r="D130" s="38">
        <v>2010</v>
      </c>
      <c r="E130" s="38" t="str">
        <f>VLOOKUP($A130,test__2[],4)</f>
        <v>Unintended effects of statins in men and women in England and Wales: population based cohort study using the QResearch database</v>
      </c>
      <c r="F130" s="38" t="s">
        <v>77</v>
      </c>
      <c r="G130" s="38" t="s">
        <v>920</v>
      </c>
      <c r="H130" s="38" t="s">
        <v>1085</v>
      </c>
      <c r="I130" s="38" t="s">
        <v>832</v>
      </c>
      <c r="J130" s="38">
        <v>2004692</v>
      </c>
      <c r="K130" s="38" t="s">
        <v>1087</v>
      </c>
      <c r="L130" s="38" t="s">
        <v>1088</v>
      </c>
      <c r="M130" s="38" t="s">
        <v>1086</v>
      </c>
      <c r="N130" s="38"/>
      <c r="O130" s="38"/>
    </row>
    <row r="131" spans="1:16" hidden="1" x14ac:dyDescent="0.25">
      <c r="A131" s="38">
        <v>15647</v>
      </c>
      <c r="B131" s="38" t="s">
        <v>269</v>
      </c>
      <c r="C131" s="38" t="s">
        <v>600</v>
      </c>
      <c r="D131" s="38">
        <v>2008</v>
      </c>
      <c r="E131" s="38" t="str">
        <f>VLOOKUP($A131,test__2[],4)</f>
        <v>Use of statins and incidence of dementia and cognitive impairment without dementia in a cohort study</v>
      </c>
      <c r="F131" s="38" t="s">
        <v>77</v>
      </c>
      <c r="G131" s="38" t="s">
        <v>1103</v>
      </c>
      <c r="H131" s="38" t="s">
        <v>271</v>
      </c>
      <c r="I131" s="38" t="s">
        <v>1092</v>
      </c>
      <c r="J131" s="38">
        <v>1674</v>
      </c>
      <c r="K131" s="38" t="s">
        <v>1091</v>
      </c>
      <c r="L131" s="38" t="s">
        <v>1090</v>
      </c>
      <c r="M131" s="38" t="s">
        <v>1089</v>
      </c>
      <c r="N131" s="38"/>
      <c r="O131" s="38"/>
    </row>
    <row r="132" spans="1:16" hidden="1" x14ac:dyDescent="0.25">
      <c r="A132" s="39">
        <v>15651</v>
      </c>
      <c r="B132" s="39" t="s">
        <v>247</v>
      </c>
      <c r="C132" s="39" t="s">
        <v>592</v>
      </c>
      <c r="D132" s="39">
        <v>2013</v>
      </c>
      <c r="E132" s="39" t="str">
        <f>VLOOKUP($A132,test__2[],4)</f>
        <v>Use of statins and risk of dementia in heart failure</v>
      </c>
      <c r="F132" s="39" t="s">
        <v>77</v>
      </c>
      <c r="G132" s="39" t="s">
        <v>1103</v>
      </c>
      <c r="H132" s="39" t="s">
        <v>978</v>
      </c>
      <c r="I132" s="39" t="s">
        <v>1093</v>
      </c>
      <c r="J132" s="39">
        <v>8062</v>
      </c>
      <c r="K132" s="39" t="s">
        <v>832</v>
      </c>
      <c r="L132" s="39" t="s">
        <v>1094</v>
      </c>
      <c r="M132" s="39"/>
      <c r="N132" s="39" t="s">
        <v>76</v>
      </c>
      <c r="O132" s="39" t="s">
        <v>1095</v>
      </c>
      <c r="P132" s="33"/>
    </row>
    <row r="133" spans="1:16" hidden="1" x14ac:dyDescent="0.25">
      <c r="A133" s="38">
        <v>15652</v>
      </c>
      <c r="B133" s="38" t="s">
        <v>247</v>
      </c>
      <c r="C133" s="38" t="s">
        <v>590</v>
      </c>
      <c r="D133" s="38">
        <v>2015</v>
      </c>
      <c r="E133" s="38" t="str">
        <f>VLOOKUP($A133,test__2[],4)</f>
        <v>Use of Statins and Risk of Dementia in Heart Failure: A Retrospective Cohort Study</v>
      </c>
      <c r="F133" s="38" t="s">
        <v>90</v>
      </c>
      <c r="G133" s="38" t="s">
        <v>1103</v>
      </c>
      <c r="H133" s="38" t="s">
        <v>978</v>
      </c>
      <c r="I133" s="38" t="s">
        <v>1093</v>
      </c>
      <c r="J133" s="38">
        <v>8062</v>
      </c>
      <c r="K133" s="38">
        <v>53.04</v>
      </c>
      <c r="L133" s="38" t="s">
        <v>1094</v>
      </c>
      <c r="M133" s="38"/>
      <c r="N133" s="38"/>
      <c r="O133" s="38"/>
    </row>
    <row r="134" spans="1:16" x14ac:dyDescent="0.25">
      <c r="A134" s="38">
        <v>15791</v>
      </c>
      <c r="B134" s="38" t="s">
        <v>387</v>
      </c>
      <c r="C134" s="38" t="s">
        <v>685</v>
      </c>
      <c r="D134" s="38">
        <v>2013</v>
      </c>
      <c r="E134" s="38" t="str">
        <f>VLOOKUP($A134,test__2[],4)</f>
        <v>Vascular disease, vascular risk factors and risk of late-onset Alzheimer's disease: Mendelian randomization analyses in the combined adgc dataset</v>
      </c>
      <c r="F134" s="38" t="s">
        <v>159</v>
      </c>
      <c r="G134" s="38"/>
      <c r="H134" s="38" t="s">
        <v>1307</v>
      </c>
      <c r="I134" s="38"/>
      <c r="J134" s="38">
        <v>54162</v>
      </c>
      <c r="K134" s="38" t="s">
        <v>1308</v>
      </c>
      <c r="L134" s="38" t="s">
        <v>1310</v>
      </c>
      <c r="M134" s="38" t="s">
        <v>1309</v>
      </c>
      <c r="N134" s="38"/>
      <c r="O134" s="38"/>
    </row>
    <row r="135" spans="1:16" hidden="1" x14ac:dyDescent="0.25">
      <c r="A135" s="39">
        <v>15806</v>
      </c>
      <c r="B135" s="39" t="s">
        <v>282</v>
      </c>
      <c r="C135" s="39" t="s">
        <v>605</v>
      </c>
      <c r="D135" s="39">
        <v>2016</v>
      </c>
      <c r="E135" s="39" t="str">
        <f>VLOOKUP($A135,test__2[],4)</f>
        <v>Vascular Health and Genetic Risk Affect Mild Cognitive Impairment Status and 4-Year Stability: Evidence From the Victoria Longitudinal Study</v>
      </c>
      <c r="F135" s="39"/>
      <c r="G135" s="39"/>
      <c r="H135" s="39"/>
      <c r="I135" s="39"/>
      <c r="J135" s="39"/>
      <c r="K135" s="39"/>
      <c r="L135" s="39"/>
      <c r="M135" s="39"/>
      <c r="N135" s="39" t="s">
        <v>76</v>
      </c>
      <c r="O135" s="39" t="s">
        <v>990</v>
      </c>
      <c r="P135" s="33"/>
    </row>
    <row r="136" spans="1:16" hidden="1" x14ac:dyDescent="0.25">
      <c r="A136" s="38">
        <v>15837</v>
      </c>
      <c r="B136" s="38" t="s">
        <v>1133</v>
      </c>
      <c r="C136" s="38"/>
      <c r="D136" s="38">
        <v>2011</v>
      </c>
      <c r="E136" s="38" t="s">
        <v>1132</v>
      </c>
      <c r="F136" s="38" t="s">
        <v>90</v>
      </c>
      <c r="G136" s="38" t="s">
        <v>1103</v>
      </c>
      <c r="H136" s="38" t="s">
        <v>1140</v>
      </c>
      <c r="I136" s="38">
        <v>29</v>
      </c>
      <c r="J136" s="38">
        <v>2268</v>
      </c>
      <c r="K136" s="38">
        <v>0</v>
      </c>
      <c r="L136" s="38" t="s">
        <v>1141</v>
      </c>
      <c r="M136" s="38"/>
      <c r="N136" s="38"/>
      <c r="O136" s="38"/>
    </row>
    <row r="137" spans="1:16" hidden="1" x14ac:dyDescent="0.25">
      <c r="A137" s="38">
        <v>15849</v>
      </c>
      <c r="B137" s="38" t="s">
        <v>325</v>
      </c>
      <c r="C137" s="38" t="s">
        <v>633</v>
      </c>
      <c r="D137" s="38">
        <v>2006</v>
      </c>
      <c r="E137" s="38" t="str">
        <f>VLOOKUP($A137,test__2[],4)</f>
        <v>Vascular risk factors for incident Alzheimer disease and vascular dementia - The Cache County study</v>
      </c>
      <c r="F137" s="38" t="s">
        <v>90</v>
      </c>
      <c r="G137" s="38" t="s">
        <v>1103</v>
      </c>
      <c r="H137" s="38" t="s">
        <v>1097</v>
      </c>
      <c r="I137" s="38" t="s">
        <v>1098</v>
      </c>
      <c r="J137" s="38">
        <v>3308</v>
      </c>
      <c r="K137" s="38">
        <v>58.2</v>
      </c>
      <c r="L137" s="38" t="s">
        <v>1099</v>
      </c>
      <c r="M137" s="38"/>
      <c r="N137" s="38"/>
      <c r="O137" s="38"/>
    </row>
    <row r="138" spans="1:16" hidden="1" x14ac:dyDescent="0.25">
      <c r="A138" s="38">
        <v>15862</v>
      </c>
      <c r="B138" s="38" t="s">
        <v>420</v>
      </c>
      <c r="C138" s="38" t="s">
        <v>710</v>
      </c>
      <c r="D138" s="38">
        <v>2003</v>
      </c>
      <c r="E138" s="38" t="str">
        <f>VLOOKUP($A138,test__2[],4)</f>
        <v>Vascular risk factors, cognition and dementia incidence over 6 years in the Sydney Older Persons Study</v>
      </c>
      <c r="F138" s="38" t="s">
        <v>90</v>
      </c>
      <c r="G138" s="38" t="s">
        <v>974</v>
      </c>
      <c r="H138" s="38" t="s">
        <v>1100</v>
      </c>
      <c r="I138" s="38" t="s">
        <v>303</v>
      </c>
      <c r="J138" s="38">
        <v>377</v>
      </c>
      <c r="K138" s="38">
        <v>46.7</v>
      </c>
      <c r="L138" s="38" t="s">
        <v>1101</v>
      </c>
      <c r="M138" s="38"/>
      <c r="N138" s="38"/>
      <c r="O138" s="38"/>
    </row>
    <row r="139" spans="1:16" hidden="1" x14ac:dyDescent="0.25">
      <c r="A139" s="39">
        <v>15865</v>
      </c>
      <c r="B139" s="39" t="s">
        <v>466</v>
      </c>
      <c r="C139" s="39" t="s">
        <v>743</v>
      </c>
      <c r="D139" s="39">
        <v>2004</v>
      </c>
      <c r="E139" s="39" t="str">
        <f>VLOOKUP($A139,test__2[],4)</f>
        <v>Vascular risk factors, incidence of MCI, and rates of progression to dementia</v>
      </c>
      <c r="F139" s="39"/>
      <c r="G139" s="39"/>
      <c r="H139" s="39"/>
      <c r="I139" s="39"/>
      <c r="J139" s="39"/>
      <c r="K139" s="39"/>
      <c r="L139" s="39"/>
      <c r="M139" s="39"/>
      <c r="N139" s="39" t="s">
        <v>76</v>
      </c>
      <c r="O139" s="39" t="s">
        <v>1102</v>
      </c>
      <c r="P139" s="33"/>
    </row>
    <row r="140" spans="1:16" hidden="1" x14ac:dyDescent="0.25">
      <c r="A140" s="38">
        <v>90001</v>
      </c>
      <c r="B140" s="38" t="s">
        <v>511</v>
      </c>
      <c r="C140" s="38"/>
      <c r="D140" s="38">
        <v>2012</v>
      </c>
      <c r="E140" s="38" t="s">
        <v>1137</v>
      </c>
      <c r="F140" s="38" t="s">
        <v>90</v>
      </c>
      <c r="G140" s="38" t="s">
        <v>849</v>
      </c>
      <c r="H140" s="38" t="s">
        <v>850</v>
      </c>
      <c r="I140" s="38" t="s">
        <v>1144</v>
      </c>
      <c r="J140" s="38">
        <v>1230400</v>
      </c>
      <c r="K140" s="38" t="s">
        <v>1147</v>
      </c>
      <c r="L140" s="38" t="s">
        <v>1146</v>
      </c>
      <c r="M140" s="38" t="s">
        <v>1145</v>
      </c>
      <c r="N140" s="38"/>
      <c r="O140" s="38" t="s">
        <v>1135</v>
      </c>
    </row>
    <row r="141" spans="1:16" hidden="1" x14ac:dyDescent="0.25">
      <c r="A141" s="38">
        <v>90002</v>
      </c>
      <c r="B141" s="38" t="s">
        <v>873</v>
      </c>
      <c r="C141" s="38"/>
      <c r="D141" s="38">
        <v>1995</v>
      </c>
      <c r="E141" s="38" t="s">
        <v>1138</v>
      </c>
      <c r="F141" s="38" t="s">
        <v>90</v>
      </c>
      <c r="G141" s="38" t="s">
        <v>856</v>
      </c>
      <c r="H141" s="38" t="s">
        <v>55</v>
      </c>
      <c r="I141" s="38" t="s">
        <v>1150</v>
      </c>
      <c r="J141" s="38">
        <v>828</v>
      </c>
      <c r="K141" s="38">
        <v>59.5</v>
      </c>
      <c r="L141" s="38" t="s">
        <v>1149</v>
      </c>
      <c r="M141" s="38" t="s">
        <v>1148</v>
      </c>
      <c r="N141" s="38"/>
      <c r="O141" s="38" t="s">
        <v>1135</v>
      </c>
    </row>
    <row r="142" spans="1:16" hidden="1" x14ac:dyDescent="0.25">
      <c r="A142" s="38">
        <v>90003</v>
      </c>
      <c r="B142" s="38" t="s">
        <v>1154</v>
      </c>
      <c r="C142" s="38"/>
      <c r="D142" s="38">
        <v>2009</v>
      </c>
      <c r="E142" s="38" t="s">
        <v>1111</v>
      </c>
      <c r="F142" s="38" t="s">
        <v>457</v>
      </c>
      <c r="G142" s="38" t="s">
        <v>866</v>
      </c>
      <c r="H142" s="38" t="s">
        <v>55</v>
      </c>
      <c r="I142" s="38" t="s">
        <v>953</v>
      </c>
      <c r="J142" s="38">
        <v>17902</v>
      </c>
      <c r="K142" s="38">
        <v>38</v>
      </c>
      <c r="L142" s="38" t="s">
        <v>959</v>
      </c>
      <c r="M142" s="38"/>
      <c r="N142" s="38"/>
      <c r="O142" s="38" t="s">
        <v>1136</v>
      </c>
    </row>
  </sheetData>
  <autoFilter ref="A1:P142" xr:uid="{49CAEB68-2092-4032-A98C-939DD758535E}">
    <filterColumn colId="5">
      <filters>
        <filter val="MR"/>
      </filters>
    </filterColumn>
    <filterColumn colId="13">
      <filters blank="1"/>
    </filterColumn>
    <sortState xmlns:xlrd2="http://schemas.microsoft.com/office/spreadsheetml/2017/richdata2" ref="A2:P142">
      <sortCondition ref="A1:A142"/>
    </sortState>
  </autoFilter>
  <hyperlinks>
    <hyperlink ref="O69" r:id="rId1" xr:uid="{DFF7838C-47E7-4D73-A6A7-980C4DA74190}"/>
    <hyperlink ref="O33" r:id="rId2" xr:uid="{49C28F97-DD1C-4026-9C2F-95BF834CE27E}"/>
    <hyperlink ref="O86" r:id="rId3" xr:uid="{AF0F297E-3F02-4182-A52F-D053F2F89CDA}"/>
    <hyperlink ref="O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H2:H35 H37:H129</xm:sqref>
        </x14:dataValidation>
        <x14:dataValidation type="list" allowBlank="1" showInputMessage="1" showErrorMessage="1" xr:uid="{855A9DAC-13A4-4C08-8A58-85C2BED553D4}">
          <x14:formula1>
            <xm:f>Validation!$D$2:$D$60</xm:f>
          </x14:formula1>
          <xm:sqref>H136:H142 H130:H134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filterMode="1"/>
  <dimension ref="A1:AK291"/>
  <sheetViews>
    <sheetView topLeftCell="S1" workbookViewId="0">
      <selection activeCell="Y254" sqref="Y254:Y291"/>
    </sheetView>
  </sheetViews>
  <sheetFormatPr defaultRowHeight="15" x14ac:dyDescent="0.25"/>
  <cols>
    <col min="1" max="1" width="15.7109375" style="3" customWidth="1"/>
    <col min="2" max="2" width="15.140625" style="3" customWidth="1"/>
    <col min="3" max="5" width="15.7109375" style="3" customWidth="1"/>
    <col min="6" max="6" width="15.7109375" style="4" customWidth="1"/>
    <col min="7" max="7" width="15.7109375" style="28" customWidth="1"/>
    <col min="8" max="10" width="15.7109375" style="3" customWidth="1"/>
    <col min="11" max="11" width="20.42578125" style="4" bestFit="1" customWidth="1"/>
    <col min="12" max="15" width="18.140625" style="28" customWidth="1"/>
    <col min="16" max="18" width="15.7109375" style="3" customWidth="1"/>
    <col min="19" max="19" width="15.7109375" style="5" customWidth="1"/>
    <col min="20" max="20" width="22" style="3" bestFit="1" customWidth="1"/>
    <col min="21" max="28" width="15.7109375" style="3" customWidth="1"/>
    <col min="29" max="29" width="15.7109375" style="4" customWidth="1"/>
    <col min="30" max="30" width="15.7109375" style="28" customWidth="1"/>
    <col min="31" max="35" width="15.7109375" style="3" customWidth="1"/>
    <col min="36" max="36" width="15.7109375" style="30" customWidth="1"/>
    <col min="37" max="37" width="15.7109375" style="28" customWidth="1"/>
    <col min="38" max="16384" width="9.140625" style="3"/>
  </cols>
  <sheetData>
    <row r="1" spans="1:37" ht="45" x14ac:dyDescent="0.25">
      <c r="A1" s="6" t="s">
        <v>9</v>
      </c>
      <c r="B1" s="6" t="s">
        <v>8</v>
      </c>
      <c r="C1" s="7" t="s">
        <v>7</v>
      </c>
      <c r="D1" s="7" t="s">
        <v>845</v>
      </c>
      <c r="E1" s="7" t="s">
        <v>875</v>
      </c>
      <c r="F1" s="6" t="s">
        <v>38</v>
      </c>
      <c r="G1" s="7" t="s">
        <v>59</v>
      </c>
      <c r="H1" s="7" t="s">
        <v>37</v>
      </c>
      <c r="I1" s="7" t="s">
        <v>1295</v>
      </c>
      <c r="J1" s="7" t="s">
        <v>1104</v>
      </c>
      <c r="K1" s="7" t="s">
        <v>36</v>
      </c>
      <c r="L1" s="7" t="s">
        <v>822</v>
      </c>
      <c r="M1" s="7" t="s">
        <v>1290</v>
      </c>
      <c r="N1" s="7" t="s">
        <v>957</v>
      </c>
      <c r="O1" s="7" t="s">
        <v>808</v>
      </c>
      <c r="P1" s="7" t="s">
        <v>35</v>
      </c>
      <c r="Q1" s="36" t="s">
        <v>34</v>
      </c>
      <c r="R1" s="36" t="s">
        <v>1294</v>
      </c>
      <c r="S1" s="6" t="s">
        <v>33</v>
      </c>
      <c r="T1" s="8" t="s">
        <v>32</v>
      </c>
      <c r="U1" s="6" t="s">
        <v>31</v>
      </c>
      <c r="V1" s="6" t="s">
        <v>1153</v>
      </c>
      <c r="W1" s="6" t="s">
        <v>1163</v>
      </c>
      <c r="X1" s="6" t="s">
        <v>30</v>
      </c>
      <c r="Y1" s="7" t="s">
        <v>29</v>
      </c>
      <c r="Z1" s="7" t="s">
        <v>954</v>
      </c>
      <c r="AA1" s="7" t="s">
        <v>955</v>
      </c>
      <c r="AB1" s="7" t="s">
        <v>1286</v>
      </c>
      <c r="AC1" s="6" t="s">
        <v>28</v>
      </c>
      <c r="AD1" s="6" t="s">
        <v>829</v>
      </c>
      <c r="AE1" s="6" t="s">
        <v>27</v>
      </c>
      <c r="AF1" s="6" t="s">
        <v>26</v>
      </c>
      <c r="AG1" s="6" t="s">
        <v>25</v>
      </c>
      <c r="AH1" s="6" t="s">
        <v>24</v>
      </c>
      <c r="AI1" s="7" t="s">
        <v>23</v>
      </c>
      <c r="AJ1" s="47" t="s">
        <v>804</v>
      </c>
      <c r="AK1" s="6" t="s">
        <v>834</v>
      </c>
    </row>
    <row r="2" spans="1:37" hidden="1" x14ac:dyDescent="0.25">
      <c r="A2" s="3">
        <v>60</v>
      </c>
      <c r="B2" s="3" t="str">
        <f>VLOOKUP(A2,Studies!$A$2:$B$142,2)</f>
        <v>Mielke</v>
      </c>
      <c r="C2" s="3">
        <f>VLOOKUP(A2,Studies!$A$2:$D$142,4)</f>
        <v>2010</v>
      </c>
      <c r="D2" s="3" t="str">
        <f>VLOOKUP(A2,Studies!$A$2:$G$142,6)</f>
        <v>NRSE</v>
      </c>
      <c r="E2" s="3">
        <f>VLOOKUP(A2,Studies!$A$2:$N$142,14)</f>
        <v>0</v>
      </c>
      <c r="F2" s="4" t="s">
        <v>20</v>
      </c>
      <c r="H2" s="3">
        <v>1460</v>
      </c>
      <c r="K2" s="4" t="s">
        <v>42</v>
      </c>
      <c r="L2" s="28" t="s">
        <v>823</v>
      </c>
      <c r="O2" s="28" t="s">
        <v>832</v>
      </c>
      <c r="P2" s="3" t="s">
        <v>810</v>
      </c>
      <c r="Q2" s="3" t="s">
        <v>831</v>
      </c>
      <c r="S2" s="31" t="s">
        <v>827</v>
      </c>
      <c r="T2" s="3" t="s">
        <v>22</v>
      </c>
      <c r="U2" s="3" t="s">
        <v>381</v>
      </c>
      <c r="X2" s="3" t="s">
        <v>828</v>
      </c>
      <c r="AA2" s="3">
        <v>161</v>
      </c>
      <c r="AC2" s="4" t="s">
        <v>13</v>
      </c>
      <c r="AD2" s="32" t="s">
        <v>830</v>
      </c>
      <c r="AE2" s="3">
        <v>1.27</v>
      </c>
      <c r="AG2" s="3">
        <v>0.89</v>
      </c>
      <c r="AH2" s="3">
        <v>1.8</v>
      </c>
      <c r="AJ2" s="4"/>
    </row>
    <row r="3" spans="1:37" hidden="1" x14ac:dyDescent="0.25">
      <c r="A3" s="3">
        <v>60</v>
      </c>
      <c r="B3" s="3" t="str">
        <f>VLOOKUP(A3,Studies!$A$2:$B$142,2)</f>
        <v>Mielke</v>
      </c>
      <c r="C3" s="3">
        <f>VLOOKUP(A3,Studies!$A$2:$D$142,4)</f>
        <v>2010</v>
      </c>
      <c r="D3" s="3" t="str">
        <f>VLOOKUP(A3,Studies!$A$2:$G$142,6)</f>
        <v>NRSE</v>
      </c>
      <c r="E3" s="3">
        <f>VLOOKUP(A3,Studies!$A$2:$N$142,14)</f>
        <v>0</v>
      </c>
      <c r="F3" s="4" t="s">
        <v>20</v>
      </c>
      <c r="H3" s="3">
        <v>1460</v>
      </c>
      <c r="K3" s="4" t="s">
        <v>42</v>
      </c>
      <c r="L3" s="28" t="s">
        <v>824</v>
      </c>
      <c r="O3" s="28">
        <v>365</v>
      </c>
      <c r="P3" s="3" t="s">
        <v>810</v>
      </c>
      <c r="Q3" s="3" t="s">
        <v>831</v>
      </c>
      <c r="S3" s="31" t="s">
        <v>827</v>
      </c>
      <c r="T3" s="3" t="s">
        <v>22</v>
      </c>
      <c r="U3" s="3" t="s">
        <v>381</v>
      </c>
      <c r="X3" s="3" t="s">
        <v>828</v>
      </c>
      <c r="AA3" s="3">
        <v>161</v>
      </c>
      <c r="AC3" s="4" t="s">
        <v>13</v>
      </c>
      <c r="AD3" s="32" t="s">
        <v>830</v>
      </c>
      <c r="AE3" s="3">
        <v>0.9</v>
      </c>
      <c r="AG3" s="3">
        <v>0.54</v>
      </c>
      <c r="AH3" s="3">
        <v>1.5</v>
      </c>
      <c r="AJ3" s="30" t="s">
        <v>833</v>
      </c>
      <c r="AK3" s="32"/>
    </row>
    <row r="4" spans="1:37" hidden="1" x14ac:dyDescent="0.25">
      <c r="A4" s="3">
        <v>60</v>
      </c>
      <c r="B4" s="3" t="str">
        <f>VLOOKUP(A4,Studies!$A$2:$B$142,2)</f>
        <v>Mielke</v>
      </c>
      <c r="C4" s="3">
        <f>VLOOKUP(A4,Studies!$A$2:$D$142,4)</f>
        <v>2010</v>
      </c>
      <c r="D4" s="3" t="str">
        <f>VLOOKUP(A4,Studies!$A$2:$G$142,6)</f>
        <v>NRSE</v>
      </c>
      <c r="E4" s="3">
        <f>VLOOKUP(A4,Studies!$A$2:$N$142,14)</f>
        <v>0</v>
      </c>
      <c r="F4" s="4" t="s">
        <v>20</v>
      </c>
      <c r="H4" s="3">
        <v>1460</v>
      </c>
      <c r="K4" s="4" t="s">
        <v>42</v>
      </c>
      <c r="L4" s="28" t="s">
        <v>825</v>
      </c>
      <c r="O4" s="28">
        <v>365</v>
      </c>
      <c r="P4" s="3" t="s">
        <v>810</v>
      </c>
      <c r="Q4" s="3" t="s">
        <v>831</v>
      </c>
      <c r="S4" s="31" t="s">
        <v>827</v>
      </c>
      <c r="T4" s="3" t="s">
        <v>22</v>
      </c>
      <c r="U4" s="3" t="s">
        <v>381</v>
      </c>
      <c r="X4" s="3" t="s">
        <v>828</v>
      </c>
      <c r="AA4" s="3">
        <v>161</v>
      </c>
      <c r="AC4" s="4" t="s">
        <v>13</v>
      </c>
      <c r="AD4" s="32" t="s">
        <v>830</v>
      </c>
      <c r="AE4" s="3">
        <v>1.24</v>
      </c>
      <c r="AG4" s="3">
        <v>0.76</v>
      </c>
      <c r="AH4" s="3">
        <v>2.02</v>
      </c>
      <c r="AJ4" s="30" t="s">
        <v>833</v>
      </c>
      <c r="AK4" s="32"/>
    </row>
    <row r="5" spans="1:37" hidden="1" x14ac:dyDescent="0.25">
      <c r="A5" s="3">
        <v>60</v>
      </c>
      <c r="B5" s="3" t="str">
        <f>VLOOKUP(A5,Studies!$A$2:$B$142,2)</f>
        <v>Mielke</v>
      </c>
      <c r="C5" s="3">
        <f>VLOOKUP(A5,Studies!$A$2:$D$142,4)</f>
        <v>2010</v>
      </c>
      <c r="D5" s="3" t="str">
        <f>VLOOKUP(A5,Studies!$A$2:$G$142,6)</f>
        <v>NRSE</v>
      </c>
      <c r="E5" s="3">
        <f>VLOOKUP(A5,Studies!$A$2:$N$142,14)</f>
        <v>0</v>
      </c>
      <c r="F5" s="4" t="s">
        <v>20</v>
      </c>
      <c r="H5" s="3">
        <v>1460</v>
      </c>
      <c r="K5" s="4" t="s">
        <v>42</v>
      </c>
      <c r="L5" s="28" t="s">
        <v>826</v>
      </c>
      <c r="O5" s="28">
        <v>365</v>
      </c>
      <c r="P5" s="3" t="s">
        <v>810</v>
      </c>
      <c r="Q5" s="3" t="s">
        <v>831</v>
      </c>
      <c r="S5" s="31" t="s">
        <v>827</v>
      </c>
      <c r="T5" s="3" t="s">
        <v>22</v>
      </c>
      <c r="U5" s="3" t="s">
        <v>381</v>
      </c>
      <c r="X5" s="3" t="s">
        <v>828</v>
      </c>
      <c r="AA5" s="3">
        <v>161</v>
      </c>
      <c r="AC5" s="4" t="s">
        <v>13</v>
      </c>
      <c r="AD5" s="32" t="s">
        <v>830</v>
      </c>
      <c r="AE5" s="28">
        <v>1.18</v>
      </c>
      <c r="AF5" s="28"/>
      <c r="AG5" s="3">
        <v>0.73</v>
      </c>
      <c r="AH5" s="3">
        <v>1.93</v>
      </c>
      <c r="AJ5" s="30" t="s">
        <v>833</v>
      </c>
      <c r="AK5" s="32"/>
    </row>
    <row r="6" spans="1:37" hidden="1" x14ac:dyDescent="0.25">
      <c r="A6" s="3">
        <v>60</v>
      </c>
      <c r="B6" s="3" t="str">
        <f>VLOOKUP(A6,Studies!$A$2:$B$142,2)</f>
        <v>Mielke</v>
      </c>
      <c r="C6" s="3">
        <f>VLOOKUP(A6,Studies!$A$2:$D$142,4)</f>
        <v>2010</v>
      </c>
      <c r="D6" s="3" t="str">
        <f>VLOOKUP(A6,Studies!$A$2:$G$142,6)</f>
        <v>NRSE</v>
      </c>
      <c r="E6" s="3">
        <f>VLOOKUP(A6,Studies!$A$2:$N$142,14)</f>
        <v>0</v>
      </c>
      <c r="F6" s="4" t="s">
        <v>20</v>
      </c>
      <c r="H6" s="3">
        <v>1460</v>
      </c>
      <c r="K6" s="4" t="s">
        <v>42</v>
      </c>
      <c r="L6" s="28" t="s">
        <v>823</v>
      </c>
      <c r="O6" s="28" t="s">
        <v>832</v>
      </c>
      <c r="P6" s="3" t="s">
        <v>810</v>
      </c>
      <c r="Q6" s="3" t="s">
        <v>831</v>
      </c>
      <c r="S6" s="31" t="s">
        <v>827</v>
      </c>
      <c r="T6" s="3" t="s">
        <v>16</v>
      </c>
      <c r="U6" s="3" t="s">
        <v>15</v>
      </c>
      <c r="X6" s="3" t="s">
        <v>828</v>
      </c>
      <c r="AA6" s="3">
        <v>80</v>
      </c>
      <c r="AC6" s="4" t="s">
        <v>13</v>
      </c>
      <c r="AD6" s="32" t="s">
        <v>830</v>
      </c>
      <c r="AE6" s="3">
        <v>1.1100000000000001</v>
      </c>
      <c r="AG6" s="3">
        <v>0.67</v>
      </c>
      <c r="AH6" s="3">
        <v>1.84</v>
      </c>
      <c r="AK6" s="32"/>
    </row>
    <row r="7" spans="1:37" hidden="1" x14ac:dyDescent="0.25">
      <c r="A7" s="3">
        <v>60</v>
      </c>
      <c r="B7" s="3" t="str">
        <f>VLOOKUP(A7,Studies!$A$2:$B$142,2)</f>
        <v>Mielke</v>
      </c>
      <c r="C7" s="3">
        <f>VLOOKUP(A7,Studies!$A$2:$D$142,4)</f>
        <v>2010</v>
      </c>
      <c r="D7" s="3" t="str">
        <f>VLOOKUP(A7,Studies!$A$2:$G$142,6)</f>
        <v>NRSE</v>
      </c>
      <c r="E7" s="3">
        <f>VLOOKUP(A7,Studies!$A$2:$N$142,14)</f>
        <v>0</v>
      </c>
      <c r="F7" s="4" t="s">
        <v>20</v>
      </c>
      <c r="H7" s="3">
        <v>1460</v>
      </c>
      <c r="K7" s="4" t="s">
        <v>42</v>
      </c>
      <c r="L7" s="28" t="s">
        <v>824</v>
      </c>
      <c r="O7" s="28">
        <v>365</v>
      </c>
      <c r="P7" s="3" t="s">
        <v>810</v>
      </c>
      <c r="Q7" s="3" t="s">
        <v>831</v>
      </c>
      <c r="S7" s="31" t="s">
        <v>827</v>
      </c>
      <c r="T7" s="3" t="s">
        <v>16</v>
      </c>
      <c r="U7" s="3" t="s">
        <v>15</v>
      </c>
      <c r="X7" s="3" t="s">
        <v>828</v>
      </c>
      <c r="AA7" s="3">
        <v>80</v>
      </c>
      <c r="AC7" s="4" t="s">
        <v>13</v>
      </c>
      <c r="AD7" s="32" t="s">
        <v>830</v>
      </c>
      <c r="AE7" s="3">
        <v>1</v>
      </c>
      <c r="AG7" s="3">
        <v>0.48</v>
      </c>
      <c r="AH7" s="3">
        <v>2.0699999999999998</v>
      </c>
      <c r="AJ7" s="30" t="s">
        <v>833</v>
      </c>
      <c r="AK7" s="32"/>
    </row>
    <row r="8" spans="1:37" hidden="1" x14ac:dyDescent="0.25">
      <c r="A8" s="3">
        <v>60</v>
      </c>
      <c r="B8" s="3" t="str">
        <f>VLOOKUP(A8,Studies!$A$2:$B$142,2)</f>
        <v>Mielke</v>
      </c>
      <c r="C8" s="3">
        <f>VLOOKUP(A8,Studies!$A$2:$D$142,4)</f>
        <v>2010</v>
      </c>
      <c r="D8" s="3" t="str">
        <f>VLOOKUP(A8,Studies!$A$2:$G$142,6)</f>
        <v>NRSE</v>
      </c>
      <c r="E8" s="3">
        <f>VLOOKUP(A8,Studies!$A$2:$N$142,14)</f>
        <v>0</v>
      </c>
      <c r="F8" s="4" t="s">
        <v>20</v>
      </c>
      <c r="H8" s="3">
        <v>1460</v>
      </c>
      <c r="K8" s="4" t="s">
        <v>42</v>
      </c>
      <c r="L8" s="28" t="s">
        <v>825</v>
      </c>
      <c r="O8" s="28">
        <v>365</v>
      </c>
      <c r="P8" s="3" t="s">
        <v>810</v>
      </c>
      <c r="Q8" s="3" t="s">
        <v>831</v>
      </c>
      <c r="S8" s="31" t="s">
        <v>827</v>
      </c>
      <c r="T8" s="3" t="s">
        <v>16</v>
      </c>
      <c r="U8" s="3" t="s">
        <v>15</v>
      </c>
      <c r="X8" s="3" t="s">
        <v>828</v>
      </c>
      <c r="AA8" s="3">
        <v>80</v>
      </c>
      <c r="AC8" s="4" t="s">
        <v>13</v>
      </c>
      <c r="AD8" s="32" t="s">
        <v>830</v>
      </c>
      <c r="AE8" s="3">
        <v>1.31</v>
      </c>
      <c r="AG8" s="3">
        <v>0.65</v>
      </c>
      <c r="AH8" s="3">
        <v>2.64</v>
      </c>
      <c r="AJ8" s="30" t="s">
        <v>833</v>
      </c>
      <c r="AK8" s="32"/>
    </row>
    <row r="9" spans="1:37" hidden="1" x14ac:dyDescent="0.25">
      <c r="A9" s="3">
        <v>60</v>
      </c>
      <c r="B9" s="3" t="str">
        <f>VLOOKUP(A9,Studies!$A$2:$B$142,2)</f>
        <v>Mielke</v>
      </c>
      <c r="C9" s="3">
        <f>VLOOKUP(A9,Studies!$A$2:$D$142,4)</f>
        <v>2010</v>
      </c>
      <c r="D9" s="3" t="str">
        <f>VLOOKUP(A9,Studies!$A$2:$G$142,6)</f>
        <v>NRSE</v>
      </c>
      <c r="E9" s="3">
        <f>VLOOKUP(A9,Studies!$A$2:$N$142,14)</f>
        <v>0</v>
      </c>
      <c r="F9" s="4" t="s">
        <v>20</v>
      </c>
      <c r="H9" s="3">
        <v>1460</v>
      </c>
      <c r="K9" s="4" t="s">
        <v>42</v>
      </c>
      <c r="L9" s="28" t="s">
        <v>826</v>
      </c>
      <c r="O9" s="28">
        <v>365</v>
      </c>
      <c r="P9" s="3" t="s">
        <v>810</v>
      </c>
      <c r="Q9" s="3" t="s">
        <v>831</v>
      </c>
      <c r="S9" s="31" t="s">
        <v>827</v>
      </c>
      <c r="T9" s="3" t="s">
        <v>16</v>
      </c>
      <c r="U9" s="3" t="s">
        <v>15</v>
      </c>
      <c r="X9" s="3" t="s">
        <v>828</v>
      </c>
      <c r="AA9" s="3">
        <v>80</v>
      </c>
      <c r="AC9" s="4" t="s">
        <v>13</v>
      </c>
      <c r="AD9" s="32" t="s">
        <v>830</v>
      </c>
      <c r="AE9" s="28">
        <v>1.04</v>
      </c>
      <c r="AF9" s="28"/>
      <c r="AG9" s="3">
        <v>0.5</v>
      </c>
      <c r="AH9" s="3">
        <v>2.16</v>
      </c>
      <c r="AJ9" s="30" t="s">
        <v>833</v>
      </c>
      <c r="AK9" s="32"/>
    </row>
    <row r="10" spans="1:37" hidden="1" x14ac:dyDescent="0.25">
      <c r="A10" s="3">
        <v>126</v>
      </c>
      <c r="B10" s="3" t="str">
        <f>VLOOKUP(A10,Studies!$A$2:$B$142,2)</f>
        <v>Rasmussen</v>
      </c>
      <c r="C10" s="3">
        <f>VLOOKUP(A10,Studies!$A$2:$D$142,4)</f>
        <v>2018</v>
      </c>
      <c r="E10" s="3" t="str">
        <f>VLOOKUP(A10,Studies!$A$2:$N$142,14)</f>
        <v>Y</v>
      </c>
      <c r="AJ10" s="4"/>
    </row>
    <row r="11" spans="1:37" hidden="1" x14ac:dyDescent="0.25">
      <c r="A11" s="3">
        <v>366</v>
      </c>
      <c r="B11" s="3" t="str">
        <f>VLOOKUP(A11,Studies!$A$2:$B$142,2)</f>
        <v>Li</v>
      </c>
      <c r="C11" s="3">
        <f>VLOOKUP(A11,Studies!$A$2:$D$142,4)</f>
        <v>2010</v>
      </c>
      <c r="D11" s="3" t="str">
        <f>VLOOKUP(A11,Studies!$A$2:$G$142,6)</f>
        <v>NRSI</v>
      </c>
      <c r="E11" s="3">
        <f>VLOOKUP(A11,Studies!$A$2:$N$142,14)</f>
        <v>0</v>
      </c>
      <c r="H11" s="3">
        <v>3099</v>
      </c>
      <c r="K11" s="4" t="s">
        <v>1168</v>
      </c>
      <c r="P11" s="3" t="s">
        <v>809</v>
      </c>
      <c r="T11" s="3" t="s">
        <v>16</v>
      </c>
      <c r="U11" s="3" t="s">
        <v>15</v>
      </c>
      <c r="Y11" s="3">
        <v>263</v>
      </c>
      <c r="AC11" s="4" t="s">
        <v>13</v>
      </c>
      <c r="AD11" s="3" t="s">
        <v>838</v>
      </c>
      <c r="AE11" s="28">
        <v>0.62</v>
      </c>
      <c r="AG11" s="3">
        <v>0.4</v>
      </c>
      <c r="AH11" s="3">
        <v>0.97</v>
      </c>
    </row>
    <row r="12" spans="1:37" hidden="1" x14ac:dyDescent="0.25">
      <c r="A12" s="3">
        <v>1118</v>
      </c>
      <c r="B12" s="3" t="str">
        <f>VLOOKUP(A12,Studies!$A$2:$B$142,2)</f>
        <v>Dufouil</v>
      </c>
      <c r="C12" s="3">
        <f>VLOOKUP(A12,Studies!$A$2:$D$142,4)</f>
        <v>2005</v>
      </c>
      <c r="E12" s="3" t="str">
        <f>VLOOKUP(A12,Studies!$A$2:$N$142,14)</f>
        <v>Y</v>
      </c>
      <c r="O12"/>
      <c r="AJ12" s="4"/>
    </row>
    <row r="13" spans="1:37" hidden="1" x14ac:dyDescent="0.25">
      <c r="A13" s="3">
        <v>1658</v>
      </c>
      <c r="B13" s="3" t="str">
        <f>VLOOKUP(A13,Studies!$A$2:$B$142,2)</f>
        <v>Tynkkynen</v>
      </c>
      <c r="C13" s="3">
        <f>VLOOKUP(A13,Studies!$A$2:$D$142,4)</f>
        <v>2016</v>
      </c>
      <c r="D13" s="3" t="str">
        <f>VLOOKUP(A13,Studies!$A$2:$G$142,6)</f>
        <v>NRSE</v>
      </c>
      <c r="E13" s="3">
        <f>VLOOKUP(A13,Studies!$A$2:$N$142,14)</f>
        <v>0</v>
      </c>
      <c r="F13" s="4" t="s">
        <v>50</v>
      </c>
      <c r="H13" s="3">
        <v>13275</v>
      </c>
      <c r="K13" s="4" t="s">
        <v>10</v>
      </c>
      <c r="L13" s="28" t="s">
        <v>1151</v>
      </c>
      <c r="O13" s="28">
        <v>13275</v>
      </c>
      <c r="P13" s="3" t="s">
        <v>810</v>
      </c>
      <c r="T13" s="3" t="s">
        <v>22</v>
      </c>
      <c r="U13" s="3" t="s">
        <v>843</v>
      </c>
      <c r="X13" s="3" t="s">
        <v>841</v>
      </c>
      <c r="AJ13" s="4"/>
    </row>
    <row r="14" spans="1:37" hidden="1" x14ac:dyDescent="0.25">
      <c r="A14" s="3">
        <v>1883</v>
      </c>
      <c r="B14" s="3" t="str">
        <f>VLOOKUP(A14,Studies!$A$2:$B$142,2)</f>
        <v>Kuo</v>
      </c>
      <c r="C14" s="3">
        <f>VLOOKUP(A14,Studies!$A$2:$D$142,4)</f>
        <v>2015</v>
      </c>
      <c r="D14" s="3" t="str">
        <f>VLOOKUP(A14,Studies!$A$2:$G$142,6)</f>
        <v>NRSE</v>
      </c>
      <c r="E14" s="3">
        <f>VLOOKUP(A14,Studies!$A$2:$N$142,14)</f>
        <v>0</v>
      </c>
      <c r="AJ14" s="4"/>
    </row>
    <row r="15" spans="1:37" hidden="1" x14ac:dyDescent="0.25">
      <c r="A15" s="3">
        <v>1951</v>
      </c>
      <c r="B15" s="3" t="str">
        <f>VLOOKUP(A15,Studies!$A$2:$B$142,2)</f>
        <v>Svensson</v>
      </c>
      <c r="C15" s="3">
        <f>VLOOKUP(A15,Studies!$A$2:$D$142,4)</f>
        <v>2019</v>
      </c>
      <c r="D15" s="3" t="str">
        <f>VLOOKUP(A15,Studies!$A$2:$G$142,6)</f>
        <v>NRSE</v>
      </c>
      <c r="E15" s="3">
        <f>VLOOKUP(A15,Studies!$A$2:$N$142,14)</f>
        <v>0</v>
      </c>
      <c r="AJ15" s="4"/>
    </row>
    <row r="16" spans="1:37" hidden="1" x14ac:dyDescent="0.25">
      <c r="A16" s="3">
        <v>2016</v>
      </c>
      <c r="B16" s="3" t="str">
        <f>VLOOKUP(A16,Studies!$A$2:$B$142,2)</f>
        <v>Zamrini</v>
      </c>
      <c r="C16" s="3">
        <f>VLOOKUP(A16,Studies!$A$2:$D$142,4)</f>
        <v>2004</v>
      </c>
      <c r="D16" s="3" t="str">
        <f>VLOOKUP(A16,Studies!$A$2:$G$142,6)</f>
        <v>NRSI</v>
      </c>
      <c r="E16" s="3">
        <f>VLOOKUP(A16,Studies!$A$2:$N$142,14)</f>
        <v>0</v>
      </c>
      <c r="K16" s="4" t="s">
        <v>1168</v>
      </c>
      <c r="P16" s="3" t="s">
        <v>809</v>
      </c>
      <c r="Q16" s="3" t="s">
        <v>1160</v>
      </c>
      <c r="T16" s="3" t="s">
        <v>16</v>
      </c>
      <c r="U16" s="3" t="s">
        <v>516</v>
      </c>
      <c r="V16" s="3" t="s">
        <v>1157</v>
      </c>
      <c r="Y16" s="3">
        <v>309</v>
      </c>
      <c r="AC16" s="4" t="s">
        <v>218</v>
      </c>
      <c r="AD16" s="28" t="s">
        <v>1158</v>
      </c>
      <c r="AE16" s="3">
        <v>0.61</v>
      </c>
      <c r="AG16" s="3">
        <v>0.42</v>
      </c>
      <c r="AH16" s="3">
        <v>0.87</v>
      </c>
      <c r="AJ16" s="30" t="s">
        <v>1159</v>
      </c>
    </row>
    <row r="17" spans="1:36" hidden="1" x14ac:dyDescent="0.25">
      <c r="A17" s="3">
        <v>2017</v>
      </c>
      <c r="B17" s="3" t="str">
        <f>VLOOKUP(A17,Studies!$A$2:$B$142,2)</f>
        <v>Redelmeier</v>
      </c>
      <c r="C17" s="3">
        <f>VLOOKUP(A17,Studies!$A$2:$D$142,4)</f>
        <v>2019</v>
      </c>
      <c r="D17" s="3" t="str">
        <f>VLOOKUP(A17,Studies!$A$2:$G$142,6)</f>
        <v>NRSI</v>
      </c>
      <c r="E17" s="3">
        <f>VLOOKUP(A17,Studies!$A$2:$N$142,14)</f>
        <v>0</v>
      </c>
      <c r="K17" s="4" t="s">
        <v>1168</v>
      </c>
      <c r="P17" s="3" t="s">
        <v>809</v>
      </c>
      <c r="S17" s="5" t="s">
        <v>1161</v>
      </c>
      <c r="T17" s="3" t="s">
        <v>965</v>
      </c>
      <c r="U17" s="3" t="s">
        <v>516</v>
      </c>
      <c r="V17" s="3" t="s">
        <v>1162</v>
      </c>
      <c r="W17" s="3" t="s">
        <v>1164</v>
      </c>
      <c r="Y17" s="3">
        <v>4727</v>
      </c>
      <c r="AC17" s="4" t="s">
        <v>163</v>
      </c>
      <c r="AE17" s="3">
        <v>0.87</v>
      </c>
      <c r="AG17" s="3">
        <v>0.81</v>
      </c>
      <c r="AH17" s="3">
        <v>0.93</v>
      </c>
    </row>
    <row r="18" spans="1:36" hidden="1" x14ac:dyDescent="0.25">
      <c r="A18" s="3">
        <v>2017</v>
      </c>
      <c r="B18" s="3" t="str">
        <f>VLOOKUP(A18,Studies!$A$2:$B$142,2)</f>
        <v>Redelmeier</v>
      </c>
      <c r="C18" s="3">
        <f>VLOOKUP(A18,Studies!$A$2:$D$142,4)</f>
        <v>2019</v>
      </c>
      <c r="D18" s="3" t="str">
        <f>VLOOKUP(A18,Studies!$A$2:$G$142,6)</f>
        <v>NRSI</v>
      </c>
      <c r="E18" s="3">
        <f>VLOOKUP(A18,Studies!$A$2:$N$142,14)</f>
        <v>0</v>
      </c>
      <c r="K18" s="4" t="s">
        <v>807</v>
      </c>
      <c r="P18" s="3" t="s">
        <v>809</v>
      </c>
      <c r="S18" s="5" t="s">
        <v>1161</v>
      </c>
      <c r="T18" s="3" t="s">
        <v>965</v>
      </c>
      <c r="U18" s="3" t="s">
        <v>516</v>
      </c>
      <c r="V18" s="3" t="s">
        <v>1162</v>
      </c>
      <c r="W18" s="3" t="s">
        <v>1164</v>
      </c>
      <c r="Y18" s="3">
        <v>4727</v>
      </c>
      <c r="AC18" s="4" t="s">
        <v>163</v>
      </c>
      <c r="AE18" s="3">
        <v>0.76</v>
      </c>
      <c r="AG18" s="3">
        <v>0.67</v>
      </c>
      <c r="AH18" s="3">
        <v>0.86</v>
      </c>
    </row>
    <row r="19" spans="1:36" hidden="1" x14ac:dyDescent="0.25">
      <c r="A19" s="3">
        <v>2017</v>
      </c>
      <c r="B19" s="3" t="str">
        <f>VLOOKUP(A19,Studies!$A$2:$B$142,2)</f>
        <v>Redelmeier</v>
      </c>
      <c r="C19" s="3">
        <f>VLOOKUP(A19,Studies!$A$2:$D$142,4)</f>
        <v>2019</v>
      </c>
      <c r="D19" s="3" t="str">
        <f>VLOOKUP(A19,Studies!$A$2:$G$142,6)</f>
        <v>NRSI</v>
      </c>
      <c r="E19" s="3">
        <f>VLOOKUP(A19,Studies!$A$2:$N$142,14)</f>
        <v>0</v>
      </c>
      <c r="K19" s="4" t="s">
        <v>806</v>
      </c>
      <c r="P19" s="3" t="s">
        <v>809</v>
      </c>
      <c r="S19" s="5" t="s">
        <v>1161</v>
      </c>
      <c r="T19" s="3" t="s">
        <v>965</v>
      </c>
      <c r="U19" s="3" t="s">
        <v>516</v>
      </c>
      <c r="V19" s="3" t="s">
        <v>1162</v>
      </c>
      <c r="W19" s="3" t="s">
        <v>1164</v>
      </c>
      <c r="Y19" s="3">
        <v>4727</v>
      </c>
      <c r="AC19" s="4" t="s">
        <v>163</v>
      </c>
      <c r="AE19" s="3">
        <v>0.91</v>
      </c>
      <c r="AG19" s="3">
        <v>0.84</v>
      </c>
      <c r="AH19" s="3">
        <v>0.98</v>
      </c>
    </row>
    <row r="20" spans="1:36" hidden="1" x14ac:dyDescent="0.25">
      <c r="A20" s="3">
        <v>2017</v>
      </c>
      <c r="B20" s="3" t="str">
        <f>VLOOKUP(A20,Studies!$A$2:$B$142,2)</f>
        <v>Redelmeier</v>
      </c>
      <c r="C20" s="3">
        <f>VLOOKUP(A20,Studies!$A$2:$D$142,4)</f>
        <v>2019</v>
      </c>
      <c r="D20" s="3" t="str">
        <f>VLOOKUP(A20,Studies!$A$2:$G$142,6)</f>
        <v>NRSI</v>
      </c>
      <c r="E20" s="3">
        <f>VLOOKUP(A20,Studies!$A$2:$N$142,14)</f>
        <v>0</v>
      </c>
      <c r="K20" s="4" t="s">
        <v>1165</v>
      </c>
      <c r="P20" s="3" t="s">
        <v>809</v>
      </c>
      <c r="S20" s="5" t="s">
        <v>1161</v>
      </c>
      <c r="T20" s="3" t="s">
        <v>965</v>
      </c>
      <c r="U20" s="3" t="s">
        <v>516</v>
      </c>
      <c r="V20" s="3" t="s">
        <v>1162</v>
      </c>
      <c r="W20" s="3" t="s">
        <v>1164</v>
      </c>
      <c r="Y20" s="3">
        <v>4727</v>
      </c>
      <c r="AC20" s="4" t="s">
        <v>163</v>
      </c>
      <c r="AE20" s="3">
        <v>0.78</v>
      </c>
      <c r="AG20" s="3">
        <v>0.67</v>
      </c>
      <c r="AH20" s="3">
        <v>0.91</v>
      </c>
    </row>
    <row r="21" spans="1:36" hidden="1" x14ac:dyDescent="0.25">
      <c r="A21" s="3">
        <v>2017</v>
      </c>
      <c r="B21" s="3" t="str">
        <f>VLOOKUP(A21,Studies!$A$2:$B$142,2)</f>
        <v>Redelmeier</v>
      </c>
      <c r="C21" s="3">
        <f>VLOOKUP(A21,Studies!$A$2:$D$142,4)</f>
        <v>2019</v>
      </c>
      <c r="D21" s="3" t="str">
        <f>VLOOKUP(A21,Studies!$A$2:$G$142,6)</f>
        <v>NRSI</v>
      </c>
      <c r="E21" s="3">
        <f>VLOOKUP(A21,Studies!$A$2:$N$142,14)</f>
        <v>0</v>
      </c>
      <c r="K21" s="4" t="s">
        <v>1166</v>
      </c>
      <c r="P21" s="3" t="s">
        <v>809</v>
      </c>
      <c r="S21" s="5" t="s">
        <v>1161</v>
      </c>
      <c r="T21" s="3" t="s">
        <v>965</v>
      </c>
      <c r="U21" s="3" t="s">
        <v>516</v>
      </c>
      <c r="V21" s="3" t="s">
        <v>1162</v>
      </c>
      <c r="W21" s="3" t="s">
        <v>1164</v>
      </c>
      <c r="Y21" s="3">
        <v>4727</v>
      </c>
      <c r="AC21" s="4" t="s">
        <v>163</v>
      </c>
      <c r="AE21" s="3">
        <v>0.92</v>
      </c>
      <c r="AG21" s="3">
        <v>0.84</v>
      </c>
      <c r="AH21" s="3">
        <v>1</v>
      </c>
    </row>
    <row r="22" spans="1:36" hidden="1" x14ac:dyDescent="0.25">
      <c r="A22" s="3">
        <v>2017</v>
      </c>
      <c r="B22" s="3" t="str">
        <f>VLOOKUP(A22,Studies!$A$2:$B$142,2)</f>
        <v>Redelmeier</v>
      </c>
      <c r="C22" s="3">
        <f>VLOOKUP(A22,Studies!$A$2:$D$142,4)</f>
        <v>2019</v>
      </c>
      <c r="D22" s="3" t="str">
        <f>VLOOKUP(A22,Studies!$A$2:$G$142,6)</f>
        <v>NRSI</v>
      </c>
      <c r="E22" s="3">
        <f>VLOOKUP(A22,Studies!$A$2:$N$142,14)</f>
        <v>0</v>
      </c>
      <c r="K22" s="4" t="s">
        <v>1167</v>
      </c>
      <c r="P22" s="3" t="s">
        <v>809</v>
      </c>
      <c r="S22" s="5" t="s">
        <v>1161</v>
      </c>
      <c r="T22" s="3" t="s">
        <v>965</v>
      </c>
      <c r="U22" s="3" t="s">
        <v>516</v>
      </c>
      <c r="V22" s="3" t="s">
        <v>1162</v>
      </c>
      <c r="W22" s="3" t="s">
        <v>1164</v>
      </c>
      <c r="Y22" s="3">
        <v>4727</v>
      </c>
      <c r="AC22" s="4" t="s">
        <v>163</v>
      </c>
      <c r="AE22" s="3">
        <v>0.93</v>
      </c>
      <c r="AG22" s="3">
        <v>0.81</v>
      </c>
      <c r="AH22" s="3">
        <v>1.08</v>
      </c>
    </row>
    <row r="23" spans="1:36" hidden="1" x14ac:dyDescent="0.25">
      <c r="A23" s="3">
        <v>2066</v>
      </c>
      <c r="B23" s="3" t="str">
        <f>VLOOKUP(A23,Studies!$A$2:$B$142,2)</f>
        <v>Matsuzaki</v>
      </c>
      <c r="C23" s="3">
        <f>VLOOKUP(A23,Studies!$A$2:$D$142,4)</f>
        <v>2011</v>
      </c>
      <c r="E23" s="3" t="str">
        <f>VLOOKUP(A23,Studies!$A$2:$N$142,14)</f>
        <v>Y</v>
      </c>
      <c r="AJ23" s="4"/>
    </row>
    <row r="24" spans="1:36" hidden="1" x14ac:dyDescent="0.25">
      <c r="A24" s="3">
        <v>2132</v>
      </c>
      <c r="B24" s="3" t="str">
        <f>VLOOKUP(A24,Studies!$A$2:$B$142,2)</f>
        <v>Nilsson</v>
      </c>
      <c r="C24" s="3">
        <f>VLOOKUP(A24,Studies!$A$2:$D$142,4)</f>
        <v>2003</v>
      </c>
      <c r="E24" s="3" t="str">
        <f>VLOOKUP(A24,Studies!$A$2:$N$142,14)</f>
        <v>Y</v>
      </c>
      <c r="AJ24" s="4"/>
    </row>
    <row r="25" spans="1:36" hidden="1" x14ac:dyDescent="0.25">
      <c r="A25" s="3">
        <v>2140</v>
      </c>
      <c r="B25" s="3" t="str">
        <f>VLOOKUP(A25,Studies!$A$2:$B$142,2)</f>
        <v>Tynkkynen</v>
      </c>
      <c r="C25" s="3">
        <f>VLOOKUP(A25,Studies!$A$2:$D$142,4)</f>
        <v>2018</v>
      </c>
      <c r="D25" s="3" t="str">
        <f>VLOOKUP(A25,Studies!$A$2:$G$142,6)</f>
        <v>NRSE</v>
      </c>
      <c r="E25" s="3">
        <f>VLOOKUP(A25,Studies!$A$2:$N$142,14)</f>
        <v>0</v>
      </c>
      <c r="AJ25" s="4"/>
    </row>
    <row r="26" spans="1:36" hidden="1" x14ac:dyDescent="0.25">
      <c r="A26" s="3">
        <v>2149</v>
      </c>
      <c r="B26" s="3" t="str">
        <f>VLOOKUP(A26,Studies!$A$2:$B$142,2)</f>
        <v>Strandberg</v>
      </c>
      <c r="C26" s="3">
        <f>VLOOKUP(A26,Studies!$A$2:$D$142,4)</f>
        <v>2014</v>
      </c>
      <c r="E26" s="3" t="str">
        <f>VLOOKUP(A26,Studies!$A$2:$N$142,14)</f>
        <v>Y</v>
      </c>
      <c r="AJ26" s="4"/>
    </row>
    <row r="27" spans="1:36" hidden="1" x14ac:dyDescent="0.25">
      <c r="A27" s="3">
        <v>2326</v>
      </c>
      <c r="B27" s="3" t="str">
        <f>VLOOKUP(A27,Studies!$A$2:$B$142,2)</f>
        <v>Szwast</v>
      </c>
      <c r="C27" s="3">
        <f>VLOOKUP(A27,Studies!$A$2:$D$142,4)</f>
        <v>2007</v>
      </c>
      <c r="D27" s="3" t="str">
        <f>VLOOKUP(A27,Studies!$A$2:$G$142,6)</f>
        <v>NRSI</v>
      </c>
      <c r="E27" s="3">
        <f>VLOOKUP(A27,Studies!$A$2:$N$142,14)</f>
        <v>0</v>
      </c>
      <c r="K27" s="4" t="s">
        <v>1168</v>
      </c>
      <c r="P27" s="3" t="s">
        <v>809</v>
      </c>
      <c r="Q27" s="3" t="s">
        <v>1171</v>
      </c>
      <c r="T27" s="3" t="s">
        <v>22</v>
      </c>
      <c r="U27" s="3" t="s">
        <v>21</v>
      </c>
      <c r="X27" s="3" t="s">
        <v>256</v>
      </c>
      <c r="Y27" s="3">
        <v>32</v>
      </c>
      <c r="AC27" s="4" t="s">
        <v>218</v>
      </c>
      <c r="AD27" s="3" t="s">
        <v>1172</v>
      </c>
      <c r="AE27" s="3">
        <v>0.32</v>
      </c>
      <c r="AI27" s="3">
        <v>6.7299999999999999E-2</v>
      </c>
    </row>
    <row r="28" spans="1:36" hidden="1" x14ac:dyDescent="0.25">
      <c r="A28" s="3">
        <v>2434</v>
      </c>
      <c r="B28" s="3" t="str">
        <f>VLOOKUP(A28,Studies!$A$2:$B$142,2)</f>
        <v>Gottesman</v>
      </c>
      <c r="C28" s="3">
        <f>VLOOKUP(A28,Studies!$A$2:$D$142,4)</f>
        <v>2017</v>
      </c>
      <c r="D28" s="3" t="str">
        <f>VLOOKUP(A28,Studies!$A$2:$G$142,6)</f>
        <v>NRSE</v>
      </c>
      <c r="E28" s="3">
        <f>VLOOKUP(A28,Studies!$A$2:$N$142,14)</f>
        <v>0</v>
      </c>
      <c r="AJ28" s="4"/>
    </row>
    <row r="29" spans="1:36" x14ac:dyDescent="0.25">
      <c r="A29" s="3">
        <v>2439</v>
      </c>
      <c r="B29" s="3" t="str">
        <f>VLOOKUP(A29,Studies!$A$2:$B$142,2)</f>
        <v>Ostergaard</v>
      </c>
      <c r="C29" s="3">
        <f>VLOOKUP(A29,Studies!$A$2:$D$142,4)</f>
        <v>2017</v>
      </c>
      <c r="D29" s="3" t="str">
        <f>VLOOKUP(A29,Studies!$A$2:$G$142,6)</f>
        <v>MR</v>
      </c>
      <c r="E29" s="3">
        <f>VLOOKUP(A29,Studies!$A$2:$N$142,14)</f>
        <v>0</v>
      </c>
      <c r="I29" s="3" t="s">
        <v>1296</v>
      </c>
      <c r="K29" s="4" t="s">
        <v>42</v>
      </c>
      <c r="L29" s="28" t="s">
        <v>1288</v>
      </c>
      <c r="M29" s="28">
        <v>1.03</v>
      </c>
      <c r="P29" s="3" t="s">
        <v>1287</v>
      </c>
      <c r="Q29" s="3" t="s">
        <v>1289</v>
      </c>
      <c r="R29" s="3" t="s">
        <v>1293</v>
      </c>
      <c r="S29" s="5" t="s">
        <v>1297</v>
      </c>
      <c r="T29" s="3" t="s">
        <v>16</v>
      </c>
      <c r="Y29" s="3">
        <v>17008</v>
      </c>
      <c r="AB29" s="3">
        <v>73</v>
      </c>
      <c r="AC29" s="4" t="s">
        <v>218</v>
      </c>
      <c r="AD29" s="28" t="s">
        <v>1292</v>
      </c>
      <c r="AE29" s="3">
        <v>1.04</v>
      </c>
      <c r="AG29" s="3">
        <v>0.95</v>
      </c>
      <c r="AH29" s="3">
        <v>1.1299999999999999</v>
      </c>
      <c r="AJ29" s="4"/>
    </row>
    <row r="30" spans="1:36" x14ac:dyDescent="0.25">
      <c r="A30" s="3">
        <v>2439</v>
      </c>
      <c r="B30" s="3" t="str">
        <f>VLOOKUP(A30,Studies!$A$2:$B$142,2)</f>
        <v>Ostergaard</v>
      </c>
      <c r="C30" s="3">
        <f>VLOOKUP(A30,Studies!$A$2:$D$142,4)</f>
        <v>2017</v>
      </c>
      <c r="D30" s="3" t="str">
        <f>VLOOKUP(A30,Studies!$A$2:$G$142,6)</f>
        <v>MR</v>
      </c>
      <c r="E30" s="3">
        <f>VLOOKUP(A30,Studies!$A$2:$N$142,14)</f>
        <v>0</v>
      </c>
      <c r="I30" s="3" t="s">
        <v>1296</v>
      </c>
      <c r="K30" s="4" t="s">
        <v>10</v>
      </c>
      <c r="L30" s="28" t="s">
        <v>1288</v>
      </c>
      <c r="M30" s="28">
        <v>0.41</v>
      </c>
      <c r="P30" s="3" t="s">
        <v>1287</v>
      </c>
      <c r="Q30" s="3" t="s">
        <v>1289</v>
      </c>
      <c r="R30" s="3" t="s">
        <v>1293</v>
      </c>
      <c r="S30" s="5" t="s">
        <v>1297</v>
      </c>
      <c r="T30" s="3" t="s">
        <v>16</v>
      </c>
      <c r="Y30" s="3">
        <v>17008</v>
      </c>
      <c r="AB30" s="3">
        <v>71</v>
      </c>
      <c r="AC30" s="4" t="s">
        <v>218</v>
      </c>
      <c r="AD30" s="28" t="s">
        <v>1292</v>
      </c>
      <c r="AE30" s="3">
        <v>1.01</v>
      </c>
      <c r="AG30" s="3">
        <v>0.93</v>
      </c>
      <c r="AH30" s="3">
        <v>1.0900000000000001</v>
      </c>
      <c r="AJ30" s="4"/>
    </row>
    <row r="31" spans="1:36" x14ac:dyDescent="0.25">
      <c r="A31" s="3">
        <v>2439</v>
      </c>
      <c r="B31" s="3" t="str">
        <f>VLOOKUP(A31,Studies!$A$2:$B$142,2)</f>
        <v>Ostergaard</v>
      </c>
      <c r="C31" s="3">
        <f>VLOOKUP(A31,Studies!$A$2:$D$142,4)</f>
        <v>2017</v>
      </c>
      <c r="D31" s="3" t="str">
        <f>VLOOKUP(A31,Studies!$A$2:$G$142,6)</f>
        <v>MR</v>
      </c>
      <c r="E31" s="3">
        <f>VLOOKUP(A31,Studies!$A$2:$N$142,14)</f>
        <v>0</v>
      </c>
      <c r="I31" s="3" t="s">
        <v>1296</v>
      </c>
      <c r="K31" s="4" t="s">
        <v>12</v>
      </c>
      <c r="L31" s="28" t="s">
        <v>1288</v>
      </c>
      <c r="M31" s="28">
        <v>0.91</v>
      </c>
      <c r="P31" s="3" t="s">
        <v>1287</v>
      </c>
      <c r="Q31" s="3" t="s">
        <v>1289</v>
      </c>
      <c r="R31" s="3" t="s">
        <v>1293</v>
      </c>
      <c r="S31" s="5" t="s">
        <v>1297</v>
      </c>
      <c r="T31" s="3" t="s">
        <v>16</v>
      </c>
      <c r="Y31" s="3">
        <v>17008</v>
      </c>
      <c r="AB31" s="3">
        <v>57</v>
      </c>
      <c r="AC31" s="4" t="s">
        <v>218</v>
      </c>
      <c r="AD31" s="28" t="s">
        <v>1292</v>
      </c>
      <c r="AE31" s="3">
        <v>1.07</v>
      </c>
      <c r="AG31" s="3">
        <v>0.98</v>
      </c>
      <c r="AH31" s="3">
        <v>1.17</v>
      </c>
      <c r="AJ31" s="4"/>
    </row>
    <row r="32" spans="1:36" x14ac:dyDescent="0.25">
      <c r="A32" s="3">
        <v>2439</v>
      </c>
      <c r="B32" s="3" t="str">
        <f>VLOOKUP(A32,Studies!$A$2:$B$142,2)</f>
        <v>Ostergaard</v>
      </c>
      <c r="C32" s="3">
        <f>VLOOKUP(A32,Studies!$A$2:$D$142,4)</f>
        <v>2017</v>
      </c>
      <c r="D32" s="3" t="str">
        <f>VLOOKUP(A32,Studies!$A$2:$G$142,6)</f>
        <v>MR</v>
      </c>
      <c r="E32" s="3">
        <f>VLOOKUP(A32,Studies!$A$2:$N$142,14)</f>
        <v>0</v>
      </c>
      <c r="I32" s="3" t="s">
        <v>1296</v>
      </c>
      <c r="K32" s="4" t="s">
        <v>11</v>
      </c>
      <c r="L32" s="28" t="s">
        <v>1288</v>
      </c>
      <c r="M32" s="28">
        <v>0.83</v>
      </c>
      <c r="P32" s="3" t="s">
        <v>1287</v>
      </c>
      <c r="Q32" s="3" t="s">
        <v>1289</v>
      </c>
      <c r="R32" s="3" t="s">
        <v>1293</v>
      </c>
      <c r="S32" s="5" t="s">
        <v>1297</v>
      </c>
      <c r="T32" s="3" t="s">
        <v>16</v>
      </c>
      <c r="Y32" s="3">
        <v>17008</v>
      </c>
      <c r="AB32" s="3">
        <v>39</v>
      </c>
      <c r="AC32" s="4" t="s">
        <v>218</v>
      </c>
      <c r="AD32" s="28" t="s">
        <v>1291</v>
      </c>
      <c r="AE32" s="3">
        <v>0.96</v>
      </c>
      <c r="AG32" s="3">
        <v>0.87</v>
      </c>
      <c r="AH32" s="3">
        <v>1.07</v>
      </c>
      <c r="AJ32" s="4"/>
    </row>
    <row r="33" spans="1:36" hidden="1" x14ac:dyDescent="0.25">
      <c r="A33" s="3">
        <v>2838</v>
      </c>
      <c r="B33" s="3" t="str">
        <f>VLOOKUP(A33,Studies!$A$2:$B$142,2)</f>
        <v>Mielke</v>
      </c>
      <c r="C33" s="3">
        <f>VLOOKUP(A33,Studies!$A$2:$D$142,4)</f>
        <v>2005</v>
      </c>
      <c r="D33" s="3" t="str">
        <f>VLOOKUP(A33,Studies!$A$2:$G$142,6)</f>
        <v>NRSE</v>
      </c>
      <c r="E33" s="3">
        <f>VLOOKUP(A33,Studies!$A$2:$N$142,14)</f>
        <v>0</v>
      </c>
      <c r="AJ33" s="4"/>
    </row>
    <row r="34" spans="1:36" hidden="1" x14ac:dyDescent="0.25">
      <c r="A34" s="3">
        <v>3094</v>
      </c>
      <c r="B34" s="3" t="str">
        <f>VLOOKUP(A34,Studies!$A$2:$B$142,2)</f>
        <v>Peters</v>
      </c>
      <c r="C34" s="3">
        <f>VLOOKUP(A34,Studies!$A$2:$D$142,4)</f>
        <v>2009</v>
      </c>
      <c r="D34" s="3" t="str">
        <f>VLOOKUP(A34,Studies!$A$2:$G$142,6)</f>
        <v>NRSE</v>
      </c>
      <c r="E34" s="3">
        <f>VLOOKUP(A34,Studies!$A$2:$N$142,14)</f>
        <v>0</v>
      </c>
      <c r="AJ34" s="4"/>
    </row>
    <row r="35" spans="1:36" hidden="1" x14ac:dyDescent="0.25">
      <c r="A35" s="3">
        <v>3151</v>
      </c>
      <c r="B35" s="3" t="str">
        <f>VLOOKUP(A35,Studies!$A$2:$B$142,2)</f>
        <v>Rantanen</v>
      </c>
      <c r="C35" s="3">
        <f>VLOOKUP(A35,Studies!$A$2:$D$142,4)</f>
        <v>2017</v>
      </c>
      <c r="D35" s="3" t="str">
        <f>VLOOKUP(A35,Studies!$A$2:$G$142,6)</f>
        <v>NRSE</v>
      </c>
      <c r="E35" s="3">
        <f>VLOOKUP(A35,Studies!$A$2:$N$142,14)</f>
        <v>0</v>
      </c>
      <c r="AJ35" s="4"/>
    </row>
    <row r="36" spans="1:36" x14ac:dyDescent="0.25">
      <c r="A36" s="3">
        <v>3232</v>
      </c>
      <c r="B36" s="3" t="str">
        <f>VLOOKUP(A36,Studies!$A$2:$B$142,2)</f>
        <v>Zhu</v>
      </c>
      <c r="C36" s="3">
        <f>VLOOKUP(A36,Studies!$A$2:$D$142,4)</f>
        <v>2018</v>
      </c>
      <c r="D36" s="3" t="str">
        <f>VLOOKUP(A36,Studies!$A$2:$G$142,6)</f>
        <v>MR</v>
      </c>
      <c r="E36" s="3">
        <f>VLOOKUP(A36,Studies!$A$2:$N$142,14)</f>
        <v>0</v>
      </c>
      <c r="I36" s="3" t="s">
        <v>1296</v>
      </c>
      <c r="K36" s="4" t="s">
        <v>10</v>
      </c>
      <c r="L36" s="28" t="s">
        <v>1288</v>
      </c>
      <c r="M36" s="28" t="s">
        <v>1301</v>
      </c>
      <c r="P36" s="3" t="s">
        <v>1287</v>
      </c>
      <c r="Q36" s="3" t="s">
        <v>1289</v>
      </c>
      <c r="R36" s="3" t="s">
        <v>1293</v>
      </c>
      <c r="S36" s="5" t="s">
        <v>1297</v>
      </c>
      <c r="T36" s="3" t="s">
        <v>16</v>
      </c>
      <c r="Y36" s="3">
        <v>17008</v>
      </c>
      <c r="AB36" s="3" t="s">
        <v>832</v>
      </c>
      <c r="AC36" s="4" t="s">
        <v>218</v>
      </c>
      <c r="AD36" s="28" t="s">
        <v>1298</v>
      </c>
      <c r="AE36" s="3">
        <v>1.01</v>
      </c>
      <c r="AG36" s="3">
        <v>0.94</v>
      </c>
      <c r="AH36" s="3">
        <v>1.0900000000000001</v>
      </c>
      <c r="AJ36" s="4"/>
    </row>
    <row r="37" spans="1:36" x14ac:dyDescent="0.25">
      <c r="A37" s="3">
        <v>3232</v>
      </c>
      <c r="B37" s="3" t="str">
        <f>VLOOKUP(A37,Studies!$A$2:$B$142,2)</f>
        <v>Zhu</v>
      </c>
      <c r="C37" s="3">
        <f>VLOOKUP(A37,Studies!$A$2:$D$142,4)</f>
        <v>2018</v>
      </c>
      <c r="D37" s="3" t="str">
        <f>VLOOKUP(A37,Studies!$A$2:$G$142,6)</f>
        <v>MR</v>
      </c>
      <c r="E37" s="3">
        <f>VLOOKUP(A37,Studies!$A$2:$N$142,14)</f>
        <v>0</v>
      </c>
      <c r="I37" s="3" t="s">
        <v>1296</v>
      </c>
      <c r="K37" s="4" t="s">
        <v>12</v>
      </c>
      <c r="L37" s="28" t="s">
        <v>1288</v>
      </c>
      <c r="M37" s="28" t="s">
        <v>1302</v>
      </c>
      <c r="P37" s="3" t="s">
        <v>1287</v>
      </c>
      <c r="Q37" s="3" t="s">
        <v>1289</v>
      </c>
      <c r="R37" s="3" t="s">
        <v>1293</v>
      </c>
      <c r="S37" s="5" t="s">
        <v>1297</v>
      </c>
      <c r="T37" s="3" t="s">
        <v>16</v>
      </c>
      <c r="Y37" s="3">
        <v>17008</v>
      </c>
      <c r="AB37" s="3" t="s">
        <v>832</v>
      </c>
      <c r="AC37" s="4" t="s">
        <v>218</v>
      </c>
      <c r="AD37" s="28" t="s">
        <v>1298</v>
      </c>
      <c r="AE37" s="3">
        <v>1.03</v>
      </c>
      <c r="AG37" s="3">
        <v>0.95</v>
      </c>
      <c r="AH37" s="3">
        <v>1.1200000000000001</v>
      </c>
      <c r="AJ37" s="4"/>
    </row>
    <row r="38" spans="1:36" x14ac:dyDescent="0.25">
      <c r="A38" s="3">
        <v>3232</v>
      </c>
      <c r="B38" s="3" t="str">
        <f>VLOOKUP(A38,Studies!$A$2:$B$142,2)</f>
        <v>Zhu</v>
      </c>
      <c r="C38" s="3">
        <f>VLOOKUP(A38,Studies!$A$2:$D$142,4)</f>
        <v>2018</v>
      </c>
      <c r="D38" s="3" t="str">
        <f>VLOOKUP(A38,Studies!$A$2:$G$142,6)</f>
        <v>MR</v>
      </c>
      <c r="E38" s="3">
        <f>VLOOKUP(A38,Studies!$A$2:$N$142,14)</f>
        <v>0</v>
      </c>
      <c r="I38" s="3" t="s">
        <v>1296</v>
      </c>
      <c r="K38" s="4" t="s">
        <v>11</v>
      </c>
      <c r="L38" s="28" t="s">
        <v>1288</v>
      </c>
      <c r="M38" s="28" t="s">
        <v>1303</v>
      </c>
      <c r="P38" s="3" t="s">
        <v>1287</v>
      </c>
      <c r="Q38" s="3" t="s">
        <v>1289</v>
      </c>
      <c r="R38" s="3" t="s">
        <v>1293</v>
      </c>
      <c r="S38" s="5" t="s">
        <v>1297</v>
      </c>
      <c r="T38" s="3" t="s">
        <v>16</v>
      </c>
      <c r="Y38" s="3">
        <v>17008</v>
      </c>
      <c r="AB38" s="3" t="s">
        <v>832</v>
      </c>
      <c r="AC38" s="4" t="s">
        <v>218</v>
      </c>
      <c r="AD38" s="28" t="s">
        <v>1298</v>
      </c>
      <c r="AE38" s="3">
        <v>0.99</v>
      </c>
      <c r="AG38" s="3">
        <v>0.91</v>
      </c>
      <c r="AH38" s="3">
        <v>1.08</v>
      </c>
      <c r="AJ38" s="4"/>
    </row>
    <row r="39" spans="1:36" hidden="1" x14ac:dyDescent="0.25">
      <c r="A39" s="3">
        <v>3413</v>
      </c>
      <c r="B39" s="3" t="str">
        <f>VLOOKUP(A39,Studies!$A$2:$B$142,2)</f>
        <v>Qiu</v>
      </c>
      <c r="C39" s="3">
        <f>VLOOKUP(A39,Studies!$A$2:$D$142,4)</f>
        <v>2006</v>
      </c>
      <c r="E39" s="3" t="str">
        <f>VLOOKUP(A39,Studies!$A$2:$N$142,14)</f>
        <v>Y</v>
      </c>
      <c r="AJ39" s="4"/>
    </row>
    <row r="40" spans="1:36" hidden="1" x14ac:dyDescent="0.25">
      <c r="A40" s="3">
        <v>3587</v>
      </c>
      <c r="B40" s="3" t="str">
        <f>VLOOKUP(A40,Studies!$A$2:$B$142,2)</f>
        <v>Rantanen</v>
      </c>
      <c r="C40" s="3">
        <f>VLOOKUP(A40,Studies!$A$2:$D$142,4)</f>
        <v>2014</v>
      </c>
      <c r="E40" s="3" t="str">
        <f>VLOOKUP(A40,Studies!$A$2:$N$142,14)</f>
        <v>Y</v>
      </c>
      <c r="AJ40" s="4"/>
    </row>
    <row r="41" spans="1:36" hidden="1" x14ac:dyDescent="0.25">
      <c r="A41" s="3">
        <v>3588</v>
      </c>
      <c r="B41" s="3" t="str">
        <f>VLOOKUP(A41,Studies!$A$2:$B$142,2)</f>
        <v>Toro</v>
      </c>
      <c r="C41" s="3">
        <f>VLOOKUP(A41,Studies!$A$2:$D$142,4)</f>
        <v>2014</v>
      </c>
      <c r="D41" s="3" t="str">
        <f>VLOOKUP(A41,Studies!$A$2:$G$142,6)</f>
        <v>NRSE</v>
      </c>
      <c r="E41" s="3">
        <f>VLOOKUP(A41,Studies!$A$2:$N$142,14)</f>
        <v>0</v>
      </c>
      <c r="AJ41" s="4"/>
    </row>
    <row r="42" spans="1:36" hidden="1" x14ac:dyDescent="0.25">
      <c r="A42" s="3">
        <v>3602</v>
      </c>
      <c r="B42" s="3" t="str">
        <f>VLOOKUP(A42,Studies!$A$2:$B$142,2)</f>
        <v>Hall</v>
      </c>
      <c r="C42" s="3">
        <f>VLOOKUP(A42,Studies!$A$2:$D$142,4)</f>
        <v>2006</v>
      </c>
      <c r="D42" s="3" t="str">
        <f>VLOOKUP(A42,Studies!$A$2:$G$142,6)</f>
        <v>NRSE</v>
      </c>
      <c r="E42" s="3">
        <f>VLOOKUP(A42,Studies!$A$2:$N$142,14)</f>
        <v>0</v>
      </c>
      <c r="AJ42" s="4"/>
    </row>
    <row r="43" spans="1:36" hidden="1" x14ac:dyDescent="0.25">
      <c r="A43" s="3">
        <v>3653</v>
      </c>
      <c r="B43" s="3" t="str">
        <f>VLOOKUP(A43,Studies!$A$2:$B$142,2)</f>
        <v>Burke</v>
      </c>
      <c r="C43" s="3">
        <f>VLOOKUP(A43,Studies!$A$2:$D$142,4)</f>
        <v>2018</v>
      </c>
      <c r="E43" s="3" t="str">
        <f>VLOOKUP(A43,Studies!$A$2:$N$142,14)</f>
        <v>Y</v>
      </c>
      <c r="AJ43" s="4"/>
    </row>
    <row r="44" spans="1:36" hidden="1" x14ac:dyDescent="0.25">
      <c r="A44" s="3">
        <v>4301</v>
      </c>
      <c r="B44" s="3" t="str">
        <f>VLOOKUP(A44,Studies!$A$2:$B$142,2)</f>
        <v>Lilly</v>
      </c>
      <c r="C44" s="3">
        <f>VLOOKUP(A44,Studies!$A$2:$D$142,4)</f>
        <v>2014</v>
      </c>
      <c r="E44" s="3" t="str">
        <f>VLOOKUP(A44,Studies!$A$2:$N$142,14)</f>
        <v>Y</v>
      </c>
      <c r="AJ44" s="4"/>
    </row>
    <row r="45" spans="1:36" hidden="1" x14ac:dyDescent="0.25">
      <c r="A45" s="3">
        <v>4460</v>
      </c>
      <c r="B45" s="3" t="str">
        <f>VLOOKUP(A45,Studies!$A$2:$B$142,2)</f>
        <v>Chen</v>
      </c>
      <c r="C45" s="3">
        <f>VLOOKUP(A45,Studies!$A$2:$D$142,4)</f>
        <v>2014</v>
      </c>
      <c r="E45" s="3" t="str">
        <f>VLOOKUP(A45,Studies!$A$2:$N$142,14)</f>
        <v>Y</v>
      </c>
      <c r="AJ45" s="4"/>
    </row>
    <row r="46" spans="1:36" hidden="1" x14ac:dyDescent="0.25">
      <c r="A46" s="3">
        <v>4463</v>
      </c>
      <c r="B46" s="3" t="str">
        <f>VLOOKUP(A46,Studies!$A$2:$B$142,2)</f>
        <v>Chen</v>
      </c>
      <c r="C46" s="3">
        <f>VLOOKUP(A46,Studies!$A$2:$D$142,4)</f>
        <v>2017</v>
      </c>
      <c r="E46" s="3" t="str">
        <f>VLOOKUP(A46,Studies!$A$2:$N$142,14)</f>
        <v>Y</v>
      </c>
      <c r="AJ46" s="4"/>
    </row>
    <row r="47" spans="1:36" hidden="1" x14ac:dyDescent="0.25">
      <c r="A47" s="3">
        <v>4974</v>
      </c>
      <c r="B47" s="3" t="str">
        <f>VLOOKUP(A47,Studies!$A$2:$B$142,2)</f>
        <v>Shepherd</v>
      </c>
      <c r="C47" s="3">
        <f>VLOOKUP(A47,Studies!$A$2:$D$142,4)</f>
        <v>1999</v>
      </c>
      <c r="E47" s="3" t="str">
        <f>VLOOKUP(A47,Studies!$A$2:$N$142,14)</f>
        <v>Y</v>
      </c>
      <c r="AJ47" s="4"/>
    </row>
    <row r="48" spans="1:36" hidden="1" x14ac:dyDescent="0.25">
      <c r="A48" s="3">
        <v>4984</v>
      </c>
      <c r="B48" s="3" t="str">
        <f>VLOOKUP(A48,Studies!$A$2:$B$142,2)</f>
        <v>Ritchie</v>
      </c>
      <c r="C48" s="3">
        <f>VLOOKUP(A48,Studies!$A$2:$D$142,4)</f>
        <v>2010</v>
      </c>
      <c r="D48" s="3" t="str">
        <f>VLOOKUP(A48,Studies!$A$2:$G$142,6)</f>
        <v>NRSE</v>
      </c>
      <c r="E48" s="3">
        <f>VLOOKUP(A48,Studies!$A$2:$N$142,14)</f>
        <v>0</v>
      </c>
      <c r="AJ48" s="4"/>
    </row>
    <row r="49" spans="1:36" hidden="1" x14ac:dyDescent="0.25">
      <c r="A49" s="3">
        <v>5007</v>
      </c>
      <c r="B49" s="3" t="str">
        <f>VLOOKUP(A49,Studies!$A$2:$B$142,2)</f>
        <v>Bruijn</v>
      </c>
      <c r="C49" s="3">
        <f>VLOOKUP(A49,Studies!$A$2:$D$142,4)</f>
        <v>2014</v>
      </c>
      <c r="E49" s="3" t="str">
        <f>VLOOKUP(A49,Studies!$A$2:$N$142,14)</f>
        <v>Y</v>
      </c>
      <c r="AJ49" s="4"/>
    </row>
    <row r="50" spans="1:36" hidden="1" x14ac:dyDescent="0.25">
      <c r="A50" s="3">
        <v>5046</v>
      </c>
      <c r="B50" s="3" t="str">
        <f>VLOOKUP(A50,Studies!$A$2:$B$142,2)</f>
        <v>Borenstein</v>
      </c>
      <c r="C50" s="3">
        <f>VLOOKUP(A50,Studies!$A$2:$D$142,4)</f>
        <v>2005</v>
      </c>
      <c r="D50" s="3" t="str">
        <f>VLOOKUP(A50,Studies!$A$2:$G$142,6)</f>
        <v>NRSE</v>
      </c>
      <c r="E50" s="3">
        <f>VLOOKUP(A50,Studies!$A$2:$N$142,14)</f>
        <v>0</v>
      </c>
      <c r="AJ50" s="4"/>
    </row>
    <row r="51" spans="1:36" hidden="1" x14ac:dyDescent="0.25">
      <c r="A51" s="3">
        <v>5245</v>
      </c>
      <c r="B51" s="3" t="str">
        <f>VLOOKUP(A51,Studies!$A$2:$B$142,2)</f>
        <v>Schilling</v>
      </c>
      <c r="C51" s="3">
        <f>VLOOKUP(A51,Studies!$A$2:$D$142,4)</f>
        <v>2017</v>
      </c>
      <c r="D51" s="3" t="str">
        <f>VLOOKUP(A51,Studies!$A$2:$G$142,6)</f>
        <v>NRSE</v>
      </c>
      <c r="E51" s="3">
        <f>VLOOKUP(A51,Studies!$A$2:$N$142,14)</f>
        <v>0</v>
      </c>
      <c r="AJ51" s="4"/>
    </row>
    <row r="52" spans="1:36" hidden="1" x14ac:dyDescent="0.25">
      <c r="A52" s="3">
        <v>5397</v>
      </c>
      <c r="B52" s="3" t="str">
        <f>VLOOKUP(A52,Studies!$A$2:$B$142,2)</f>
        <v>Zandi</v>
      </c>
      <c r="C52" s="3">
        <f>VLOOKUP(A52,Studies!$A$2:$D$142,4)</f>
        <v>2005</v>
      </c>
      <c r="D52" s="3" t="str">
        <f>VLOOKUP(A52,Studies!$A$2:$G$142,6)</f>
        <v>NRSI</v>
      </c>
      <c r="E52" s="3">
        <f>VLOOKUP(A52,Studies!$A$2:$N$142,14)</f>
        <v>0</v>
      </c>
      <c r="K52" s="4" t="s">
        <v>1168</v>
      </c>
      <c r="P52" s="3" t="s">
        <v>809</v>
      </c>
      <c r="Q52" s="3" t="s">
        <v>1177</v>
      </c>
      <c r="S52" s="5" t="s">
        <v>1178</v>
      </c>
      <c r="T52" s="3" t="s">
        <v>22</v>
      </c>
      <c r="U52" s="3" t="s">
        <v>381</v>
      </c>
      <c r="Y52" s="3">
        <v>355</v>
      </c>
      <c r="AC52" s="4" t="s">
        <v>13</v>
      </c>
      <c r="AD52" s="28" t="s">
        <v>1179</v>
      </c>
      <c r="AE52" s="3">
        <v>1.19</v>
      </c>
      <c r="AG52" s="3">
        <v>0.53</v>
      </c>
      <c r="AH52" s="3">
        <v>2.34</v>
      </c>
    </row>
    <row r="53" spans="1:36" hidden="1" x14ac:dyDescent="0.25">
      <c r="A53" s="3">
        <v>5397</v>
      </c>
      <c r="B53" s="3" t="str">
        <f>VLOOKUP(A53,Studies!$A$2:$B$142,2)</f>
        <v>Zandi</v>
      </c>
      <c r="C53" s="3">
        <f>VLOOKUP(A53,Studies!$A$2:$D$142,4)</f>
        <v>2005</v>
      </c>
      <c r="D53" s="3" t="str">
        <f>VLOOKUP(A53,Studies!$A$2:$G$142,6)</f>
        <v>NRSI</v>
      </c>
      <c r="E53" s="3">
        <f>VLOOKUP(A53,Studies!$A$2:$N$142,14)</f>
        <v>0</v>
      </c>
      <c r="K53" s="4" t="s">
        <v>1168</v>
      </c>
      <c r="P53" s="3" t="s">
        <v>809</v>
      </c>
      <c r="Q53" s="3" t="s">
        <v>1177</v>
      </c>
      <c r="S53" s="5" t="s">
        <v>1178</v>
      </c>
      <c r="T53" s="3" t="s">
        <v>16</v>
      </c>
      <c r="U53" s="3" t="s">
        <v>15</v>
      </c>
      <c r="Y53" s="3">
        <v>200</v>
      </c>
      <c r="AC53" s="4" t="s">
        <v>13</v>
      </c>
      <c r="AD53" s="28" t="s">
        <v>1179</v>
      </c>
      <c r="AE53" s="3">
        <v>1.19</v>
      </c>
      <c r="AG53" s="3">
        <v>0.35</v>
      </c>
      <c r="AH53" s="3">
        <v>2.96</v>
      </c>
    </row>
    <row r="54" spans="1:36" hidden="1" x14ac:dyDescent="0.25">
      <c r="A54" s="3">
        <v>5397</v>
      </c>
      <c r="B54" s="3" t="str">
        <f>VLOOKUP(A54,Studies!$A$2:$B$142,2)</f>
        <v>Zandi</v>
      </c>
      <c r="C54" s="3">
        <f>VLOOKUP(A54,Studies!$A$2:$D$142,4)</f>
        <v>2005</v>
      </c>
      <c r="D54" s="3" t="str">
        <f>VLOOKUP(A54,Studies!$A$2:$G$142,6)</f>
        <v>NRSI</v>
      </c>
      <c r="E54" s="3">
        <f>VLOOKUP(A54,Studies!$A$2:$N$142,14)</f>
        <v>0</v>
      </c>
      <c r="K54" s="4" t="s">
        <v>1175</v>
      </c>
      <c r="P54" s="3" t="s">
        <v>809</v>
      </c>
      <c r="Q54" s="3" t="s">
        <v>1177</v>
      </c>
      <c r="S54" s="5" t="s">
        <v>1176</v>
      </c>
      <c r="T54" s="3" t="s">
        <v>22</v>
      </c>
      <c r="U54" s="3" t="s">
        <v>381</v>
      </c>
      <c r="Y54" s="3">
        <v>355</v>
      </c>
      <c r="AC54" s="4" t="s">
        <v>13</v>
      </c>
      <c r="AD54" s="28" t="s">
        <v>1179</v>
      </c>
      <c r="AE54" s="3">
        <v>1.71</v>
      </c>
      <c r="AG54" s="3">
        <v>0.51</v>
      </c>
      <c r="AH54" s="3">
        <v>4.2</v>
      </c>
    </row>
    <row r="55" spans="1:36" hidden="1" x14ac:dyDescent="0.25">
      <c r="A55" s="3">
        <v>5965</v>
      </c>
      <c r="B55" s="3" t="str">
        <f>VLOOKUP(A55,Studies!$A$2:$B$142,2)</f>
        <v>Smeeth</v>
      </c>
      <c r="C55" s="3">
        <f>VLOOKUP(A55,Studies!$A$2:$D$142,4)</f>
        <v>2009</v>
      </c>
      <c r="D55" s="3" t="str">
        <f>VLOOKUP(A55,Studies!$A$2:$G$142,6)</f>
        <v>NRSI</v>
      </c>
      <c r="E55" s="3">
        <f>VLOOKUP(A55,Studies!$A$2:$N$142,14)</f>
        <v>0</v>
      </c>
      <c r="K55" s="4" t="s">
        <v>1168</v>
      </c>
      <c r="P55" s="3" t="s">
        <v>809</v>
      </c>
      <c r="Q55" s="3" t="s">
        <v>1181</v>
      </c>
      <c r="T55" s="3" t="s">
        <v>22</v>
      </c>
      <c r="U55" s="3" t="s">
        <v>1180</v>
      </c>
      <c r="Z55" s="3">
        <v>407</v>
      </c>
      <c r="AA55" s="3">
        <v>4765</v>
      </c>
      <c r="AC55" s="4" t="s">
        <v>13</v>
      </c>
      <c r="AD55" s="28" t="s">
        <v>1183</v>
      </c>
      <c r="AE55" s="3">
        <v>0.81</v>
      </c>
      <c r="AG55" s="3">
        <v>0.69</v>
      </c>
      <c r="AH55" s="3">
        <v>0.96</v>
      </c>
      <c r="AJ55" s="30" t="s">
        <v>1184</v>
      </c>
    </row>
    <row r="56" spans="1:36" hidden="1" x14ac:dyDescent="0.25">
      <c r="A56" s="3">
        <v>5965</v>
      </c>
      <c r="B56" s="3" t="str">
        <f>VLOOKUP(A56,Studies!$A$2:$B$142,2)</f>
        <v>Smeeth</v>
      </c>
      <c r="C56" s="3">
        <f>VLOOKUP(A56,Studies!$A$2:$D$142,4)</f>
        <v>2009</v>
      </c>
      <c r="D56" s="3" t="str">
        <f>VLOOKUP(A56,Studies!$A$2:$G$142,6)</f>
        <v>NRSI</v>
      </c>
      <c r="E56" s="3">
        <f>VLOOKUP(A56,Studies!$A$2:$N$142,14)</f>
        <v>0</v>
      </c>
      <c r="K56" s="4" t="s">
        <v>1168</v>
      </c>
      <c r="P56" s="3" t="s">
        <v>809</v>
      </c>
      <c r="Q56" s="3" t="s">
        <v>1181</v>
      </c>
      <c r="T56" s="3" t="s">
        <v>16</v>
      </c>
      <c r="U56" s="3" t="s">
        <v>1180</v>
      </c>
      <c r="Z56" s="3">
        <v>43</v>
      </c>
      <c r="AA56" s="3">
        <v>682</v>
      </c>
      <c r="AC56" s="4" t="s">
        <v>13</v>
      </c>
      <c r="AD56" s="28" t="s">
        <v>1183</v>
      </c>
      <c r="AE56" s="3">
        <v>0.81</v>
      </c>
      <c r="AG56" s="3">
        <v>0.49</v>
      </c>
      <c r="AH56" s="3">
        <v>1.35</v>
      </c>
      <c r="AJ56" s="30" t="s">
        <v>1184</v>
      </c>
    </row>
    <row r="57" spans="1:36" hidden="1" x14ac:dyDescent="0.25">
      <c r="A57" s="3">
        <v>5965</v>
      </c>
      <c r="B57" s="3" t="str">
        <f>VLOOKUP(A57,Studies!$A$2:$B$142,2)</f>
        <v>Smeeth</v>
      </c>
      <c r="C57" s="3">
        <f>VLOOKUP(A57,Studies!$A$2:$D$142,4)</f>
        <v>2009</v>
      </c>
      <c r="D57" s="3" t="str">
        <f>VLOOKUP(A57,Studies!$A$2:$G$142,6)</f>
        <v>NRSI</v>
      </c>
      <c r="E57" s="3">
        <f>VLOOKUP(A57,Studies!$A$2:$N$142,14)</f>
        <v>0</v>
      </c>
      <c r="K57" s="4" t="s">
        <v>1168</v>
      </c>
      <c r="P57" s="3" t="s">
        <v>809</v>
      </c>
      <c r="Q57" s="3" t="s">
        <v>1181</v>
      </c>
      <c r="T57" s="3" t="s">
        <v>1182</v>
      </c>
      <c r="U57" s="3" t="s">
        <v>1180</v>
      </c>
      <c r="Z57" s="3">
        <v>380</v>
      </c>
      <c r="AA57" s="3">
        <v>4341</v>
      </c>
      <c r="AC57" s="4" t="s">
        <v>13</v>
      </c>
      <c r="AD57" s="28" t="s">
        <v>1183</v>
      </c>
      <c r="AE57" s="3">
        <v>0.82</v>
      </c>
      <c r="AG57" s="3">
        <v>0.69</v>
      </c>
      <c r="AH57" s="3">
        <v>0.97</v>
      </c>
      <c r="AJ57" s="30" t="s">
        <v>1184</v>
      </c>
    </row>
    <row r="58" spans="1:36" hidden="1" x14ac:dyDescent="0.25">
      <c r="A58" s="3">
        <v>6297</v>
      </c>
      <c r="B58" s="3" t="str">
        <f>VLOOKUP(A58,Studies!$A$2:$B$142,2)</f>
        <v>Chen</v>
      </c>
      <c r="C58" s="3">
        <f>VLOOKUP(A58,Studies!$A$2:$D$142,4)</f>
        <v>2014</v>
      </c>
      <c r="D58" s="3" t="str">
        <f>VLOOKUP(A58,Studies!$A$2:$G$142,6)</f>
        <v>NRSI</v>
      </c>
      <c r="E58" s="3">
        <f>VLOOKUP(A58,Studies!$A$2:$N$142,14)</f>
        <v>0</v>
      </c>
      <c r="J58" s="3" t="s">
        <v>1185</v>
      </c>
      <c r="K58" s="4" t="s">
        <v>1191</v>
      </c>
      <c r="P58" s="3" t="s">
        <v>809</v>
      </c>
      <c r="Q58" s="3" t="s">
        <v>1190</v>
      </c>
      <c r="S58" s="5" t="s">
        <v>1186</v>
      </c>
      <c r="T58" s="3" t="s">
        <v>22</v>
      </c>
      <c r="U58" s="3" t="s">
        <v>516</v>
      </c>
      <c r="V58" s="3" t="s">
        <v>1189</v>
      </c>
      <c r="Z58" s="3">
        <v>53</v>
      </c>
      <c r="AA58" s="3">
        <v>824</v>
      </c>
      <c r="AC58" s="4" t="s">
        <v>13</v>
      </c>
      <c r="AE58" s="3">
        <v>0.6</v>
      </c>
      <c r="AG58" s="3">
        <v>0.42</v>
      </c>
      <c r="AH58" s="3">
        <v>0.88</v>
      </c>
    </row>
    <row r="59" spans="1:36" hidden="1" x14ac:dyDescent="0.25">
      <c r="A59" s="3">
        <v>6297</v>
      </c>
      <c r="B59" s="3" t="str">
        <f>VLOOKUP(A59,Studies!$A$2:$B$142,2)</f>
        <v>Chen</v>
      </c>
      <c r="C59" s="3">
        <f>VLOOKUP(A59,Studies!$A$2:$D$142,4)</f>
        <v>2014</v>
      </c>
      <c r="D59" s="3" t="str">
        <f>VLOOKUP(A59,Studies!$A$2:$G$142,6)</f>
        <v>NRSI</v>
      </c>
      <c r="E59" s="3">
        <f>VLOOKUP(A59,Studies!$A$2:$N$142,14)</f>
        <v>0</v>
      </c>
      <c r="J59" s="3" t="s">
        <v>1185</v>
      </c>
      <c r="K59" s="4" t="s">
        <v>1191</v>
      </c>
      <c r="P59" s="3" t="s">
        <v>809</v>
      </c>
      <c r="Q59" s="3" t="s">
        <v>1190</v>
      </c>
      <c r="S59" s="5" t="s">
        <v>1186</v>
      </c>
      <c r="T59" s="3" t="s">
        <v>16</v>
      </c>
      <c r="U59" s="3" t="s">
        <v>516</v>
      </c>
      <c r="V59" s="3" t="s">
        <v>1188</v>
      </c>
      <c r="Z59" s="3">
        <v>41</v>
      </c>
      <c r="AA59" s="3">
        <v>679</v>
      </c>
      <c r="AC59" s="4" t="s">
        <v>13</v>
      </c>
      <c r="AE59" s="3">
        <v>0.48</v>
      </c>
      <c r="AG59" s="3">
        <v>0.3</v>
      </c>
      <c r="AH59" s="3">
        <v>0.76</v>
      </c>
    </row>
    <row r="60" spans="1:36" hidden="1" x14ac:dyDescent="0.25">
      <c r="A60" s="3">
        <v>6297</v>
      </c>
      <c r="B60" s="3" t="str">
        <f>VLOOKUP(A60,Studies!$A$2:$B$142,2)</f>
        <v>Chen</v>
      </c>
      <c r="C60" s="3">
        <f>VLOOKUP(A60,Studies!$A$2:$D$142,4)</f>
        <v>2014</v>
      </c>
      <c r="D60" s="3" t="str">
        <f>VLOOKUP(A60,Studies!$A$2:$G$142,6)</f>
        <v>NRSI</v>
      </c>
      <c r="E60" s="3">
        <f>VLOOKUP(A60,Studies!$A$2:$N$142,14)</f>
        <v>0</v>
      </c>
      <c r="J60" s="3" t="s">
        <v>1185</v>
      </c>
      <c r="K60" s="4" t="s">
        <v>1191</v>
      </c>
      <c r="P60" s="3" t="s">
        <v>809</v>
      </c>
      <c r="Q60" s="3" t="s">
        <v>1190</v>
      </c>
      <c r="S60" s="5" t="s">
        <v>1186</v>
      </c>
      <c r="T60" s="3" t="s">
        <v>1182</v>
      </c>
      <c r="U60" s="3" t="s">
        <v>516</v>
      </c>
      <c r="V60" s="3" t="s">
        <v>1187</v>
      </c>
      <c r="Z60" s="3">
        <v>12</v>
      </c>
      <c r="AA60" s="3">
        <v>145</v>
      </c>
      <c r="AC60" s="4" t="s">
        <v>13</v>
      </c>
      <c r="AE60" s="3">
        <v>1.07</v>
      </c>
      <c r="AG60" s="3">
        <v>0.54</v>
      </c>
      <c r="AH60" s="3">
        <v>2.12</v>
      </c>
    </row>
    <row r="61" spans="1:36" hidden="1" x14ac:dyDescent="0.25">
      <c r="A61" s="3">
        <v>6298</v>
      </c>
      <c r="B61" s="3" t="str">
        <f>VLOOKUP(A61,Studies!$A$2:$B$142,2)</f>
        <v>Horng</v>
      </c>
      <c r="C61" s="3">
        <f>VLOOKUP(A61,Studies!$A$2:$D$142,4)</f>
        <v>2014</v>
      </c>
      <c r="E61" s="3" t="str">
        <f>VLOOKUP(A61,Studies!$A$2:$N$142,14)</f>
        <v>Y</v>
      </c>
      <c r="AJ61" s="4"/>
    </row>
    <row r="62" spans="1:36" hidden="1" x14ac:dyDescent="0.25">
      <c r="A62" s="3">
        <v>6536</v>
      </c>
      <c r="B62" s="3" t="str">
        <f>VLOOKUP(A62,Studies!$A$2:$B$142,2)</f>
        <v>Gustafson</v>
      </c>
      <c r="C62" s="3">
        <f>VLOOKUP(A62,Studies!$A$2:$D$142,4)</f>
        <v>2012</v>
      </c>
      <c r="D62" s="3" t="str">
        <f>VLOOKUP(A62,Studies!$A$2:$G$142,6)</f>
        <v>NRSE</v>
      </c>
      <c r="E62" s="3">
        <f>VLOOKUP(A62,Studies!$A$2:$N$142,14)</f>
        <v>0</v>
      </c>
      <c r="AJ62" s="4"/>
    </row>
    <row r="63" spans="1:36" hidden="1" x14ac:dyDescent="0.25">
      <c r="A63" s="3">
        <v>6850</v>
      </c>
      <c r="B63" s="3" t="str">
        <f>VLOOKUP(A63,Studies!$A$2:$B$142,2)</f>
        <v>Su</v>
      </c>
      <c r="C63" s="3">
        <f>VLOOKUP(A63,Studies!$A$2:$D$142,4)</f>
        <v>2017</v>
      </c>
      <c r="E63" s="3" t="str">
        <f>VLOOKUP(A63,Studies!$A$2:$N$142,14)</f>
        <v>Y</v>
      </c>
      <c r="AJ63" s="4"/>
    </row>
    <row r="64" spans="1:36" hidden="1" x14ac:dyDescent="0.25">
      <c r="A64" s="3">
        <v>7222</v>
      </c>
      <c r="B64" s="3" t="str">
        <f>VLOOKUP(A64,Studies!$A$2:$B$142,2)</f>
        <v>Ancelin</v>
      </c>
      <c r="C64" s="3">
        <f>VLOOKUP(A64,Studies!$A$2:$D$142,4)</f>
        <v>2014</v>
      </c>
      <c r="E64" s="3" t="str">
        <f>VLOOKUP(A64,Studies!$A$2:$N$142,14)</f>
        <v>Y</v>
      </c>
      <c r="AJ64" s="4"/>
    </row>
    <row r="65" spans="1:37" hidden="1" x14ac:dyDescent="0.25">
      <c r="A65" s="3">
        <v>7223</v>
      </c>
      <c r="B65" s="3" t="str">
        <f>VLOOKUP(A65,Studies!$A$2:$B$142,2)</f>
        <v>Exalto</v>
      </c>
      <c r="C65" s="3">
        <f>VLOOKUP(A65,Studies!$A$2:$D$142,4)</f>
        <v>2012</v>
      </c>
      <c r="E65" s="3" t="str">
        <f>VLOOKUP(A65,Studies!$A$2:$N$142,14)</f>
        <v>Y</v>
      </c>
      <c r="AJ65" s="4"/>
    </row>
    <row r="66" spans="1:37" hidden="1" x14ac:dyDescent="0.25">
      <c r="A66" s="3">
        <v>7354</v>
      </c>
      <c r="B66" s="3" t="str">
        <f>VLOOKUP(A66,Studies!$A$2:$B$142,2)</f>
        <v>Peloso</v>
      </c>
      <c r="C66" s="3">
        <f>VLOOKUP(A66,Studies!$A$2:$D$142,4)</f>
        <v>2018</v>
      </c>
      <c r="D66" s="3" t="str">
        <f>VLOOKUP(A66,Studies!$A$2:$G$142,6)</f>
        <v>NRSE</v>
      </c>
      <c r="E66" s="3">
        <f>VLOOKUP(A66,Studies!$A$2:$N$142,14)</f>
        <v>0</v>
      </c>
      <c r="AJ66" s="4"/>
    </row>
    <row r="67" spans="1:37" hidden="1" x14ac:dyDescent="0.25">
      <c r="A67" s="3">
        <v>7851</v>
      </c>
      <c r="B67" s="3" t="str">
        <f>VLOOKUP(A67,Studies!$A$2:$B$142,2)</f>
        <v>Mielke</v>
      </c>
      <c r="C67" s="3">
        <f>VLOOKUP(A67,Studies!$A$2:$D$142,4)</f>
        <v>2004</v>
      </c>
      <c r="E67" s="3" t="str">
        <f>VLOOKUP(A67,Studies!$A$2:$N$142,14)</f>
        <v>Y</v>
      </c>
      <c r="AJ67" s="4"/>
    </row>
    <row r="68" spans="1:37" hidden="1" x14ac:dyDescent="0.25">
      <c r="A68" s="3">
        <v>7859</v>
      </c>
      <c r="B68" s="3" t="str">
        <f>VLOOKUP(A68,Studies!$A$2:$B$142,2)</f>
        <v>Mielke</v>
      </c>
      <c r="C68" s="3">
        <f>VLOOKUP(A68,Studies!$A$2:$D$142,4)</f>
        <v>2005</v>
      </c>
      <c r="D68" s="3" t="str">
        <f>VLOOKUP(A68,Studies!$A$2:$G$142,6)</f>
        <v>NRSE</v>
      </c>
      <c r="E68" s="3">
        <f>VLOOKUP(A68,Studies!$A$2:$N$142,14)</f>
        <v>0</v>
      </c>
      <c r="AJ68" s="4"/>
    </row>
    <row r="69" spans="1:37" hidden="1" x14ac:dyDescent="0.25">
      <c r="A69" s="3">
        <v>8074</v>
      </c>
      <c r="B69" s="3" t="str">
        <f>VLOOKUP(A69,Studies!$A$2:$B$142,2)</f>
        <v>Sierra-Hidalgo</v>
      </c>
      <c r="C69" s="3">
        <f>VLOOKUP(A69,Studies!$A$2:$D$142,4)</f>
        <v>2014</v>
      </c>
      <c r="E69" s="3" t="str">
        <f>VLOOKUP(A69,Studies!$A$2:$N$142,14)</f>
        <v>Y</v>
      </c>
      <c r="AJ69" s="4"/>
    </row>
    <row r="70" spans="1:37" hidden="1" x14ac:dyDescent="0.25">
      <c r="A70" s="3">
        <v>8255</v>
      </c>
      <c r="B70" s="3" t="str">
        <f>VLOOKUP(A70,Studies!$A$2:$B$142,2)</f>
        <v>Sierra-Hidalgo</v>
      </c>
      <c r="C70" s="3">
        <f>VLOOKUP(A70,Studies!$A$2:$D$142,4)</f>
        <v>2011</v>
      </c>
      <c r="E70" s="3" t="str">
        <f>VLOOKUP(A70,Studies!$A$2:$N$142,14)</f>
        <v>Y</v>
      </c>
      <c r="AJ70" s="4"/>
    </row>
    <row r="71" spans="1:37" hidden="1" x14ac:dyDescent="0.25">
      <c r="A71" s="3">
        <v>8290</v>
      </c>
      <c r="B71" s="3" t="str">
        <f>VLOOKUP(A71,Studies!$A$2:$B$142,2)</f>
        <v>Cramer</v>
      </c>
      <c r="C71" s="3">
        <f>VLOOKUP(A71,Studies!$A$2:$D$142,4)</f>
        <v>2008</v>
      </c>
      <c r="D71" s="3" t="str">
        <f>VLOOKUP(A71,Studies!$A$2:$G$142,6)</f>
        <v>NRSI</v>
      </c>
      <c r="E71" s="3" t="str">
        <f>VLOOKUP(A71,Studies!$A$2:$N$142,14)</f>
        <v>Y</v>
      </c>
      <c r="AJ71" s="4"/>
    </row>
    <row r="72" spans="1:37" hidden="1" x14ac:dyDescent="0.25">
      <c r="A72" s="3">
        <v>8327</v>
      </c>
      <c r="B72" s="3" t="str">
        <f>VLOOKUP(A72,Studies!$A$2:$B$142,2)</f>
        <v>Harding</v>
      </c>
      <c r="C72" s="3">
        <f>VLOOKUP(A72,Studies!$A$2:$D$142,4)</f>
        <v>2017</v>
      </c>
      <c r="E72" s="3" t="str">
        <f>VLOOKUP(A72,Studies!$A$2:$N$142,14)</f>
        <v>Y</v>
      </c>
      <c r="AJ72" s="4"/>
    </row>
    <row r="73" spans="1:37" hidden="1" x14ac:dyDescent="0.25">
      <c r="A73" s="3">
        <v>8467</v>
      </c>
      <c r="B73" s="3" t="str">
        <f>VLOOKUP(A73,Studies!$A$2:$B$142,2)</f>
        <v>Yamada</v>
      </c>
      <c r="C73" s="3">
        <f>VLOOKUP(A73,Studies!$A$2:$D$142,4)</f>
        <v>2009</v>
      </c>
      <c r="E73" s="3" t="str">
        <f>VLOOKUP(A73,Studies!$A$2:$N$142,14)</f>
        <v>Y</v>
      </c>
      <c r="AJ73" s="4"/>
    </row>
    <row r="74" spans="1:37" hidden="1" x14ac:dyDescent="0.25">
      <c r="A74" s="3">
        <v>8481</v>
      </c>
      <c r="B74" s="3" t="str">
        <f>VLOOKUP(A74,Studies!$A$2:$B$142,2)</f>
        <v>Noale</v>
      </c>
      <c r="C74" s="3">
        <f>VLOOKUP(A74,Studies!$A$2:$D$142,4)</f>
        <v>2013</v>
      </c>
      <c r="D74" s="3" t="str">
        <f>VLOOKUP(A74,Studies!$A$2:$G$142,6)</f>
        <v>NRSE</v>
      </c>
      <c r="E74" s="3">
        <f>VLOOKUP(A74,Studies!$A$2:$N$142,14)</f>
        <v>0</v>
      </c>
      <c r="AJ74" s="4"/>
    </row>
    <row r="75" spans="1:37" hidden="1" x14ac:dyDescent="0.25">
      <c r="A75" s="3">
        <v>8870</v>
      </c>
      <c r="B75" s="3" t="str">
        <f>VLOOKUP(A75,Studies!$A$2:$B$142,2)</f>
        <v>Ou</v>
      </c>
      <c r="C75" s="3">
        <f>VLOOKUP(A75,Studies!$A$2:$D$142,4)</f>
        <v>2017</v>
      </c>
      <c r="E75" s="3" t="str">
        <f>VLOOKUP(A75,Studies!$A$2:$N$142,14)</f>
        <v>Y</v>
      </c>
      <c r="AJ75" s="4"/>
    </row>
    <row r="76" spans="1:37" hidden="1" x14ac:dyDescent="0.25">
      <c r="A76" s="3">
        <v>8878</v>
      </c>
      <c r="B76" s="3" t="str">
        <f>VLOOKUP(A76,Studies!$A$2:$B$142,2)</f>
        <v>Peloso</v>
      </c>
      <c r="C76" s="3">
        <f>VLOOKUP(A76,Studies!$A$2:$D$142,4)</f>
        <v>2018</v>
      </c>
      <c r="E76" s="3" t="str">
        <f>VLOOKUP(A76,Studies!$A$2:$N$142,14)</f>
        <v>Y</v>
      </c>
      <c r="AJ76" s="4"/>
    </row>
    <row r="77" spans="1:37" hidden="1" x14ac:dyDescent="0.25">
      <c r="A77" s="3">
        <v>9179</v>
      </c>
      <c r="B77" s="3" t="str">
        <f>VLOOKUP(A77,Studies!$A$2:$B$142,2)</f>
        <v>Li</v>
      </c>
      <c r="C77" s="3">
        <f>VLOOKUP(A77,Studies!$A$2:$D$142,4)</f>
        <v>2017</v>
      </c>
      <c r="D77" s="3" t="str">
        <f>VLOOKUP(A77,Studies!$A$2:$G$142,6)</f>
        <v>NRSE</v>
      </c>
      <c r="E77" s="3">
        <f>VLOOKUP(A77,Studies!$A$2:$N$142,14)</f>
        <v>0</v>
      </c>
      <c r="AJ77" s="4"/>
    </row>
    <row r="78" spans="1:37" hidden="1" x14ac:dyDescent="0.25">
      <c r="A78" s="3">
        <v>9429</v>
      </c>
      <c r="B78" s="3" t="str">
        <f>VLOOKUP(A78,Studies!$A$2:$B$142,2)</f>
        <v>Ancelin</v>
      </c>
      <c r="C78" s="3">
        <f>VLOOKUP(A78,Studies!$A$2:$D$142,4)</f>
        <v>2012</v>
      </c>
      <c r="D78" s="3" t="str">
        <f>VLOOKUP(A78,Studies!$A$2:$G$142,6)</f>
        <v>NRSI</v>
      </c>
      <c r="E78" s="3">
        <f>VLOOKUP(A78,Studies!$A$2:$N$142,14)</f>
        <v>0</v>
      </c>
      <c r="F78" s="4" t="s">
        <v>20</v>
      </c>
      <c r="H78" s="3">
        <v>4272</v>
      </c>
      <c r="K78" s="4" t="s">
        <v>19</v>
      </c>
      <c r="P78" s="3" t="s">
        <v>809</v>
      </c>
      <c r="Q78" s="3" t="s">
        <v>1195</v>
      </c>
      <c r="T78" s="3" t="s">
        <v>22</v>
      </c>
      <c r="U78" s="3" t="s">
        <v>21</v>
      </c>
      <c r="X78" s="3" t="s">
        <v>14</v>
      </c>
      <c r="Y78" s="3">
        <v>290</v>
      </c>
      <c r="AC78" s="4" t="s">
        <v>13</v>
      </c>
      <c r="AD78" s="28" t="s">
        <v>1194</v>
      </c>
      <c r="AE78" s="3">
        <v>1.08</v>
      </c>
      <c r="AG78" s="3">
        <v>0.77</v>
      </c>
      <c r="AH78" s="3">
        <v>1.52</v>
      </c>
      <c r="AJ78" s="30" t="s">
        <v>88</v>
      </c>
      <c r="AK78" s="32"/>
    </row>
    <row r="79" spans="1:37" hidden="1" x14ac:dyDescent="0.25">
      <c r="A79" s="3">
        <v>9429</v>
      </c>
      <c r="B79" s="3" t="str">
        <f>VLOOKUP(A79,Studies!$A$2:$B$142,2)</f>
        <v>Ancelin</v>
      </c>
      <c r="C79" s="3">
        <f>VLOOKUP(A79,Studies!$A$2:$D$142,4)</f>
        <v>2012</v>
      </c>
      <c r="D79" s="3" t="str">
        <f>VLOOKUP(A79,Studies!$A$2:$G$142,6)</f>
        <v>NRSI</v>
      </c>
      <c r="E79" s="3">
        <f>VLOOKUP(A79,Studies!$A$2:$N$142,14)</f>
        <v>0</v>
      </c>
      <c r="F79" s="4" t="s">
        <v>20</v>
      </c>
      <c r="H79" s="3">
        <v>4272</v>
      </c>
      <c r="K79" s="4" t="s">
        <v>1168</v>
      </c>
      <c r="P79" s="3" t="s">
        <v>809</v>
      </c>
      <c r="Q79" s="3" t="s">
        <v>1195</v>
      </c>
      <c r="T79" s="3" t="s">
        <v>22</v>
      </c>
      <c r="U79" s="3" t="s">
        <v>21</v>
      </c>
      <c r="X79" s="3" t="s">
        <v>14</v>
      </c>
      <c r="Y79" s="3">
        <v>290</v>
      </c>
      <c r="AC79" s="4" t="s">
        <v>13</v>
      </c>
      <c r="AD79" s="28" t="s">
        <v>1194</v>
      </c>
      <c r="AE79" s="3">
        <v>1.2</v>
      </c>
      <c r="AG79" s="3">
        <v>0.88</v>
      </c>
      <c r="AH79" s="3">
        <v>1.64</v>
      </c>
      <c r="AJ79" s="30" t="s">
        <v>88</v>
      </c>
      <c r="AK79" s="32"/>
    </row>
    <row r="80" spans="1:37" hidden="1" x14ac:dyDescent="0.25">
      <c r="A80" s="3">
        <v>9429</v>
      </c>
      <c r="B80" s="3" t="str">
        <f>VLOOKUP(A80,Studies!$A$2:$B$142,2)</f>
        <v>Ancelin</v>
      </c>
      <c r="C80" s="3">
        <f>VLOOKUP(A80,Studies!$A$2:$D$142,4)</f>
        <v>2012</v>
      </c>
      <c r="D80" s="3" t="str">
        <f>VLOOKUP(A80,Studies!$A$2:$G$142,6)</f>
        <v>NRSI</v>
      </c>
      <c r="E80" s="3">
        <f>VLOOKUP(A80,Studies!$A$2:$N$142,14)</f>
        <v>0</v>
      </c>
      <c r="F80" s="4" t="s">
        <v>18</v>
      </c>
      <c r="H80" s="3">
        <v>2784</v>
      </c>
      <c r="K80" s="4" t="s">
        <v>19</v>
      </c>
      <c r="P80" s="3" t="s">
        <v>809</v>
      </c>
      <c r="Q80" s="3" t="s">
        <v>1195</v>
      </c>
      <c r="T80" s="3" t="s">
        <v>22</v>
      </c>
      <c r="U80" s="3" t="s">
        <v>21</v>
      </c>
      <c r="X80" s="3" t="s">
        <v>14</v>
      </c>
      <c r="Y80" s="3">
        <v>193</v>
      </c>
      <c r="AC80" s="4" t="s">
        <v>13</v>
      </c>
      <c r="AD80" s="28" t="s">
        <v>1194</v>
      </c>
      <c r="AE80" s="3">
        <v>0.85</v>
      </c>
      <c r="AG80" s="3">
        <v>0.53</v>
      </c>
      <c r="AH80" s="3">
        <v>1.36</v>
      </c>
      <c r="AJ80" s="30" t="s">
        <v>88</v>
      </c>
      <c r="AK80" s="32"/>
    </row>
    <row r="81" spans="1:37" hidden="1" x14ac:dyDescent="0.25">
      <c r="A81" s="3">
        <v>9429</v>
      </c>
      <c r="B81" s="3" t="str">
        <f>VLOOKUP(A81,Studies!$A$2:$B$142,2)</f>
        <v>Ancelin</v>
      </c>
      <c r="C81" s="3">
        <f>VLOOKUP(A81,Studies!$A$2:$D$142,4)</f>
        <v>2012</v>
      </c>
      <c r="D81" s="3" t="str">
        <f>VLOOKUP(A81,Studies!$A$2:$G$142,6)</f>
        <v>NRSI</v>
      </c>
      <c r="E81" s="3">
        <f>VLOOKUP(A81,Studies!$A$2:$N$142,14)</f>
        <v>0</v>
      </c>
      <c r="F81" s="4" t="s">
        <v>18</v>
      </c>
      <c r="H81" s="3">
        <v>2784</v>
      </c>
      <c r="K81" s="4" t="s">
        <v>1168</v>
      </c>
      <c r="P81" s="3" t="s">
        <v>809</v>
      </c>
      <c r="Q81" s="3" t="s">
        <v>1195</v>
      </c>
      <c r="T81" s="3" t="s">
        <v>22</v>
      </c>
      <c r="U81" s="3" t="s">
        <v>21</v>
      </c>
      <c r="X81" s="3" t="s">
        <v>14</v>
      </c>
      <c r="Y81" s="3">
        <v>193</v>
      </c>
      <c r="AC81" s="4" t="s">
        <v>13</v>
      </c>
      <c r="AD81" s="28" t="s">
        <v>1194</v>
      </c>
      <c r="AE81" s="3">
        <v>0.81</v>
      </c>
      <c r="AG81" s="3">
        <v>0.53</v>
      </c>
      <c r="AH81" s="3">
        <v>1.23</v>
      </c>
      <c r="AJ81" s="30" t="s">
        <v>88</v>
      </c>
      <c r="AK81" s="32"/>
    </row>
    <row r="82" spans="1:37" hidden="1" x14ac:dyDescent="0.25">
      <c r="A82" s="3">
        <v>9429</v>
      </c>
      <c r="B82" s="3" t="str">
        <f>VLOOKUP(A82,Studies!$A$2:$B$142,2)</f>
        <v>Ancelin</v>
      </c>
      <c r="C82" s="3">
        <f>VLOOKUP(A82,Studies!$A$2:$D$142,4)</f>
        <v>2012</v>
      </c>
      <c r="D82" s="3" t="str">
        <f>VLOOKUP(A82,Studies!$A$2:$G$142,6)</f>
        <v>NRSI</v>
      </c>
      <c r="E82" s="3">
        <f>VLOOKUP(A82,Studies!$A$2:$N$142,14)</f>
        <v>0</v>
      </c>
      <c r="F82" s="4" t="s">
        <v>20</v>
      </c>
      <c r="H82" s="3">
        <v>4272</v>
      </c>
      <c r="K82" s="4" t="s">
        <v>19</v>
      </c>
      <c r="P82" s="3" t="s">
        <v>809</v>
      </c>
      <c r="Q82" s="3" t="s">
        <v>1195</v>
      </c>
      <c r="T82" s="3" t="s">
        <v>16</v>
      </c>
      <c r="U82" s="3" t="s">
        <v>15</v>
      </c>
      <c r="X82" s="3" t="s">
        <v>14</v>
      </c>
      <c r="Y82" s="3">
        <v>206</v>
      </c>
      <c r="AC82" s="4" t="s">
        <v>13</v>
      </c>
      <c r="AD82" s="28" t="s">
        <v>1194</v>
      </c>
      <c r="AE82" s="3">
        <v>1.1200000000000001</v>
      </c>
      <c r="AG82" s="3">
        <v>0.75</v>
      </c>
      <c r="AH82" s="3">
        <v>1.66</v>
      </c>
      <c r="AJ82" s="30" t="s">
        <v>88</v>
      </c>
      <c r="AK82" s="32"/>
    </row>
    <row r="83" spans="1:37" hidden="1" x14ac:dyDescent="0.25">
      <c r="A83" s="3">
        <v>9429</v>
      </c>
      <c r="B83" s="3" t="str">
        <f>VLOOKUP(A83,Studies!$A$2:$B$142,2)</f>
        <v>Ancelin</v>
      </c>
      <c r="C83" s="3">
        <f>VLOOKUP(A83,Studies!$A$2:$D$142,4)</f>
        <v>2012</v>
      </c>
      <c r="D83" s="3" t="str">
        <f>VLOOKUP(A83,Studies!$A$2:$G$142,6)</f>
        <v>NRSI</v>
      </c>
      <c r="E83" s="3">
        <f>VLOOKUP(A83,Studies!$A$2:$N$142,14)</f>
        <v>0</v>
      </c>
      <c r="F83" s="4" t="s">
        <v>20</v>
      </c>
      <c r="H83" s="3">
        <v>4272</v>
      </c>
      <c r="K83" s="4" t="s">
        <v>1168</v>
      </c>
      <c r="P83" s="3" t="s">
        <v>809</v>
      </c>
      <c r="Q83" s="3" t="s">
        <v>1195</v>
      </c>
      <c r="T83" s="3" t="s">
        <v>16</v>
      </c>
      <c r="U83" s="3" t="s">
        <v>15</v>
      </c>
      <c r="X83" s="3" t="s">
        <v>14</v>
      </c>
      <c r="Y83" s="3">
        <v>206</v>
      </c>
      <c r="AC83" s="4" t="s">
        <v>13</v>
      </c>
      <c r="AD83" s="28" t="s">
        <v>1194</v>
      </c>
      <c r="AE83" s="3">
        <v>1.17</v>
      </c>
      <c r="AG83" s="3">
        <v>0.8</v>
      </c>
      <c r="AH83" s="3">
        <v>1.7</v>
      </c>
      <c r="AJ83" s="30" t="s">
        <v>88</v>
      </c>
      <c r="AK83" s="32"/>
    </row>
    <row r="84" spans="1:37" hidden="1" x14ac:dyDescent="0.25">
      <c r="A84" s="3">
        <v>9429</v>
      </c>
      <c r="B84" s="3" t="str">
        <f>VLOOKUP(A84,Studies!$A$2:$B$142,2)</f>
        <v>Ancelin</v>
      </c>
      <c r="C84" s="3">
        <f>VLOOKUP(A84,Studies!$A$2:$D$142,4)</f>
        <v>2012</v>
      </c>
      <c r="D84" s="3" t="str">
        <f>VLOOKUP(A84,Studies!$A$2:$G$142,6)</f>
        <v>NRSI</v>
      </c>
      <c r="E84" s="3">
        <f>VLOOKUP(A84,Studies!$A$2:$N$142,14)</f>
        <v>0</v>
      </c>
      <c r="F84" s="4" t="s">
        <v>18</v>
      </c>
      <c r="H84" s="3">
        <v>2784</v>
      </c>
      <c r="K84" s="4" t="s">
        <v>19</v>
      </c>
      <c r="P84" s="3" t="s">
        <v>809</v>
      </c>
      <c r="Q84" s="3" t="s">
        <v>1195</v>
      </c>
      <c r="T84" s="3" t="s">
        <v>16</v>
      </c>
      <c r="U84" s="3" t="s">
        <v>15</v>
      </c>
      <c r="X84" s="3" t="s">
        <v>14</v>
      </c>
      <c r="Y84" s="3">
        <v>126</v>
      </c>
      <c r="AC84" s="4" t="s">
        <v>13</v>
      </c>
      <c r="AD84" s="28" t="s">
        <v>1194</v>
      </c>
      <c r="AE84" s="3">
        <v>1.04</v>
      </c>
      <c r="AG84" s="3">
        <v>0.6</v>
      </c>
      <c r="AH84" s="3">
        <v>1.8</v>
      </c>
      <c r="AJ84" s="30" t="s">
        <v>88</v>
      </c>
      <c r="AK84" s="32"/>
    </row>
    <row r="85" spans="1:37" hidden="1" x14ac:dyDescent="0.25">
      <c r="A85" s="3">
        <v>9429</v>
      </c>
      <c r="B85" s="3" t="str">
        <f>VLOOKUP(A85,Studies!$A$2:$B$142,2)</f>
        <v>Ancelin</v>
      </c>
      <c r="C85" s="3">
        <f>VLOOKUP(A85,Studies!$A$2:$D$142,4)</f>
        <v>2012</v>
      </c>
      <c r="D85" s="3" t="str">
        <f>VLOOKUP(A85,Studies!$A$2:$G$142,6)</f>
        <v>NRSI</v>
      </c>
      <c r="E85" s="3">
        <f>VLOOKUP(A85,Studies!$A$2:$N$142,14)</f>
        <v>0</v>
      </c>
      <c r="F85" s="4" t="s">
        <v>18</v>
      </c>
      <c r="H85" s="3">
        <v>2784</v>
      </c>
      <c r="K85" s="4" t="s">
        <v>1168</v>
      </c>
      <c r="P85" s="3" t="s">
        <v>809</v>
      </c>
      <c r="Q85" s="3" t="s">
        <v>1195</v>
      </c>
      <c r="T85" s="3" t="s">
        <v>16</v>
      </c>
      <c r="U85" s="3" t="s">
        <v>15</v>
      </c>
      <c r="X85" s="3" t="s">
        <v>14</v>
      </c>
      <c r="Y85" s="3">
        <v>126</v>
      </c>
      <c r="AC85" s="4" t="s">
        <v>13</v>
      </c>
      <c r="AD85" s="28" t="s">
        <v>1194</v>
      </c>
      <c r="AE85" s="3">
        <v>1.0900000000000001</v>
      </c>
      <c r="AG85" s="3">
        <v>0.67</v>
      </c>
      <c r="AH85" s="3">
        <v>1.76</v>
      </c>
      <c r="AJ85" s="30" t="s">
        <v>88</v>
      </c>
      <c r="AK85" s="32"/>
    </row>
    <row r="86" spans="1:37" hidden="1" x14ac:dyDescent="0.25">
      <c r="A86" s="3">
        <v>9466</v>
      </c>
      <c r="B86" s="3" t="str">
        <f>VLOOKUP(A86,Studies!$A$2:$B$142,2)</f>
        <v>Solomon</v>
      </c>
      <c r="C86" s="3">
        <f>VLOOKUP(A86,Studies!$A$2:$D$142,4)</f>
        <v>2010</v>
      </c>
      <c r="D86" s="3" t="str">
        <f>VLOOKUP(A86,Studies!$A$2:$G$142,6)</f>
        <v>NRSI</v>
      </c>
      <c r="E86" s="3">
        <f>VLOOKUP(A86,Studies!$A$2:$N$142,14)</f>
        <v>0</v>
      </c>
      <c r="K86" s="4" t="s">
        <v>1168</v>
      </c>
      <c r="P86" s="3" t="s">
        <v>809</v>
      </c>
      <c r="Q86" s="3" t="s">
        <v>1197</v>
      </c>
      <c r="S86" s="5" t="s">
        <v>1196</v>
      </c>
      <c r="T86" s="3" t="s">
        <v>22</v>
      </c>
      <c r="U86" s="3" t="s">
        <v>1180</v>
      </c>
      <c r="V86" s="3" t="s">
        <v>832</v>
      </c>
      <c r="Y86" s="3">
        <v>1561</v>
      </c>
      <c r="AC86" s="4" t="s">
        <v>13</v>
      </c>
      <c r="AD86" s="28" t="s">
        <v>1198</v>
      </c>
      <c r="AE86" s="3">
        <v>0.42</v>
      </c>
      <c r="AG86" s="3">
        <v>0.37</v>
      </c>
      <c r="AH86" s="3">
        <v>0.49</v>
      </c>
    </row>
    <row r="87" spans="1:37" x14ac:dyDescent="0.25">
      <c r="A87" s="3">
        <v>9740</v>
      </c>
      <c r="B87" s="3" t="str">
        <f>VLOOKUP(A87,Studies!$A$2:$B$142,2)</f>
        <v>Benn</v>
      </c>
      <c r="C87" s="3">
        <f>VLOOKUP(A87,Studies!$A$2:$D$142,4)</f>
        <v>2017</v>
      </c>
      <c r="D87" s="3" t="str">
        <f>VLOOKUP(A87,Studies!$A$2:$G$142,6)</f>
        <v>MR/NRSE</v>
      </c>
      <c r="E87" s="3">
        <f>VLOOKUP(A87,Studies!$A$2:$N$142,14)</f>
        <v>0</v>
      </c>
      <c r="I87" s="3" t="s">
        <v>1296</v>
      </c>
      <c r="AJ87" s="4"/>
    </row>
    <row r="88" spans="1:37" x14ac:dyDescent="0.25">
      <c r="A88" s="3">
        <v>9740</v>
      </c>
      <c r="B88" s="3" t="str">
        <f>VLOOKUP(A88,Studies!$A$2:$B$142,2)</f>
        <v>Benn</v>
      </c>
      <c r="C88" s="3">
        <f>VLOOKUP(A88,Studies!$A$2:$D$142,4)</f>
        <v>2017</v>
      </c>
      <c r="D88" s="3" t="str">
        <f>VLOOKUP(A88,Studies!$A$2:$G$142,6)</f>
        <v>MR/NRSE</v>
      </c>
      <c r="E88" s="3">
        <f>VLOOKUP(A88,Studies!$A$2:$N$142,14)</f>
        <v>0</v>
      </c>
      <c r="I88" s="3" t="s">
        <v>1296</v>
      </c>
      <c r="AJ88" s="4"/>
    </row>
    <row r="89" spans="1:37" hidden="1" x14ac:dyDescent="0.25">
      <c r="A89" s="3">
        <v>9746</v>
      </c>
      <c r="B89" s="3" t="str">
        <f>VLOOKUP(A89,Studies!$A$2:$B$142,2)</f>
        <v>Benn</v>
      </c>
      <c r="C89" s="3">
        <f>VLOOKUP(A89,Studies!$A$2:$D$142,4)</f>
        <v>2015</v>
      </c>
      <c r="D89" s="3" t="str">
        <f>VLOOKUP(A89,Studies!$A$2:$G$142,6)</f>
        <v>MR</v>
      </c>
      <c r="E89" s="3" t="str">
        <f>VLOOKUP(A89,Studies!$A$2:$N$142,14)</f>
        <v>Y</v>
      </c>
      <c r="AJ89" s="4"/>
    </row>
    <row r="90" spans="1:37" hidden="1" x14ac:dyDescent="0.25">
      <c r="A90" s="3">
        <v>9759</v>
      </c>
      <c r="B90" s="3" t="str">
        <f>VLOOKUP(A90,Studies!$A$2:$B$142,2)</f>
        <v>Bruce</v>
      </c>
      <c r="C90" s="3">
        <f>VLOOKUP(A90,Studies!$A$2:$D$142,4)</f>
        <v>2017</v>
      </c>
      <c r="D90" s="3" t="str">
        <f>VLOOKUP(A90,Studies!$A$2:$G$142,6)</f>
        <v>NRSE</v>
      </c>
      <c r="E90" s="3">
        <f>VLOOKUP(A90,Studies!$A$2:$N$142,14)</f>
        <v>0</v>
      </c>
      <c r="AJ90" s="4"/>
    </row>
    <row r="91" spans="1:37" hidden="1" x14ac:dyDescent="0.25">
      <c r="A91" s="3">
        <v>9770</v>
      </c>
      <c r="B91" s="3" t="str">
        <f>VLOOKUP(A91,Studies!$A$2:$B$142,2)</f>
        <v>Moroney</v>
      </c>
      <c r="C91" s="3">
        <f>VLOOKUP(A91,Studies!$A$2:$D$142,4)</f>
        <v>1999</v>
      </c>
      <c r="D91" s="3" t="str">
        <f>VLOOKUP(A91,Studies!$A$2:$G$142,6)</f>
        <v>NRSE</v>
      </c>
      <c r="E91" s="3">
        <f>VLOOKUP(A91,Studies!$A$2:$N$142,14)</f>
        <v>0</v>
      </c>
      <c r="AJ91" s="4"/>
    </row>
    <row r="92" spans="1:37" hidden="1" x14ac:dyDescent="0.25">
      <c r="A92" s="3">
        <v>9944</v>
      </c>
      <c r="B92" s="3" t="str">
        <f>VLOOKUP(A92,Studies!$A$2:$B$142,2)</f>
        <v>Wang</v>
      </c>
      <c r="C92" s="3">
        <f>VLOOKUP(A92,Studies!$A$2:$D$142,4)</f>
        <v>2018</v>
      </c>
      <c r="E92" s="3" t="str">
        <f>VLOOKUP(A92,Studies!$A$2:$N$142,14)</f>
        <v>Y</v>
      </c>
      <c r="AJ92" s="4"/>
    </row>
    <row r="93" spans="1:37" x14ac:dyDescent="0.25">
      <c r="A93" s="3">
        <v>10068</v>
      </c>
      <c r="B93" s="3" t="str">
        <f>VLOOKUP(A93,Studies!$A$2:$B$142,2)</f>
        <v>Burgess</v>
      </c>
      <c r="C93" s="3">
        <f>VLOOKUP(A93,Studies!$A$2:$D$142,4)</f>
        <v>2017</v>
      </c>
      <c r="D93" s="3" t="str">
        <f>VLOOKUP(A93,Studies!$A$2:$G$142,6)</f>
        <v>MR</v>
      </c>
      <c r="E93" s="3">
        <f>VLOOKUP(A93,Studies!$A$2:$N$142,14)</f>
        <v>0</v>
      </c>
      <c r="I93" s="3" t="s">
        <v>1296</v>
      </c>
      <c r="K93" s="4" t="s">
        <v>12</v>
      </c>
      <c r="L93" s="28" t="s">
        <v>1288</v>
      </c>
      <c r="P93" s="3" t="s">
        <v>1287</v>
      </c>
      <c r="Q93" s="3" t="s">
        <v>1289</v>
      </c>
      <c r="R93" s="3" t="s">
        <v>1293</v>
      </c>
      <c r="S93" s="5" t="s">
        <v>1297</v>
      </c>
      <c r="T93" s="3" t="s">
        <v>16</v>
      </c>
      <c r="Y93" s="3">
        <v>17008</v>
      </c>
      <c r="AB93" s="3" t="s">
        <v>832</v>
      </c>
      <c r="AC93" s="4" t="s">
        <v>218</v>
      </c>
      <c r="AD93" s="28" t="s">
        <v>1304</v>
      </c>
      <c r="AE93" s="3">
        <v>1.02</v>
      </c>
      <c r="AG93" s="3">
        <v>0.93</v>
      </c>
      <c r="AH93" s="3">
        <v>1.1200000000000001</v>
      </c>
      <c r="AJ93" s="4" t="s">
        <v>1305</v>
      </c>
    </row>
    <row r="94" spans="1:37" x14ac:dyDescent="0.25">
      <c r="A94" s="3">
        <v>10068</v>
      </c>
      <c r="B94" s="3" t="str">
        <f>VLOOKUP(A94,Studies!$A$2:$B$142,2)</f>
        <v>Burgess</v>
      </c>
      <c r="C94" s="3">
        <f>VLOOKUP(A94,Studies!$A$2:$D$142,4)</f>
        <v>2017</v>
      </c>
      <c r="D94" s="3" t="str">
        <f>VLOOKUP(A94,Studies!$A$2:$G$142,6)</f>
        <v>MR</v>
      </c>
      <c r="E94" s="3">
        <f>VLOOKUP(A94,Studies!$A$2:$N$142,14)</f>
        <v>0</v>
      </c>
      <c r="I94" s="3" t="s">
        <v>1296</v>
      </c>
      <c r="K94" s="4" t="s">
        <v>10</v>
      </c>
      <c r="L94" s="28" t="s">
        <v>1288</v>
      </c>
      <c r="P94" s="3" t="s">
        <v>1287</v>
      </c>
      <c r="Q94" s="3" t="s">
        <v>1289</v>
      </c>
      <c r="R94" s="3" t="s">
        <v>1293</v>
      </c>
      <c r="S94" s="5" t="s">
        <v>1297</v>
      </c>
      <c r="T94" s="3" t="s">
        <v>16</v>
      </c>
      <c r="Y94" s="3">
        <v>17008</v>
      </c>
      <c r="AB94" s="3" t="s">
        <v>832</v>
      </c>
      <c r="AC94" s="4" t="s">
        <v>218</v>
      </c>
      <c r="AD94" s="28" t="s">
        <v>1304</v>
      </c>
      <c r="AE94" s="3">
        <v>0.98</v>
      </c>
      <c r="AG94" s="3">
        <v>0.88</v>
      </c>
      <c r="AH94" s="3">
        <v>1.0900000000000001</v>
      </c>
      <c r="AJ94" s="4" t="s">
        <v>1305</v>
      </c>
    </row>
    <row r="95" spans="1:37" x14ac:dyDescent="0.25">
      <c r="A95" s="3">
        <v>10068</v>
      </c>
      <c r="B95" s="3" t="str">
        <f>VLOOKUP(A95,Studies!$A$2:$B$142,2)</f>
        <v>Burgess</v>
      </c>
      <c r="C95" s="3">
        <f>VLOOKUP(A95,Studies!$A$2:$D$142,4)</f>
        <v>2017</v>
      </c>
      <c r="D95" s="3" t="str">
        <f>VLOOKUP(A95,Studies!$A$2:$G$142,6)</f>
        <v>MR</v>
      </c>
      <c r="E95" s="3">
        <f>VLOOKUP(A95,Studies!$A$2:$N$142,14)</f>
        <v>0</v>
      </c>
      <c r="I95" s="3" t="s">
        <v>1296</v>
      </c>
      <c r="K95" s="4" t="s">
        <v>11</v>
      </c>
      <c r="L95" s="28" t="s">
        <v>1288</v>
      </c>
      <c r="P95" s="3" t="s">
        <v>1287</v>
      </c>
      <c r="Q95" s="3" t="s">
        <v>1289</v>
      </c>
      <c r="R95" s="3" t="s">
        <v>1293</v>
      </c>
      <c r="S95" s="5" t="s">
        <v>1297</v>
      </c>
      <c r="T95" s="3" t="s">
        <v>16</v>
      </c>
      <c r="Y95" s="3">
        <v>17008</v>
      </c>
      <c r="AB95" s="3" t="s">
        <v>832</v>
      </c>
      <c r="AC95" s="4" t="s">
        <v>218</v>
      </c>
      <c r="AD95" s="28" t="s">
        <v>1304</v>
      </c>
      <c r="AE95" s="3">
        <v>0.98</v>
      </c>
      <c r="AG95" s="3">
        <v>0.88</v>
      </c>
      <c r="AH95" s="3">
        <v>1.0900000000000001</v>
      </c>
      <c r="AJ95" s="4" t="s">
        <v>1305</v>
      </c>
    </row>
    <row r="96" spans="1:37" hidden="1" x14ac:dyDescent="0.25">
      <c r="A96" s="3">
        <v>10181</v>
      </c>
      <c r="B96" s="3" t="str">
        <f>VLOOKUP(A96,Studies!$A$2:$B$142,2)</f>
        <v>Raffaitin</v>
      </c>
      <c r="C96" s="3">
        <f>VLOOKUP(A96,Studies!$A$2:$D$142,4)</f>
        <v>2009</v>
      </c>
      <c r="D96" s="3" t="str">
        <f>VLOOKUP(A96,Studies!$A$2:$G$142,6)</f>
        <v>NRSE</v>
      </c>
      <c r="E96" s="3">
        <f>VLOOKUP(A96,Studies!$A$2:$N$142,14)</f>
        <v>0</v>
      </c>
      <c r="AJ96" s="4"/>
    </row>
    <row r="97" spans="1:36" hidden="1" x14ac:dyDescent="0.25">
      <c r="A97" s="3">
        <v>10184</v>
      </c>
      <c r="B97" s="3" t="str">
        <f>VLOOKUP(A97,Studies!$A$2:$B$142,2)</f>
        <v>Ng</v>
      </c>
      <c r="C97" s="3">
        <f>VLOOKUP(A97,Studies!$A$2:$D$142,4)</f>
        <v>2016</v>
      </c>
      <c r="E97" s="3" t="str">
        <f>VLOOKUP(A97,Studies!$A$2:$N$142,14)</f>
        <v>Y</v>
      </c>
      <c r="AJ97" s="4"/>
    </row>
    <row r="98" spans="1:36" hidden="1" x14ac:dyDescent="0.25">
      <c r="A98" s="3">
        <v>10280</v>
      </c>
      <c r="B98" s="3" t="str">
        <f>VLOOKUP(A98,Studies!$A$2:$B$142,2)</f>
        <v>Kimm</v>
      </c>
      <c r="C98" s="3">
        <f>VLOOKUP(A98,Studies!$A$2:$D$142,4)</f>
        <v>2011</v>
      </c>
      <c r="D98" s="3" t="str">
        <f>VLOOKUP(A98,Studies!$A$2:$G$142,6)</f>
        <v>NRSE</v>
      </c>
      <c r="E98" s="3">
        <f>VLOOKUP(A98,Studies!$A$2:$N$142,14)</f>
        <v>0</v>
      </c>
      <c r="AJ98" s="4"/>
    </row>
    <row r="99" spans="1:36" hidden="1" x14ac:dyDescent="0.25">
      <c r="A99" s="3">
        <v>10287</v>
      </c>
      <c r="B99" s="3" t="str">
        <f>VLOOKUP(A99,Studies!$A$2:$B$142,2)</f>
        <v>Virta</v>
      </c>
      <c r="C99" s="3">
        <f>VLOOKUP(A99,Studies!$A$2:$D$142,4)</f>
        <v>2013</v>
      </c>
      <c r="E99" s="3" t="str">
        <f>VLOOKUP(A99,Studies!$A$2:$N$142,14)</f>
        <v>Y</v>
      </c>
      <c r="AJ99" s="4"/>
    </row>
    <row r="100" spans="1:36" hidden="1" x14ac:dyDescent="0.25">
      <c r="A100" s="3">
        <v>10288</v>
      </c>
      <c r="B100" s="3" t="str">
        <f>VLOOKUP(A100,Studies!$A$2:$B$142,2)</f>
        <v>Whitmer</v>
      </c>
      <c r="C100" s="3">
        <f>VLOOKUP(A100,Studies!$A$2:$D$142,4)</f>
        <v>2005</v>
      </c>
      <c r="D100" s="3" t="str">
        <f>VLOOKUP(A100,Studies!$A$2:$G$142,6)</f>
        <v>NRSE</v>
      </c>
      <c r="E100" s="3">
        <f>VLOOKUP(A100,Studies!$A$2:$N$142,14)</f>
        <v>0</v>
      </c>
      <c r="AJ100" s="4"/>
    </row>
    <row r="101" spans="1:36" hidden="1" x14ac:dyDescent="0.25">
      <c r="A101" s="3">
        <v>10312</v>
      </c>
      <c r="B101" s="3" t="str">
        <f>VLOOKUP(A101,Studies!$A$2:$B$142,2)</f>
        <v>Chiang</v>
      </c>
      <c r="C101" s="3">
        <f>VLOOKUP(A101,Studies!$A$2:$D$142,4)</f>
        <v>2007</v>
      </c>
      <c r="D101" s="3" t="str">
        <f>VLOOKUP(A101,Studies!$A$2:$G$142,6)</f>
        <v>NRSE</v>
      </c>
      <c r="E101" s="3">
        <f>VLOOKUP(A101,Studies!$A$2:$N$142,14)</f>
        <v>0</v>
      </c>
      <c r="AJ101" s="4"/>
    </row>
    <row r="102" spans="1:36" hidden="1" x14ac:dyDescent="0.25">
      <c r="A102" s="3">
        <v>10314</v>
      </c>
      <c r="B102" s="3" t="str">
        <f>VLOOKUP(A102,Studies!$A$2:$B$142,2)</f>
        <v>Solomon</v>
      </c>
      <c r="C102" s="3">
        <f>VLOOKUP(A102,Studies!$A$2:$D$142,4)</f>
        <v>2009</v>
      </c>
      <c r="D102" s="3" t="str">
        <f>VLOOKUP(A102,Studies!$A$2:$G$142,6)</f>
        <v>NRSE</v>
      </c>
      <c r="E102" s="3">
        <f>VLOOKUP(A102,Studies!$A$2:$N$142,14)</f>
        <v>0</v>
      </c>
      <c r="AJ102" s="4"/>
    </row>
    <row r="103" spans="1:36" hidden="1" x14ac:dyDescent="0.25">
      <c r="A103" s="3">
        <v>10321</v>
      </c>
      <c r="B103" s="3" t="str">
        <f>VLOOKUP(A103,Studies!$A$2:$B$142,2)</f>
        <v>Kivipelto</v>
      </c>
      <c r="C103" s="3">
        <f>VLOOKUP(A103,Studies!$A$2:$D$142,4)</f>
        <v>2001</v>
      </c>
      <c r="D103" s="3" t="str">
        <f>VLOOKUP(A103,Studies!$A$2:$G$142,6)</f>
        <v>NRSE</v>
      </c>
      <c r="E103" s="3">
        <f>VLOOKUP(A103,Studies!$A$2:$N$142,14)</f>
        <v>0</v>
      </c>
      <c r="AJ103" s="4"/>
    </row>
    <row r="104" spans="1:36" hidden="1" x14ac:dyDescent="0.25">
      <c r="A104" s="3">
        <v>10324</v>
      </c>
      <c r="B104" s="3" t="str">
        <f>VLOOKUP(A104,Studies!$A$2:$B$142,2)</f>
        <v>Kivipelto</v>
      </c>
      <c r="C104" s="3">
        <f>VLOOKUP(A104,Studies!$A$2:$D$142,4)</f>
        <v>2001</v>
      </c>
      <c r="E104" s="3" t="str">
        <f>VLOOKUP(A104,Studies!$A$2:$N$142,14)</f>
        <v>Y</v>
      </c>
      <c r="AJ104" s="4"/>
    </row>
    <row r="105" spans="1:36" hidden="1" x14ac:dyDescent="0.25">
      <c r="A105" s="3">
        <v>10325</v>
      </c>
      <c r="B105" s="3" t="str">
        <f>VLOOKUP(A105,Studies!$A$2:$B$142,2)</f>
        <v>Knopman</v>
      </c>
      <c r="C105" s="3">
        <f>VLOOKUP(A105,Studies!$A$2:$D$142,4)</f>
        <v>2018</v>
      </c>
      <c r="E105" s="3" t="str">
        <f>VLOOKUP(A105,Studies!$A$2:$N$142,14)</f>
        <v>Y</v>
      </c>
      <c r="AJ105" s="4"/>
    </row>
    <row r="106" spans="1:36" hidden="1" x14ac:dyDescent="0.25">
      <c r="A106" s="3">
        <v>10327</v>
      </c>
      <c r="B106" s="3" t="str">
        <f>VLOOKUP(A106,Studies!$A$2:$B$142,2)</f>
        <v>Strand</v>
      </c>
      <c r="C106" s="3">
        <f>VLOOKUP(A106,Studies!$A$2:$D$142,4)</f>
        <v>2013</v>
      </c>
      <c r="D106" s="3" t="str">
        <f>VLOOKUP(A106,Studies!$A$2:$G$142,6)</f>
        <v>NRSE</v>
      </c>
      <c r="E106" s="3">
        <f>VLOOKUP(A106,Studies!$A$2:$N$142,14)</f>
        <v>0</v>
      </c>
      <c r="AJ106" s="4"/>
    </row>
    <row r="107" spans="1:36" hidden="1" x14ac:dyDescent="0.25">
      <c r="A107" s="3">
        <v>10454</v>
      </c>
      <c r="B107" s="3" t="str">
        <f>VLOOKUP(A107,Studies!$A$2:$B$142,2)</f>
        <v>Batty</v>
      </c>
      <c r="C107" s="3">
        <f>VLOOKUP(A107,Studies!$A$2:$D$142,4)</f>
        <v>2014</v>
      </c>
      <c r="D107" s="3" t="str">
        <f>VLOOKUP(A107,Studies!$A$2:$G$142,6)</f>
        <v>NRSE</v>
      </c>
      <c r="E107" s="3">
        <f>VLOOKUP(A107,Studies!$A$2:$N$142,14)</f>
        <v>0</v>
      </c>
      <c r="AJ107" s="4"/>
    </row>
    <row r="108" spans="1:36" hidden="1" x14ac:dyDescent="0.25">
      <c r="A108" s="3">
        <v>10460</v>
      </c>
      <c r="B108" s="3" t="str">
        <f>VLOOKUP(A108,Studies!$A$2:$B$142,2)</f>
        <v>Vos</v>
      </c>
      <c r="C108" s="3">
        <f>VLOOKUP(A108,Studies!$A$2:$D$142,4)</f>
        <v>2016</v>
      </c>
      <c r="E108" s="3" t="str">
        <f>VLOOKUP(A108,Studies!$A$2:$N$142,14)</f>
        <v>Y</v>
      </c>
      <c r="AJ108" s="4"/>
    </row>
    <row r="109" spans="1:36" hidden="1" x14ac:dyDescent="0.25">
      <c r="A109" s="3">
        <v>10562</v>
      </c>
      <c r="B109" s="3" t="str">
        <f>VLOOKUP(A109,Studies!$A$2:$B$142,2)</f>
        <v>Heart Protection Study Collaborative Group</v>
      </c>
      <c r="C109" s="3">
        <f>VLOOKUP(A109,Studies!$A$2:$D$142,4)</f>
        <v>2002</v>
      </c>
      <c r="D109" s="3" t="str">
        <f>VLOOKUP(A109,Studies!$A$2:$G$142,6)</f>
        <v>RCT</v>
      </c>
      <c r="E109" s="3">
        <f>VLOOKUP(A109,Studies!$A$2:$N$142,14)</f>
        <v>0</v>
      </c>
      <c r="F109" s="4" t="s">
        <v>50</v>
      </c>
      <c r="G109" s="28" t="s">
        <v>960</v>
      </c>
      <c r="H109" s="3">
        <v>20536</v>
      </c>
      <c r="K109" s="4" t="s">
        <v>17</v>
      </c>
      <c r="N109" s="28">
        <v>10269</v>
      </c>
      <c r="O109" s="28">
        <v>10267</v>
      </c>
      <c r="P109" s="3" t="s">
        <v>967</v>
      </c>
      <c r="Q109" s="3" t="s">
        <v>964</v>
      </c>
      <c r="T109" s="3" t="s">
        <v>965</v>
      </c>
      <c r="U109" s="3" t="s">
        <v>832</v>
      </c>
      <c r="X109" s="3" t="s">
        <v>278</v>
      </c>
      <c r="Z109" s="3">
        <v>31</v>
      </c>
      <c r="AA109" s="3">
        <v>31</v>
      </c>
      <c r="AC109" s="4" t="s">
        <v>218</v>
      </c>
      <c r="AE109" s="3">
        <v>0.99980000000000002</v>
      </c>
      <c r="AG109" s="3">
        <v>0.60729999999999995</v>
      </c>
      <c r="AH109" s="3">
        <v>1.6460999999999999</v>
      </c>
      <c r="AJ109" s="4" t="s">
        <v>966</v>
      </c>
    </row>
    <row r="110" spans="1:36" hidden="1" x14ac:dyDescent="0.25">
      <c r="A110" s="3">
        <v>10563</v>
      </c>
      <c r="B110" s="3">
        <f>VLOOKUP(A110,Studies!$A$2:$B$142,2)</f>
        <v>0</v>
      </c>
      <c r="C110" s="3">
        <f>VLOOKUP(A110,Studies!$A$2:$D$142,4)</f>
        <v>1999</v>
      </c>
      <c r="E110" s="3" t="str">
        <f>VLOOKUP(A110,Studies!$A$2:$N$142,14)</f>
        <v>Y</v>
      </c>
      <c r="AJ110" s="4"/>
    </row>
    <row r="111" spans="1:36" hidden="1" x14ac:dyDescent="0.25">
      <c r="A111" s="3">
        <v>10564</v>
      </c>
      <c r="B111" s="3" t="str">
        <f>VLOOKUP(A111,Studies!$A$2:$B$142,2)</f>
        <v>Collins</v>
      </c>
      <c r="C111" s="3">
        <f>VLOOKUP(A111,Studies!$A$2:$D$142,4)</f>
        <v>2003</v>
      </c>
      <c r="E111" s="3" t="str">
        <f>VLOOKUP(A111,Studies!$A$2:$N$142,14)</f>
        <v>Y</v>
      </c>
      <c r="AJ111" s="4"/>
    </row>
    <row r="112" spans="1:36" hidden="1" x14ac:dyDescent="0.25">
      <c r="A112" s="3">
        <v>10565</v>
      </c>
      <c r="B112" s="3" t="str">
        <f>VLOOKUP(A112,Studies!$A$2:$B$142,2)</f>
        <v>Collins</v>
      </c>
      <c r="C112" s="3">
        <f>VLOOKUP(A112,Studies!$A$2:$D$142,4)</f>
        <v>2002</v>
      </c>
      <c r="E112" s="3" t="str">
        <f>VLOOKUP(A112,Studies!$A$2:$N$142,14)</f>
        <v>Y</v>
      </c>
      <c r="AJ112" s="4"/>
    </row>
    <row r="113" spans="1:36" hidden="1" x14ac:dyDescent="0.25">
      <c r="A113" s="3">
        <v>12081</v>
      </c>
      <c r="B113" s="3" t="str">
        <f>VLOOKUP(A113,Studies!$A$2:$B$142,2)</f>
        <v>Reitz</v>
      </c>
      <c r="C113" s="3">
        <f>VLOOKUP(A113,Studies!$A$2:$D$142,4)</f>
        <v>2008</v>
      </c>
      <c r="E113" s="3" t="str">
        <f>VLOOKUP(A113,Studies!$A$2:$N$142,14)</f>
        <v>Y</v>
      </c>
      <c r="AJ113" s="4"/>
    </row>
    <row r="114" spans="1:36" hidden="1" x14ac:dyDescent="0.25">
      <c r="A114" s="3">
        <v>12093</v>
      </c>
      <c r="B114" s="3" t="str">
        <f>VLOOKUP(A114,Studies!$A$2:$B$142,2)</f>
        <v>Zimetbaum</v>
      </c>
      <c r="C114" s="3">
        <f>VLOOKUP(A114,Studies!$A$2:$D$142,4)</f>
        <v>1992</v>
      </c>
      <c r="D114" s="3" t="str">
        <f>VLOOKUP(A114,Studies!$A$2:$G$142,6)</f>
        <v>NRSE</v>
      </c>
      <c r="E114" s="3">
        <f>VLOOKUP(A114,Studies!$A$2:$N$142,14)</f>
        <v>0</v>
      </c>
      <c r="AJ114" s="4"/>
    </row>
    <row r="115" spans="1:36" hidden="1" x14ac:dyDescent="0.25">
      <c r="A115" s="3">
        <v>12134</v>
      </c>
      <c r="B115" s="3" t="str">
        <f>VLOOKUP(A115,Studies!$A$2:$B$142,2)</f>
        <v>Tan</v>
      </c>
      <c r="C115" s="3">
        <f>VLOOKUP(A115,Studies!$A$2:$D$142,4)</f>
        <v>2003</v>
      </c>
      <c r="D115" s="3" t="str">
        <f>VLOOKUP(A115,Studies!$A$2:$G$142,6)</f>
        <v>NRSE</v>
      </c>
      <c r="E115" s="3">
        <f>VLOOKUP(A115,Studies!$A$2:$N$142,14)</f>
        <v>0</v>
      </c>
      <c r="AJ115" s="4"/>
    </row>
    <row r="116" spans="1:36" hidden="1" x14ac:dyDescent="0.25">
      <c r="A116" s="3">
        <v>12412</v>
      </c>
      <c r="B116" s="3" t="str">
        <f>VLOOKUP(A116,Studies!$A$2:$B$142,2)</f>
        <v>Shepherd</v>
      </c>
      <c r="C116" s="3">
        <f>VLOOKUP(A116,Studies!$A$2:$D$142,4)</f>
        <v>2002</v>
      </c>
      <c r="E116" s="3" t="str">
        <f>VLOOKUP(A116,Studies!$A$2:$N$142,14)</f>
        <v>Y</v>
      </c>
      <c r="AJ116" s="4"/>
    </row>
    <row r="117" spans="1:36" hidden="1" x14ac:dyDescent="0.25">
      <c r="A117" s="3">
        <v>13313</v>
      </c>
      <c r="B117" s="3" t="str">
        <f>VLOOKUP(A117,Studies!$A$2:$B$142,2)</f>
        <v>Sparks</v>
      </c>
      <c r="C117" s="3">
        <f>VLOOKUP(A117,Studies!$A$2:$D$142,4)</f>
        <v>2008</v>
      </c>
      <c r="D117" s="3" t="str">
        <f>VLOOKUP(A117,Studies!$A$2:$G$142,6)</f>
        <v>NRSI</v>
      </c>
      <c r="E117" s="3">
        <f>VLOOKUP(A117,Studies!$A$2:$N$142,14)</f>
        <v>0</v>
      </c>
      <c r="H117" s="3">
        <v>1970</v>
      </c>
      <c r="K117" s="4" t="s">
        <v>1191</v>
      </c>
      <c r="P117" s="3" t="s">
        <v>809</v>
      </c>
      <c r="S117" s="5" t="s">
        <v>1199</v>
      </c>
      <c r="T117" s="3" t="s">
        <v>16</v>
      </c>
      <c r="U117" s="3" t="s">
        <v>15</v>
      </c>
      <c r="Y117" s="3">
        <v>24</v>
      </c>
      <c r="AC117" s="4" t="s">
        <v>13</v>
      </c>
      <c r="AD117" s="28" t="s">
        <v>1200</v>
      </c>
      <c r="AE117" s="3">
        <v>0.33</v>
      </c>
      <c r="AG117" s="3">
        <v>0.11</v>
      </c>
      <c r="AH117" s="3">
        <v>0.98</v>
      </c>
      <c r="AJ117" s="30" t="s">
        <v>1201</v>
      </c>
    </row>
    <row r="118" spans="1:36" hidden="1" x14ac:dyDescent="0.25">
      <c r="A118" s="3">
        <v>13401</v>
      </c>
      <c r="B118" s="3" t="str">
        <f>VLOOKUP(A118,Studies!$A$2:$B$142,2)</f>
        <v>Reitz</v>
      </c>
      <c r="C118" s="3">
        <f>VLOOKUP(A118,Studies!$A$2:$D$142,4)</f>
        <v>2004</v>
      </c>
      <c r="D118" s="3" t="str">
        <f>VLOOKUP(A118,Studies!$A$2:$G$142,6)</f>
        <v>NRSE/NRSI</v>
      </c>
      <c r="E118" s="3">
        <f>VLOOKUP(A118,Studies!$A$2:$N$142,14)</f>
        <v>0</v>
      </c>
      <c r="K118" s="4" t="s">
        <v>1168</v>
      </c>
      <c r="P118" s="3" t="s">
        <v>809</v>
      </c>
      <c r="Q118" s="3" t="s">
        <v>1202</v>
      </c>
      <c r="T118" s="3" t="s">
        <v>16</v>
      </c>
      <c r="U118" s="3" t="s">
        <v>1203</v>
      </c>
      <c r="V118" s="3" t="s">
        <v>1204</v>
      </c>
      <c r="Y118" s="3">
        <v>119</v>
      </c>
      <c r="AC118" s="4" t="s">
        <v>13</v>
      </c>
      <c r="AE118" s="3">
        <v>1.45</v>
      </c>
      <c r="AG118" s="3">
        <v>0.65</v>
      </c>
      <c r="AH118" s="3">
        <v>3.28</v>
      </c>
    </row>
    <row r="119" spans="1:36" hidden="1" x14ac:dyDescent="0.25">
      <c r="A119" s="3">
        <v>13401</v>
      </c>
      <c r="B119" s="3" t="str">
        <f>VLOOKUP(A119,Studies!$A$2:$B$142,2)</f>
        <v>Reitz</v>
      </c>
      <c r="C119" s="3">
        <f>VLOOKUP(A119,Studies!$A$2:$D$142,4)</f>
        <v>2004</v>
      </c>
      <c r="D119" s="3" t="str">
        <f>VLOOKUP(A119,Studies!$A$2:$G$142,6)</f>
        <v>NRSE/NRSI</v>
      </c>
      <c r="E119" s="3">
        <f>VLOOKUP(A119,Studies!$A$2:$N$142,14)</f>
        <v>0</v>
      </c>
      <c r="K119" s="4" t="s">
        <v>1168</v>
      </c>
      <c r="P119" s="3" t="s">
        <v>809</v>
      </c>
      <c r="Q119" s="3" t="s">
        <v>1202</v>
      </c>
      <c r="T119" s="3" t="s">
        <v>41</v>
      </c>
      <c r="U119" s="3" t="s">
        <v>15</v>
      </c>
      <c r="V119" s="37"/>
      <c r="Y119" s="3">
        <v>54</v>
      </c>
      <c r="AC119" s="4" t="s">
        <v>13</v>
      </c>
      <c r="AE119" s="3">
        <v>0.88</v>
      </c>
      <c r="AG119" s="3">
        <v>0.44</v>
      </c>
      <c r="AH119" s="3">
        <v>1.76</v>
      </c>
    </row>
    <row r="120" spans="1:36" hidden="1" x14ac:dyDescent="0.25">
      <c r="A120" s="3">
        <v>13402</v>
      </c>
      <c r="B120" s="3" t="str">
        <f>VLOOKUP(A120,Studies!$A$2:$B$142,2)</f>
        <v>Reitz</v>
      </c>
      <c r="C120" s="3">
        <f>VLOOKUP(A120,Studies!$A$2:$D$142,4)</f>
        <v>2005</v>
      </c>
      <c r="E120" s="3" t="str">
        <f>VLOOKUP(A120,Studies!$A$2:$N$142,14)</f>
        <v>Y</v>
      </c>
      <c r="AJ120" s="4"/>
    </row>
    <row r="121" spans="1:36" hidden="1" x14ac:dyDescent="0.25">
      <c r="A121" s="3">
        <v>13682</v>
      </c>
      <c r="B121" s="3" t="str">
        <f>VLOOKUP(A121,Studies!$A$2:$B$142,2)</f>
        <v>Solomon</v>
      </c>
      <c r="C121" s="3">
        <f>VLOOKUP(A121,Studies!$A$2:$D$142,4)</f>
        <v>2009</v>
      </c>
      <c r="E121" s="3" t="str">
        <f>VLOOKUP(A121,Studies!$A$2:$N$142,14)</f>
        <v>Y</v>
      </c>
      <c r="AJ121" s="4"/>
    </row>
    <row r="122" spans="1:36" hidden="1" x14ac:dyDescent="0.25">
      <c r="A122" s="3">
        <v>13716</v>
      </c>
      <c r="B122" s="3" t="str">
        <f>VLOOKUP(A122,Studies!$A$2:$B$142,2)</f>
        <v>Solomon</v>
      </c>
      <c r="C122" s="3">
        <f>VLOOKUP(A122,Studies!$A$2:$D$142,4)</f>
        <v>2009</v>
      </c>
      <c r="E122" s="3" t="str">
        <f>VLOOKUP(A122,Studies!$A$2:$N$142,14)</f>
        <v>Y</v>
      </c>
      <c r="AJ122" s="4"/>
    </row>
    <row r="123" spans="1:36" hidden="1" x14ac:dyDescent="0.25">
      <c r="A123" s="3">
        <v>13724</v>
      </c>
      <c r="B123" s="3" t="str">
        <f>VLOOKUP(A123,Studies!$A$2:$B$142,2)</f>
        <v>Parikh</v>
      </c>
      <c r="C123" s="3">
        <f>VLOOKUP(A123,Studies!$A$2:$D$142,4)</f>
        <v>2011</v>
      </c>
      <c r="D123" s="3" t="str">
        <f>VLOOKUP(A123,Studies!$A$2:$G$142,6)</f>
        <v>NRSI</v>
      </c>
      <c r="E123" s="3">
        <f>VLOOKUP(A123,Studies!$A$2:$N$142,14)</f>
        <v>0</v>
      </c>
      <c r="J123" s="3" t="s">
        <v>1205</v>
      </c>
      <c r="K123" s="4" t="s">
        <v>1168</v>
      </c>
      <c r="P123" s="3" t="s">
        <v>809</v>
      </c>
      <c r="Q123" s="3" t="s">
        <v>1206</v>
      </c>
      <c r="T123" s="3" t="s">
        <v>22</v>
      </c>
      <c r="U123" s="3" t="s">
        <v>516</v>
      </c>
      <c r="Y123" s="3">
        <v>14580</v>
      </c>
      <c r="AC123" s="4" t="s">
        <v>13</v>
      </c>
      <c r="AE123" s="3">
        <v>0.875</v>
      </c>
      <c r="AG123" s="3">
        <v>0.84599999999999997</v>
      </c>
      <c r="AH123" s="3">
        <v>0.90600000000000003</v>
      </c>
    </row>
    <row r="124" spans="1:36" hidden="1" x14ac:dyDescent="0.25">
      <c r="A124" s="3">
        <v>13739</v>
      </c>
      <c r="B124" s="3" t="str">
        <f>VLOOKUP(A124,Studies!$A$2:$B$142,2)</f>
        <v>O'Bryant</v>
      </c>
      <c r="C124" s="3">
        <f>VLOOKUP(A124,Studies!$A$2:$D$142,4)</f>
        <v>2013</v>
      </c>
      <c r="E124" s="3" t="str">
        <f>VLOOKUP(A124,Studies!$A$2:$N$142,14)</f>
        <v>Y</v>
      </c>
      <c r="AJ124" s="4"/>
    </row>
    <row r="125" spans="1:36" hidden="1" x14ac:dyDescent="0.25">
      <c r="A125" s="3">
        <v>13777</v>
      </c>
      <c r="B125" s="3" t="str">
        <f>VLOOKUP(A125,Studies!$A$2:$B$142,2)</f>
        <v>Dodge</v>
      </c>
      <c r="C125" s="3">
        <f>VLOOKUP(A125,Studies!$A$2:$D$142,4)</f>
        <v>2011</v>
      </c>
      <c r="D125" s="3" t="str">
        <f>VLOOKUP(A125,Studies!$A$2:$G$142,6)</f>
        <v>NRSE</v>
      </c>
      <c r="E125" s="3">
        <f>VLOOKUP(A125,Studies!$A$2:$N$142,14)</f>
        <v>0</v>
      </c>
      <c r="AJ125" s="4"/>
    </row>
    <row r="126" spans="1:36" hidden="1" x14ac:dyDescent="0.25">
      <c r="A126" s="3">
        <v>14205</v>
      </c>
      <c r="B126" s="3" t="str">
        <f>VLOOKUP(A126,Studies!$A$2:$B$142,2)</f>
        <v>Marcum</v>
      </c>
      <c r="C126" s="3">
        <f>VLOOKUP(A126,Studies!$A$2:$D$142,4)</f>
        <v>2018</v>
      </c>
      <c r="E126" s="3" t="str">
        <f>VLOOKUP(A126,Studies!$A$2:$N$142,14)</f>
        <v>Y</v>
      </c>
      <c r="AJ126" s="4"/>
    </row>
    <row r="127" spans="1:36" hidden="1" x14ac:dyDescent="0.25">
      <c r="A127" s="3">
        <v>14206</v>
      </c>
      <c r="B127" s="3" t="str">
        <f>VLOOKUP(A127,Studies!$A$2:$B$142,2)</f>
        <v>Li</v>
      </c>
      <c r="C127" s="3">
        <f>VLOOKUP(A127,Studies!$A$2:$D$142,4)</f>
        <v>2005</v>
      </c>
      <c r="D127" s="3" t="str">
        <f>VLOOKUP(A127,Studies!$A$2:$G$142,6)</f>
        <v>NRSE</v>
      </c>
      <c r="E127" s="3">
        <f>VLOOKUP(A127,Studies!$A$2:$N$142,14)</f>
        <v>0</v>
      </c>
      <c r="AJ127" s="4"/>
    </row>
    <row r="128" spans="1:36" hidden="1" x14ac:dyDescent="0.25">
      <c r="A128" s="3">
        <v>14209</v>
      </c>
      <c r="B128" s="3" t="str">
        <f>VLOOKUP(A128,Studies!$A$2:$B$142,2)</f>
        <v>Solomon</v>
      </c>
      <c r="C128" s="3">
        <f>VLOOKUP(A128,Studies!$A$2:$D$142,4)</f>
        <v>2007</v>
      </c>
      <c r="D128" s="3" t="str">
        <f>VLOOKUP(A128,Studies!$A$2:$G$142,6)</f>
        <v>NRSE</v>
      </c>
      <c r="E128" s="3">
        <f>VLOOKUP(A128,Studies!$A$2:$N$142,14)</f>
        <v>0</v>
      </c>
      <c r="AJ128" s="4"/>
    </row>
    <row r="129" spans="1:37" hidden="1" x14ac:dyDescent="0.25">
      <c r="A129" s="3">
        <v>14218</v>
      </c>
      <c r="B129" s="3" t="str">
        <f>VLOOKUP(A129,Studies!$A$2:$B$142,2)</f>
        <v>Evans</v>
      </c>
      <c r="C129" s="3">
        <f>VLOOKUP(A129,Studies!$A$2:$D$142,4)</f>
        <v>2000</v>
      </c>
      <c r="E129" s="3" t="str">
        <f>VLOOKUP(A129,Studies!$A$2:$N$142,14)</f>
        <v>Y</v>
      </c>
      <c r="AJ129" s="4"/>
    </row>
    <row r="130" spans="1:37" hidden="1" x14ac:dyDescent="0.25">
      <c r="A130" s="3">
        <v>14271</v>
      </c>
      <c r="B130" s="3" t="str">
        <f>VLOOKUP(A130,Studies!$A$2:$B$142,2)</f>
        <v>Yaffe</v>
      </c>
      <c r="C130" s="3">
        <f>VLOOKUP(A130,Studies!$A$2:$D$142,4)</f>
        <v>2002</v>
      </c>
      <c r="E130" s="3" t="str">
        <f>VLOOKUP(A130,Studies!$A$2:$N$142,14)</f>
        <v>Y</v>
      </c>
      <c r="AJ130" s="4"/>
    </row>
    <row r="131" spans="1:37" hidden="1" x14ac:dyDescent="0.25">
      <c r="A131" s="3">
        <v>14295</v>
      </c>
      <c r="B131" s="3" t="str">
        <f>VLOOKUP(A131,Studies!$A$2:$B$142,2)</f>
        <v>Notkola</v>
      </c>
      <c r="C131" s="3">
        <f>VLOOKUP(A131,Studies!$A$2:$D$142,4)</f>
        <v>1998</v>
      </c>
      <c r="D131" s="3" t="str">
        <f>VLOOKUP(A131,Studies!$A$2:$G$142,6)</f>
        <v>NRSE</v>
      </c>
      <c r="E131" s="3">
        <f>VLOOKUP(A131,Studies!$A$2:$N$142,14)</f>
        <v>0</v>
      </c>
      <c r="AJ131" s="4"/>
    </row>
    <row r="132" spans="1:37" hidden="1" x14ac:dyDescent="0.25">
      <c r="A132" s="3">
        <v>14296</v>
      </c>
      <c r="B132" s="3" t="str">
        <f>VLOOKUP(A132,Studies!$A$2:$B$142,2)</f>
        <v>Evans</v>
      </c>
      <c r="C132" s="3">
        <f>VLOOKUP(A132,Studies!$A$2:$D$142,4)</f>
        <v>1999</v>
      </c>
      <c r="E132" s="3" t="str">
        <f>VLOOKUP(A132,Studies!$A$2:$N$142,14)</f>
        <v>Y</v>
      </c>
      <c r="AJ132" s="4"/>
    </row>
    <row r="133" spans="1:37" hidden="1" x14ac:dyDescent="0.25">
      <c r="A133" s="3">
        <v>14333</v>
      </c>
      <c r="B133" s="3" t="str">
        <f>VLOOKUP(A133,Studies!$A$2:$B$142,2)</f>
        <v>Zissimopoulos</v>
      </c>
      <c r="C133" s="3">
        <f>VLOOKUP(A133,Studies!$A$2:$D$142,4)</f>
        <v>2017</v>
      </c>
      <c r="D133" s="3" t="str">
        <f>VLOOKUP(A133,Studies!$A$2:$G$142,6)</f>
        <v>NRSI</v>
      </c>
      <c r="E133" s="3" t="str">
        <f>VLOOKUP(A133,Studies!$A$2:$N$142,14)</f>
        <v>Y</v>
      </c>
    </row>
    <row r="134" spans="1:37" hidden="1" x14ac:dyDescent="0.25">
      <c r="A134" s="3">
        <v>14346</v>
      </c>
      <c r="B134" s="3" t="str">
        <f>VLOOKUP(A134,Studies!$A$2:$B$142,2)</f>
        <v>Ancelin</v>
      </c>
      <c r="C134" s="3">
        <f>VLOOKUP(A134,Studies!$A$2:$D$142,4)</f>
        <v>2013</v>
      </c>
      <c r="D134" s="3" t="str">
        <f>VLOOKUP(A134,Studies!$A$2:$G$142,6)</f>
        <v>NRSE</v>
      </c>
      <c r="E134" s="3">
        <f>VLOOKUP(A134,Studies!$A$2:$N$142,14)</f>
        <v>0</v>
      </c>
      <c r="F134" s="4" t="s">
        <v>20</v>
      </c>
      <c r="G134" s="28" t="s">
        <v>91</v>
      </c>
      <c r="H134" s="3">
        <v>4308</v>
      </c>
      <c r="K134" s="4" t="s">
        <v>11</v>
      </c>
      <c r="L134" s="28" t="s">
        <v>813</v>
      </c>
      <c r="P134" s="3" t="s">
        <v>810</v>
      </c>
      <c r="T134" s="3" t="s">
        <v>22</v>
      </c>
      <c r="U134" s="3" t="s">
        <v>21</v>
      </c>
      <c r="AC134" s="4" t="s">
        <v>13</v>
      </c>
      <c r="AE134" s="3">
        <v>0.71</v>
      </c>
      <c r="AG134" s="3">
        <v>0.52</v>
      </c>
      <c r="AH134" s="3">
        <v>0.96</v>
      </c>
      <c r="AI134" s="3">
        <v>0.03</v>
      </c>
      <c r="AJ134" s="1" t="s">
        <v>98</v>
      </c>
      <c r="AK134" s="25"/>
    </row>
    <row r="135" spans="1:37" hidden="1" x14ac:dyDescent="0.25">
      <c r="A135" s="3">
        <v>14346</v>
      </c>
      <c r="B135" s="3" t="str">
        <f>VLOOKUP(A135,Studies!$A$2:$B$142,2)</f>
        <v>Ancelin</v>
      </c>
      <c r="C135" s="3">
        <f>VLOOKUP(A135,Studies!$A$2:$D$142,4)</f>
        <v>2013</v>
      </c>
      <c r="D135" s="3" t="str">
        <f>VLOOKUP(A135,Studies!$A$2:$G$142,6)</f>
        <v>NRSE</v>
      </c>
      <c r="E135" s="3">
        <f>VLOOKUP(A135,Studies!$A$2:$N$142,14)</f>
        <v>0</v>
      </c>
      <c r="F135" s="4" t="s">
        <v>20</v>
      </c>
      <c r="G135" s="28" t="s">
        <v>91</v>
      </c>
      <c r="H135" s="3">
        <v>4308</v>
      </c>
      <c r="K135" s="4" t="s">
        <v>11</v>
      </c>
      <c r="L135" s="28" t="s">
        <v>814</v>
      </c>
      <c r="P135" s="3" t="s">
        <v>810</v>
      </c>
      <c r="T135" s="3" t="s">
        <v>22</v>
      </c>
      <c r="U135" s="3" t="s">
        <v>21</v>
      </c>
      <c r="AC135" s="4" t="s">
        <v>13</v>
      </c>
      <c r="AE135" s="3">
        <v>0.84</v>
      </c>
      <c r="AG135" s="3">
        <v>0.64</v>
      </c>
      <c r="AH135" s="3">
        <v>1.1100000000000001</v>
      </c>
      <c r="AI135" s="3">
        <v>0.23</v>
      </c>
      <c r="AJ135" s="1" t="s">
        <v>98</v>
      </c>
      <c r="AK135" s="25"/>
    </row>
    <row r="136" spans="1:37" hidden="1" x14ac:dyDescent="0.25">
      <c r="A136" s="3">
        <v>14346</v>
      </c>
      <c r="B136" s="3" t="str">
        <f>VLOOKUP(A136,Studies!$A$2:$B$142,2)</f>
        <v>Ancelin</v>
      </c>
      <c r="C136" s="3">
        <f>VLOOKUP(A136,Studies!$A$2:$D$142,4)</f>
        <v>2013</v>
      </c>
      <c r="D136" s="3" t="str">
        <f>VLOOKUP(A136,Studies!$A$2:$G$142,6)</f>
        <v>NRSE</v>
      </c>
      <c r="E136" s="3">
        <f>VLOOKUP(A136,Studies!$A$2:$N$142,14)</f>
        <v>0</v>
      </c>
      <c r="F136" s="4" t="s">
        <v>20</v>
      </c>
      <c r="G136" s="28" t="s">
        <v>91</v>
      </c>
      <c r="H136" s="3">
        <v>4308</v>
      </c>
      <c r="K136" s="4" t="s">
        <v>12</v>
      </c>
      <c r="L136" s="28" t="s">
        <v>815</v>
      </c>
      <c r="P136" s="3" t="s">
        <v>810</v>
      </c>
      <c r="T136" s="3" t="s">
        <v>22</v>
      </c>
      <c r="U136" s="3" t="s">
        <v>21</v>
      </c>
      <c r="AC136" s="4" t="s">
        <v>13</v>
      </c>
      <c r="AE136" s="3">
        <v>0.9</v>
      </c>
      <c r="AG136" s="3">
        <v>0.67</v>
      </c>
      <c r="AH136" s="3">
        <v>1.21</v>
      </c>
      <c r="AI136" s="3">
        <v>0.47</v>
      </c>
      <c r="AJ136" s="1" t="s">
        <v>98</v>
      </c>
      <c r="AK136" s="25"/>
    </row>
    <row r="137" spans="1:37" hidden="1" x14ac:dyDescent="0.25">
      <c r="A137" s="3">
        <v>14346</v>
      </c>
      <c r="B137" s="3" t="str">
        <f>VLOOKUP(A137,Studies!$A$2:$B$142,2)</f>
        <v>Ancelin</v>
      </c>
      <c r="C137" s="3">
        <f>VLOOKUP(A137,Studies!$A$2:$D$142,4)</f>
        <v>2013</v>
      </c>
      <c r="D137" s="3" t="str">
        <f>VLOOKUP(A137,Studies!$A$2:$G$142,6)</f>
        <v>NRSE</v>
      </c>
      <c r="E137" s="3">
        <f>VLOOKUP(A137,Studies!$A$2:$N$142,14)</f>
        <v>0</v>
      </c>
      <c r="F137" s="4" t="s">
        <v>20</v>
      </c>
      <c r="G137" s="28" t="s">
        <v>91</v>
      </c>
      <c r="H137" s="3">
        <v>4308</v>
      </c>
      <c r="K137" s="4" t="s">
        <v>12</v>
      </c>
      <c r="L137" s="28" t="s">
        <v>816</v>
      </c>
      <c r="P137" s="3" t="s">
        <v>810</v>
      </c>
      <c r="T137" s="3" t="s">
        <v>22</v>
      </c>
      <c r="U137" s="3" t="s">
        <v>21</v>
      </c>
      <c r="AC137" s="4" t="s">
        <v>13</v>
      </c>
      <c r="AE137" s="3">
        <v>1.2</v>
      </c>
      <c r="AG137" s="3">
        <v>0.92</v>
      </c>
      <c r="AH137" s="3">
        <v>1.57</v>
      </c>
      <c r="AI137" s="3">
        <v>0.18</v>
      </c>
      <c r="AJ137" s="1" t="s">
        <v>98</v>
      </c>
      <c r="AK137" s="25"/>
    </row>
    <row r="138" spans="1:37" hidden="1" x14ac:dyDescent="0.25">
      <c r="A138" s="3">
        <v>14346</v>
      </c>
      <c r="B138" s="3" t="str">
        <f>VLOOKUP(A138,Studies!$A$2:$B$142,2)</f>
        <v>Ancelin</v>
      </c>
      <c r="C138" s="3">
        <f>VLOOKUP(A138,Studies!$A$2:$D$142,4)</f>
        <v>2013</v>
      </c>
      <c r="D138" s="3" t="str">
        <f>VLOOKUP(A138,Studies!$A$2:$G$142,6)</f>
        <v>NRSE</v>
      </c>
      <c r="E138" s="3">
        <f>VLOOKUP(A138,Studies!$A$2:$N$142,14)</f>
        <v>0</v>
      </c>
      <c r="F138" s="4" t="s">
        <v>20</v>
      </c>
      <c r="G138" s="28" t="s">
        <v>91</v>
      </c>
      <c r="H138" s="3">
        <v>4220</v>
      </c>
      <c r="K138" s="4" t="s">
        <v>11</v>
      </c>
      <c r="L138" s="28" t="s">
        <v>813</v>
      </c>
      <c r="P138" s="3" t="s">
        <v>810</v>
      </c>
      <c r="T138" s="3" t="s">
        <v>16</v>
      </c>
      <c r="U138" s="3" t="s">
        <v>15</v>
      </c>
      <c r="AC138" s="4" t="s">
        <v>13</v>
      </c>
      <c r="AE138" s="3">
        <v>0.61</v>
      </c>
      <c r="AG138" s="3">
        <v>0.42</v>
      </c>
      <c r="AH138" s="3">
        <v>0.89</v>
      </c>
      <c r="AI138" s="3">
        <v>0.01</v>
      </c>
      <c r="AJ138" s="1" t="s">
        <v>98</v>
      </c>
      <c r="AK138" s="25"/>
    </row>
    <row r="139" spans="1:37" hidden="1" x14ac:dyDescent="0.25">
      <c r="A139" s="3">
        <v>14346</v>
      </c>
      <c r="B139" s="3" t="str">
        <f>VLOOKUP(A139,Studies!$A$2:$B$142,2)</f>
        <v>Ancelin</v>
      </c>
      <c r="C139" s="3">
        <f>VLOOKUP(A139,Studies!$A$2:$D$142,4)</f>
        <v>2013</v>
      </c>
      <c r="D139" s="3" t="str">
        <f>VLOOKUP(A139,Studies!$A$2:$G$142,6)</f>
        <v>NRSE</v>
      </c>
      <c r="E139" s="3">
        <f>VLOOKUP(A139,Studies!$A$2:$N$142,14)</f>
        <v>0</v>
      </c>
      <c r="F139" s="4" t="s">
        <v>20</v>
      </c>
      <c r="G139" s="28" t="s">
        <v>91</v>
      </c>
      <c r="H139" s="3">
        <v>4220</v>
      </c>
      <c r="K139" s="4" t="s">
        <v>11</v>
      </c>
      <c r="L139" s="28" t="s">
        <v>817</v>
      </c>
      <c r="P139" s="3" t="s">
        <v>810</v>
      </c>
      <c r="T139" s="3" t="s">
        <v>16</v>
      </c>
      <c r="U139" s="3" t="s">
        <v>15</v>
      </c>
      <c r="AC139" s="4" t="s">
        <v>13</v>
      </c>
      <c r="AE139" s="3">
        <v>0.67</v>
      </c>
      <c r="AG139" s="3">
        <v>0.47</v>
      </c>
      <c r="AH139" s="3">
        <v>0.94</v>
      </c>
      <c r="AI139" s="3">
        <v>0.02</v>
      </c>
      <c r="AJ139" s="1" t="s">
        <v>98</v>
      </c>
      <c r="AK139" s="25"/>
    </row>
    <row r="140" spans="1:37" hidden="1" x14ac:dyDescent="0.25">
      <c r="A140" s="3">
        <v>14346</v>
      </c>
      <c r="B140" s="3" t="str">
        <f>VLOOKUP(A140,Studies!$A$2:$B$142,2)</f>
        <v>Ancelin</v>
      </c>
      <c r="C140" s="3">
        <f>VLOOKUP(A140,Studies!$A$2:$D$142,4)</f>
        <v>2013</v>
      </c>
      <c r="D140" s="3" t="str">
        <f>VLOOKUP(A140,Studies!$A$2:$G$142,6)</f>
        <v>NRSE</v>
      </c>
      <c r="E140" s="3">
        <f>VLOOKUP(A140,Studies!$A$2:$N$142,14)</f>
        <v>0</v>
      </c>
      <c r="F140" s="4" t="s">
        <v>20</v>
      </c>
      <c r="G140" s="28" t="s">
        <v>113</v>
      </c>
      <c r="H140" s="3">
        <v>2745</v>
      </c>
      <c r="K140" s="4" t="s">
        <v>11</v>
      </c>
      <c r="L140" s="28" t="s">
        <v>818</v>
      </c>
      <c r="P140" s="3" t="s">
        <v>810</v>
      </c>
      <c r="T140" s="3" t="s">
        <v>22</v>
      </c>
      <c r="U140" s="3" t="s">
        <v>21</v>
      </c>
      <c r="AC140" s="4" t="s">
        <v>13</v>
      </c>
      <c r="AE140" s="3">
        <v>0.87</v>
      </c>
      <c r="AG140" s="3">
        <v>0.6</v>
      </c>
      <c r="AH140" s="3">
        <v>1.27</v>
      </c>
      <c r="AI140" s="3">
        <v>0.48</v>
      </c>
      <c r="AJ140" s="1" t="s">
        <v>98</v>
      </c>
      <c r="AK140" s="25"/>
    </row>
    <row r="141" spans="1:37" hidden="1" x14ac:dyDescent="0.25">
      <c r="A141" s="3">
        <v>14346</v>
      </c>
      <c r="B141" s="3" t="str">
        <f>VLOOKUP(A141,Studies!$A$2:$B$142,2)</f>
        <v>Ancelin</v>
      </c>
      <c r="C141" s="3">
        <f>VLOOKUP(A141,Studies!$A$2:$D$142,4)</f>
        <v>2013</v>
      </c>
      <c r="D141" s="3" t="str">
        <f>VLOOKUP(A141,Studies!$A$2:$G$142,6)</f>
        <v>NRSE</v>
      </c>
      <c r="E141" s="3">
        <f>VLOOKUP(A141,Studies!$A$2:$N$142,14)</f>
        <v>0</v>
      </c>
      <c r="F141" s="4" t="s">
        <v>18</v>
      </c>
      <c r="G141" s="28" t="s">
        <v>113</v>
      </c>
      <c r="H141" s="3">
        <v>2745</v>
      </c>
      <c r="K141" s="4" t="s">
        <v>11</v>
      </c>
      <c r="L141" s="28" t="s">
        <v>819</v>
      </c>
      <c r="P141" s="3" t="s">
        <v>810</v>
      </c>
      <c r="T141" s="3" t="s">
        <v>22</v>
      </c>
      <c r="U141" s="3" t="s">
        <v>21</v>
      </c>
      <c r="AC141" s="4" t="s">
        <v>13</v>
      </c>
      <c r="AE141" s="3">
        <v>1.36</v>
      </c>
      <c r="AG141" s="3">
        <v>0.96</v>
      </c>
      <c r="AH141" s="3">
        <v>1.92</v>
      </c>
      <c r="AI141" s="3">
        <v>0.08</v>
      </c>
      <c r="AJ141" s="1" t="s">
        <v>98</v>
      </c>
      <c r="AK141" s="25"/>
    </row>
    <row r="142" spans="1:37" hidden="1" x14ac:dyDescent="0.25">
      <c r="A142" s="3">
        <v>14346</v>
      </c>
      <c r="B142" s="3" t="str">
        <f>VLOOKUP(A142,Studies!$A$2:$B$142,2)</f>
        <v>Ancelin</v>
      </c>
      <c r="C142" s="3">
        <f>VLOOKUP(A142,Studies!$A$2:$D$142,4)</f>
        <v>2013</v>
      </c>
      <c r="D142" s="3" t="str">
        <f>VLOOKUP(A142,Studies!$A$2:$G$142,6)</f>
        <v>NRSE</v>
      </c>
      <c r="E142" s="3">
        <f>VLOOKUP(A142,Studies!$A$2:$N$142,14)</f>
        <v>0</v>
      </c>
      <c r="F142" s="4" t="s">
        <v>18</v>
      </c>
      <c r="G142" s="28" t="s">
        <v>113</v>
      </c>
      <c r="H142" s="3">
        <v>2745</v>
      </c>
      <c r="K142" s="4" t="s">
        <v>10</v>
      </c>
      <c r="L142" s="28" t="s">
        <v>820</v>
      </c>
      <c r="P142" s="3" t="s">
        <v>810</v>
      </c>
      <c r="T142" s="3" t="s">
        <v>22</v>
      </c>
      <c r="U142" s="3" t="s">
        <v>21</v>
      </c>
      <c r="AC142" s="4" t="s">
        <v>13</v>
      </c>
      <c r="AE142" s="3">
        <v>1.36</v>
      </c>
      <c r="AG142" s="3">
        <v>0.97</v>
      </c>
      <c r="AH142" s="3">
        <v>1.93</v>
      </c>
      <c r="AI142" s="3">
        <v>0.08</v>
      </c>
      <c r="AJ142" s="1" t="s">
        <v>98</v>
      </c>
      <c r="AK142" s="25"/>
    </row>
    <row r="143" spans="1:37" hidden="1" x14ac:dyDescent="0.25">
      <c r="A143" s="3">
        <v>14346</v>
      </c>
      <c r="B143" s="3" t="str">
        <f>VLOOKUP(A143,Studies!$A$2:$B$142,2)</f>
        <v>Ancelin</v>
      </c>
      <c r="C143" s="3">
        <f>VLOOKUP(A143,Studies!$A$2:$D$142,4)</f>
        <v>2013</v>
      </c>
      <c r="D143" s="3" t="str">
        <f>VLOOKUP(A143,Studies!$A$2:$G$142,6)</f>
        <v>NRSE</v>
      </c>
      <c r="E143" s="3">
        <f>VLOOKUP(A143,Studies!$A$2:$N$142,14)</f>
        <v>0</v>
      </c>
      <c r="F143" s="4" t="s">
        <v>18</v>
      </c>
      <c r="G143" s="28" t="s">
        <v>113</v>
      </c>
      <c r="H143" s="3">
        <v>2745</v>
      </c>
      <c r="K143" s="4" t="s">
        <v>10</v>
      </c>
      <c r="L143" s="28" t="s">
        <v>821</v>
      </c>
      <c r="P143" s="3" t="s">
        <v>810</v>
      </c>
      <c r="T143" s="3" t="s">
        <v>22</v>
      </c>
      <c r="U143" s="3" t="s">
        <v>21</v>
      </c>
      <c r="AC143" s="4" t="s">
        <v>13</v>
      </c>
      <c r="AE143" s="3">
        <v>0.99</v>
      </c>
      <c r="AG143" s="3">
        <v>0.68</v>
      </c>
      <c r="AH143" s="3">
        <v>1.43</v>
      </c>
      <c r="AI143" s="3">
        <v>0.95</v>
      </c>
      <c r="AJ143" s="1" t="s">
        <v>98</v>
      </c>
      <c r="AK143" s="25"/>
    </row>
    <row r="144" spans="1:37" hidden="1" x14ac:dyDescent="0.25">
      <c r="A144" s="3">
        <v>14346</v>
      </c>
      <c r="B144" s="3" t="str">
        <f>VLOOKUP(A144,Studies!$A$2:$B$142,2)</f>
        <v>Ancelin</v>
      </c>
      <c r="C144" s="3">
        <f>VLOOKUP(A144,Studies!$A$2:$D$142,4)</f>
        <v>2013</v>
      </c>
      <c r="D144" s="3" t="str">
        <f>VLOOKUP(A144,Studies!$A$2:$G$142,6)</f>
        <v>NRSE</v>
      </c>
      <c r="E144" s="3">
        <f>VLOOKUP(A144,Studies!$A$2:$N$142,14)</f>
        <v>0</v>
      </c>
      <c r="F144" s="4" t="s">
        <v>18</v>
      </c>
      <c r="G144" s="28" t="s">
        <v>113</v>
      </c>
      <c r="H144" s="3">
        <v>2685</v>
      </c>
      <c r="K144" s="4" t="s">
        <v>11</v>
      </c>
      <c r="L144" s="28" t="s">
        <v>818</v>
      </c>
      <c r="P144" s="3" t="s">
        <v>810</v>
      </c>
      <c r="T144" s="3" t="s">
        <v>16</v>
      </c>
      <c r="U144" s="3" t="s">
        <v>15</v>
      </c>
      <c r="AC144" s="4" t="s">
        <v>13</v>
      </c>
      <c r="AE144" s="3">
        <v>0.79</v>
      </c>
      <c r="AG144" s="3">
        <v>0.5</v>
      </c>
      <c r="AH144" s="3">
        <v>1.25</v>
      </c>
      <c r="AI144" s="3">
        <v>0.31</v>
      </c>
      <c r="AJ144" s="1" t="s">
        <v>98</v>
      </c>
      <c r="AK144" s="25"/>
    </row>
    <row r="145" spans="1:37" hidden="1" x14ac:dyDescent="0.25">
      <c r="A145" s="3">
        <v>14346</v>
      </c>
      <c r="B145" s="3" t="str">
        <f>VLOOKUP(A145,Studies!$A$2:$B$142,2)</f>
        <v>Ancelin</v>
      </c>
      <c r="C145" s="3">
        <f>VLOOKUP(A145,Studies!$A$2:$D$142,4)</f>
        <v>2013</v>
      </c>
      <c r="D145" s="3" t="str">
        <f>VLOOKUP(A145,Studies!$A$2:$G$142,6)</f>
        <v>NRSE</v>
      </c>
      <c r="E145" s="3">
        <f>VLOOKUP(A145,Studies!$A$2:$N$142,14)</f>
        <v>0</v>
      </c>
      <c r="F145" s="4" t="s">
        <v>18</v>
      </c>
      <c r="G145" s="28" t="s">
        <v>113</v>
      </c>
      <c r="H145" s="3">
        <v>2685</v>
      </c>
      <c r="K145" s="4" t="s">
        <v>11</v>
      </c>
      <c r="L145" s="28" t="s">
        <v>819</v>
      </c>
      <c r="P145" s="3" t="s">
        <v>810</v>
      </c>
      <c r="T145" s="3" t="s">
        <v>16</v>
      </c>
      <c r="U145" s="3" t="s">
        <v>15</v>
      </c>
      <c r="AC145" s="4" t="s">
        <v>13</v>
      </c>
      <c r="AE145" s="3">
        <v>1.25</v>
      </c>
      <c r="AG145" s="3">
        <v>0.82</v>
      </c>
      <c r="AH145" s="3">
        <v>1.9</v>
      </c>
      <c r="AI145" s="3">
        <v>0.1</v>
      </c>
      <c r="AJ145" s="1" t="s">
        <v>98</v>
      </c>
      <c r="AK145" s="25"/>
    </row>
    <row r="146" spans="1:37" hidden="1" x14ac:dyDescent="0.25">
      <c r="A146" s="3">
        <v>14346</v>
      </c>
      <c r="B146" s="3" t="str">
        <f>VLOOKUP(A146,Studies!$A$2:$B$142,2)</f>
        <v>Ancelin</v>
      </c>
      <c r="C146" s="3">
        <f>VLOOKUP(A146,Studies!$A$2:$D$142,4)</f>
        <v>2013</v>
      </c>
      <c r="D146" s="3" t="str">
        <f>VLOOKUP(A146,Studies!$A$2:$G$142,6)</f>
        <v>NRSE</v>
      </c>
      <c r="E146" s="3">
        <f>VLOOKUP(A146,Studies!$A$2:$N$142,14)</f>
        <v>0</v>
      </c>
      <c r="F146" s="4" t="s">
        <v>18</v>
      </c>
      <c r="G146" s="28" t="s">
        <v>113</v>
      </c>
      <c r="H146" s="3">
        <v>2685</v>
      </c>
      <c r="K146" s="4" t="s">
        <v>10</v>
      </c>
      <c r="L146" s="28" t="s">
        <v>820</v>
      </c>
      <c r="P146" s="3" t="s">
        <v>810</v>
      </c>
      <c r="T146" s="3" t="s">
        <v>16</v>
      </c>
      <c r="AC146" s="4" t="s">
        <v>13</v>
      </c>
      <c r="AE146" s="3">
        <v>1.35</v>
      </c>
      <c r="AG146" s="3">
        <v>0.89</v>
      </c>
      <c r="AH146" s="3">
        <v>2.0499999999999998</v>
      </c>
      <c r="AI146" s="3">
        <v>0.15</v>
      </c>
      <c r="AJ146" s="1" t="s">
        <v>98</v>
      </c>
      <c r="AK146" s="25"/>
    </row>
    <row r="147" spans="1:37" hidden="1" x14ac:dyDescent="0.25">
      <c r="A147" s="3">
        <v>14346</v>
      </c>
      <c r="B147" s="3" t="str">
        <f>VLOOKUP(A147,Studies!$A$2:$B$142,2)</f>
        <v>Ancelin</v>
      </c>
      <c r="C147" s="3">
        <f>VLOOKUP(A147,Studies!$A$2:$D$142,4)</f>
        <v>2013</v>
      </c>
      <c r="D147" s="3" t="str">
        <f>VLOOKUP(A147,Studies!$A$2:$G$142,6)</f>
        <v>NRSE</v>
      </c>
      <c r="E147" s="3">
        <f>VLOOKUP(A147,Studies!$A$2:$N$142,14)</f>
        <v>0</v>
      </c>
      <c r="F147" s="4" t="s">
        <v>18</v>
      </c>
      <c r="G147" s="28" t="s">
        <v>113</v>
      </c>
      <c r="H147" s="3">
        <v>2685</v>
      </c>
      <c r="K147" s="4" t="s">
        <v>10</v>
      </c>
      <c r="L147" s="28" t="s">
        <v>821</v>
      </c>
      <c r="P147" s="3" t="s">
        <v>810</v>
      </c>
      <c r="T147" s="3" t="s">
        <v>16</v>
      </c>
      <c r="AC147" s="4" t="s">
        <v>13</v>
      </c>
      <c r="AE147" s="3">
        <v>0.81</v>
      </c>
      <c r="AG147" s="3">
        <v>0.51</v>
      </c>
      <c r="AH147" s="3">
        <v>1.28</v>
      </c>
      <c r="AI147" s="3">
        <v>0.36</v>
      </c>
      <c r="AJ147" s="1" t="s">
        <v>98</v>
      </c>
      <c r="AK147" s="25"/>
    </row>
    <row r="148" spans="1:37" hidden="1" x14ac:dyDescent="0.25">
      <c r="A148" s="3">
        <v>14621</v>
      </c>
      <c r="B148" s="3" t="str">
        <f>VLOOKUP(A148,Studies!$A$2:$B$142,2)</f>
        <v>Liu</v>
      </c>
      <c r="C148" s="3">
        <f>VLOOKUP(A148,Studies!$A$2:$D$142,4)</f>
        <v>2019</v>
      </c>
      <c r="D148" s="3" t="str">
        <f>VLOOKUP(A148,Studies!$A$2:$G$142,6)</f>
        <v>NRSI</v>
      </c>
      <c r="E148" s="3">
        <f>VLOOKUP(A148,Studies!$A$2:$N$142,14)</f>
        <v>0</v>
      </c>
      <c r="J148" s="3" t="s">
        <v>1205</v>
      </c>
      <c r="K148" s="4" t="s">
        <v>1168</v>
      </c>
      <c r="P148" s="3" t="s">
        <v>809</v>
      </c>
      <c r="Q148" s="3" t="s">
        <v>1210</v>
      </c>
      <c r="T148" s="3" t="s">
        <v>22</v>
      </c>
      <c r="U148" s="3" t="s">
        <v>843</v>
      </c>
      <c r="V148" s="3" t="s">
        <v>368</v>
      </c>
      <c r="Y148" s="3">
        <v>179</v>
      </c>
      <c r="AC148" s="4" t="s">
        <v>13</v>
      </c>
      <c r="AE148" s="3">
        <v>0.7</v>
      </c>
      <c r="AG148" s="3">
        <v>0.52</v>
      </c>
      <c r="AH148" s="3">
        <v>0.94</v>
      </c>
    </row>
    <row r="149" spans="1:37" hidden="1" x14ac:dyDescent="0.25">
      <c r="A149" s="3">
        <v>14628</v>
      </c>
      <c r="B149" s="3" t="str">
        <f>VLOOKUP(A149,Studies!$A$2:$B$142,2)</f>
        <v>Gnjidic</v>
      </c>
      <c r="C149" s="3">
        <f>VLOOKUP(A149,Studies!$A$2:$D$142,4)</f>
        <v>2016</v>
      </c>
      <c r="D149" s="3" t="str">
        <f>VLOOKUP(A149,Studies!$A$2:$G$142,6)</f>
        <v>NRSI</v>
      </c>
      <c r="E149" s="3">
        <f>VLOOKUP(A149,Studies!$A$2:$N$142,14)</f>
        <v>0</v>
      </c>
      <c r="K149" s="4" t="s">
        <v>1168</v>
      </c>
      <c r="P149" s="3" t="s">
        <v>809</v>
      </c>
      <c r="Q149" s="3" t="s">
        <v>1213</v>
      </c>
      <c r="T149" s="3" t="s">
        <v>22</v>
      </c>
      <c r="U149" s="3" t="s">
        <v>21</v>
      </c>
      <c r="X149" s="3" t="s">
        <v>1211</v>
      </c>
      <c r="Y149" s="3">
        <v>179</v>
      </c>
      <c r="AC149" s="4" t="s">
        <v>13</v>
      </c>
      <c r="AD149" s="28" t="s">
        <v>1212</v>
      </c>
      <c r="AE149" s="3">
        <v>0.66</v>
      </c>
      <c r="AG149" s="3">
        <v>0.37</v>
      </c>
      <c r="AH149" s="3">
        <v>1.19</v>
      </c>
    </row>
    <row r="150" spans="1:37" hidden="1" x14ac:dyDescent="0.25">
      <c r="A150" s="3">
        <v>14632</v>
      </c>
      <c r="B150" s="3" t="str">
        <f>VLOOKUP(A150,Studies!$A$2:$B$142,2)</f>
        <v>Li</v>
      </c>
      <c r="C150" s="3">
        <f>VLOOKUP(A150,Studies!$A$2:$D$142,4)</f>
        <v>2004</v>
      </c>
      <c r="D150" s="3" t="str">
        <f>VLOOKUP(A150,Studies!$A$2:$G$142,6)</f>
        <v>NRSI</v>
      </c>
      <c r="E150" s="3">
        <f>VLOOKUP(A150,Studies!$A$2:$N$142,14)</f>
        <v>0</v>
      </c>
      <c r="K150" s="4" t="s">
        <v>1168</v>
      </c>
      <c r="P150" s="3" t="s">
        <v>809</v>
      </c>
      <c r="Q150" s="3" t="s">
        <v>1214</v>
      </c>
      <c r="S150" s="5" t="s">
        <v>1216</v>
      </c>
      <c r="T150" s="3" t="s">
        <v>22</v>
      </c>
      <c r="U150" s="3" t="s">
        <v>21</v>
      </c>
      <c r="AC150" s="4" t="s">
        <v>13</v>
      </c>
      <c r="AD150" s="28" t="s">
        <v>1217</v>
      </c>
      <c r="AE150" s="3">
        <v>1.19</v>
      </c>
      <c r="AG150" s="3">
        <v>0.82</v>
      </c>
      <c r="AH150" s="3">
        <v>1.75</v>
      </c>
    </row>
    <row r="151" spans="1:37" hidden="1" x14ac:dyDescent="0.25">
      <c r="A151" s="3">
        <v>14632</v>
      </c>
      <c r="B151" s="3" t="str">
        <f>VLOOKUP(A151,Studies!$A$2:$B$142,2)</f>
        <v>Li</v>
      </c>
      <c r="C151" s="3">
        <f>VLOOKUP(A151,Studies!$A$2:$D$142,4)</f>
        <v>2004</v>
      </c>
      <c r="D151" s="3" t="str">
        <f>VLOOKUP(A151,Studies!$A$2:$G$142,6)</f>
        <v>NRSI</v>
      </c>
      <c r="E151" s="3">
        <f>VLOOKUP(A151,Studies!$A$2:$N$142,14)</f>
        <v>0</v>
      </c>
      <c r="K151" s="4" t="s">
        <v>1168</v>
      </c>
      <c r="P151" s="3" t="s">
        <v>809</v>
      </c>
      <c r="Q151" s="3" t="s">
        <v>1214</v>
      </c>
      <c r="S151" s="5" t="s">
        <v>1216</v>
      </c>
      <c r="T151" s="3" t="s">
        <v>16</v>
      </c>
      <c r="U151" s="3" t="s">
        <v>15</v>
      </c>
      <c r="AC151" s="4" t="s">
        <v>13</v>
      </c>
      <c r="AD151" s="28" t="s">
        <v>1217</v>
      </c>
      <c r="AE151" s="3">
        <v>0.82</v>
      </c>
      <c r="AG151" s="3">
        <v>0.46</v>
      </c>
      <c r="AH151" s="3">
        <v>1.46</v>
      </c>
    </row>
    <row r="152" spans="1:37" hidden="1" x14ac:dyDescent="0.25">
      <c r="A152" s="3">
        <v>14632</v>
      </c>
      <c r="B152" s="3" t="str">
        <f>VLOOKUP(A152,Studies!$A$2:$B$142,2)</f>
        <v>Li</v>
      </c>
      <c r="C152" s="3">
        <f>VLOOKUP(A152,Studies!$A$2:$D$142,4)</f>
        <v>2004</v>
      </c>
      <c r="D152" s="3" t="str">
        <f>VLOOKUP(A152,Studies!$A$2:$G$142,6)</f>
        <v>NRSI</v>
      </c>
      <c r="E152" s="3">
        <f>VLOOKUP(A152,Studies!$A$2:$N$142,14)</f>
        <v>0</v>
      </c>
      <c r="K152" s="4" t="s">
        <v>1175</v>
      </c>
      <c r="P152" s="3" t="s">
        <v>809</v>
      </c>
      <c r="Q152" s="3" t="s">
        <v>1214</v>
      </c>
      <c r="S152" s="5" t="s">
        <v>1215</v>
      </c>
      <c r="T152" s="3" t="s">
        <v>22</v>
      </c>
      <c r="U152" s="3" t="s">
        <v>21</v>
      </c>
      <c r="AC152" s="4" t="s">
        <v>13</v>
      </c>
      <c r="AD152" s="28" t="s">
        <v>1217</v>
      </c>
      <c r="AE152" s="3">
        <v>1.01</v>
      </c>
      <c r="AG152" s="3">
        <v>0.67</v>
      </c>
      <c r="AH152" s="3">
        <v>1.52</v>
      </c>
    </row>
    <row r="153" spans="1:37" hidden="1" x14ac:dyDescent="0.25">
      <c r="A153" s="3">
        <v>14632</v>
      </c>
      <c r="B153" s="3" t="str">
        <f>VLOOKUP(A153,Studies!$A$2:$B$142,2)</f>
        <v>Li</v>
      </c>
      <c r="C153" s="3">
        <f>VLOOKUP(A153,Studies!$A$2:$D$142,4)</f>
        <v>2004</v>
      </c>
      <c r="D153" s="3" t="str">
        <f>VLOOKUP(A153,Studies!$A$2:$G$142,6)</f>
        <v>NRSI</v>
      </c>
      <c r="E153" s="3">
        <f>VLOOKUP(A153,Studies!$A$2:$N$142,14)</f>
        <v>0</v>
      </c>
      <c r="K153" s="4" t="s">
        <v>1175</v>
      </c>
      <c r="P153" s="3" t="s">
        <v>809</v>
      </c>
      <c r="Q153" s="3" t="s">
        <v>1214</v>
      </c>
      <c r="S153" s="5" t="s">
        <v>1215</v>
      </c>
      <c r="T153" s="3" t="s">
        <v>16</v>
      </c>
      <c r="U153" s="3" t="s">
        <v>15</v>
      </c>
      <c r="AC153" s="4" t="s">
        <v>13</v>
      </c>
      <c r="AD153" s="28" t="s">
        <v>1217</v>
      </c>
      <c r="AE153" s="3">
        <v>1.1000000000000001</v>
      </c>
      <c r="AG153" s="3">
        <v>0.63</v>
      </c>
      <c r="AH153" s="3">
        <v>1.92</v>
      </c>
    </row>
    <row r="154" spans="1:37" hidden="1" x14ac:dyDescent="0.25">
      <c r="A154" s="3">
        <v>14641</v>
      </c>
      <c r="B154" s="3" t="str">
        <f>VLOOKUP(A154,Studies!$A$2:$B$142,2)</f>
        <v>Li</v>
      </c>
      <c r="C154" s="3">
        <f>VLOOKUP(A154,Studies!$A$2:$D$142,4)</f>
        <v>2007</v>
      </c>
      <c r="E154" s="3" t="str">
        <f>VLOOKUP(A154,Studies!$A$2:$N$142,14)</f>
        <v>Y</v>
      </c>
      <c r="AJ154" s="4"/>
    </row>
    <row r="155" spans="1:37" hidden="1" x14ac:dyDescent="0.25">
      <c r="A155" s="3">
        <v>14642</v>
      </c>
      <c r="B155" s="3" t="str">
        <f>VLOOKUP(A155,Studies!$A$2:$B$142,2)</f>
        <v>Li</v>
      </c>
      <c r="C155" s="3">
        <f>VLOOKUP(A155,Studies!$A$2:$D$142,4)</f>
        <v>2008</v>
      </c>
      <c r="E155" s="3" t="str">
        <f>VLOOKUP(A155,Studies!$A$2:$N$142,14)</f>
        <v>Y</v>
      </c>
      <c r="AJ155" s="4"/>
    </row>
    <row r="156" spans="1:37" hidden="1" x14ac:dyDescent="0.25">
      <c r="A156" s="3">
        <v>14657</v>
      </c>
      <c r="B156" s="3" t="str">
        <f>VLOOKUP(A156,Studies!$A$2:$B$142,2)</f>
        <v>Hake</v>
      </c>
      <c r="C156" s="3">
        <f>VLOOKUP(A156,Studies!$A$2:$D$142,4)</f>
        <v>2011</v>
      </c>
      <c r="E156" s="3" t="str">
        <f>VLOOKUP(A156,Studies!$A$2:$N$142,14)</f>
        <v>Y</v>
      </c>
      <c r="AJ156" s="4"/>
    </row>
    <row r="157" spans="1:37" hidden="1" x14ac:dyDescent="0.25">
      <c r="A157" s="3">
        <v>14658</v>
      </c>
      <c r="B157" s="3" t="str">
        <f>VLOOKUP(A157,Studies!$A$2:$B$142,2)</f>
        <v>Chou</v>
      </c>
      <c r="C157" s="3">
        <f>VLOOKUP(A157,Studies!$A$2:$D$142,4)</f>
        <v>2014</v>
      </c>
      <c r="D157" s="3" t="str">
        <f>VLOOKUP(A157,Studies!$A$2:$G$142,6)</f>
        <v>NRSI</v>
      </c>
      <c r="E157" s="3">
        <f>VLOOKUP(A157,Studies!$A$2:$N$142,14)</f>
        <v>0</v>
      </c>
      <c r="K157" s="4" t="s">
        <v>1168</v>
      </c>
      <c r="P157" s="3" t="s">
        <v>809</v>
      </c>
      <c r="Q157" s="3" t="s">
        <v>1219</v>
      </c>
      <c r="S157" s="5" t="s">
        <v>1218</v>
      </c>
      <c r="T157" s="3" t="s">
        <v>22</v>
      </c>
      <c r="U157" s="3" t="s">
        <v>516</v>
      </c>
      <c r="V157" s="3" t="s">
        <v>1226</v>
      </c>
      <c r="AC157" s="4" t="s">
        <v>13</v>
      </c>
      <c r="AD157" s="28" t="s">
        <v>1227</v>
      </c>
      <c r="AE157" s="3">
        <v>0.78</v>
      </c>
      <c r="AG157" s="3">
        <v>0.72</v>
      </c>
      <c r="AH157" s="3">
        <v>0.85</v>
      </c>
    </row>
    <row r="158" spans="1:37" hidden="1" x14ac:dyDescent="0.25">
      <c r="A158" s="3">
        <v>14658</v>
      </c>
      <c r="B158" s="3" t="str">
        <f>VLOOKUP(A158,Studies!$A$2:$B$142,2)</f>
        <v>Chou</v>
      </c>
      <c r="C158" s="3">
        <f>VLOOKUP(A158,Studies!$A$2:$D$142,4)</f>
        <v>2014</v>
      </c>
      <c r="D158" s="3" t="str">
        <f>VLOOKUP(A158,Studies!$A$2:$G$142,6)</f>
        <v>NRSI</v>
      </c>
      <c r="E158" s="3">
        <f>VLOOKUP(A158,Studies!$A$2:$N$142,14)</f>
        <v>0</v>
      </c>
      <c r="K158" s="4" t="s">
        <v>1168</v>
      </c>
      <c r="P158" s="3" t="s">
        <v>809</v>
      </c>
      <c r="Q158" s="3" t="s">
        <v>1219</v>
      </c>
      <c r="S158" s="5" t="s">
        <v>1218</v>
      </c>
      <c r="T158" s="3" t="s">
        <v>16</v>
      </c>
      <c r="U158" s="3" t="s">
        <v>516</v>
      </c>
      <c r="V158" s="3">
        <v>331</v>
      </c>
      <c r="AC158" s="4" t="s">
        <v>13</v>
      </c>
      <c r="AD158" s="28" t="s">
        <v>1227</v>
      </c>
      <c r="AE158" s="3">
        <v>0.83</v>
      </c>
      <c r="AG158" s="3">
        <v>0.57999999999999996</v>
      </c>
      <c r="AH158" s="3">
        <v>1.19</v>
      </c>
    </row>
    <row r="159" spans="1:37" hidden="1" x14ac:dyDescent="0.25">
      <c r="A159" s="3">
        <v>14658</v>
      </c>
      <c r="B159" s="3" t="str">
        <f>VLOOKUP(A159,Studies!$A$2:$B$142,2)</f>
        <v>Chou</v>
      </c>
      <c r="C159" s="3">
        <f>VLOOKUP(A159,Studies!$A$2:$D$142,4)</f>
        <v>2014</v>
      </c>
      <c r="D159" s="3" t="str">
        <f>VLOOKUP(A159,Studies!$A$2:$G$142,6)</f>
        <v>NRSI</v>
      </c>
      <c r="E159" s="3">
        <f>VLOOKUP(A159,Studies!$A$2:$N$142,14)</f>
        <v>0</v>
      </c>
      <c r="K159" s="4" t="s">
        <v>1168</v>
      </c>
      <c r="P159" s="3" t="s">
        <v>809</v>
      </c>
      <c r="Q159" s="3" t="s">
        <v>1219</v>
      </c>
      <c r="S159" s="5" t="s">
        <v>1218</v>
      </c>
      <c r="T159" s="3" t="s">
        <v>41</v>
      </c>
      <c r="U159" s="3" t="s">
        <v>516</v>
      </c>
      <c r="V159" s="3">
        <v>290.39999999999998</v>
      </c>
      <c r="AC159" s="4" t="s">
        <v>13</v>
      </c>
      <c r="AD159" s="28" t="s">
        <v>1227</v>
      </c>
      <c r="AE159" s="3">
        <v>0.93</v>
      </c>
      <c r="AG159" s="3">
        <v>0.72</v>
      </c>
      <c r="AH159" s="3">
        <v>1.19</v>
      </c>
    </row>
    <row r="160" spans="1:37" hidden="1" x14ac:dyDescent="0.25">
      <c r="A160" s="3">
        <v>14658</v>
      </c>
      <c r="B160" s="3" t="str">
        <f>VLOOKUP(A160,Studies!$A$2:$B$142,2)</f>
        <v>Chou</v>
      </c>
      <c r="C160" s="3">
        <f>VLOOKUP(A160,Studies!$A$2:$D$142,4)</f>
        <v>2014</v>
      </c>
      <c r="D160" s="3" t="str">
        <f>VLOOKUP(A160,Studies!$A$2:$G$142,6)</f>
        <v>NRSI</v>
      </c>
      <c r="E160" s="3">
        <f>VLOOKUP(A160,Studies!$A$2:$N$142,14)</f>
        <v>0</v>
      </c>
      <c r="K160" s="4" t="s">
        <v>1168</v>
      </c>
      <c r="P160" s="3" t="s">
        <v>809</v>
      </c>
      <c r="Q160" s="3" t="s">
        <v>1219</v>
      </c>
      <c r="S160" s="5" t="s">
        <v>1218</v>
      </c>
      <c r="T160" s="3" t="s">
        <v>1276</v>
      </c>
      <c r="U160" s="3" t="s">
        <v>516</v>
      </c>
      <c r="V160" s="3" t="s">
        <v>832</v>
      </c>
      <c r="AC160" s="4" t="s">
        <v>13</v>
      </c>
      <c r="AD160" s="28" t="s">
        <v>1227</v>
      </c>
      <c r="AE160" s="3">
        <v>0.79</v>
      </c>
      <c r="AG160" s="3">
        <v>0.72</v>
      </c>
      <c r="AH160" s="3">
        <v>0.87</v>
      </c>
    </row>
    <row r="161" spans="1:36" hidden="1" x14ac:dyDescent="0.25">
      <c r="A161" s="3">
        <v>14658</v>
      </c>
      <c r="B161" s="3" t="str">
        <f>VLOOKUP(A161,Studies!$A$2:$B$142,2)</f>
        <v>Chou</v>
      </c>
      <c r="C161" s="3">
        <f>VLOOKUP(A161,Studies!$A$2:$D$142,4)</f>
        <v>2014</v>
      </c>
      <c r="D161" s="3" t="str">
        <f>VLOOKUP(A161,Studies!$A$2:$G$142,6)</f>
        <v>NRSI</v>
      </c>
      <c r="E161" s="3">
        <f>VLOOKUP(A161,Studies!$A$2:$N$142,14)</f>
        <v>0</v>
      </c>
      <c r="F161" s="4" t="s">
        <v>18</v>
      </c>
      <c r="K161" s="4" t="s">
        <v>1168</v>
      </c>
      <c r="P161" s="3" t="s">
        <v>809</v>
      </c>
      <c r="Q161" s="3" t="s">
        <v>1219</v>
      </c>
      <c r="S161" s="5" t="s">
        <v>1218</v>
      </c>
      <c r="T161" s="3" t="s">
        <v>22</v>
      </c>
      <c r="U161" s="3" t="s">
        <v>516</v>
      </c>
      <c r="V161" s="3" t="s">
        <v>1226</v>
      </c>
      <c r="AC161" s="4" t="s">
        <v>13</v>
      </c>
      <c r="AD161" s="28" t="s">
        <v>1227</v>
      </c>
      <c r="AE161" s="3">
        <v>0.86</v>
      </c>
      <c r="AG161" s="3">
        <v>0.75</v>
      </c>
      <c r="AH161" s="3">
        <v>0.98</v>
      </c>
    </row>
    <row r="162" spans="1:36" hidden="1" x14ac:dyDescent="0.25">
      <c r="A162" s="3">
        <v>14658</v>
      </c>
      <c r="B162" s="3" t="str">
        <f>VLOOKUP(A162,Studies!$A$2:$B$142,2)</f>
        <v>Chou</v>
      </c>
      <c r="C162" s="3">
        <f>VLOOKUP(A162,Studies!$A$2:$D$142,4)</f>
        <v>2014</v>
      </c>
      <c r="D162" s="3" t="str">
        <f>VLOOKUP(A162,Studies!$A$2:$G$142,6)</f>
        <v>NRSI</v>
      </c>
      <c r="E162" s="3">
        <f>VLOOKUP(A162,Studies!$A$2:$N$142,14)</f>
        <v>0</v>
      </c>
      <c r="F162" s="4" t="s">
        <v>20</v>
      </c>
      <c r="K162" s="4" t="s">
        <v>1168</v>
      </c>
      <c r="P162" s="3" t="s">
        <v>809</v>
      </c>
      <c r="Q162" s="3" t="s">
        <v>1219</v>
      </c>
      <c r="S162" s="5" t="s">
        <v>1218</v>
      </c>
      <c r="T162" s="3" t="s">
        <v>22</v>
      </c>
      <c r="U162" s="3" t="s">
        <v>516</v>
      </c>
      <c r="V162" s="3" t="s">
        <v>1226</v>
      </c>
      <c r="AC162" s="4" t="s">
        <v>13</v>
      </c>
      <c r="AD162" s="28" t="s">
        <v>1227</v>
      </c>
      <c r="AE162" s="3">
        <v>0.76</v>
      </c>
      <c r="AG162" s="3">
        <v>0.68</v>
      </c>
      <c r="AH162" s="3">
        <v>0.85</v>
      </c>
    </row>
    <row r="163" spans="1:36" hidden="1" x14ac:dyDescent="0.25">
      <c r="A163" s="3">
        <v>14658</v>
      </c>
      <c r="B163" s="3" t="str">
        <f>VLOOKUP(A163,Studies!$A$2:$B$142,2)</f>
        <v>Chou</v>
      </c>
      <c r="C163" s="3">
        <f>VLOOKUP(A163,Studies!$A$2:$D$142,4)</f>
        <v>2014</v>
      </c>
      <c r="D163" s="3" t="str">
        <f>VLOOKUP(A163,Studies!$A$2:$G$142,6)</f>
        <v>NRSI</v>
      </c>
      <c r="E163" s="3">
        <f>VLOOKUP(A163,Studies!$A$2:$N$142,14)</f>
        <v>0</v>
      </c>
      <c r="G163" s="28" t="s">
        <v>1220</v>
      </c>
      <c r="K163" s="4" t="s">
        <v>1168</v>
      </c>
      <c r="P163" s="3" t="s">
        <v>809</v>
      </c>
      <c r="Q163" s="3" t="s">
        <v>1219</v>
      </c>
      <c r="S163" s="5" t="s">
        <v>1218</v>
      </c>
      <c r="T163" s="3" t="s">
        <v>22</v>
      </c>
      <c r="U163" s="3" t="s">
        <v>516</v>
      </c>
      <c r="V163" s="3" t="s">
        <v>1226</v>
      </c>
      <c r="AC163" s="4" t="s">
        <v>13</v>
      </c>
      <c r="AD163" s="28" t="s">
        <v>1227</v>
      </c>
      <c r="AE163" s="3">
        <v>0.81</v>
      </c>
      <c r="AG163" s="3">
        <v>0.67</v>
      </c>
      <c r="AH163" s="3">
        <v>0.97</v>
      </c>
    </row>
    <row r="164" spans="1:36" hidden="1" x14ac:dyDescent="0.25">
      <c r="A164" s="3">
        <v>14658</v>
      </c>
      <c r="B164" s="3" t="str">
        <f>VLOOKUP(A164,Studies!$A$2:$B$142,2)</f>
        <v>Chou</v>
      </c>
      <c r="C164" s="3">
        <f>VLOOKUP(A164,Studies!$A$2:$D$142,4)</f>
        <v>2014</v>
      </c>
      <c r="D164" s="3" t="str">
        <f>VLOOKUP(A164,Studies!$A$2:$G$142,6)</f>
        <v>NRSI</v>
      </c>
      <c r="E164" s="3">
        <f>VLOOKUP(A164,Studies!$A$2:$N$142,14)</f>
        <v>0</v>
      </c>
      <c r="G164" s="28" t="s">
        <v>1221</v>
      </c>
      <c r="K164" s="4" t="s">
        <v>1168</v>
      </c>
      <c r="P164" s="3" t="s">
        <v>809</v>
      </c>
      <c r="Q164" s="3" t="s">
        <v>1219</v>
      </c>
      <c r="S164" s="5" t="s">
        <v>1218</v>
      </c>
      <c r="T164" s="3" t="s">
        <v>22</v>
      </c>
      <c r="U164" s="3" t="s">
        <v>516</v>
      </c>
      <c r="V164" s="3" t="s">
        <v>1226</v>
      </c>
      <c r="AC164" s="4" t="s">
        <v>13</v>
      </c>
      <c r="AD164" s="28" t="s">
        <v>1227</v>
      </c>
      <c r="AE164" s="3">
        <v>0.8</v>
      </c>
      <c r="AG164" s="3">
        <v>0.71</v>
      </c>
      <c r="AH164" s="3">
        <v>0.89</v>
      </c>
    </row>
    <row r="165" spans="1:36" hidden="1" x14ac:dyDescent="0.25">
      <c r="A165" s="3">
        <v>14658</v>
      </c>
      <c r="B165" s="3" t="str">
        <f>VLOOKUP(A165,Studies!$A$2:$B$142,2)</f>
        <v>Chou</v>
      </c>
      <c r="C165" s="3">
        <f>VLOOKUP(A165,Studies!$A$2:$D$142,4)</f>
        <v>2014</v>
      </c>
      <c r="D165" s="3" t="str">
        <f>VLOOKUP(A165,Studies!$A$2:$G$142,6)</f>
        <v>NRSI</v>
      </c>
      <c r="E165" s="3">
        <f>VLOOKUP(A165,Studies!$A$2:$N$142,14)</f>
        <v>0</v>
      </c>
      <c r="G165" s="28" t="s">
        <v>893</v>
      </c>
      <c r="K165" s="4" t="s">
        <v>1168</v>
      </c>
      <c r="P165" s="3" t="s">
        <v>809</v>
      </c>
      <c r="Q165" s="3" t="s">
        <v>1219</v>
      </c>
      <c r="S165" s="5" t="s">
        <v>1218</v>
      </c>
      <c r="T165" s="3" t="s">
        <v>22</v>
      </c>
      <c r="U165" s="3" t="s">
        <v>516</v>
      </c>
      <c r="V165" s="3" t="s">
        <v>1226</v>
      </c>
      <c r="AC165" s="4" t="s">
        <v>13</v>
      </c>
      <c r="AD165" s="28" t="s">
        <v>1227</v>
      </c>
      <c r="AE165" s="3">
        <v>0.81</v>
      </c>
      <c r="AG165" s="3">
        <v>0.68</v>
      </c>
      <c r="AH165" s="3">
        <v>0.98</v>
      </c>
    </row>
    <row r="166" spans="1:36" hidden="1" x14ac:dyDescent="0.25">
      <c r="A166" s="3">
        <v>14658</v>
      </c>
      <c r="B166" s="3" t="str">
        <f>VLOOKUP(A166,Studies!$A$2:$B$142,2)</f>
        <v>Chou</v>
      </c>
      <c r="C166" s="3">
        <f>VLOOKUP(A166,Studies!$A$2:$D$142,4)</f>
        <v>2014</v>
      </c>
      <c r="D166" s="3" t="str">
        <f>VLOOKUP(A166,Studies!$A$2:$G$142,6)</f>
        <v>NRSI</v>
      </c>
      <c r="E166" s="3">
        <f>VLOOKUP(A166,Studies!$A$2:$N$142,14)</f>
        <v>0</v>
      </c>
      <c r="K166" s="4" t="s">
        <v>1165</v>
      </c>
      <c r="P166" s="3" t="s">
        <v>809</v>
      </c>
      <c r="Q166" s="3" t="s">
        <v>1219</v>
      </c>
      <c r="T166" s="3" t="s">
        <v>22</v>
      </c>
      <c r="U166" s="3" t="s">
        <v>516</v>
      </c>
      <c r="V166" s="3" t="s">
        <v>1226</v>
      </c>
      <c r="AC166" s="4" t="s">
        <v>13</v>
      </c>
      <c r="AD166" s="28" t="s">
        <v>1227</v>
      </c>
      <c r="AE166" s="3">
        <v>0.49</v>
      </c>
      <c r="AG166" s="3">
        <v>0.37</v>
      </c>
      <c r="AH166" s="3">
        <v>0.65</v>
      </c>
    </row>
    <row r="167" spans="1:36" hidden="1" x14ac:dyDescent="0.25">
      <c r="A167" s="3">
        <v>14658</v>
      </c>
      <c r="B167" s="3" t="str">
        <f>VLOOKUP(A167,Studies!$A$2:$B$142,2)</f>
        <v>Chou</v>
      </c>
      <c r="C167" s="3">
        <f>VLOOKUP(A167,Studies!$A$2:$D$142,4)</f>
        <v>2014</v>
      </c>
      <c r="D167" s="3" t="str">
        <f>VLOOKUP(A167,Studies!$A$2:$G$142,6)</f>
        <v>NRSI</v>
      </c>
      <c r="E167" s="3">
        <f>VLOOKUP(A167,Studies!$A$2:$N$142,14)</f>
        <v>0</v>
      </c>
      <c r="K167" s="4" t="s">
        <v>1166</v>
      </c>
      <c r="P167" s="3" t="s">
        <v>809</v>
      </c>
      <c r="Q167" s="3" t="s">
        <v>1219</v>
      </c>
      <c r="T167" s="3" t="s">
        <v>22</v>
      </c>
      <c r="U167" s="3" t="s">
        <v>516</v>
      </c>
      <c r="V167" s="3" t="s">
        <v>1226</v>
      </c>
      <c r="AC167" s="4" t="s">
        <v>13</v>
      </c>
      <c r="AD167" s="28" t="s">
        <v>1227</v>
      </c>
      <c r="AE167" s="3">
        <v>0.74</v>
      </c>
      <c r="AG167" s="3">
        <v>0.65</v>
      </c>
      <c r="AH167" s="3">
        <v>0.84</v>
      </c>
    </row>
    <row r="168" spans="1:36" hidden="1" x14ac:dyDescent="0.25">
      <c r="A168" s="3">
        <v>14658</v>
      </c>
      <c r="B168" s="3" t="str">
        <f>VLOOKUP(A168,Studies!$A$2:$B$142,2)</f>
        <v>Chou</v>
      </c>
      <c r="C168" s="3">
        <f>VLOOKUP(A168,Studies!$A$2:$D$142,4)</f>
        <v>2014</v>
      </c>
      <c r="D168" s="3" t="str">
        <f>VLOOKUP(A168,Studies!$A$2:$G$142,6)</f>
        <v>NRSI</v>
      </c>
      <c r="E168" s="3">
        <f>VLOOKUP(A168,Studies!$A$2:$N$142,14)</f>
        <v>0</v>
      </c>
      <c r="K168" s="4" t="s">
        <v>1167</v>
      </c>
      <c r="P168" s="3" t="s">
        <v>809</v>
      </c>
      <c r="Q168" s="3" t="s">
        <v>1219</v>
      </c>
      <c r="T168" s="3" t="s">
        <v>22</v>
      </c>
      <c r="U168" s="3" t="s">
        <v>516</v>
      </c>
      <c r="V168" s="3" t="s">
        <v>1226</v>
      </c>
      <c r="AC168" s="4" t="s">
        <v>13</v>
      </c>
      <c r="AD168" s="28" t="s">
        <v>1227</v>
      </c>
      <c r="AE168" s="3">
        <v>0.82</v>
      </c>
      <c r="AG168" s="3">
        <v>0.7</v>
      </c>
      <c r="AH168" s="3">
        <v>0.96</v>
      </c>
    </row>
    <row r="169" spans="1:36" hidden="1" x14ac:dyDescent="0.25">
      <c r="A169" s="3">
        <v>14658</v>
      </c>
      <c r="B169" s="3" t="str">
        <f>VLOOKUP(A169,Studies!$A$2:$B$142,2)</f>
        <v>Chou</v>
      </c>
      <c r="C169" s="3">
        <f>VLOOKUP(A169,Studies!$A$2:$D$142,4)</f>
        <v>2014</v>
      </c>
      <c r="D169" s="3" t="str">
        <f>VLOOKUP(A169,Studies!$A$2:$G$142,6)</f>
        <v>NRSI</v>
      </c>
      <c r="E169" s="3">
        <f>VLOOKUP(A169,Studies!$A$2:$N$142,14)</f>
        <v>0</v>
      </c>
      <c r="K169" s="4" t="s">
        <v>1223</v>
      </c>
      <c r="P169" s="3" t="s">
        <v>809</v>
      </c>
      <c r="Q169" s="3" t="s">
        <v>1219</v>
      </c>
      <c r="T169" s="3" t="s">
        <v>22</v>
      </c>
      <c r="U169" s="3" t="s">
        <v>516</v>
      </c>
      <c r="V169" s="3" t="s">
        <v>1226</v>
      </c>
      <c r="AC169" s="4" t="s">
        <v>13</v>
      </c>
      <c r="AD169" s="28" t="s">
        <v>1227</v>
      </c>
      <c r="AE169" s="3">
        <v>0.95</v>
      </c>
      <c r="AG169" s="3">
        <v>0.82</v>
      </c>
      <c r="AH169" s="3">
        <v>1.1000000000000001</v>
      </c>
    </row>
    <row r="170" spans="1:36" hidden="1" x14ac:dyDescent="0.25">
      <c r="A170" s="3">
        <v>14658</v>
      </c>
      <c r="B170" s="3" t="str">
        <f>VLOOKUP(A170,Studies!$A$2:$B$142,2)</f>
        <v>Chou</v>
      </c>
      <c r="C170" s="3">
        <f>VLOOKUP(A170,Studies!$A$2:$D$142,4)</f>
        <v>2014</v>
      </c>
      <c r="D170" s="3" t="str">
        <f>VLOOKUP(A170,Studies!$A$2:$G$142,6)</f>
        <v>NRSI</v>
      </c>
      <c r="E170" s="3">
        <f>VLOOKUP(A170,Studies!$A$2:$N$142,14)</f>
        <v>0</v>
      </c>
      <c r="K170" s="4" t="s">
        <v>1222</v>
      </c>
      <c r="P170" s="3" t="s">
        <v>809</v>
      </c>
      <c r="Q170" s="3" t="s">
        <v>1219</v>
      </c>
      <c r="T170" s="3" t="s">
        <v>22</v>
      </c>
      <c r="U170" s="3" t="s">
        <v>516</v>
      </c>
      <c r="V170" s="3" t="s">
        <v>1226</v>
      </c>
      <c r="AC170" s="4" t="s">
        <v>13</v>
      </c>
      <c r="AD170" s="28" t="s">
        <v>1227</v>
      </c>
      <c r="AE170" s="3">
        <v>0.9</v>
      </c>
      <c r="AG170" s="3">
        <v>0.74</v>
      </c>
      <c r="AH170" s="3">
        <v>1.1000000000000001</v>
      </c>
    </row>
    <row r="171" spans="1:36" hidden="1" x14ac:dyDescent="0.25">
      <c r="A171" s="3">
        <v>14658</v>
      </c>
      <c r="B171" s="3" t="str">
        <f>VLOOKUP(A171,Studies!$A$2:$B$142,2)</f>
        <v>Chou</v>
      </c>
      <c r="C171" s="3">
        <f>VLOOKUP(A171,Studies!$A$2:$D$142,4)</f>
        <v>2014</v>
      </c>
      <c r="D171" s="3" t="str">
        <f>VLOOKUP(A171,Studies!$A$2:$G$142,6)</f>
        <v>NRSI</v>
      </c>
      <c r="E171" s="3">
        <f>VLOOKUP(A171,Studies!$A$2:$N$142,14)</f>
        <v>0</v>
      </c>
      <c r="K171" s="4" t="s">
        <v>1208</v>
      </c>
      <c r="P171" s="3" t="s">
        <v>809</v>
      </c>
      <c r="Q171" s="3" t="s">
        <v>1219</v>
      </c>
      <c r="T171" s="3" t="s">
        <v>22</v>
      </c>
      <c r="U171" s="3" t="s">
        <v>516</v>
      </c>
      <c r="V171" s="3" t="s">
        <v>1226</v>
      </c>
      <c r="AC171" s="4" t="s">
        <v>13</v>
      </c>
      <c r="AD171" s="28" t="s">
        <v>1227</v>
      </c>
      <c r="AE171" s="3">
        <v>0.92</v>
      </c>
      <c r="AG171" s="3">
        <v>0.75</v>
      </c>
      <c r="AH171" s="3">
        <v>1.1399999999999999</v>
      </c>
    </row>
    <row r="172" spans="1:36" hidden="1" x14ac:dyDescent="0.25">
      <c r="A172" s="3">
        <v>14658</v>
      </c>
      <c r="B172" s="3" t="str">
        <f>VLOOKUP(A172,Studies!$A$2:$B$142,2)</f>
        <v>Chou</v>
      </c>
      <c r="C172" s="3">
        <f>VLOOKUP(A172,Studies!$A$2:$D$142,4)</f>
        <v>2014</v>
      </c>
      <c r="D172" s="3" t="str">
        <f>VLOOKUP(A172,Studies!$A$2:$G$142,6)</f>
        <v>NRSI</v>
      </c>
      <c r="E172" s="3">
        <f>VLOOKUP(A172,Studies!$A$2:$N$142,14)</f>
        <v>0</v>
      </c>
      <c r="K172" s="4" t="s">
        <v>807</v>
      </c>
      <c r="P172" s="3" t="s">
        <v>809</v>
      </c>
      <c r="Q172" s="3" t="s">
        <v>1219</v>
      </c>
      <c r="S172" s="5" t="s">
        <v>1225</v>
      </c>
      <c r="T172" s="3" t="s">
        <v>22</v>
      </c>
      <c r="U172" s="3" t="s">
        <v>516</v>
      </c>
      <c r="V172" s="3" t="s">
        <v>1226</v>
      </c>
      <c r="AC172" s="4" t="s">
        <v>13</v>
      </c>
      <c r="AD172" s="28" t="s">
        <v>1227</v>
      </c>
      <c r="AE172" s="3">
        <v>0.7</v>
      </c>
      <c r="AG172" s="3">
        <v>0.59</v>
      </c>
      <c r="AH172" s="3">
        <v>0.83</v>
      </c>
    </row>
    <row r="173" spans="1:36" hidden="1" x14ac:dyDescent="0.25">
      <c r="A173" s="3">
        <v>14658</v>
      </c>
      <c r="B173" s="3" t="str">
        <f>VLOOKUP(A173,Studies!$A$2:$B$142,2)</f>
        <v>Chou</v>
      </c>
      <c r="C173" s="3">
        <f>VLOOKUP(A173,Studies!$A$2:$D$142,4)</f>
        <v>2014</v>
      </c>
      <c r="D173" s="3" t="str">
        <f>VLOOKUP(A173,Studies!$A$2:$G$142,6)</f>
        <v>NRSI</v>
      </c>
      <c r="E173" s="3">
        <f>VLOOKUP(A173,Studies!$A$2:$N$142,14)</f>
        <v>0</v>
      </c>
      <c r="K173" s="4" t="s">
        <v>806</v>
      </c>
      <c r="P173" s="3" t="s">
        <v>809</v>
      </c>
      <c r="Q173" s="3" t="s">
        <v>1219</v>
      </c>
      <c r="S173" s="5" t="s">
        <v>1224</v>
      </c>
      <c r="T173" s="3" t="s">
        <v>22</v>
      </c>
      <c r="U173" s="3" t="s">
        <v>516</v>
      </c>
      <c r="V173" s="3" t="s">
        <v>1226</v>
      </c>
      <c r="AC173" s="4" t="s">
        <v>13</v>
      </c>
      <c r="AD173" s="28" t="s">
        <v>1227</v>
      </c>
      <c r="AE173" s="3">
        <v>0.83</v>
      </c>
      <c r="AG173" s="3">
        <v>0.76</v>
      </c>
      <c r="AH173" s="3">
        <v>0.91</v>
      </c>
    </row>
    <row r="174" spans="1:36" hidden="1" x14ac:dyDescent="0.25">
      <c r="A174" s="3">
        <v>14663</v>
      </c>
      <c r="B174" s="3" t="str">
        <f>VLOOKUP(A174,Studies!$A$2:$B$142,2)</f>
        <v>Green</v>
      </c>
      <c r="C174" s="3">
        <f>VLOOKUP(A174,Studies!$A$2:$D$142,4)</f>
        <v>2006</v>
      </c>
      <c r="E174" s="3" t="str">
        <f>VLOOKUP(A174,Studies!$A$2:$N$142,14)</f>
        <v>Y</v>
      </c>
      <c r="AJ174" s="4"/>
    </row>
    <row r="175" spans="1:36" hidden="1" x14ac:dyDescent="0.25">
      <c r="A175" s="3">
        <v>14664</v>
      </c>
      <c r="B175" s="3" t="str">
        <f>VLOOKUP(A175,Studies!$A$2:$B$142,2)</f>
        <v>Pan</v>
      </c>
      <c r="C175" s="3">
        <f>VLOOKUP(A175,Studies!$A$2:$D$142,4)</f>
        <v>2018</v>
      </c>
      <c r="D175" s="3" t="str">
        <f>VLOOKUP(A175,Studies!$A$2:$G$142,6)</f>
        <v>NRSI</v>
      </c>
      <c r="E175" s="3">
        <f>VLOOKUP(A175,Studies!$A$2:$N$142,14)</f>
        <v>0</v>
      </c>
      <c r="J175" s="3" t="s">
        <v>408</v>
      </c>
      <c r="K175" s="4" t="s">
        <v>1168</v>
      </c>
      <c r="P175" s="3" t="s">
        <v>809</v>
      </c>
      <c r="Q175" s="3" t="s">
        <v>1230</v>
      </c>
      <c r="T175" s="3" t="s">
        <v>22</v>
      </c>
      <c r="U175" s="3" t="s">
        <v>516</v>
      </c>
      <c r="V175" s="3" t="s">
        <v>1229</v>
      </c>
      <c r="Y175" s="3">
        <v>767</v>
      </c>
      <c r="AC175" s="4" t="s">
        <v>13</v>
      </c>
      <c r="AD175" s="28" t="s">
        <v>1228</v>
      </c>
      <c r="AE175" s="3">
        <v>0.81</v>
      </c>
      <c r="AG175" s="3">
        <v>0.73</v>
      </c>
      <c r="AH175" s="3">
        <v>0.89</v>
      </c>
    </row>
    <row r="176" spans="1:36" hidden="1" x14ac:dyDescent="0.25">
      <c r="A176" s="3">
        <v>14664</v>
      </c>
      <c r="B176" s="3" t="str">
        <f>VLOOKUP(A176,Studies!$A$2:$B$142,2)</f>
        <v>Pan</v>
      </c>
      <c r="C176" s="3">
        <f>VLOOKUP(A176,Studies!$A$2:$D$142,4)</f>
        <v>2018</v>
      </c>
      <c r="D176" s="3" t="str">
        <f>VLOOKUP(A176,Studies!$A$2:$G$142,6)</f>
        <v>NRSI</v>
      </c>
      <c r="E176" s="3">
        <f>VLOOKUP(A176,Studies!$A$2:$N$142,14)</f>
        <v>0</v>
      </c>
      <c r="J176" s="3" t="s">
        <v>408</v>
      </c>
      <c r="K176" s="4" t="s">
        <v>1165</v>
      </c>
      <c r="P176" s="3" t="s">
        <v>809</v>
      </c>
      <c r="Q176" s="3" t="s">
        <v>1230</v>
      </c>
      <c r="T176" s="3" t="s">
        <v>22</v>
      </c>
      <c r="U176" s="3" t="s">
        <v>516</v>
      </c>
      <c r="V176" s="3" t="s">
        <v>1229</v>
      </c>
      <c r="Y176" s="3">
        <v>63</v>
      </c>
      <c r="AC176" s="4" t="s">
        <v>13</v>
      </c>
      <c r="AD176" s="28" t="s">
        <v>1228</v>
      </c>
      <c r="AE176" s="3">
        <v>0.53</v>
      </c>
      <c r="AG176" s="3">
        <v>0.41</v>
      </c>
      <c r="AH176" s="3">
        <v>0.68</v>
      </c>
    </row>
    <row r="177" spans="1:34" hidden="1" x14ac:dyDescent="0.25">
      <c r="A177" s="3">
        <v>14664</v>
      </c>
      <c r="B177" s="3" t="str">
        <f>VLOOKUP(A177,Studies!$A$2:$B$142,2)</f>
        <v>Pan</v>
      </c>
      <c r="C177" s="3">
        <f>VLOOKUP(A177,Studies!$A$2:$D$142,4)</f>
        <v>2018</v>
      </c>
      <c r="D177" s="3" t="str">
        <f>VLOOKUP(A177,Studies!$A$2:$G$142,6)</f>
        <v>NRSI</v>
      </c>
      <c r="E177" s="3">
        <f>VLOOKUP(A177,Studies!$A$2:$N$142,14)</f>
        <v>0</v>
      </c>
      <c r="J177" s="3" t="s">
        <v>408</v>
      </c>
      <c r="K177" s="4" t="s">
        <v>1166</v>
      </c>
      <c r="P177" s="3" t="s">
        <v>809</v>
      </c>
      <c r="Q177" s="3" t="s">
        <v>1230</v>
      </c>
      <c r="T177" s="3" t="s">
        <v>22</v>
      </c>
      <c r="U177" s="3" t="s">
        <v>516</v>
      </c>
      <c r="V177" s="3" t="s">
        <v>1229</v>
      </c>
      <c r="Y177" s="3">
        <v>281</v>
      </c>
      <c r="AC177" s="4" t="s">
        <v>13</v>
      </c>
      <c r="AD177" s="28" t="s">
        <v>1228</v>
      </c>
      <c r="AE177" s="3">
        <v>0.78</v>
      </c>
      <c r="AG177" s="3">
        <v>0.68</v>
      </c>
      <c r="AH177" s="3">
        <v>0.89</v>
      </c>
    </row>
    <row r="178" spans="1:34" hidden="1" x14ac:dyDescent="0.25">
      <c r="A178" s="3">
        <v>14664</v>
      </c>
      <c r="B178" s="3" t="str">
        <f>VLOOKUP(A178,Studies!$A$2:$B$142,2)</f>
        <v>Pan</v>
      </c>
      <c r="C178" s="3">
        <f>VLOOKUP(A178,Studies!$A$2:$D$142,4)</f>
        <v>2018</v>
      </c>
      <c r="D178" s="3" t="str">
        <f>VLOOKUP(A178,Studies!$A$2:$G$142,6)</f>
        <v>NRSI</v>
      </c>
      <c r="E178" s="3">
        <f>VLOOKUP(A178,Studies!$A$2:$N$142,14)</f>
        <v>0</v>
      </c>
      <c r="J178" s="3" t="s">
        <v>408</v>
      </c>
      <c r="K178" s="4" t="s">
        <v>1167</v>
      </c>
      <c r="P178" s="3" t="s">
        <v>809</v>
      </c>
      <c r="Q178" s="3" t="s">
        <v>1230</v>
      </c>
      <c r="T178" s="3" t="s">
        <v>22</v>
      </c>
      <c r="U178" s="3" t="s">
        <v>516</v>
      </c>
      <c r="V178" s="3" t="s">
        <v>1229</v>
      </c>
      <c r="Y178" s="3">
        <v>80</v>
      </c>
      <c r="AC178" s="4" t="s">
        <v>13</v>
      </c>
      <c r="AD178" s="28" t="s">
        <v>1228</v>
      </c>
      <c r="AE178" s="3">
        <v>0.76</v>
      </c>
      <c r="AG178" s="3">
        <v>0.61</v>
      </c>
      <c r="AH178" s="3">
        <v>0.95</v>
      </c>
    </row>
    <row r="179" spans="1:34" hidden="1" x14ac:dyDescent="0.25">
      <c r="A179" s="3">
        <v>14664</v>
      </c>
      <c r="B179" s="3" t="str">
        <f>VLOOKUP(A179,Studies!$A$2:$B$142,2)</f>
        <v>Pan</v>
      </c>
      <c r="C179" s="3">
        <f>VLOOKUP(A179,Studies!$A$2:$D$142,4)</f>
        <v>2018</v>
      </c>
      <c r="D179" s="3" t="str">
        <f>VLOOKUP(A179,Studies!$A$2:$G$142,6)</f>
        <v>NRSI</v>
      </c>
      <c r="E179" s="3">
        <f>VLOOKUP(A179,Studies!$A$2:$N$142,14)</f>
        <v>0</v>
      </c>
      <c r="J179" s="3" t="s">
        <v>408</v>
      </c>
      <c r="K179" s="4" t="s">
        <v>1223</v>
      </c>
      <c r="P179" s="3" t="s">
        <v>809</v>
      </c>
      <c r="Q179" s="3" t="s">
        <v>1230</v>
      </c>
      <c r="T179" s="3" t="s">
        <v>22</v>
      </c>
      <c r="U179" s="3" t="s">
        <v>516</v>
      </c>
      <c r="V179" s="3" t="s">
        <v>1229</v>
      </c>
      <c r="Y179" s="3">
        <v>151</v>
      </c>
      <c r="AC179" s="4" t="s">
        <v>13</v>
      </c>
      <c r="AD179" s="28" t="s">
        <v>1228</v>
      </c>
      <c r="AE179" s="3">
        <v>0.82</v>
      </c>
      <c r="AG179" s="3">
        <v>0.69</v>
      </c>
      <c r="AH179" s="3">
        <v>0.98</v>
      </c>
    </row>
    <row r="180" spans="1:34" hidden="1" x14ac:dyDescent="0.25">
      <c r="A180" s="3">
        <v>14664</v>
      </c>
      <c r="B180" s="3" t="str">
        <f>VLOOKUP(A180,Studies!$A$2:$B$142,2)</f>
        <v>Pan</v>
      </c>
      <c r="C180" s="3">
        <f>VLOOKUP(A180,Studies!$A$2:$D$142,4)</f>
        <v>2018</v>
      </c>
      <c r="D180" s="3" t="str">
        <f>VLOOKUP(A180,Studies!$A$2:$G$142,6)</f>
        <v>NRSI</v>
      </c>
      <c r="E180" s="3">
        <f>VLOOKUP(A180,Studies!$A$2:$N$142,14)</f>
        <v>0</v>
      </c>
      <c r="J180" s="3" t="s">
        <v>408</v>
      </c>
      <c r="K180" s="4" t="s">
        <v>1222</v>
      </c>
      <c r="P180" s="3" t="s">
        <v>809</v>
      </c>
      <c r="Q180" s="3" t="s">
        <v>1230</v>
      </c>
      <c r="T180" s="3" t="s">
        <v>22</v>
      </c>
      <c r="U180" s="3" t="s">
        <v>516</v>
      </c>
      <c r="V180" s="3" t="s">
        <v>1229</v>
      </c>
      <c r="Y180" s="3">
        <v>73</v>
      </c>
      <c r="AC180" s="4" t="s">
        <v>13</v>
      </c>
      <c r="AD180" s="28" t="s">
        <v>1228</v>
      </c>
      <c r="AE180" s="3">
        <v>0.86</v>
      </c>
      <c r="AG180" s="3">
        <v>0.68</v>
      </c>
      <c r="AH180" s="3">
        <v>1.0900000000000001</v>
      </c>
    </row>
    <row r="181" spans="1:34" hidden="1" x14ac:dyDescent="0.25">
      <c r="A181" s="3">
        <v>14664</v>
      </c>
      <c r="B181" s="3" t="str">
        <f>VLOOKUP(A181,Studies!$A$2:$B$142,2)</f>
        <v>Pan</v>
      </c>
      <c r="C181" s="3">
        <f>VLOOKUP(A181,Studies!$A$2:$D$142,4)</f>
        <v>2018</v>
      </c>
      <c r="D181" s="3" t="str">
        <f>VLOOKUP(A181,Studies!$A$2:$G$142,6)</f>
        <v>NRSI</v>
      </c>
      <c r="E181" s="3">
        <f>VLOOKUP(A181,Studies!$A$2:$N$142,14)</f>
        <v>0</v>
      </c>
      <c r="J181" s="3" t="s">
        <v>408</v>
      </c>
      <c r="K181" s="4" t="s">
        <v>1208</v>
      </c>
      <c r="P181" s="3" t="s">
        <v>809</v>
      </c>
      <c r="Q181" s="3" t="s">
        <v>1230</v>
      </c>
      <c r="T181" s="3" t="s">
        <v>22</v>
      </c>
      <c r="U181" s="3" t="s">
        <v>516</v>
      </c>
      <c r="V181" s="3" t="s">
        <v>1229</v>
      </c>
      <c r="Y181" s="3">
        <v>119</v>
      </c>
      <c r="AC181" s="4" t="s">
        <v>13</v>
      </c>
      <c r="AD181" s="28" t="s">
        <v>1228</v>
      </c>
      <c r="AE181" s="3">
        <v>1</v>
      </c>
      <c r="AG181" s="3">
        <v>0.83</v>
      </c>
      <c r="AH181" s="3">
        <v>1.21</v>
      </c>
    </row>
    <row r="182" spans="1:34" hidden="1" x14ac:dyDescent="0.25">
      <c r="A182" s="3">
        <v>14664</v>
      </c>
      <c r="B182" s="3" t="str">
        <f>VLOOKUP(A182,Studies!$A$2:$B$142,2)</f>
        <v>Pan</v>
      </c>
      <c r="C182" s="3">
        <f>VLOOKUP(A182,Studies!$A$2:$D$142,4)</f>
        <v>2018</v>
      </c>
      <c r="D182" s="3" t="str">
        <f>VLOOKUP(A182,Studies!$A$2:$G$142,6)</f>
        <v>NRSI</v>
      </c>
      <c r="E182" s="3">
        <f>VLOOKUP(A182,Studies!$A$2:$N$142,14)</f>
        <v>0</v>
      </c>
      <c r="J182" s="3" t="s">
        <v>408</v>
      </c>
      <c r="K182" s="4" t="s">
        <v>806</v>
      </c>
      <c r="P182" s="3" t="s">
        <v>809</v>
      </c>
      <c r="Q182" s="3" t="s">
        <v>1230</v>
      </c>
      <c r="S182" s="5" t="s">
        <v>1224</v>
      </c>
      <c r="T182" s="3" t="s">
        <v>22</v>
      </c>
      <c r="U182" s="3" t="s">
        <v>516</v>
      </c>
      <c r="V182" s="3" t="s">
        <v>1229</v>
      </c>
      <c r="Y182" s="3">
        <v>697</v>
      </c>
      <c r="AC182" s="4" t="s">
        <v>13</v>
      </c>
      <c r="AD182" s="28" t="s">
        <v>1228</v>
      </c>
      <c r="AE182" s="3">
        <v>0.78</v>
      </c>
      <c r="AG182" s="3">
        <v>0.71</v>
      </c>
      <c r="AH182" s="3">
        <v>0.86</v>
      </c>
    </row>
    <row r="183" spans="1:34" ht="15.75" hidden="1" customHeight="1" x14ac:dyDescent="0.25">
      <c r="A183" s="3">
        <v>14664</v>
      </c>
      <c r="B183" s="3" t="str">
        <f>VLOOKUP(A183,Studies!$A$2:$B$142,2)</f>
        <v>Pan</v>
      </c>
      <c r="C183" s="3">
        <f>VLOOKUP(A183,Studies!$A$2:$D$142,4)</f>
        <v>2018</v>
      </c>
      <c r="D183" s="3" t="str">
        <f>VLOOKUP(A183,Studies!$A$2:$G$142,6)</f>
        <v>NRSI</v>
      </c>
      <c r="E183" s="3">
        <f>VLOOKUP(A183,Studies!$A$2:$N$142,14)</f>
        <v>0</v>
      </c>
      <c r="J183" s="3" t="s">
        <v>408</v>
      </c>
      <c r="K183" s="4" t="s">
        <v>807</v>
      </c>
      <c r="P183" s="3" t="s">
        <v>809</v>
      </c>
      <c r="Q183" s="3" t="s">
        <v>1230</v>
      </c>
      <c r="S183" s="5" t="s">
        <v>1225</v>
      </c>
      <c r="T183" s="3" t="s">
        <v>22</v>
      </c>
      <c r="U183" s="3" t="s">
        <v>516</v>
      </c>
      <c r="V183" s="3" t="s">
        <v>1229</v>
      </c>
      <c r="Y183" s="3">
        <v>70</v>
      </c>
      <c r="AC183" s="4" t="s">
        <v>13</v>
      </c>
      <c r="AD183" s="28" t="s">
        <v>1228</v>
      </c>
      <c r="AE183" s="3">
        <v>1.26</v>
      </c>
      <c r="AG183" s="3">
        <v>0.95</v>
      </c>
      <c r="AH183" s="3">
        <v>1.55</v>
      </c>
    </row>
    <row r="184" spans="1:34" hidden="1" x14ac:dyDescent="0.25">
      <c r="A184" s="3">
        <v>14665</v>
      </c>
      <c r="B184" s="3" t="str">
        <f>VLOOKUP(A184,Studies!$A$2:$B$142,2)</f>
        <v>Rea</v>
      </c>
      <c r="C184" s="3">
        <f>VLOOKUP(A184,Studies!$A$2:$D$142,4)</f>
        <v>2005</v>
      </c>
      <c r="D184" s="3" t="str">
        <f>VLOOKUP(A184,Studies!$A$2:$G$142,6)</f>
        <v>NRSI</v>
      </c>
      <c r="E184" s="3">
        <f>VLOOKUP(A184,Studies!$A$2:$N$142,14)</f>
        <v>0</v>
      </c>
      <c r="K184" s="4" t="s">
        <v>806</v>
      </c>
      <c r="P184" s="3" t="s">
        <v>809</v>
      </c>
      <c r="Q184" s="3" t="s">
        <v>1234</v>
      </c>
      <c r="S184" s="5" t="s">
        <v>1236</v>
      </c>
      <c r="T184" s="3" t="s">
        <v>22</v>
      </c>
      <c r="U184" s="3" t="s">
        <v>1240</v>
      </c>
      <c r="AC184" s="4" t="s">
        <v>13</v>
      </c>
      <c r="AD184" s="28" t="s">
        <v>1242</v>
      </c>
      <c r="AE184" s="3">
        <v>0.94</v>
      </c>
      <c r="AG184" s="3">
        <v>61</v>
      </c>
      <c r="AH184" s="3">
        <v>1.44</v>
      </c>
    </row>
    <row r="185" spans="1:34" hidden="1" x14ac:dyDescent="0.25">
      <c r="A185" s="3">
        <v>14665</v>
      </c>
      <c r="B185" s="3" t="str">
        <f>VLOOKUP(A185,Studies!$A$2:$B$142,2)</f>
        <v>Rea</v>
      </c>
      <c r="C185" s="3">
        <f>VLOOKUP(A185,Studies!$A$2:$D$142,4)</f>
        <v>2005</v>
      </c>
      <c r="D185" s="3" t="str">
        <f>VLOOKUP(A185,Studies!$A$2:$G$142,6)</f>
        <v>NRSI</v>
      </c>
      <c r="E185" s="3">
        <f>VLOOKUP(A185,Studies!$A$2:$N$142,14)</f>
        <v>0</v>
      </c>
      <c r="K185" s="4" t="s">
        <v>806</v>
      </c>
      <c r="P185" s="3" t="s">
        <v>809</v>
      </c>
      <c r="Q185" s="3" t="s">
        <v>1234</v>
      </c>
      <c r="S185" s="5" t="s">
        <v>1236</v>
      </c>
      <c r="T185" s="3" t="s">
        <v>16</v>
      </c>
      <c r="U185" s="3" t="s">
        <v>15</v>
      </c>
      <c r="AC185" s="4" t="s">
        <v>13</v>
      </c>
      <c r="AD185" s="28" t="s">
        <v>1242</v>
      </c>
      <c r="AE185" s="3">
        <v>1.03</v>
      </c>
      <c r="AG185" s="3">
        <v>0.56999999999999995</v>
      </c>
      <c r="AH185" s="3">
        <v>1.86</v>
      </c>
    </row>
    <row r="186" spans="1:34" hidden="1" x14ac:dyDescent="0.25">
      <c r="A186" s="3">
        <v>14665</v>
      </c>
      <c r="B186" s="3" t="str">
        <f>VLOOKUP(A186,Studies!$A$2:$B$142,2)</f>
        <v>Rea</v>
      </c>
      <c r="C186" s="3">
        <f>VLOOKUP(A186,Studies!$A$2:$D$142,4)</f>
        <v>2005</v>
      </c>
      <c r="D186" s="3" t="str">
        <f>VLOOKUP(A186,Studies!$A$2:$G$142,6)</f>
        <v>NRSI</v>
      </c>
      <c r="E186" s="3">
        <f>VLOOKUP(A186,Studies!$A$2:$N$142,14)</f>
        <v>0</v>
      </c>
      <c r="K186" s="4" t="s">
        <v>807</v>
      </c>
      <c r="P186" s="3" t="s">
        <v>809</v>
      </c>
      <c r="Q186" s="3" t="s">
        <v>1234</v>
      </c>
      <c r="S186" s="5" t="s">
        <v>1237</v>
      </c>
      <c r="T186" s="3" t="s">
        <v>22</v>
      </c>
      <c r="U186" s="3" t="s">
        <v>1240</v>
      </c>
      <c r="AC186" s="4" t="s">
        <v>13</v>
      </c>
      <c r="AD186" s="28" t="s">
        <v>1242</v>
      </c>
      <c r="AE186" s="3">
        <v>1.38</v>
      </c>
      <c r="AG186" s="3">
        <v>0.83</v>
      </c>
      <c r="AH186" s="3">
        <v>2.29</v>
      </c>
    </row>
    <row r="187" spans="1:34" hidden="1" x14ac:dyDescent="0.25">
      <c r="A187" s="3">
        <v>14665</v>
      </c>
      <c r="B187" s="3" t="str">
        <f>VLOOKUP(A187,Studies!$A$2:$B$142,2)</f>
        <v>Rea</v>
      </c>
      <c r="C187" s="3">
        <f>VLOOKUP(A187,Studies!$A$2:$D$142,4)</f>
        <v>2005</v>
      </c>
      <c r="D187" s="3" t="str">
        <f>VLOOKUP(A187,Studies!$A$2:$G$142,6)</f>
        <v>NRSI</v>
      </c>
      <c r="E187" s="3">
        <f>VLOOKUP(A187,Studies!$A$2:$N$142,14)</f>
        <v>0</v>
      </c>
      <c r="K187" s="4" t="s">
        <v>807</v>
      </c>
      <c r="P187" s="3" t="s">
        <v>809</v>
      </c>
      <c r="Q187" s="3" t="s">
        <v>1234</v>
      </c>
      <c r="S187" s="5" t="s">
        <v>1237</v>
      </c>
      <c r="T187" s="3" t="s">
        <v>16</v>
      </c>
      <c r="U187" s="3" t="s">
        <v>15</v>
      </c>
      <c r="AC187" s="4" t="s">
        <v>13</v>
      </c>
      <c r="AD187" s="28" t="s">
        <v>1242</v>
      </c>
      <c r="AE187" s="3">
        <v>1.58</v>
      </c>
      <c r="AG187" s="3">
        <v>0.8</v>
      </c>
      <c r="AH187" s="3">
        <v>3.11</v>
      </c>
    </row>
    <row r="188" spans="1:34" hidden="1" x14ac:dyDescent="0.25">
      <c r="A188" s="3">
        <v>14665</v>
      </c>
      <c r="B188" s="3" t="str">
        <f>VLOOKUP(A188,Studies!$A$2:$B$142,2)</f>
        <v>Rea</v>
      </c>
      <c r="C188" s="3">
        <f>VLOOKUP(A188,Studies!$A$2:$D$142,4)</f>
        <v>2005</v>
      </c>
      <c r="D188" s="3" t="str">
        <f>VLOOKUP(A188,Studies!$A$2:$G$142,6)</f>
        <v>NRSI</v>
      </c>
      <c r="E188" s="3">
        <f>VLOOKUP(A188,Studies!$A$2:$N$142,14)</f>
        <v>0</v>
      </c>
      <c r="K188" s="4" t="s">
        <v>1168</v>
      </c>
      <c r="P188" s="3" t="s">
        <v>809</v>
      </c>
      <c r="Q188" s="3" t="s">
        <v>1234</v>
      </c>
      <c r="S188" s="5" t="s">
        <v>1238</v>
      </c>
      <c r="T188" s="3" t="s">
        <v>22</v>
      </c>
      <c r="U188" s="3" t="s">
        <v>1240</v>
      </c>
      <c r="Y188" s="3">
        <v>38</v>
      </c>
      <c r="AC188" s="4" t="s">
        <v>13</v>
      </c>
      <c r="AD188" s="28" t="s">
        <v>1242</v>
      </c>
      <c r="AE188" s="3">
        <v>1.08</v>
      </c>
      <c r="AG188" s="3">
        <v>0.77</v>
      </c>
      <c r="AH188" s="3">
        <v>1.52</v>
      </c>
    </row>
    <row r="189" spans="1:34" hidden="1" x14ac:dyDescent="0.25">
      <c r="A189" s="3">
        <v>14665</v>
      </c>
      <c r="B189" s="3" t="str">
        <f>VLOOKUP(A189,Studies!$A$2:$B$142,2)</f>
        <v>Rea</v>
      </c>
      <c r="C189" s="3">
        <f>VLOOKUP(A189,Studies!$A$2:$D$142,4)</f>
        <v>2005</v>
      </c>
      <c r="D189" s="3" t="str">
        <f>VLOOKUP(A189,Studies!$A$2:$G$142,6)</f>
        <v>NRSI</v>
      </c>
      <c r="E189" s="3">
        <f>VLOOKUP(A189,Studies!$A$2:$N$142,14)</f>
        <v>0</v>
      </c>
      <c r="K189" s="4" t="s">
        <v>1168</v>
      </c>
      <c r="P189" s="3" t="s">
        <v>809</v>
      </c>
      <c r="Q189" s="3" t="s">
        <v>1234</v>
      </c>
      <c r="S189" s="5" t="s">
        <v>1238</v>
      </c>
      <c r="T189" s="3" t="s">
        <v>16</v>
      </c>
      <c r="U189" s="3" t="s">
        <v>15</v>
      </c>
      <c r="Y189" s="3">
        <v>21</v>
      </c>
      <c r="AC189" s="4" t="s">
        <v>13</v>
      </c>
      <c r="AD189" s="28" t="s">
        <v>1242</v>
      </c>
      <c r="AE189" s="3">
        <v>1.21</v>
      </c>
      <c r="AG189" s="3">
        <v>0.76</v>
      </c>
      <c r="AH189" s="3">
        <v>1.91</v>
      </c>
    </row>
    <row r="190" spans="1:34" hidden="1" x14ac:dyDescent="0.25">
      <c r="A190" s="3">
        <v>14665</v>
      </c>
      <c r="B190" s="3" t="str">
        <f>VLOOKUP(A190,Studies!$A$2:$B$142,2)</f>
        <v>Rea</v>
      </c>
      <c r="C190" s="3">
        <f>VLOOKUP(A190,Studies!$A$2:$D$142,4)</f>
        <v>2005</v>
      </c>
      <c r="D190" s="3" t="str">
        <f>VLOOKUP(A190,Studies!$A$2:$G$142,6)</f>
        <v>NRSI</v>
      </c>
      <c r="E190" s="3">
        <f>VLOOKUP(A190,Studies!$A$2:$N$142,14)</f>
        <v>0</v>
      </c>
      <c r="K190" s="4" t="s">
        <v>1168</v>
      </c>
      <c r="P190" s="3" t="s">
        <v>809</v>
      </c>
      <c r="Q190" s="3" t="s">
        <v>1234</v>
      </c>
      <c r="S190" s="5" t="s">
        <v>1238</v>
      </c>
      <c r="T190" s="3" t="s">
        <v>44</v>
      </c>
      <c r="U190" s="3" t="s">
        <v>1241</v>
      </c>
      <c r="Y190" s="3">
        <v>9</v>
      </c>
      <c r="AC190" s="4" t="s">
        <v>13</v>
      </c>
      <c r="AD190" s="28" t="s">
        <v>1242</v>
      </c>
      <c r="AE190" s="3">
        <v>0.87</v>
      </c>
      <c r="AG190" s="3">
        <v>0.44</v>
      </c>
      <c r="AH190" s="3">
        <v>1.72</v>
      </c>
    </row>
    <row r="191" spans="1:34" hidden="1" x14ac:dyDescent="0.25">
      <c r="A191" s="3">
        <v>14665</v>
      </c>
      <c r="B191" s="3" t="str">
        <f>VLOOKUP(A191,Studies!$A$2:$B$142,2)</f>
        <v>Rea</v>
      </c>
      <c r="C191" s="3">
        <f>VLOOKUP(A191,Studies!$A$2:$D$142,4)</f>
        <v>2005</v>
      </c>
      <c r="D191" s="3" t="str">
        <f>VLOOKUP(A191,Studies!$A$2:$G$142,6)</f>
        <v>NRSI</v>
      </c>
      <c r="E191" s="3">
        <f>VLOOKUP(A191,Studies!$A$2:$N$142,14)</f>
        <v>0</v>
      </c>
      <c r="K191" s="4" t="s">
        <v>1168</v>
      </c>
      <c r="P191" s="3" t="s">
        <v>809</v>
      </c>
      <c r="Q191" s="3" t="s">
        <v>1234</v>
      </c>
      <c r="S191" s="5" t="s">
        <v>1238</v>
      </c>
      <c r="T191" s="3" t="s">
        <v>41</v>
      </c>
      <c r="U191" t="s">
        <v>1239</v>
      </c>
      <c r="Y191" s="3">
        <v>7</v>
      </c>
      <c r="AC191" s="4" t="s">
        <v>13</v>
      </c>
      <c r="AD191" s="28" t="s">
        <v>1242</v>
      </c>
      <c r="AE191" s="3">
        <v>1.36</v>
      </c>
      <c r="AG191" s="3">
        <v>0.61</v>
      </c>
      <c r="AH191" s="3">
        <v>3.06</v>
      </c>
    </row>
    <row r="192" spans="1:34" hidden="1" x14ac:dyDescent="0.25">
      <c r="A192" s="3">
        <v>14665</v>
      </c>
      <c r="B192" s="3" t="str">
        <f>VLOOKUP(A192,Studies!$A$2:$B$142,2)</f>
        <v>Rea</v>
      </c>
      <c r="C192" s="3">
        <f>VLOOKUP(A192,Studies!$A$2:$D$142,4)</f>
        <v>2005</v>
      </c>
      <c r="D192" s="3" t="str">
        <f>VLOOKUP(A192,Studies!$A$2:$G$142,6)</f>
        <v>NRSI</v>
      </c>
      <c r="E192" s="3">
        <f>VLOOKUP(A192,Studies!$A$2:$N$142,14)</f>
        <v>0</v>
      </c>
      <c r="K192" s="4" t="s">
        <v>1170</v>
      </c>
      <c r="P192" s="3" t="s">
        <v>809</v>
      </c>
      <c r="Q192" s="3" t="s">
        <v>1234</v>
      </c>
      <c r="S192" s="5" t="s">
        <v>1238</v>
      </c>
      <c r="T192" s="3" t="s">
        <v>22</v>
      </c>
      <c r="U192" s="3" t="s">
        <v>1240</v>
      </c>
      <c r="Y192" s="3">
        <v>26</v>
      </c>
      <c r="AC192" s="4" t="s">
        <v>13</v>
      </c>
      <c r="AD192" s="28" t="s">
        <v>1242</v>
      </c>
      <c r="AE192" s="3">
        <v>0.9</v>
      </c>
      <c r="AG192" s="3">
        <v>0.61</v>
      </c>
      <c r="AH192" s="3">
        <v>1.35</v>
      </c>
    </row>
    <row r="193" spans="1:34" hidden="1" x14ac:dyDescent="0.25">
      <c r="A193" s="3">
        <v>14665</v>
      </c>
      <c r="B193" s="3" t="str">
        <f>VLOOKUP(A193,Studies!$A$2:$B$142,2)</f>
        <v>Rea</v>
      </c>
      <c r="C193" s="3">
        <f>VLOOKUP(A193,Studies!$A$2:$D$142,4)</f>
        <v>2005</v>
      </c>
      <c r="D193" s="3" t="str">
        <f>VLOOKUP(A193,Studies!$A$2:$G$142,6)</f>
        <v>NRSI</v>
      </c>
      <c r="E193" s="3">
        <f>VLOOKUP(A193,Studies!$A$2:$N$142,14)</f>
        <v>0</v>
      </c>
      <c r="K193" s="4" t="s">
        <v>1170</v>
      </c>
      <c r="P193" s="3" t="s">
        <v>809</v>
      </c>
      <c r="Q193" s="3" t="s">
        <v>1234</v>
      </c>
      <c r="S193" s="5" t="s">
        <v>1238</v>
      </c>
      <c r="T193" s="3" t="s">
        <v>16</v>
      </c>
      <c r="U193" s="3" t="s">
        <v>15</v>
      </c>
      <c r="Y193" s="3">
        <v>13</v>
      </c>
      <c r="AC193" s="4" t="s">
        <v>13</v>
      </c>
      <c r="AD193" s="28" t="s">
        <v>1242</v>
      </c>
      <c r="AE193" s="3">
        <v>0.92</v>
      </c>
      <c r="AG193" s="3">
        <v>0.52</v>
      </c>
      <c r="AH193" s="3">
        <v>1.62</v>
      </c>
    </row>
    <row r="194" spans="1:34" hidden="1" x14ac:dyDescent="0.25">
      <c r="A194" s="3">
        <v>14665</v>
      </c>
      <c r="B194" s="3" t="str">
        <f>VLOOKUP(A194,Studies!$A$2:$B$142,2)</f>
        <v>Rea</v>
      </c>
      <c r="C194" s="3">
        <f>VLOOKUP(A194,Studies!$A$2:$D$142,4)</f>
        <v>2005</v>
      </c>
      <c r="D194" s="3" t="str">
        <f>VLOOKUP(A194,Studies!$A$2:$G$142,6)</f>
        <v>NRSI</v>
      </c>
      <c r="E194" s="3">
        <f>VLOOKUP(A194,Studies!$A$2:$N$142,14)</f>
        <v>0</v>
      </c>
      <c r="K194" s="4" t="s">
        <v>1170</v>
      </c>
      <c r="P194" s="3" t="s">
        <v>809</v>
      </c>
      <c r="Q194" s="3" t="s">
        <v>1234</v>
      </c>
      <c r="S194" s="5" t="s">
        <v>1238</v>
      </c>
      <c r="T194" s="3" t="s">
        <v>44</v>
      </c>
      <c r="U194" s="3" t="s">
        <v>1241</v>
      </c>
      <c r="Y194" s="3">
        <v>6</v>
      </c>
      <c r="AC194" s="4" t="s">
        <v>13</v>
      </c>
      <c r="AD194" s="28" t="s">
        <v>1242</v>
      </c>
      <c r="AE194" s="3">
        <v>0.71</v>
      </c>
      <c r="AG194" s="3">
        <v>0.31</v>
      </c>
      <c r="AH194" s="3">
        <v>1.61</v>
      </c>
    </row>
    <row r="195" spans="1:34" hidden="1" x14ac:dyDescent="0.25">
      <c r="A195" s="3">
        <v>14665</v>
      </c>
      <c r="B195" s="3" t="str">
        <f>VLOOKUP(A195,Studies!$A$2:$B$142,2)</f>
        <v>Rea</v>
      </c>
      <c r="C195" s="3">
        <f>VLOOKUP(A195,Studies!$A$2:$D$142,4)</f>
        <v>2005</v>
      </c>
      <c r="D195" s="3" t="str">
        <f>VLOOKUP(A195,Studies!$A$2:$G$142,6)</f>
        <v>NRSI</v>
      </c>
      <c r="E195" s="3">
        <f>VLOOKUP(A195,Studies!$A$2:$N$142,14)</f>
        <v>0</v>
      </c>
      <c r="K195" s="4" t="s">
        <v>1170</v>
      </c>
      <c r="P195" s="3" t="s">
        <v>809</v>
      </c>
      <c r="Q195" s="3" t="s">
        <v>1234</v>
      </c>
      <c r="S195" s="5" t="s">
        <v>1238</v>
      </c>
      <c r="T195" s="3" t="s">
        <v>41</v>
      </c>
      <c r="U195" t="s">
        <v>1239</v>
      </c>
      <c r="Y195" s="3">
        <v>6</v>
      </c>
      <c r="AC195" s="4" t="s">
        <v>13</v>
      </c>
      <c r="AD195" s="28" t="s">
        <v>1242</v>
      </c>
      <c r="AE195" s="3">
        <v>1.39</v>
      </c>
      <c r="AG195" s="3">
        <v>0.59</v>
      </c>
      <c r="AH195" s="3">
        <v>3.31</v>
      </c>
    </row>
    <row r="196" spans="1:34" hidden="1" x14ac:dyDescent="0.25">
      <c r="A196" s="3">
        <v>14665</v>
      </c>
      <c r="B196" s="3" t="str">
        <f>VLOOKUP(A196,Studies!$A$2:$B$142,2)</f>
        <v>Rea</v>
      </c>
      <c r="C196" s="3">
        <f>VLOOKUP(A196,Studies!$A$2:$D$142,4)</f>
        <v>2005</v>
      </c>
      <c r="D196" s="3" t="str">
        <f>VLOOKUP(A196,Studies!$A$2:$G$142,6)</f>
        <v>NRSI</v>
      </c>
      <c r="E196" s="3">
        <f>VLOOKUP(A196,Studies!$A$2:$N$142,14)</f>
        <v>0</v>
      </c>
      <c r="K196" s="4" t="s">
        <v>1169</v>
      </c>
      <c r="P196" s="3" t="s">
        <v>809</v>
      </c>
      <c r="Q196" s="3" t="s">
        <v>1234</v>
      </c>
      <c r="S196" s="5" t="s">
        <v>1238</v>
      </c>
      <c r="T196" s="3" t="s">
        <v>22</v>
      </c>
      <c r="U196" s="3" t="s">
        <v>1240</v>
      </c>
      <c r="Y196" s="3">
        <v>12</v>
      </c>
      <c r="AC196" s="4" t="s">
        <v>13</v>
      </c>
      <c r="AD196" s="28" t="s">
        <v>1242</v>
      </c>
      <c r="AE196" s="3">
        <v>1.88</v>
      </c>
      <c r="AG196" s="3">
        <v>1.05</v>
      </c>
      <c r="AH196" s="3">
        <v>3.36</v>
      </c>
    </row>
    <row r="197" spans="1:34" hidden="1" x14ac:dyDescent="0.25">
      <c r="A197" s="3">
        <v>14665</v>
      </c>
      <c r="B197" s="3" t="str">
        <f>VLOOKUP(A197,Studies!$A$2:$B$142,2)</f>
        <v>Rea</v>
      </c>
      <c r="C197" s="3">
        <f>VLOOKUP(A197,Studies!$A$2:$D$142,4)</f>
        <v>2005</v>
      </c>
      <c r="D197" s="3" t="str">
        <f>VLOOKUP(A197,Studies!$A$2:$G$142,6)</f>
        <v>NRSI</v>
      </c>
      <c r="E197" s="3">
        <f>VLOOKUP(A197,Studies!$A$2:$N$142,14)</f>
        <v>0</v>
      </c>
      <c r="K197" s="4" t="s">
        <v>1169</v>
      </c>
      <c r="P197" s="3" t="s">
        <v>809</v>
      </c>
      <c r="Q197" s="3" t="s">
        <v>1234</v>
      </c>
      <c r="S197" s="5" t="s">
        <v>1238</v>
      </c>
      <c r="T197" s="3" t="s">
        <v>16</v>
      </c>
      <c r="U197" s="3" t="s">
        <v>15</v>
      </c>
      <c r="Y197" s="3">
        <v>8</v>
      </c>
      <c r="AC197" s="4" t="s">
        <v>13</v>
      </c>
      <c r="AD197" s="28" t="s">
        <v>1242</v>
      </c>
      <c r="AE197" s="3">
        <v>2.54</v>
      </c>
      <c r="AG197" s="3">
        <v>1.24</v>
      </c>
      <c r="AH197" s="3">
        <v>5.2</v>
      </c>
    </row>
    <row r="198" spans="1:34" hidden="1" x14ac:dyDescent="0.25">
      <c r="A198" s="3">
        <v>14665</v>
      </c>
      <c r="B198" s="3" t="str">
        <f>VLOOKUP(A198,Studies!$A$2:$B$142,2)</f>
        <v>Rea</v>
      </c>
      <c r="C198" s="3">
        <f>VLOOKUP(A198,Studies!$A$2:$D$142,4)</f>
        <v>2005</v>
      </c>
      <c r="D198" s="3" t="str">
        <f>VLOOKUP(A198,Studies!$A$2:$G$142,6)</f>
        <v>NRSI</v>
      </c>
      <c r="E198" s="3">
        <f>VLOOKUP(A198,Studies!$A$2:$N$142,14)</f>
        <v>0</v>
      </c>
      <c r="K198" s="4" t="s">
        <v>1169</v>
      </c>
      <c r="P198" s="3" t="s">
        <v>809</v>
      </c>
      <c r="Q198" s="3" t="s">
        <v>1234</v>
      </c>
      <c r="S198" s="5" t="s">
        <v>1238</v>
      </c>
      <c r="T198" s="3" t="s">
        <v>44</v>
      </c>
      <c r="U198" s="3" t="s">
        <v>1241</v>
      </c>
      <c r="Y198" s="3">
        <v>3</v>
      </c>
      <c r="AC198" s="4" t="s">
        <v>13</v>
      </c>
      <c r="AD198" s="28" t="s">
        <v>1242</v>
      </c>
      <c r="AE198" s="3">
        <v>1.61</v>
      </c>
      <c r="AG198" s="3">
        <v>0.51</v>
      </c>
      <c r="AH198" s="3">
        <v>5.12</v>
      </c>
    </row>
    <row r="199" spans="1:34" hidden="1" x14ac:dyDescent="0.25">
      <c r="A199" s="3">
        <v>14665</v>
      </c>
      <c r="B199" s="3" t="str">
        <f>VLOOKUP(A199,Studies!$A$2:$B$142,2)</f>
        <v>Rea</v>
      </c>
      <c r="C199" s="3">
        <f>VLOOKUP(A199,Studies!$A$2:$D$142,4)</f>
        <v>2005</v>
      </c>
      <c r="D199" s="3" t="str">
        <f>VLOOKUP(A199,Studies!$A$2:$G$142,6)</f>
        <v>NRSI</v>
      </c>
      <c r="E199" s="3">
        <f>VLOOKUP(A199,Studies!$A$2:$N$142,14)</f>
        <v>0</v>
      </c>
      <c r="K199" s="4" t="s">
        <v>1169</v>
      </c>
      <c r="P199" s="3" t="s">
        <v>809</v>
      </c>
      <c r="Q199" s="3" t="s">
        <v>1234</v>
      </c>
      <c r="S199" s="5" t="s">
        <v>1238</v>
      </c>
      <c r="T199" s="3" t="s">
        <v>41</v>
      </c>
      <c r="U199" t="s">
        <v>1239</v>
      </c>
      <c r="Y199" s="3">
        <v>1</v>
      </c>
      <c r="AC199" s="4" t="s">
        <v>13</v>
      </c>
      <c r="AD199" s="28" t="s">
        <v>1242</v>
      </c>
      <c r="AE199" s="3">
        <v>1.35</v>
      </c>
      <c r="AG199" s="3">
        <v>0.18</v>
      </c>
      <c r="AH199" s="3">
        <v>9.8800000000000008</v>
      </c>
    </row>
    <row r="200" spans="1:34" hidden="1" x14ac:dyDescent="0.25">
      <c r="A200" s="3">
        <v>14665</v>
      </c>
      <c r="B200" s="3" t="str">
        <f>VLOOKUP(A200,Studies!$A$2:$B$142,2)</f>
        <v>Rea</v>
      </c>
      <c r="C200" s="3">
        <f>VLOOKUP(A200,Studies!$A$2:$D$142,4)</f>
        <v>2005</v>
      </c>
      <c r="D200" s="3" t="str">
        <f>VLOOKUP(A200,Studies!$A$2:$G$142,6)</f>
        <v>NRSI</v>
      </c>
      <c r="E200" s="3">
        <f>VLOOKUP(A200,Studies!$A$2:$N$142,14)</f>
        <v>0</v>
      </c>
      <c r="K200" s="4" t="s">
        <v>1231</v>
      </c>
      <c r="P200" s="3" t="s">
        <v>809</v>
      </c>
      <c r="Q200" s="3" t="s">
        <v>1234</v>
      </c>
      <c r="S200" s="5" t="s">
        <v>1235</v>
      </c>
      <c r="T200" s="3" t="s">
        <v>22</v>
      </c>
      <c r="U200" s="3" t="s">
        <v>1240</v>
      </c>
      <c r="Y200" s="3">
        <v>14</v>
      </c>
      <c r="AC200" s="4" t="s">
        <v>13</v>
      </c>
      <c r="AD200" s="28" t="s">
        <v>1242</v>
      </c>
      <c r="AE200" s="3">
        <v>0.86</v>
      </c>
      <c r="AG200" s="3">
        <v>0.5</v>
      </c>
      <c r="AH200" s="3">
        <v>1.45</v>
      </c>
    </row>
    <row r="201" spans="1:34" hidden="1" x14ac:dyDescent="0.25">
      <c r="A201" s="3">
        <v>14665</v>
      </c>
      <c r="B201" s="3" t="str">
        <f>VLOOKUP(A201,Studies!$A$2:$B$142,2)</f>
        <v>Rea</v>
      </c>
      <c r="C201" s="3">
        <f>VLOOKUP(A201,Studies!$A$2:$D$142,4)</f>
        <v>2005</v>
      </c>
      <c r="D201" s="3" t="str">
        <f>VLOOKUP(A201,Studies!$A$2:$G$142,6)</f>
        <v>NRSI</v>
      </c>
      <c r="E201" s="3">
        <f>VLOOKUP(A201,Studies!$A$2:$N$142,14)</f>
        <v>0</v>
      </c>
      <c r="K201" s="4" t="s">
        <v>1231</v>
      </c>
      <c r="P201" s="3" t="s">
        <v>809</v>
      </c>
      <c r="Q201" s="3" t="s">
        <v>1234</v>
      </c>
      <c r="S201" s="5" t="s">
        <v>1235</v>
      </c>
      <c r="T201" s="3" t="s">
        <v>16</v>
      </c>
      <c r="U201" s="3" t="s">
        <v>15</v>
      </c>
      <c r="Y201" s="3">
        <v>8</v>
      </c>
      <c r="AC201" s="4" t="s">
        <v>13</v>
      </c>
      <c r="AD201" s="28" t="s">
        <v>1242</v>
      </c>
      <c r="AE201" s="3">
        <v>1.05</v>
      </c>
      <c r="AG201" s="3">
        <v>0.51</v>
      </c>
      <c r="AH201" s="3">
        <v>2.13</v>
      </c>
    </row>
    <row r="202" spans="1:34" hidden="1" x14ac:dyDescent="0.25">
      <c r="A202" s="3">
        <v>14665</v>
      </c>
      <c r="B202" s="3" t="str">
        <f>VLOOKUP(A202,Studies!$A$2:$B$142,2)</f>
        <v>Rea</v>
      </c>
      <c r="C202" s="3">
        <f>VLOOKUP(A202,Studies!$A$2:$D$142,4)</f>
        <v>2005</v>
      </c>
      <c r="D202" s="3" t="str">
        <f>VLOOKUP(A202,Studies!$A$2:$G$142,6)</f>
        <v>NRSI</v>
      </c>
      <c r="E202" s="3">
        <f>VLOOKUP(A202,Studies!$A$2:$N$142,14)</f>
        <v>0</v>
      </c>
      <c r="K202" s="4" t="s">
        <v>1231</v>
      </c>
      <c r="P202" s="3" t="s">
        <v>809</v>
      </c>
      <c r="Q202" s="3" t="s">
        <v>1234</v>
      </c>
      <c r="S202" s="5" t="s">
        <v>1235</v>
      </c>
      <c r="T202" s="3" t="s">
        <v>44</v>
      </c>
      <c r="U202" s="3" t="s">
        <v>1241</v>
      </c>
      <c r="Y202" s="3">
        <v>5</v>
      </c>
      <c r="AC202" s="4" t="s">
        <v>13</v>
      </c>
      <c r="AD202" s="28" t="s">
        <v>1242</v>
      </c>
      <c r="AE202" s="3">
        <v>0.95</v>
      </c>
      <c r="AG202" s="3">
        <v>0.39</v>
      </c>
      <c r="AH202" s="3">
        <v>2.34</v>
      </c>
    </row>
    <row r="203" spans="1:34" hidden="1" x14ac:dyDescent="0.25">
      <c r="A203" s="3">
        <v>14665</v>
      </c>
      <c r="B203" s="3" t="str">
        <f>VLOOKUP(A203,Studies!$A$2:$B$142,2)</f>
        <v>Rea</v>
      </c>
      <c r="C203" s="3">
        <f>VLOOKUP(A203,Studies!$A$2:$D$142,4)</f>
        <v>2005</v>
      </c>
      <c r="D203" s="3" t="str">
        <f>VLOOKUP(A203,Studies!$A$2:$G$142,6)</f>
        <v>NRSI</v>
      </c>
      <c r="E203" s="3">
        <f>VLOOKUP(A203,Studies!$A$2:$N$142,14)</f>
        <v>0</v>
      </c>
      <c r="K203" s="4" t="s">
        <v>1233</v>
      </c>
      <c r="P203" s="3" t="s">
        <v>809</v>
      </c>
      <c r="Q203" s="3" t="s">
        <v>1234</v>
      </c>
      <c r="S203" s="5" t="s">
        <v>1235</v>
      </c>
      <c r="T203" s="3" t="s">
        <v>22</v>
      </c>
      <c r="U203" s="3" t="s">
        <v>1240</v>
      </c>
      <c r="Y203" s="3">
        <v>10</v>
      </c>
      <c r="AC203" s="4" t="s">
        <v>13</v>
      </c>
      <c r="AD203" s="28" t="s">
        <v>1242</v>
      </c>
      <c r="AE203" s="3">
        <v>0.98</v>
      </c>
      <c r="AG203" s="3">
        <v>0.52</v>
      </c>
      <c r="AH203" s="3">
        <v>1.85</v>
      </c>
    </row>
    <row r="204" spans="1:34" hidden="1" x14ac:dyDescent="0.25">
      <c r="A204" s="3">
        <v>14665</v>
      </c>
      <c r="B204" s="3" t="str">
        <f>VLOOKUP(A204,Studies!$A$2:$B$142,2)</f>
        <v>Rea</v>
      </c>
      <c r="C204" s="3">
        <f>VLOOKUP(A204,Studies!$A$2:$D$142,4)</f>
        <v>2005</v>
      </c>
      <c r="D204" s="3" t="str">
        <f>VLOOKUP(A204,Studies!$A$2:$G$142,6)</f>
        <v>NRSI</v>
      </c>
      <c r="E204" s="3">
        <f>VLOOKUP(A204,Studies!$A$2:$N$142,14)</f>
        <v>0</v>
      </c>
      <c r="K204" s="4" t="s">
        <v>1233</v>
      </c>
      <c r="P204" s="3" t="s">
        <v>809</v>
      </c>
      <c r="Q204" s="3" t="s">
        <v>1234</v>
      </c>
      <c r="S204" s="5" t="s">
        <v>1235</v>
      </c>
      <c r="T204" s="3" t="s">
        <v>16</v>
      </c>
      <c r="U204" s="3" t="s">
        <v>15</v>
      </c>
      <c r="Y204" s="3">
        <v>6</v>
      </c>
      <c r="AC204" s="4" t="s">
        <v>13</v>
      </c>
      <c r="AD204" s="28" t="s">
        <v>1242</v>
      </c>
      <c r="AE204" s="3">
        <v>1.28</v>
      </c>
      <c r="AG204" s="3">
        <v>0.56999999999999995</v>
      </c>
      <c r="AH204" s="3">
        <v>2.9</v>
      </c>
    </row>
    <row r="205" spans="1:34" hidden="1" x14ac:dyDescent="0.25">
      <c r="A205" s="3">
        <v>14665</v>
      </c>
      <c r="B205" s="3" t="str">
        <f>VLOOKUP(A205,Studies!$A$2:$B$142,2)</f>
        <v>Rea</v>
      </c>
      <c r="C205" s="3">
        <f>VLOOKUP(A205,Studies!$A$2:$D$142,4)</f>
        <v>2005</v>
      </c>
      <c r="D205" s="3" t="str">
        <f>VLOOKUP(A205,Studies!$A$2:$G$142,6)</f>
        <v>NRSI</v>
      </c>
      <c r="E205" s="3">
        <f>VLOOKUP(A205,Studies!$A$2:$N$142,14)</f>
        <v>0</v>
      </c>
      <c r="K205" s="4" t="s">
        <v>1233</v>
      </c>
      <c r="P205" s="3" t="s">
        <v>809</v>
      </c>
      <c r="Q205" s="3" t="s">
        <v>1234</v>
      </c>
      <c r="S205" s="5" t="s">
        <v>1235</v>
      </c>
      <c r="T205" s="3" t="s">
        <v>44</v>
      </c>
      <c r="U205" s="3" t="s">
        <v>1241</v>
      </c>
      <c r="Y205" s="3">
        <v>3</v>
      </c>
      <c r="AC205" s="4" t="s">
        <v>13</v>
      </c>
      <c r="AD205" s="28" t="s">
        <v>1242</v>
      </c>
      <c r="AE205" s="3">
        <v>0.9</v>
      </c>
      <c r="AG205" s="3">
        <v>0.28999999999999998</v>
      </c>
      <c r="AH205" s="3">
        <v>2.86</v>
      </c>
    </row>
    <row r="206" spans="1:34" hidden="1" x14ac:dyDescent="0.25">
      <c r="A206" s="3">
        <v>14665</v>
      </c>
      <c r="B206" s="3" t="str">
        <f>VLOOKUP(A206,Studies!$A$2:$B$142,2)</f>
        <v>Rea</v>
      </c>
      <c r="C206" s="3">
        <f>VLOOKUP(A206,Studies!$A$2:$D$142,4)</f>
        <v>2005</v>
      </c>
      <c r="D206" s="3" t="str">
        <f>VLOOKUP(A206,Studies!$A$2:$G$142,6)</f>
        <v>NRSI</v>
      </c>
      <c r="E206" s="3">
        <f>VLOOKUP(A206,Studies!$A$2:$N$142,14)</f>
        <v>0</v>
      </c>
      <c r="K206" s="4" t="s">
        <v>1232</v>
      </c>
      <c r="P206" s="3" t="s">
        <v>809</v>
      </c>
      <c r="Q206" s="3" t="s">
        <v>1234</v>
      </c>
      <c r="S206" s="5" t="s">
        <v>1235</v>
      </c>
      <c r="T206" s="3" t="s">
        <v>22</v>
      </c>
      <c r="U206" s="3" t="s">
        <v>1240</v>
      </c>
      <c r="Y206" s="3">
        <v>4</v>
      </c>
      <c r="AC206" s="4" t="s">
        <v>13</v>
      </c>
      <c r="AD206" s="28" t="s">
        <v>1242</v>
      </c>
      <c r="AE206" s="3">
        <v>0.65</v>
      </c>
      <c r="AG206" s="3">
        <v>0.24</v>
      </c>
      <c r="AH206" s="3">
        <v>1.74</v>
      </c>
    </row>
    <row r="207" spans="1:34" hidden="1" x14ac:dyDescent="0.25">
      <c r="A207" s="3">
        <v>14665</v>
      </c>
      <c r="B207" s="3" t="str">
        <f>VLOOKUP(A207,Studies!$A$2:$B$142,2)</f>
        <v>Rea</v>
      </c>
      <c r="C207" s="3">
        <f>VLOOKUP(A207,Studies!$A$2:$D$142,4)</f>
        <v>2005</v>
      </c>
      <c r="D207" s="3" t="str">
        <f>VLOOKUP(A207,Studies!$A$2:$G$142,6)</f>
        <v>NRSI</v>
      </c>
      <c r="E207" s="3">
        <f>VLOOKUP(A207,Studies!$A$2:$N$142,14)</f>
        <v>0</v>
      </c>
      <c r="K207" s="4" t="s">
        <v>1232</v>
      </c>
      <c r="P207" s="3" t="s">
        <v>809</v>
      </c>
      <c r="Q207" s="3" t="s">
        <v>1234</v>
      </c>
      <c r="S207" s="5" t="s">
        <v>1235</v>
      </c>
      <c r="T207" s="3" t="s">
        <v>16</v>
      </c>
      <c r="U207" s="3" t="s">
        <v>15</v>
      </c>
      <c r="Y207" s="3">
        <v>2</v>
      </c>
      <c r="AC207" s="4" t="s">
        <v>13</v>
      </c>
      <c r="AD207" s="28" t="s">
        <v>1242</v>
      </c>
      <c r="AE207" s="3">
        <v>0.67</v>
      </c>
      <c r="AG207" s="3">
        <v>0.17</v>
      </c>
      <c r="AH207" s="3">
        <v>2.71</v>
      </c>
    </row>
    <row r="208" spans="1:34" hidden="1" x14ac:dyDescent="0.25">
      <c r="A208" s="3">
        <v>14665</v>
      </c>
      <c r="B208" s="3" t="str">
        <f>VLOOKUP(A208,Studies!$A$2:$B$142,2)</f>
        <v>Rea</v>
      </c>
      <c r="C208" s="3">
        <f>VLOOKUP(A208,Studies!$A$2:$D$142,4)</f>
        <v>2005</v>
      </c>
      <c r="D208" s="3" t="str">
        <f>VLOOKUP(A208,Studies!$A$2:$G$142,6)</f>
        <v>NRSI</v>
      </c>
      <c r="E208" s="3">
        <f>VLOOKUP(A208,Studies!$A$2:$N$142,14)</f>
        <v>0</v>
      </c>
      <c r="K208" s="4" t="s">
        <v>1232</v>
      </c>
      <c r="P208" s="3" t="s">
        <v>809</v>
      </c>
      <c r="Q208" s="3" t="s">
        <v>1234</v>
      </c>
      <c r="S208" s="5" t="s">
        <v>1235</v>
      </c>
      <c r="T208" s="3" t="s">
        <v>44</v>
      </c>
      <c r="U208" s="3" t="s">
        <v>1241</v>
      </c>
      <c r="Y208" s="3">
        <v>2</v>
      </c>
      <c r="AC208" s="4" t="s">
        <v>13</v>
      </c>
      <c r="AD208" s="28" t="s">
        <v>1242</v>
      </c>
      <c r="AE208" s="3">
        <v>1.03</v>
      </c>
      <c r="AG208" s="3">
        <v>0.25</v>
      </c>
      <c r="AH208" s="3">
        <v>4.21</v>
      </c>
    </row>
    <row r="209" spans="1:37" hidden="1" x14ac:dyDescent="0.25">
      <c r="A209" s="3">
        <v>14670</v>
      </c>
      <c r="B209" s="3" t="s">
        <v>327</v>
      </c>
      <c r="C209" s="3">
        <v>2015</v>
      </c>
      <c r="D209" s="3" t="s">
        <v>77</v>
      </c>
      <c r="E209" s="3">
        <v>0</v>
      </c>
      <c r="K209" s="4" t="s">
        <v>1168</v>
      </c>
      <c r="P209" s="3" t="s">
        <v>809</v>
      </c>
      <c r="Q209" s="3" t="s">
        <v>1243</v>
      </c>
      <c r="T209" s="3" t="s">
        <v>22</v>
      </c>
      <c r="U209" s="3" t="s">
        <v>21</v>
      </c>
      <c r="AC209" s="4" t="s">
        <v>218</v>
      </c>
      <c r="AD209" s="28" t="s">
        <v>1244</v>
      </c>
      <c r="AE209" s="3">
        <v>0.44</v>
      </c>
      <c r="AG209" s="3">
        <v>0.21</v>
      </c>
      <c r="AH209" s="3">
        <v>0.92</v>
      </c>
      <c r="AI209" s="30"/>
      <c r="AJ209" s="28"/>
      <c r="AK209" s="3"/>
    </row>
    <row r="210" spans="1:37" hidden="1" x14ac:dyDescent="0.25">
      <c r="A210" s="3">
        <v>14670</v>
      </c>
      <c r="B210" s="3" t="str">
        <f>VLOOKUP(A210,Studies!$A$2:$B$142,2)</f>
        <v>Hendrie</v>
      </c>
      <c r="C210" s="3">
        <f>VLOOKUP(A210,Studies!$A$2:$D$142,4)</f>
        <v>2015</v>
      </c>
      <c r="D210" s="3" t="str">
        <f>VLOOKUP(A210,Studies!$A$2:$G$142,6)</f>
        <v>NRSI</v>
      </c>
      <c r="E210" s="3">
        <f>VLOOKUP(A210,Studies!$A$2:$N$142,14)</f>
        <v>0</v>
      </c>
      <c r="K210" s="4" t="s">
        <v>1168</v>
      </c>
      <c r="P210" s="3" t="s">
        <v>809</v>
      </c>
      <c r="Q210" s="3" t="s">
        <v>1243</v>
      </c>
      <c r="T210" s="3" t="s">
        <v>16</v>
      </c>
      <c r="U210" s="3" t="s">
        <v>812</v>
      </c>
      <c r="AC210" s="4" t="s">
        <v>218</v>
      </c>
      <c r="AD210" s="28" t="s">
        <v>1244</v>
      </c>
      <c r="AE210" s="3">
        <v>0.4</v>
      </c>
      <c r="AG210" s="3">
        <v>0.18</v>
      </c>
      <c r="AH210" s="3">
        <v>0.91</v>
      </c>
    </row>
    <row r="211" spans="1:37" hidden="1" x14ac:dyDescent="0.25">
      <c r="A211" s="3">
        <v>14700</v>
      </c>
      <c r="B211" s="3" t="str">
        <f>VLOOKUP(A211,Studies!$A$2:$B$142,2)</f>
        <v>Solomon</v>
      </c>
      <c r="C211" s="3">
        <f>VLOOKUP(A211,Studies!$A$2:$D$142,4)</f>
        <v>2009</v>
      </c>
      <c r="E211" s="3" t="str">
        <f>VLOOKUP(A211,Studies!$A$2:$N$142,14)</f>
        <v>Y</v>
      </c>
      <c r="AJ211" s="4"/>
    </row>
    <row r="212" spans="1:37" hidden="1" x14ac:dyDescent="0.25">
      <c r="A212" s="3">
        <v>14709</v>
      </c>
      <c r="B212" s="3" t="str">
        <f>VLOOKUP(A212,Studies!$A$2:$B$142,2)</f>
        <v>Beydoun</v>
      </c>
      <c r="C212" s="3">
        <f>VLOOKUP(A212,Studies!$A$2:$D$142,4)</f>
        <v>2011</v>
      </c>
      <c r="D212" s="3" t="str">
        <f>VLOOKUP(A212,Studies!$A$2:$G$142,6)</f>
        <v>NRSE/NRSI</v>
      </c>
      <c r="E212" s="3">
        <f>VLOOKUP(A212,Studies!$A$2:$N$142,14)</f>
        <v>0</v>
      </c>
      <c r="H212" s="3">
        <v>1561</v>
      </c>
      <c r="K212" s="4" t="s">
        <v>1168</v>
      </c>
      <c r="P212" s="3" t="s">
        <v>809</v>
      </c>
      <c r="Q212" s="3" t="s">
        <v>1246</v>
      </c>
      <c r="S212" s="5" t="s">
        <v>1247</v>
      </c>
      <c r="T212" s="3" t="s">
        <v>22</v>
      </c>
      <c r="U212" s="3" t="s">
        <v>381</v>
      </c>
      <c r="Y212" s="3">
        <v>259</v>
      </c>
      <c r="AC212" s="4" t="s">
        <v>13</v>
      </c>
      <c r="AD212" s="28" t="s">
        <v>1245</v>
      </c>
      <c r="AE212" s="3">
        <v>0.21</v>
      </c>
      <c r="AG212" s="3">
        <v>0.09</v>
      </c>
      <c r="AH212" s="3">
        <v>0.48</v>
      </c>
    </row>
    <row r="213" spans="1:37" hidden="1" x14ac:dyDescent="0.25">
      <c r="A213" s="3">
        <v>14714</v>
      </c>
      <c r="B213" s="3" t="str">
        <f>VLOOKUP(A213,Studies!$A$2:$B$142,2)</f>
        <v>Jick</v>
      </c>
      <c r="C213" s="3">
        <f>VLOOKUP(A213,Studies!$A$2:$D$142,4)</f>
        <v>2000</v>
      </c>
      <c r="D213" s="3" t="str">
        <f>VLOOKUP(A213,Studies!$A$2:$G$142,6)</f>
        <v>NRSI</v>
      </c>
      <c r="E213" s="3">
        <f>VLOOKUP(A213,Studies!$A$2:$N$142,14)</f>
        <v>0</v>
      </c>
      <c r="K213" s="4" t="s">
        <v>1170</v>
      </c>
      <c r="P213" s="3" t="s">
        <v>809</v>
      </c>
      <c r="Q213" s="3" t="s">
        <v>1249</v>
      </c>
      <c r="S213" s="5" t="s">
        <v>1250</v>
      </c>
      <c r="T213" s="3" t="s">
        <v>22</v>
      </c>
      <c r="U213" s="3" t="s">
        <v>1180</v>
      </c>
      <c r="AC213" s="4" t="s">
        <v>163</v>
      </c>
      <c r="AD213" s="28" t="s">
        <v>1248</v>
      </c>
      <c r="AE213" s="3">
        <v>0.28999999999999998</v>
      </c>
      <c r="AG213" s="3">
        <v>0.13</v>
      </c>
      <c r="AH213" s="3">
        <v>0.63</v>
      </c>
    </row>
    <row r="214" spans="1:37" hidden="1" x14ac:dyDescent="0.25">
      <c r="A214" s="3">
        <v>14714</v>
      </c>
      <c r="B214" s="3" t="str">
        <f>VLOOKUP(A214,Studies!$A$2:$B$142,2)</f>
        <v>Jick</v>
      </c>
      <c r="C214" s="3">
        <f>VLOOKUP(A214,Studies!$A$2:$D$142,4)</f>
        <v>2000</v>
      </c>
      <c r="D214" s="3" t="str">
        <f>VLOOKUP(A214,Studies!$A$2:$G$142,6)</f>
        <v>NRSI</v>
      </c>
      <c r="E214" s="3">
        <f>VLOOKUP(A214,Studies!$A$2:$N$142,14)</f>
        <v>0</v>
      </c>
      <c r="K214" s="4" t="s">
        <v>1233</v>
      </c>
      <c r="P214" s="3" t="s">
        <v>809</v>
      </c>
      <c r="Q214" s="3" t="s">
        <v>1249</v>
      </c>
      <c r="S214" s="5" t="s">
        <v>1251</v>
      </c>
      <c r="T214" s="3" t="s">
        <v>22</v>
      </c>
      <c r="U214" s="3" t="s">
        <v>1180</v>
      </c>
      <c r="AC214" s="4" t="s">
        <v>163</v>
      </c>
      <c r="AD214" s="28" t="s">
        <v>1248</v>
      </c>
      <c r="AE214" s="3">
        <v>0.96</v>
      </c>
      <c r="AG214" s="3">
        <v>0.47</v>
      </c>
      <c r="AH214" s="3">
        <v>1.97</v>
      </c>
    </row>
    <row r="215" spans="1:37" hidden="1" x14ac:dyDescent="0.25">
      <c r="A215" s="3">
        <v>14714</v>
      </c>
      <c r="B215" s="3" t="str">
        <f>VLOOKUP(A215,Studies!$A$2:$B$142,2)</f>
        <v>Jick</v>
      </c>
      <c r="C215" s="3">
        <f>VLOOKUP(A215,Studies!$A$2:$D$142,4)</f>
        <v>2000</v>
      </c>
      <c r="D215" s="3" t="str">
        <f>VLOOKUP(A215,Studies!$A$2:$G$142,6)</f>
        <v>NRSI</v>
      </c>
      <c r="E215" s="3">
        <f>VLOOKUP(A215,Studies!$A$2:$N$142,14)</f>
        <v>0</v>
      </c>
      <c r="K215" s="4" t="s">
        <v>1232</v>
      </c>
      <c r="P215" s="3" t="s">
        <v>809</v>
      </c>
      <c r="Q215" s="3" t="s">
        <v>1249</v>
      </c>
      <c r="S215" s="5" t="s">
        <v>1251</v>
      </c>
      <c r="T215" s="3" t="s">
        <v>22</v>
      </c>
      <c r="U215" s="3" t="s">
        <v>1180</v>
      </c>
      <c r="AC215" s="4" t="s">
        <v>163</v>
      </c>
      <c r="AD215" s="28" t="s">
        <v>1248</v>
      </c>
      <c r="AE215" s="3">
        <v>1.31</v>
      </c>
      <c r="AG215" s="3">
        <v>0.66</v>
      </c>
      <c r="AH215" s="3">
        <v>2.61</v>
      </c>
    </row>
    <row r="216" spans="1:37" hidden="1" x14ac:dyDescent="0.25">
      <c r="A216" s="3">
        <v>14720</v>
      </c>
      <c r="B216" s="3" t="str">
        <f>VLOOKUP(A216,Studies!$A$2:$B$142,2)</f>
        <v>Haag</v>
      </c>
      <c r="C216" s="3">
        <f>VLOOKUP(A216,Studies!$A$2:$D$142,4)</f>
        <v>2009</v>
      </c>
      <c r="D216" s="3" t="str">
        <f>VLOOKUP(A216,Studies!$A$2:$G$142,6)</f>
        <v>NRSI</v>
      </c>
      <c r="E216" s="3">
        <f>VLOOKUP(A216,Studies!$A$2:$N$142,14)</f>
        <v>0</v>
      </c>
      <c r="K216" s="4" t="s">
        <v>1168</v>
      </c>
      <c r="P216" s="3" t="s">
        <v>809</v>
      </c>
      <c r="Q216" s="3" t="s">
        <v>1252</v>
      </c>
      <c r="S216" s="5" t="s">
        <v>1253</v>
      </c>
      <c r="T216" s="3" t="s">
        <v>16</v>
      </c>
      <c r="U216" s="3" t="s">
        <v>15</v>
      </c>
      <c r="AC216" s="4" t="s">
        <v>13</v>
      </c>
      <c r="AD216" s="28" t="s">
        <v>1255</v>
      </c>
      <c r="AE216" s="3">
        <v>0.56999999999999995</v>
      </c>
      <c r="AG216" s="3">
        <v>0.37</v>
      </c>
      <c r="AH216" s="3">
        <v>0.9</v>
      </c>
      <c r="AJ216" s="30" t="s">
        <v>1256</v>
      </c>
    </row>
    <row r="217" spans="1:37" hidden="1" x14ac:dyDescent="0.25">
      <c r="A217" s="3">
        <v>14720</v>
      </c>
      <c r="B217" s="3" t="str">
        <f>VLOOKUP(A217,Studies!$A$2:$B$142,2)</f>
        <v>Haag</v>
      </c>
      <c r="C217" s="3">
        <f>VLOOKUP(A217,Studies!$A$2:$D$142,4)</f>
        <v>2009</v>
      </c>
      <c r="D217" s="3" t="str">
        <f>VLOOKUP(A217,Studies!$A$2:$G$142,6)</f>
        <v>NRSI</v>
      </c>
      <c r="E217" s="3">
        <f>VLOOKUP(A217,Studies!$A$2:$N$142,14)</f>
        <v>0</v>
      </c>
      <c r="K217" s="4" t="s">
        <v>1231</v>
      </c>
      <c r="P217" s="3" t="s">
        <v>809</v>
      </c>
      <c r="Q217" s="3" t="s">
        <v>1252</v>
      </c>
      <c r="S217" s="5" t="s">
        <v>1254</v>
      </c>
      <c r="T217" s="3" t="s">
        <v>16</v>
      </c>
      <c r="U217" s="3" t="s">
        <v>15</v>
      </c>
      <c r="AC217" s="4" t="s">
        <v>13</v>
      </c>
      <c r="AD217" s="28" t="s">
        <v>1255</v>
      </c>
      <c r="AE217" s="3">
        <v>1.05</v>
      </c>
      <c r="AG217" s="3">
        <v>0.45</v>
      </c>
      <c r="AH217" s="3">
        <v>2.44</v>
      </c>
      <c r="AJ217" s="30" t="s">
        <v>1256</v>
      </c>
    </row>
    <row r="218" spans="1:37" hidden="1" x14ac:dyDescent="0.25">
      <c r="A218" s="3">
        <v>14720</v>
      </c>
      <c r="B218" s="3" t="str">
        <f>VLOOKUP(A218,Studies!$A$2:$B$142,2)</f>
        <v>Haag</v>
      </c>
      <c r="C218" s="3">
        <f>VLOOKUP(A218,Studies!$A$2:$D$142,4)</f>
        <v>2009</v>
      </c>
      <c r="D218" s="3" t="str">
        <f>VLOOKUP(A218,Studies!$A$2:$G$142,6)</f>
        <v>NRSI</v>
      </c>
      <c r="E218" s="3">
        <f>VLOOKUP(A218,Studies!$A$2:$N$142,14)</f>
        <v>0</v>
      </c>
      <c r="K218" s="4" t="s">
        <v>806</v>
      </c>
      <c r="P218" s="3" t="s">
        <v>809</v>
      </c>
      <c r="Q218" s="3" t="s">
        <v>1252</v>
      </c>
      <c r="S218" s="5" t="s">
        <v>1253</v>
      </c>
      <c r="T218" s="3" t="s">
        <v>16</v>
      </c>
      <c r="U218" s="3" t="s">
        <v>15</v>
      </c>
      <c r="AC218" s="4" t="s">
        <v>13</v>
      </c>
      <c r="AD218" s="28" t="s">
        <v>1255</v>
      </c>
      <c r="AE218" s="3">
        <v>0.54</v>
      </c>
      <c r="AG218" s="3">
        <v>0.32</v>
      </c>
      <c r="AH218" s="3">
        <v>0.89</v>
      </c>
      <c r="AJ218" s="30" t="s">
        <v>1256</v>
      </c>
    </row>
    <row r="219" spans="1:37" hidden="1" x14ac:dyDescent="0.25">
      <c r="A219" s="3">
        <v>14720</v>
      </c>
      <c r="B219" s="3" t="str">
        <f>VLOOKUP(A219,Studies!$A$2:$B$142,2)</f>
        <v>Haag</v>
      </c>
      <c r="C219" s="3">
        <f>VLOOKUP(A219,Studies!$A$2:$D$142,4)</f>
        <v>2009</v>
      </c>
      <c r="D219" s="3" t="str">
        <f>VLOOKUP(A219,Studies!$A$2:$G$142,6)</f>
        <v>NRSI</v>
      </c>
      <c r="E219" s="3">
        <f>VLOOKUP(A219,Studies!$A$2:$N$142,14)</f>
        <v>0</v>
      </c>
      <c r="K219" s="4" t="s">
        <v>807</v>
      </c>
      <c r="P219" s="3" t="s">
        <v>809</v>
      </c>
      <c r="Q219" s="3" t="s">
        <v>1252</v>
      </c>
      <c r="S219" s="5" t="s">
        <v>1253</v>
      </c>
      <c r="T219" s="3" t="s">
        <v>16</v>
      </c>
      <c r="U219" s="3" t="s">
        <v>15</v>
      </c>
      <c r="AC219" s="4" t="s">
        <v>13</v>
      </c>
      <c r="AD219" s="28" t="s">
        <v>1255</v>
      </c>
      <c r="AE219" s="3">
        <v>0.54</v>
      </c>
      <c r="AG219" s="3">
        <v>0.26</v>
      </c>
      <c r="AH219" s="3">
        <v>1.1100000000000001</v>
      </c>
      <c r="AJ219" s="30" t="s">
        <v>1256</v>
      </c>
    </row>
    <row r="220" spans="1:37" hidden="1" x14ac:dyDescent="0.25">
      <c r="A220" s="3">
        <v>14754</v>
      </c>
      <c r="B220" s="3" t="str">
        <f>VLOOKUP(A220,Studies!$A$2:$B$142,2)</f>
        <v>Liao</v>
      </c>
      <c r="C220" s="3">
        <f>VLOOKUP(A220,Studies!$A$2:$D$142,4)</f>
        <v>2013</v>
      </c>
      <c r="D220" s="3" t="str">
        <f>VLOOKUP(A220,Studies!$A$2:$G$142,6)</f>
        <v>NRSI</v>
      </c>
      <c r="E220" s="3">
        <f>VLOOKUP(A220,Studies!$A$2:$N$142,14)</f>
        <v>0</v>
      </c>
      <c r="J220" s="3" t="s">
        <v>1257</v>
      </c>
      <c r="K220" s="4" t="s">
        <v>1168</v>
      </c>
      <c r="P220" s="3" t="s">
        <v>809</v>
      </c>
      <c r="Q220" s="3" t="s">
        <v>1258</v>
      </c>
      <c r="T220" s="3" t="s">
        <v>22</v>
      </c>
      <c r="U220" s="3" t="s">
        <v>832</v>
      </c>
      <c r="AC220" s="4" t="s">
        <v>218</v>
      </c>
      <c r="AE220" s="3">
        <v>0.56499999999999995</v>
      </c>
      <c r="AI220" s="3">
        <v>4.0000000000000001E-3</v>
      </c>
    </row>
    <row r="221" spans="1:37" hidden="1" x14ac:dyDescent="0.25">
      <c r="A221" s="3">
        <v>14755</v>
      </c>
      <c r="B221" s="3" t="str">
        <f>VLOOKUP(A221,Studies!$A$2:$B$142,2)</f>
        <v>Yang</v>
      </c>
      <c r="C221" s="3">
        <f>VLOOKUP(A221,Studies!$A$2:$D$142,4)</f>
        <v>2015</v>
      </c>
      <c r="D221" s="3" t="str">
        <f>VLOOKUP(A221,Studies!$A$2:$G$142,6)</f>
        <v>NRSI</v>
      </c>
      <c r="E221" s="3">
        <f>VLOOKUP(A221,Studies!$A$2:$N$142,14)</f>
        <v>0</v>
      </c>
      <c r="J221" s="3" t="s">
        <v>1259</v>
      </c>
      <c r="K221" s="4" t="s">
        <v>1168</v>
      </c>
      <c r="P221" s="3" t="s">
        <v>809</v>
      </c>
      <c r="Q221" s="3" t="s">
        <v>1260</v>
      </c>
      <c r="T221" s="3" t="s">
        <v>22</v>
      </c>
      <c r="U221" s="3" t="s">
        <v>516</v>
      </c>
      <c r="V221" s="3" t="s">
        <v>1262</v>
      </c>
      <c r="AC221" s="4" t="s">
        <v>13</v>
      </c>
      <c r="AD221" s="28" t="s">
        <v>1264</v>
      </c>
      <c r="AE221" s="3">
        <v>0.67400000000000004</v>
      </c>
      <c r="AG221" s="3">
        <v>0.54700000000000004</v>
      </c>
      <c r="AH221" s="3">
        <v>0.83199999999999996</v>
      </c>
    </row>
    <row r="222" spans="1:37" hidden="1" x14ac:dyDescent="0.25">
      <c r="A222" s="3">
        <v>14755</v>
      </c>
      <c r="B222" s="3" t="str">
        <f>VLOOKUP(A222,Studies!$A$2:$B$142,2)</f>
        <v>Yang</v>
      </c>
      <c r="C222" s="3">
        <f>VLOOKUP(A222,Studies!$A$2:$D$142,4)</f>
        <v>2015</v>
      </c>
      <c r="D222" s="3" t="str">
        <f>VLOOKUP(A222,Studies!$A$2:$G$142,6)</f>
        <v>NRSI</v>
      </c>
      <c r="E222" s="3">
        <f>VLOOKUP(A222,Studies!$A$2:$N$142,14)</f>
        <v>0</v>
      </c>
      <c r="J222" s="3" t="s">
        <v>1259</v>
      </c>
      <c r="K222" s="4" t="s">
        <v>19</v>
      </c>
      <c r="P222" s="3" t="s">
        <v>809</v>
      </c>
      <c r="Q222" s="3" t="s">
        <v>1260</v>
      </c>
      <c r="T222" s="3" t="s">
        <v>22</v>
      </c>
      <c r="U222" s="3" t="s">
        <v>516</v>
      </c>
      <c r="V222" s="3" t="s">
        <v>1262</v>
      </c>
      <c r="AC222" s="4" t="s">
        <v>13</v>
      </c>
      <c r="AD222" s="28" t="s">
        <v>1264</v>
      </c>
      <c r="AE222" s="3">
        <v>0.82599999999999996</v>
      </c>
      <c r="AG222" s="3">
        <v>0.65</v>
      </c>
      <c r="AH222" s="3">
        <v>1.0489999999999999</v>
      </c>
    </row>
    <row r="223" spans="1:37" hidden="1" x14ac:dyDescent="0.25">
      <c r="A223" s="3">
        <v>14755</v>
      </c>
      <c r="B223" s="3" t="str">
        <f>VLOOKUP(A223,Studies!$A$2:$B$142,2)</f>
        <v>Yang</v>
      </c>
      <c r="C223" s="3">
        <f>VLOOKUP(A223,Studies!$A$2:$D$142,4)</f>
        <v>2015</v>
      </c>
      <c r="D223" s="3" t="str">
        <f>VLOOKUP(A223,Studies!$A$2:$G$142,6)</f>
        <v>NRSI</v>
      </c>
      <c r="E223" s="3">
        <f>VLOOKUP(A223,Studies!$A$2:$N$142,14)</f>
        <v>0</v>
      </c>
      <c r="J223" s="3" t="s">
        <v>1259</v>
      </c>
      <c r="K223" s="4" t="s">
        <v>1261</v>
      </c>
      <c r="P223" s="3" t="s">
        <v>809</v>
      </c>
      <c r="Q223" s="3" t="s">
        <v>1260</v>
      </c>
      <c r="T223" s="3" t="s">
        <v>22</v>
      </c>
      <c r="U223" s="3" t="s">
        <v>516</v>
      </c>
      <c r="V223" s="3" t="s">
        <v>1262</v>
      </c>
      <c r="AC223" s="4" t="s">
        <v>13</v>
      </c>
      <c r="AD223" s="28" t="s">
        <v>1264</v>
      </c>
      <c r="AE223" s="3">
        <v>0.72399999999999998</v>
      </c>
      <c r="AG223" s="3">
        <v>0.36899999999999999</v>
      </c>
      <c r="AH223" s="3">
        <v>1.4219999999999999</v>
      </c>
    </row>
    <row r="224" spans="1:37" hidden="1" x14ac:dyDescent="0.25">
      <c r="A224" s="3">
        <v>14761</v>
      </c>
      <c r="B224" s="3" t="str">
        <f>VLOOKUP(A224,Studies!$A$2:$B$142,2)</f>
        <v>Arvanitakis</v>
      </c>
      <c r="C224" s="3">
        <f>VLOOKUP(A224,Studies!$A$2:$D$142,4)</f>
        <v>2008</v>
      </c>
      <c r="D224" s="3" t="str">
        <f>VLOOKUP(A224,Studies!$A$2:$G$142,6)</f>
        <v>NRSI</v>
      </c>
      <c r="E224" s="3">
        <f>VLOOKUP(A224,Studies!$A$2:$N$142,14)</f>
        <v>0</v>
      </c>
      <c r="H224" s="3">
        <v>929</v>
      </c>
      <c r="K224" s="4" t="s">
        <v>1168</v>
      </c>
      <c r="O224" s="28">
        <v>119</v>
      </c>
      <c r="P224" s="3" t="s">
        <v>809</v>
      </c>
      <c r="Q224" s="3" t="s">
        <v>811</v>
      </c>
      <c r="S224" s="5" t="s">
        <v>134</v>
      </c>
      <c r="T224" s="3" t="s">
        <v>16</v>
      </c>
      <c r="U224" s="3" t="s">
        <v>812</v>
      </c>
      <c r="AA224" s="3">
        <v>191</v>
      </c>
      <c r="AC224" s="4" t="s">
        <v>13</v>
      </c>
      <c r="AD224" s="28" t="s">
        <v>1263</v>
      </c>
      <c r="AE224" s="3">
        <v>0.91</v>
      </c>
      <c r="AG224" s="3">
        <v>0.54</v>
      </c>
      <c r="AH224" s="3">
        <v>1.52</v>
      </c>
    </row>
    <row r="225" spans="1:36" hidden="1" x14ac:dyDescent="0.25">
      <c r="A225" s="3">
        <v>14761</v>
      </c>
      <c r="B225" s="3" t="str">
        <f>VLOOKUP(A225,Studies!$A$2:$B$142,2)</f>
        <v>Arvanitakis</v>
      </c>
      <c r="C225" s="3">
        <f>VLOOKUP(A225,Studies!$A$2:$D$142,4)</f>
        <v>2008</v>
      </c>
      <c r="D225" s="3" t="str">
        <f>VLOOKUP(A225,Studies!$A$2:$G$142,6)</f>
        <v>NRSI</v>
      </c>
      <c r="E225" s="3">
        <f>VLOOKUP(A225,Studies!$A$2:$N$142,14)</f>
        <v>0</v>
      </c>
      <c r="H225" s="3">
        <v>929</v>
      </c>
      <c r="K225" s="4" t="s">
        <v>806</v>
      </c>
      <c r="O225" s="28">
        <v>67</v>
      </c>
      <c r="P225" s="3" t="s">
        <v>809</v>
      </c>
      <c r="Q225" s="3" t="s">
        <v>811</v>
      </c>
      <c r="S225" s="5" t="s">
        <v>134</v>
      </c>
      <c r="T225" s="3" t="s">
        <v>16</v>
      </c>
      <c r="U225" s="3" t="s">
        <v>812</v>
      </c>
      <c r="AC225" s="4" t="s">
        <v>13</v>
      </c>
      <c r="AD225" s="28" t="s">
        <v>1263</v>
      </c>
      <c r="AE225" s="3">
        <v>1.05</v>
      </c>
      <c r="AG225" s="3">
        <v>0.56999999999999995</v>
      </c>
      <c r="AH225" s="3">
        <v>1.95</v>
      </c>
    </row>
    <row r="226" spans="1:36" hidden="1" x14ac:dyDescent="0.25">
      <c r="A226" s="3">
        <v>14761</v>
      </c>
      <c r="B226" s="3" t="str">
        <f>VLOOKUP(A226,Studies!$A$2:$B$142,2)</f>
        <v>Arvanitakis</v>
      </c>
      <c r="C226" s="3">
        <f>VLOOKUP(A226,Studies!$A$2:$D$142,4)</f>
        <v>2008</v>
      </c>
      <c r="D226" s="3" t="str">
        <f>VLOOKUP(A226,Studies!$A$2:$G$142,6)</f>
        <v>NRSI</v>
      </c>
      <c r="E226" s="3">
        <f>VLOOKUP(A226,Studies!$A$2:$N$142,14)</f>
        <v>0</v>
      </c>
      <c r="H226" s="3">
        <v>929</v>
      </c>
      <c r="K226" s="4" t="s">
        <v>807</v>
      </c>
      <c r="O226" s="28">
        <v>52</v>
      </c>
      <c r="P226" s="3" t="s">
        <v>809</v>
      </c>
      <c r="Q226" s="3" t="s">
        <v>811</v>
      </c>
      <c r="S226" s="5" t="s">
        <v>134</v>
      </c>
      <c r="T226" s="3" t="s">
        <v>16</v>
      </c>
      <c r="U226" s="3" t="s">
        <v>812</v>
      </c>
      <c r="AC226" s="4" t="s">
        <v>13</v>
      </c>
      <c r="AD226" s="28" t="s">
        <v>1263</v>
      </c>
      <c r="AE226" s="3">
        <v>0.71</v>
      </c>
      <c r="AG226" s="3">
        <v>2.9000000000000001E-2</v>
      </c>
      <c r="AH226" s="3">
        <v>1.74</v>
      </c>
    </row>
    <row r="227" spans="1:36" hidden="1" x14ac:dyDescent="0.25">
      <c r="A227" s="3">
        <v>14763</v>
      </c>
      <c r="B227" s="3" t="str">
        <f>VLOOKUP(A227,Studies!$A$2:$B$142,2)</f>
        <v>Bettermann</v>
      </c>
      <c r="C227" s="3">
        <f>VLOOKUP(A227,Studies!$A$2:$D$142,4)</f>
        <v>2012</v>
      </c>
      <c r="D227" s="3" t="str">
        <f>VLOOKUP(A227,Studies!$A$2:$G$142,6)</f>
        <v>NRSI</v>
      </c>
      <c r="E227" s="3">
        <f>VLOOKUP(A227,Studies!$A$2:$N$142,14)</f>
        <v>0</v>
      </c>
      <c r="K227" s="4" t="s">
        <v>1168</v>
      </c>
      <c r="P227" s="3" t="s">
        <v>809</v>
      </c>
      <c r="Q227" s="3" t="s">
        <v>1269</v>
      </c>
      <c r="T227" s="3" t="s">
        <v>22</v>
      </c>
      <c r="U227" s="3" t="s">
        <v>1266</v>
      </c>
      <c r="AC227" s="4" t="s">
        <v>13</v>
      </c>
      <c r="AD227" s="28" t="s">
        <v>171</v>
      </c>
      <c r="AE227" s="3">
        <v>0.53</v>
      </c>
      <c r="AG227" s="3">
        <v>0.37</v>
      </c>
      <c r="AH227" s="3">
        <v>0.75</v>
      </c>
      <c r="AJ227" s="30" t="s">
        <v>1267</v>
      </c>
    </row>
    <row r="228" spans="1:36" hidden="1" x14ac:dyDescent="0.25">
      <c r="A228" s="3">
        <v>14763</v>
      </c>
      <c r="B228" s="3" t="str">
        <f>VLOOKUP(A228,Studies!$A$2:$B$142,2)</f>
        <v>Bettermann</v>
      </c>
      <c r="C228" s="3">
        <f>VLOOKUP(A228,Studies!$A$2:$D$142,4)</f>
        <v>2012</v>
      </c>
      <c r="D228" s="3" t="str">
        <f>VLOOKUP(A228,Studies!$A$2:$G$142,6)</f>
        <v>NRSI</v>
      </c>
      <c r="E228" s="3">
        <f>VLOOKUP(A228,Studies!$A$2:$N$142,14)</f>
        <v>0</v>
      </c>
      <c r="K228" s="4" t="s">
        <v>1231</v>
      </c>
      <c r="P228" s="3" t="s">
        <v>809</v>
      </c>
      <c r="Q228" s="3" t="s">
        <v>1269</v>
      </c>
      <c r="T228" s="3" t="s">
        <v>22</v>
      </c>
      <c r="U228" s="3" t="s">
        <v>1266</v>
      </c>
      <c r="AC228" s="4" t="s">
        <v>13</v>
      </c>
      <c r="AD228" s="28" t="s">
        <v>171</v>
      </c>
      <c r="AE228" s="3">
        <v>0.43</v>
      </c>
      <c r="AG228" s="3">
        <v>0.13</v>
      </c>
      <c r="AH228" s="3">
        <v>1.33</v>
      </c>
    </row>
    <row r="229" spans="1:36" hidden="1" x14ac:dyDescent="0.25">
      <c r="A229" s="3">
        <v>14763</v>
      </c>
      <c r="B229" s="3" t="str">
        <f>VLOOKUP(A229,Studies!$A$2:$B$142,2)</f>
        <v>Bettermann</v>
      </c>
      <c r="C229" s="3">
        <f>VLOOKUP(A229,Studies!$A$2:$D$142,4)</f>
        <v>2012</v>
      </c>
      <c r="D229" s="3" t="str">
        <f>VLOOKUP(A229,Studies!$A$2:$G$142,6)</f>
        <v>NRSI</v>
      </c>
      <c r="E229" s="3">
        <f>VLOOKUP(A229,Studies!$A$2:$N$142,14)</f>
        <v>0</v>
      </c>
      <c r="K229" s="4" t="s">
        <v>1168</v>
      </c>
      <c r="P229" s="3" t="s">
        <v>809</v>
      </c>
      <c r="Q229" s="3" t="s">
        <v>1269</v>
      </c>
      <c r="T229" s="3" t="s">
        <v>16</v>
      </c>
      <c r="U229" s="3" t="s">
        <v>1266</v>
      </c>
      <c r="AC229" s="4" t="s">
        <v>13</v>
      </c>
      <c r="AD229" s="28" t="s">
        <v>171</v>
      </c>
      <c r="AE229" s="3">
        <v>0.46</v>
      </c>
      <c r="AG229" s="3">
        <v>0.28999999999999998</v>
      </c>
      <c r="AH229" s="3">
        <v>0.74</v>
      </c>
    </row>
    <row r="230" spans="1:36" hidden="1" x14ac:dyDescent="0.25">
      <c r="A230" s="3">
        <v>14763</v>
      </c>
      <c r="B230" s="3" t="str">
        <f>VLOOKUP(A230,Studies!$A$2:$B$142,2)</f>
        <v>Bettermann</v>
      </c>
      <c r="C230" s="3">
        <f>VLOOKUP(A230,Studies!$A$2:$D$142,4)</f>
        <v>2012</v>
      </c>
      <c r="D230" s="3" t="str">
        <f>VLOOKUP(A230,Studies!$A$2:$G$142,6)</f>
        <v>NRSI</v>
      </c>
      <c r="E230" s="3">
        <f>VLOOKUP(A230,Studies!$A$2:$N$142,14)</f>
        <v>0</v>
      </c>
      <c r="K230" s="4" t="s">
        <v>1231</v>
      </c>
      <c r="P230" s="3" t="s">
        <v>809</v>
      </c>
      <c r="Q230" s="3" t="s">
        <v>1269</v>
      </c>
      <c r="T230" s="3" t="s">
        <v>16</v>
      </c>
      <c r="U230" s="3" t="s">
        <v>1266</v>
      </c>
      <c r="AC230" s="4" t="s">
        <v>13</v>
      </c>
      <c r="AD230" s="28" t="s">
        <v>171</v>
      </c>
      <c r="AE230" s="3">
        <v>0.21</v>
      </c>
      <c r="AG230" s="3">
        <v>0.03</v>
      </c>
      <c r="AH230" s="3">
        <v>1.49</v>
      </c>
    </row>
    <row r="231" spans="1:36" hidden="1" x14ac:dyDescent="0.25">
      <c r="A231" s="3">
        <v>14763</v>
      </c>
      <c r="B231" s="3" t="str">
        <f>VLOOKUP(A231,Studies!$A$2:$B$142,2)</f>
        <v>Bettermann</v>
      </c>
      <c r="C231" s="3">
        <f>VLOOKUP(A231,Studies!$A$2:$D$142,4)</f>
        <v>2012</v>
      </c>
      <c r="D231" s="3" t="str">
        <f>VLOOKUP(A231,Studies!$A$2:$G$142,6)</f>
        <v>NRSI</v>
      </c>
      <c r="E231" s="3">
        <f>VLOOKUP(A231,Studies!$A$2:$N$142,14)</f>
        <v>0</v>
      </c>
      <c r="K231" s="4" t="s">
        <v>1168</v>
      </c>
      <c r="P231" s="3" t="s">
        <v>809</v>
      </c>
      <c r="Q231" s="3" t="s">
        <v>1269</v>
      </c>
      <c r="T231" s="3" t="s">
        <v>1265</v>
      </c>
      <c r="U231" s="3" t="s">
        <v>1266</v>
      </c>
      <c r="AC231" s="4" t="s">
        <v>13</v>
      </c>
      <c r="AD231" s="28" t="s">
        <v>171</v>
      </c>
      <c r="AE231" s="3">
        <v>0.67</v>
      </c>
      <c r="AG231" s="3">
        <v>0.36</v>
      </c>
      <c r="AH231" s="3">
        <v>1.22</v>
      </c>
    </row>
    <row r="232" spans="1:36" hidden="1" x14ac:dyDescent="0.25">
      <c r="A232" s="3">
        <v>14763</v>
      </c>
      <c r="B232" s="3" t="str">
        <f>VLOOKUP(A232,Studies!$A$2:$B$142,2)</f>
        <v>Bettermann</v>
      </c>
      <c r="C232" s="3">
        <f>VLOOKUP(A232,Studies!$A$2:$D$142,4)</f>
        <v>2012</v>
      </c>
      <c r="D232" s="3" t="str">
        <f>VLOOKUP(A232,Studies!$A$2:$G$142,6)</f>
        <v>NRSI</v>
      </c>
      <c r="E232" s="3">
        <f>VLOOKUP(A232,Studies!$A$2:$N$142,14)</f>
        <v>0</v>
      </c>
      <c r="K232" s="4" t="s">
        <v>1231</v>
      </c>
      <c r="P232" s="3" t="s">
        <v>809</v>
      </c>
      <c r="Q232" s="3" t="s">
        <v>1269</v>
      </c>
      <c r="T232" s="3" t="s">
        <v>1265</v>
      </c>
      <c r="U232" s="3" t="s">
        <v>1266</v>
      </c>
      <c r="AC232" s="4" t="s">
        <v>13</v>
      </c>
      <c r="AD232" s="28" t="s">
        <v>171</v>
      </c>
      <c r="AE232" s="3">
        <v>0.97</v>
      </c>
      <c r="AG232" s="3">
        <v>0.23</v>
      </c>
      <c r="AH232" s="3">
        <v>4.03</v>
      </c>
    </row>
    <row r="233" spans="1:36" hidden="1" x14ac:dyDescent="0.25">
      <c r="A233" s="3">
        <v>14763</v>
      </c>
      <c r="B233" s="3" t="str">
        <f>VLOOKUP(A233,Studies!$A$2:$B$142,2)</f>
        <v>Bettermann</v>
      </c>
      <c r="C233" s="3">
        <f>VLOOKUP(A233,Studies!$A$2:$D$142,4)</f>
        <v>2012</v>
      </c>
      <c r="D233" s="3" t="str">
        <f>VLOOKUP(A233,Studies!$A$2:$G$142,6)</f>
        <v>NRSI</v>
      </c>
      <c r="E233" s="3">
        <f>VLOOKUP(A233,Studies!$A$2:$N$142,14)</f>
        <v>0</v>
      </c>
      <c r="K233" s="4" t="s">
        <v>1169</v>
      </c>
      <c r="P233" s="3" t="s">
        <v>809</v>
      </c>
      <c r="Q233" s="3" t="s">
        <v>1269</v>
      </c>
      <c r="S233" s="5" t="s">
        <v>1268</v>
      </c>
      <c r="T233" s="3" t="s">
        <v>22</v>
      </c>
      <c r="U233" s="3" t="s">
        <v>1266</v>
      </c>
      <c r="AC233" s="4" t="s">
        <v>13</v>
      </c>
      <c r="AD233" s="28" t="s">
        <v>171</v>
      </c>
      <c r="AE233" s="3">
        <v>0.47</v>
      </c>
      <c r="AG233" s="3">
        <v>0.23</v>
      </c>
      <c r="AH233" s="3">
        <v>0.95</v>
      </c>
    </row>
    <row r="234" spans="1:36" hidden="1" x14ac:dyDescent="0.25">
      <c r="A234" s="3">
        <v>14763</v>
      </c>
      <c r="B234" s="3" t="str">
        <f>VLOOKUP(A234,Studies!$A$2:$B$142,2)</f>
        <v>Bettermann</v>
      </c>
      <c r="C234" s="3">
        <f>VLOOKUP(A234,Studies!$A$2:$D$142,4)</f>
        <v>2012</v>
      </c>
      <c r="D234" s="3" t="str">
        <f>VLOOKUP(A234,Studies!$A$2:$G$142,6)</f>
        <v>NRSI</v>
      </c>
      <c r="E234" s="3">
        <f>VLOOKUP(A234,Studies!$A$2:$N$142,14)</f>
        <v>0</v>
      </c>
      <c r="K234" s="4" t="s">
        <v>1170</v>
      </c>
      <c r="P234" s="3" t="s">
        <v>809</v>
      </c>
      <c r="Q234" s="3" t="s">
        <v>1269</v>
      </c>
      <c r="S234" s="5" t="s">
        <v>1268</v>
      </c>
      <c r="T234" s="3" t="s">
        <v>22</v>
      </c>
      <c r="U234" s="3" t="s">
        <v>1266</v>
      </c>
      <c r="AC234" s="4" t="s">
        <v>13</v>
      </c>
      <c r="AD234" s="28" t="s">
        <v>171</v>
      </c>
      <c r="AE234" s="3">
        <v>0.53</v>
      </c>
      <c r="AG234" s="3">
        <v>0.36</v>
      </c>
      <c r="AH234" s="3">
        <v>0.79</v>
      </c>
    </row>
    <row r="235" spans="1:36" hidden="1" x14ac:dyDescent="0.25">
      <c r="A235" s="3">
        <v>14763</v>
      </c>
      <c r="B235" s="3" t="str">
        <f>VLOOKUP(A235,Studies!$A$2:$B$142,2)</f>
        <v>Bettermann</v>
      </c>
      <c r="C235" s="3">
        <f>VLOOKUP(A235,Studies!$A$2:$D$142,4)</f>
        <v>2012</v>
      </c>
      <c r="D235" s="3" t="str">
        <f>VLOOKUP(A235,Studies!$A$2:$G$142,6)</f>
        <v>NRSI</v>
      </c>
      <c r="E235" s="3">
        <f>VLOOKUP(A235,Studies!$A$2:$N$142,14)</f>
        <v>0</v>
      </c>
      <c r="K235" s="4" t="s">
        <v>806</v>
      </c>
      <c r="P235" s="3" t="s">
        <v>809</v>
      </c>
      <c r="Q235" s="3" t="s">
        <v>1269</v>
      </c>
      <c r="S235" s="5" t="s">
        <v>1268</v>
      </c>
      <c r="T235" s="3" t="s">
        <v>22</v>
      </c>
      <c r="U235" s="3" t="s">
        <v>1266</v>
      </c>
      <c r="AC235" s="4" t="s">
        <v>13</v>
      </c>
      <c r="AD235" s="28" t="s">
        <v>171</v>
      </c>
      <c r="AE235" s="3">
        <v>0.53</v>
      </c>
      <c r="AG235" s="3">
        <v>0.36</v>
      </c>
      <c r="AH235" s="3">
        <v>0.77</v>
      </c>
    </row>
    <row r="236" spans="1:36" ht="16.5" hidden="1" customHeight="1" x14ac:dyDescent="0.25">
      <c r="A236" s="3">
        <v>14763</v>
      </c>
      <c r="B236" s="3" t="str">
        <f>VLOOKUP(A236,Studies!$A$2:$B$142,2)</f>
        <v>Bettermann</v>
      </c>
      <c r="C236" s="3">
        <f>VLOOKUP(A236,Studies!$A$2:$D$142,4)</f>
        <v>2012</v>
      </c>
      <c r="D236" s="3" t="str">
        <f>VLOOKUP(A236,Studies!$A$2:$G$142,6)</f>
        <v>NRSI</v>
      </c>
      <c r="E236" s="3">
        <f>VLOOKUP(A236,Studies!$A$2:$N$142,14)</f>
        <v>0</v>
      </c>
      <c r="K236" s="4" t="s">
        <v>807</v>
      </c>
      <c r="P236" s="3" t="s">
        <v>809</v>
      </c>
      <c r="Q236" s="3" t="s">
        <v>1269</v>
      </c>
      <c r="S236" s="5" t="s">
        <v>1268</v>
      </c>
      <c r="T236" s="3" t="s">
        <v>22</v>
      </c>
      <c r="U236" s="3" t="s">
        <v>1266</v>
      </c>
      <c r="AC236" s="4" t="s">
        <v>13</v>
      </c>
      <c r="AD236" s="28" t="s">
        <v>171</v>
      </c>
      <c r="AE236" s="3">
        <v>0.89</v>
      </c>
      <c r="AG236" s="3">
        <v>0.46</v>
      </c>
      <c r="AH236" s="3">
        <v>1.69</v>
      </c>
    </row>
    <row r="237" spans="1:36" hidden="1" x14ac:dyDescent="0.25">
      <c r="A237" s="3">
        <v>14763</v>
      </c>
      <c r="B237" s="3" t="str">
        <f>VLOOKUP(A237,Studies!$A$2:$B$142,2)</f>
        <v>Bettermann</v>
      </c>
      <c r="C237" s="3">
        <f>VLOOKUP(A237,Studies!$A$2:$D$142,4)</f>
        <v>2012</v>
      </c>
      <c r="D237" s="3" t="str">
        <f>VLOOKUP(A237,Studies!$A$2:$G$142,6)</f>
        <v>NRSI</v>
      </c>
      <c r="E237" s="3">
        <f>VLOOKUP(A237,Studies!$A$2:$N$142,14)</f>
        <v>0</v>
      </c>
      <c r="K237" s="4" t="s">
        <v>1169</v>
      </c>
      <c r="P237" s="3" t="s">
        <v>809</v>
      </c>
      <c r="Q237" s="3" t="s">
        <v>1269</v>
      </c>
      <c r="S237" s="5" t="s">
        <v>1268</v>
      </c>
      <c r="T237" s="3" t="s">
        <v>16</v>
      </c>
      <c r="U237" s="3" t="s">
        <v>1266</v>
      </c>
      <c r="AC237" s="4" t="s">
        <v>13</v>
      </c>
      <c r="AD237" s="28" t="s">
        <v>171</v>
      </c>
      <c r="AE237" s="3">
        <v>0.48</v>
      </c>
      <c r="AG237" s="3">
        <v>0.2</v>
      </c>
      <c r="AH237" s="3">
        <v>1.1299999999999999</v>
      </c>
    </row>
    <row r="238" spans="1:36" hidden="1" x14ac:dyDescent="0.25">
      <c r="A238" s="3">
        <v>14763</v>
      </c>
      <c r="B238" s="3" t="str">
        <f>VLOOKUP(A238,Studies!$A$2:$B$142,2)</f>
        <v>Bettermann</v>
      </c>
      <c r="C238" s="3">
        <f>VLOOKUP(A238,Studies!$A$2:$D$142,4)</f>
        <v>2012</v>
      </c>
      <c r="D238" s="3" t="str">
        <f>VLOOKUP(A238,Studies!$A$2:$G$142,6)</f>
        <v>NRSI</v>
      </c>
      <c r="E238" s="3">
        <f>VLOOKUP(A238,Studies!$A$2:$N$142,14)</f>
        <v>0</v>
      </c>
      <c r="K238" s="4" t="s">
        <v>1170</v>
      </c>
      <c r="P238" s="3" t="s">
        <v>809</v>
      </c>
      <c r="Q238" s="3" t="s">
        <v>1269</v>
      </c>
      <c r="S238" s="5" t="s">
        <v>1268</v>
      </c>
      <c r="T238" s="3" t="s">
        <v>16</v>
      </c>
      <c r="U238" s="3" t="s">
        <v>1266</v>
      </c>
      <c r="AC238" s="4" t="s">
        <v>13</v>
      </c>
      <c r="AD238" s="28" t="s">
        <v>171</v>
      </c>
      <c r="AE238" s="3">
        <v>0.45</v>
      </c>
      <c r="AG238" s="3">
        <v>0.27</v>
      </c>
      <c r="AH238" s="3">
        <v>0.76</v>
      </c>
    </row>
    <row r="239" spans="1:36" hidden="1" x14ac:dyDescent="0.25">
      <c r="A239" s="3">
        <v>14763</v>
      </c>
      <c r="B239" s="3" t="str">
        <f>VLOOKUP(A239,Studies!$A$2:$B$142,2)</f>
        <v>Bettermann</v>
      </c>
      <c r="C239" s="3">
        <f>VLOOKUP(A239,Studies!$A$2:$D$142,4)</f>
        <v>2012</v>
      </c>
      <c r="D239" s="3" t="str">
        <f>VLOOKUP(A239,Studies!$A$2:$G$142,6)</f>
        <v>NRSI</v>
      </c>
      <c r="E239" s="3">
        <f>VLOOKUP(A239,Studies!$A$2:$N$142,14)</f>
        <v>0</v>
      </c>
      <c r="K239" s="4" t="s">
        <v>806</v>
      </c>
      <c r="P239" s="3" t="s">
        <v>809</v>
      </c>
      <c r="Q239" s="3" t="s">
        <v>1269</v>
      </c>
      <c r="S239" s="5" t="s">
        <v>1268</v>
      </c>
      <c r="T239" s="3" t="s">
        <v>16</v>
      </c>
      <c r="U239" s="3" t="s">
        <v>1266</v>
      </c>
      <c r="AC239" s="4" t="s">
        <v>13</v>
      </c>
      <c r="AD239" s="28" t="s">
        <v>171</v>
      </c>
      <c r="AE239" s="3">
        <v>0.47</v>
      </c>
      <c r="AG239" s="3">
        <v>0.28999999999999998</v>
      </c>
      <c r="AH239" s="3">
        <v>0.77</v>
      </c>
    </row>
    <row r="240" spans="1:36" ht="16.5" hidden="1" customHeight="1" x14ac:dyDescent="0.25">
      <c r="A240" s="3">
        <v>14763</v>
      </c>
      <c r="B240" s="3" t="str">
        <f>VLOOKUP(A240,Studies!$A$2:$B$142,2)</f>
        <v>Bettermann</v>
      </c>
      <c r="C240" s="3">
        <f>VLOOKUP(A240,Studies!$A$2:$D$142,4)</f>
        <v>2012</v>
      </c>
      <c r="D240" s="3" t="str">
        <f>VLOOKUP(A240,Studies!$A$2:$G$142,6)</f>
        <v>NRSI</v>
      </c>
      <c r="E240" s="3">
        <f>VLOOKUP(A240,Studies!$A$2:$N$142,14)</f>
        <v>0</v>
      </c>
      <c r="K240" s="4" t="s">
        <v>807</v>
      </c>
      <c r="P240" s="3" t="s">
        <v>809</v>
      </c>
      <c r="Q240" s="3" t="s">
        <v>1269</v>
      </c>
      <c r="S240" s="5" t="s">
        <v>1268</v>
      </c>
      <c r="T240" s="3" t="s">
        <v>16</v>
      </c>
      <c r="U240" s="3" t="s">
        <v>1266</v>
      </c>
      <c r="AC240" s="4" t="s">
        <v>13</v>
      </c>
      <c r="AD240" s="28" t="s">
        <v>171</v>
      </c>
      <c r="AE240" s="3">
        <v>0.78</v>
      </c>
      <c r="AG240" s="3">
        <v>0.34</v>
      </c>
      <c r="AH240" s="3">
        <v>1.8</v>
      </c>
    </row>
    <row r="241" spans="1:36" hidden="1" x14ac:dyDescent="0.25">
      <c r="A241" s="3">
        <v>15548</v>
      </c>
      <c r="B241" s="3" t="str">
        <f>VLOOKUP(A241,Studies!$A$2:$B$142,2)</f>
        <v>Hippisley-Cox</v>
      </c>
      <c r="C241" s="3">
        <f>VLOOKUP(A241,Studies!$A$2:$D$142,4)</f>
        <v>2010</v>
      </c>
      <c r="D241" s="3" t="str">
        <f>VLOOKUP(A241,Studies!$A$2:$G$142,6)</f>
        <v>NRSI</v>
      </c>
      <c r="E241" s="3">
        <f>VLOOKUP(A241,Studies!$A$2:$N$142,14)</f>
        <v>0</v>
      </c>
      <c r="F241" s="4" t="s">
        <v>20</v>
      </c>
      <c r="K241" s="4" t="s">
        <v>1167</v>
      </c>
      <c r="P241" s="3" t="s">
        <v>809</v>
      </c>
      <c r="S241" s="5" t="s">
        <v>1270</v>
      </c>
      <c r="T241" s="3" t="s">
        <v>22</v>
      </c>
      <c r="U241" s="3" t="s">
        <v>1180</v>
      </c>
      <c r="AC241" s="4" t="s">
        <v>13</v>
      </c>
      <c r="AE241" s="3">
        <v>0.88</v>
      </c>
      <c r="AG241" s="3">
        <v>0.81</v>
      </c>
      <c r="AH241" s="3">
        <v>0.96</v>
      </c>
    </row>
    <row r="242" spans="1:36" hidden="1" x14ac:dyDescent="0.25">
      <c r="A242" s="3">
        <v>15548</v>
      </c>
      <c r="B242" s="3" t="str">
        <f>VLOOKUP(A242,Studies!$A$2:$B$142,2)</f>
        <v>Hippisley-Cox</v>
      </c>
      <c r="C242" s="3">
        <f>VLOOKUP(A242,Studies!$A$2:$D$142,4)</f>
        <v>2010</v>
      </c>
      <c r="D242" s="3" t="str">
        <f>VLOOKUP(A242,Studies!$A$2:$G$142,6)</f>
        <v>NRSI</v>
      </c>
      <c r="E242" s="3">
        <f>VLOOKUP(A242,Studies!$A$2:$N$142,14)</f>
        <v>0</v>
      </c>
      <c r="F242" s="4" t="s">
        <v>20</v>
      </c>
      <c r="K242" s="4" t="s">
        <v>1166</v>
      </c>
      <c r="P242" s="3" t="s">
        <v>809</v>
      </c>
      <c r="S242" s="5" t="s">
        <v>1270</v>
      </c>
      <c r="T242" s="3" t="s">
        <v>22</v>
      </c>
      <c r="U242" s="3" t="s">
        <v>1180</v>
      </c>
      <c r="AC242" s="4" t="s">
        <v>13</v>
      </c>
      <c r="AE242" s="3">
        <v>0.84</v>
      </c>
      <c r="AG242" s="3">
        <v>0.74</v>
      </c>
      <c r="AH242" s="3">
        <v>96</v>
      </c>
    </row>
    <row r="243" spans="1:36" hidden="1" x14ac:dyDescent="0.25">
      <c r="A243" s="3">
        <v>15548</v>
      </c>
      <c r="B243" s="3" t="str">
        <f>VLOOKUP(A243,Studies!$A$2:$B$142,2)</f>
        <v>Hippisley-Cox</v>
      </c>
      <c r="C243" s="3">
        <f>VLOOKUP(A243,Studies!$A$2:$D$142,4)</f>
        <v>2010</v>
      </c>
      <c r="D243" s="3" t="str">
        <f>VLOOKUP(A243,Studies!$A$2:$G$142,6)</f>
        <v>NRSI</v>
      </c>
      <c r="E243" s="3">
        <f>VLOOKUP(A243,Studies!$A$2:$N$142,14)</f>
        <v>0</v>
      </c>
      <c r="F243" s="4" t="s">
        <v>20</v>
      </c>
      <c r="K243" s="4" t="s">
        <v>1222</v>
      </c>
      <c r="P243" s="3" t="s">
        <v>809</v>
      </c>
      <c r="S243" s="5" t="s">
        <v>1270</v>
      </c>
      <c r="T243" s="3" t="s">
        <v>22</v>
      </c>
      <c r="U243" s="3" t="s">
        <v>1180</v>
      </c>
      <c r="AC243" s="4" t="s">
        <v>13</v>
      </c>
      <c r="AE243" s="3">
        <v>0.96</v>
      </c>
      <c r="AG243" s="3">
        <v>0.65</v>
      </c>
      <c r="AH243" s="3">
        <v>1.42</v>
      </c>
    </row>
    <row r="244" spans="1:36" hidden="1" x14ac:dyDescent="0.25">
      <c r="A244" s="3">
        <v>15548</v>
      </c>
      <c r="B244" s="3" t="str">
        <f>VLOOKUP(A244,Studies!$A$2:$B$142,2)</f>
        <v>Hippisley-Cox</v>
      </c>
      <c r="C244" s="3">
        <f>VLOOKUP(A244,Studies!$A$2:$D$142,4)</f>
        <v>2010</v>
      </c>
      <c r="D244" s="3" t="str">
        <f>VLOOKUP(A244,Studies!$A$2:$G$142,6)</f>
        <v>NRSI</v>
      </c>
      <c r="E244" s="3">
        <f>VLOOKUP(A244,Studies!$A$2:$N$142,14)</f>
        <v>0</v>
      </c>
      <c r="F244" s="4" t="s">
        <v>20</v>
      </c>
      <c r="K244" s="4" t="s">
        <v>1208</v>
      </c>
      <c r="P244" s="3" t="s">
        <v>809</v>
      </c>
      <c r="S244" s="5" t="s">
        <v>1270</v>
      </c>
      <c r="T244" s="3" t="s">
        <v>22</v>
      </c>
      <c r="U244" s="3" t="s">
        <v>1180</v>
      </c>
      <c r="AC244" s="4" t="s">
        <v>13</v>
      </c>
      <c r="AE244" s="3">
        <v>0.9</v>
      </c>
      <c r="AG244" s="3">
        <v>0.68</v>
      </c>
      <c r="AH244" s="3">
        <v>1.18</v>
      </c>
    </row>
    <row r="245" spans="1:36" hidden="1" x14ac:dyDescent="0.25">
      <c r="A245" s="3">
        <v>15548</v>
      </c>
      <c r="B245" s="3" t="str">
        <f>VLOOKUP(A245,Studies!$A$2:$B$142,2)</f>
        <v>Hippisley-Cox</v>
      </c>
      <c r="C245" s="3">
        <f>VLOOKUP(A245,Studies!$A$2:$D$142,4)</f>
        <v>2010</v>
      </c>
      <c r="D245" s="3" t="str">
        <f>VLOOKUP(A245,Studies!$A$2:$G$142,6)</f>
        <v>NRSI</v>
      </c>
      <c r="E245" s="3">
        <f>VLOOKUP(A245,Studies!$A$2:$N$142,14)</f>
        <v>0</v>
      </c>
      <c r="F245" s="4" t="s">
        <v>20</v>
      </c>
      <c r="K245" s="4" t="s">
        <v>1165</v>
      </c>
      <c r="P245" s="3" t="s">
        <v>809</v>
      </c>
      <c r="S245" s="5" t="s">
        <v>1270</v>
      </c>
      <c r="T245" s="3" t="s">
        <v>22</v>
      </c>
      <c r="U245" s="3" t="s">
        <v>1180</v>
      </c>
      <c r="AC245" s="4" t="s">
        <v>13</v>
      </c>
      <c r="AE245" s="3">
        <v>0.66</v>
      </c>
      <c r="AG245" s="3">
        <v>0.4</v>
      </c>
      <c r="AH245" s="3">
        <v>1.08</v>
      </c>
    </row>
    <row r="246" spans="1:36" hidden="1" x14ac:dyDescent="0.25">
      <c r="A246" s="3">
        <v>15548</v>
      </c>
      <c r="B246" s="3" t="str">
        <f>VLOOKUP(A246,Studies!$A$2:$B$142,2)</f>
        <v>Hippisley-Cox</v>
      </c>
      <c r="C246" s="3">
        <f>VLOOKUP(A246,Studies!$A$2:$D$142,4)</f>
        <v>2010</v>
      </c>
      <c r="D246" s="3" t="str">
        <f>VLOOKUP(A246,Studies!$A$2:$G$142,6)</f>
        <v>NRSI</v>
      </c>
      <c r="E246" s="3">
        <f>VLOOKUP(A246,Studies!$A$2:$N$142,14)</f>
        <v>0</v>
      </c>
      <c r="F246" s="4" t="s">
        <v>18</v>
      </c>
      <c r="K246" s="4" t="s">
        <v>1167</v>
      </c>
      <c r="P246" s="3" t="s">
        <v>809</v>
      </c>
      <c r="S246" s="5" t="s">
        <v>1270</v>
      </c>
      <c r="T246" s="3" t="s">
        <v>22</v>
      </c>
      <c r="U246" s="3" t="s">
        <v>1180</v>
      </c>
      <c r="AC246" s="4" t="s">
        <v>13</v>
      </c>
      <c r="AE246" s="3">
        <v>0.92</v>
      </c>
      <c r="AG246" s="3">
        <v>0.83</v>
      </c>
      <c r="AH246" s="3">
        <v>1.02</v>
      </c>
    </row>
    <row r="247" spans="1:36" hidden="1" x14ac:dyDescent="0.25">
      <c r="A247" s="3">
        <v>15548</v>
      </c>
      <c r="B247" s="3" t="str">
        <f>VLOOKUP(A247,Studies!$A$2:$B$142,2)</f>
        <v>Hippisley-Cox</v>
      </c>
      <c r="C247" s="3">
        <f>VLOOKUP(A247,Studies!$A$2:$D$142,4)</f>
        <v>2010</v>
      </c>
      <c r="D247" s="3" t="str">
        <f>VLOOKUP(A247,Studies!$A$2:$G$142,6)</f>
        <v>NRSI</v>
      </c>
      <c r="E247" s="3">
        <f>VLOOKUP(A247,Studies!$A$2:$N$142,14)</f>
        <v>0</v>
      </c>
      <c r="F247" s="4" t="s">
        <v>18</v>
      </c>
      <c r="K247" s="4" t="s">
        <v>1166</v>
      </c>
      <c r="P247" s="3" t="s">
        <v>809</v>
      </c>
      <c r="S247" s="5" t="s">
        <v>1270</v>
      </c>
      <c r="T247" s="3" t="s">
        <v>22</v>
      </c>
      <c r="U247" s="3" t="s">
        <v>1180</v>
      </c>
      <c r="AC247" s="4" t="s">
        <v>13</v>
      </c>
      <c r="AE247" s="3">
        <v>0.86</v>
      </c>
      <c r="AG247" s="3">
        <v>0.74</v>
      </c>
      <c r="AH247" s="3">
        <v>1</v>
      </c>
    </row>
    <row r="248" spans="1:36" hidden="1" x14ac:dyDescent="0.25">
      <c r="A248" s="3">
        <v>15548</v>
      </c>
      <c r="B248" s="3" t="str">
        <f>VLOOKUP(A248,Studies!$A$2:$B$142,2)</f>
        <v>Hippisley-Cox</v>
      </c>
      <c r="C248" s="3">
        <f>VLOOKUP(A248,Studies!$A$2:$D$142,4)</f>
        <v>2010</v>
      </c>
      <c r="D248" s="3" t="str">
        <f>VLOOKUP(A248,Studies!$A$2:$G$142,6)</f>
        <v>NRSI</v>
      </c>
      <c r="E248" s="3">
        <f>VLOOKUP(A248,Studies!$A$2:$N$142,14)</f>
        <v>0</v>
      </c>
      <c r="F248" s="4" t="s">
        <v>18</v>
      </c>
      <c r="K248" s="4" t="s">
        <v>1222</v>
      </c>
      <c r="P248" s="3" t="s">
        <v>809</v>
      </c>
      <c r="S248" s="5" t="s">
        <v>1270</v>
      </c>
      <c r="T248" s="3" t="s">
        <v>22</v>
      </c>
      <c r="U248" s="3" t="s">
        <v>1180</v>
      </c>
      <c r="AC248" s="4" t="s">
        <v>13</v>
      </c>
      <c r="AE248" s="3">
        <v>0.83</v>
      </c>
      <c r="AG248" s="3">
        <v>0.53</v>
      </c>
      <c r="AH248" s="3">
        <v>1.3</v>
      </c>
    </row>
    <row r="249" spans="1:36" hidden="1" x14ac:dyDescent="0.25">
      <c r="A249" s="3">
        <v>15548</v>
      </c>
      <c r="B249" s="3" t="str">
        <f>VLOOKUP(A249,Studies!$A$2:$B$142,2)</f>
        <v>Hippisley-Cox</v>
      </c>
      <c r="C249" s="3">
        <f>VLOOKUP(A249,Studies!$A$2:$D$142,4)</f>
        <v>2010</v>
      </c>
      <c r="D249" s="3" t="str">
        <f>VLOOKUP(A249,Studies!$A$2:$G$142,6)</f>
        <v>NRSI</v>
      </c>
      <c r="E249" s="3">
        <f>VLOOKUP(A249,Studies!$A$2:$N$142,14)</f>
        <v>0</v>
      </c>
      <c r="F249" s="4" t="s">
        <v>18</v>
      </c>
      <c r="K249" s="4" t="s">
        <v>1208</v>
      </c>
      <c r="P249" s="3" t="s">
        <v>809</v>
      </c>
      <c r="S249" s="5" t="s">
        <v>1270</v>
      </c>
      <c r="T249" s="3" t="s">
        <v>22</v>
      </c>
      <c r="U249" s="3" t="s">
        <v>1180</v>
      </c>
      <c r="AC249" s="4" t="s">
        <v>13</v>
      </c>
      <c r="AE249" s="3">
        <v>1.23</v>
      </c>
      <c r="AG249" s="3">
        <v>0.94</v>
      </c>
      <c r="AH249" s="3">
        <v>1.6</v>
      </c>
    </row>
    <row r="250" spans="1:36" hidden="1" x14ac:dyDescent="0.25">
      <c r="A250" s="3">
        <v>15548</v>
      </c>
      <c r="B250" s="3" t="str">
        <f>VLOOKUP(A250,Studies!$A$2:$B$142,2)</f>
        <v>Hippisley-Cox</v>
      </c>
      <c r="C250" s="3">
        <f>VLOOKUP(A250,Studies!$A$2:$D$142,4)</f>
        <v>2010</v>
      </c>
      <c r="D250" s="3" t="str">
        <f>VLOOKUP(A250,Studies!$A$2:$G$142,6)</f>
        <v>NRSI</v>
      </c>
      <c r="E250" s="3">
        <f>VLOOKUP(A250,Studies!$A$2:$N$142,14)</f>
        <v>0</v>
      </c>
      <c r="F250" s="4" t="s">
        <v>18</v>
      </c>
      <c r="K250" s="4" t="s">
        <v>1165</v>
      </c>
      <c r="P250" s="3" t="s">
        <v>809</v>
      </c>
      <c r="S250" s="5" t="s">
        <v>1270</v>
      </c>
      <c r="T250" s="3" t="s">
        <v>22</v>
      </c>
      <c r="U250" s="3" t="s">
        <v>1180</v>
      </c>
      <c r="AC250" s="4" t="s">
        <v>13</v>
      </c>
      <c r="AE250" s="3">
        <v>0.74</v>
      </c>
      <c r="AG250" s="3">
        <v>0.42</v>
      </c>
      <c r="AH250" s="3">
        <v>1.31</v>
      </c>
    </row>
    <row r="251" spans="1:36" hidden="1" x14ac:dyDescent="0.25">
      <c r="A251" s="3">
        <v>15647</v>
      </c>
      <c r="B251" s="3" t="str">
        <f>VLOOKUP(A251,Studies!$A$2:$B$142,2)</f>
        <v>Cramer</v>
      </c>
      <c r="C251" s="3">
        <f>VLOOKUP(A251,Studies!$A$2:$D$142,4)</f>
        <v>2008</v>
      </c>
      <c r="D251" s="3" t="str">
        <f>VLOOKUP(A251,Studies!$A$2:$G$142,6)</f>
        <v>NRSI</v>
      </c>
      <c r="E251" s="3">
        <f>VLOOKUP(A251,Studies!$A$2:$N$142,14)</f>
        <v>0</v>
      </c>
      <c r="K251" s="4" t="s">
        <v>1168</v>
      </c>
      <c r="P251" s="3" t="s">
        <v>809</v>
      </c>
      <c r="Q251" s="3" t="s">
        <v>1272</v>
      </c>
      <c r="S251" s="5" t="s">
        <v>1273</v>
      </c>
      <c r="T251" s="3" t="s">
        <v>1271</v>
      </c>
      <c r="U251" s="3" t="s">
        <v>21</v>
      </c>
      <c r="AC251" s="4" t="s">
        <v>13</v>
      </c>
      <c r="AE251" s="3">
        <v>0.56399999999999995</v>
      </c>
      <c r="AG251" s="3">
        <v>0.36499999999999999</v>
      </c>
      <c r="AH251" s="3">
        <v>0.872</v>
      </c>
      <c r="AJ251" s="30" t="s">
        <v>1274</v>
      </c>
    </row>
    <row r="252" spans="1:36" hidden="1" x14ac:dyDescent="0.25">
      <c r="A252" s="3">
        <v>15651</v>
      </c>
      <c r="B252" s="3" t="str">
        <f>VLOOKUP(A252,Studies!$A$2:$B$142,2)</f>
        <v>Chitnis</v>
      </c>
      <c r="C252" s="3">
        <f>VLOOKUP(A252,Studies!$A$2:$D$142,4)</f>
        <v>2013</v>
      </c>
      <c r="E252" s="3" t="str">
        <f>VLOOKUP(A252,Studies!$A$2:$N$142,14)</f>
        <v>Y</v>
      </c>
      <c r="AJ252" s="4"/>
    </row>
    <row r="253" spans="1:36" hidden="1" x14ac:dyDescent="0.25">
      <c r="A253" s="3">
        <v>15652</v>
      </c>
      <c r="B253" s="3" t="str">
        <f>VLOOKUP(A253,Studies!$A$2:$B$142,2)</f>
        <v>Chitnis</v>
      </c>
      <c r="C253" s="3">
        <f>VLOOKUP(A253,Studies!$A$2:$D$142,4)</f>
        <v>2015</v>
      </c>
      <c r="D253" s="3" t="str">
        <f>VLOOKUP(A253,Studies!$A$2:$G$142,6)</f>
        <v>NRSE</v>
      </c>
      <c r="E253" s="3">
        <f>VLOOKUP(A253,Studies!$A$2:$N$142,14)</f>
        <v>0</v>
      </c>
      <c r="AJ253" s="4"/>
    </row>
    <row r="254" spans="1:36" x14ac:dyDescent="0.25">
      <c r="A254" s="3">
        <v>15791</v>
      </c>
      <c r="B254" s="3" t="str">
        <f>VLOOKUP(A254,Studies!$A$2:$B$142,2)</f>
        <v>Mukherjee</v>
      </c>
      <c r="C254" s="3">
        <f>VLOOKUP(A254,Studies!$A$2:$D$142,4)</f>
        <v>2013</v>
      </c>
      <c r="D254" s="3" t="str">
        <f>VLOOKUP(A254,Studies!$A$2:$G$142,6)</f>
        <v>MR</v>
      </c>
      <c r="E254" s="3">
        <f>VLOOKUP(A254,Studies!$A$2:$N$142,14)</f>
        <v>0</v>
      </c>
      <c r="I254" s="3" t="s">
        <v>1296</v>
      </c>
      <c r="K254" s="4" t="s">
        <v>10</v>
      </c>
      <c r="L254" s="28" t="s">
        <v>832</v>
      </c>
      <c r="M254" s="28" t="s">
        <v>832</v>
      </c>
      <c r="P254" s="3" t="s">
        <v>1287</v>
      </c>
      <c r="Q254" s="28" t="s">
        <v>832</v>
      </c>
      <c r="R254" s="28" t="s">
        <v>832</v>
      </c>
      <c r="S254" s="5" t="s">
        <v>832</v>
      </c>
      <c r="T254" s="3" t="s">
        <v>16</v>
      </c>
      <c r="Y254" s="3">
        <v>10273</v>
      </c>
      <c r="AJ254" s="4"/>
    </row>
    <row r="255" spans="1:36" x14ac:dyDescent="0.25">
      <c r="A255" s="3">
        <v>15791</v>
      </c>
      <c r="B255" s="3" t="str">
        <f>VLOOKUP(A255,Studies!$A$2:$B$142,2)</f>
        <v>Mukherjee</v>
      </c>
      <c r="C255" s="3">
        <f>VLOOKUP(A255,Studies!$A$2:$D$142,4)</f>
        <v>2013</v>
      </c>
      <c r="D255" s="3" t="str">
        <f>VLOOKUP(A255,Studies!$A$2:$G$142,6)</f>
        <v>MR</v>
      </c>
      <c r="E255" s="3">
        <f>VLOOKUP(A255,Studies!$A$2:$N$142,14)</f>
        <v>0</v>
      </c>
      <c r="I255" s="3" t="s">
        <v>1296</v>
      </c>
      <c r="K255" s="4" t="s">
        <v>12</v>
      </c>
      <c r="L255" s="28" t="s">
        <v>832</v>
      </c>
      <c r="M255" s="28" t="s">
        <v>832</v>
      </c>
      <c r="P255" s="3" t="s">
        <v>1287</v>
      </c>
      <c r="Q255" s="28" t="s">
        <v>832</v>
      </c>
      <c r="R255" s="28" t="s">
        <v>832</v>
      </c>
      <c r="S255" s="5" t="s">
        <v>832</v>
      </c>
      <c r="T255" s="3" t="s">
        <v>16</v>
      </c>
      <c r="Y255" s="3">
        <v>10273</v>
      </c>
      <c r="AJ255" s="4"/>
    </row>
    <row r="256" spans="1:36" x14ac:dyDescent="0.25">
      <c r="A256" s="3">
        <v>15791</v>
      </c>
      <c r="B256" s="3" t="str">
        <f>VLOOKUP(A256,Studies!$A$2:$B$142,2)</f>
        <v>Mukherjee</v>
      </c>
      <c r="C256" s="3">
        <f>VLOOKUP(A256,Studies!$A$2:$D$142,4)</f>
        <v>2013</v>
      </c>
      <c r="D256" s="3" t="str">
        <f>VLOOKUP(A256,Studies!$A$2:$G$142,6)</f>
        <v>MR</v>
      </c>
      <c r="E256" s="3">
        <f>VLOOKUP(A256,Studies!$A$2:$N$142,14)</f>
        <v>0</v>
      </c>
      <c r="I256" s="3" t="s">
        <v>1296</v>
      </c>
      <c r="K256" s="4" t="s">
        <v>11</v>
      </c>
      <c r="L256" s="28" t="s">
        <v>832</v>
      </c>
      <c r="M256" s="28" t="s">
        <v>832</v>
      </c>
      <c r="P256" s="3" t="s">
        <v>1287</v>
      </c>
      <c r="Q256" s="28" t="s">
        <v>832</v>
      </c>
      <c r="R256" s="28" t="s">
        <v>832</v>
      </c>
      <c r="S256" s="5" t="s">
        <v>832</v>
      </c>
      <c r="T256" s="3" t="s">
        <v>16</v>
      </c>
      <c r="Y256" s="3">
        <v>10273</v>
      </c>
      <c r="AJ256" s="4"/>
    </row>
    <row r="257" spans="1:36" hidden="1" x14ac:dyDescent="0.25">
      <c r="A257" s="3">
        <v>15806</v>
      </c>
      <c r="B257" s="3" t="str">
        <f>VLOOKUP(A257,Studies!$A$2:$B$142,2)</f>
        <v>DeCarlo</v>
      </c>
      <c r="C257" s="3">
        <f>VLOOKUP(A257,Studies!$A$2:$D$142,4)</f>
        <v>2016</v>
      </c>
      <c r="D257" s="3">
        <f>VLOOKUP(A257,Studies!$A$2:$G$142,6)</f>
        <v>0</v>
      </c>
      <c r="E257" s="3" t="str">
        <f>VLOOKUP(A257,Studies!$A$2:$N$142,14)</f>
        <v>Y</v>
      </c>
      <c r="AJ257" s="4"/>
    </row>
    <row r="258" spans="1:36" hidden="1" x14ac:dyDescent="0.25">
      <c r="A258" s="3">
        <v>15849</v>
      </c>
      <c r="B258" s="3" t="str">
        <f>VLOOKUP(A258,Studies!$A$2:$B$142,2)</f>
        <v>Hayden</v>
      </c>
      <c r="C258" s="3">
        <f>VLOOKUP(A258,Studies!$A$2:$D$142,4)</f>
        <v>2006</v>
      </c>
      <c r="D258" s="3" t="str">
        <f>VLOOKUP(A258,Studies!$A$2:$G$142,6)</f>
        <v>NRSE</v>
      </c>
      <c r="E258" s="3">
        <f>VLOOKUP(A258,Studies!$A$2:$N$142,14)</f>
        <v>0</v>
      </c>
      <c r="AJ258" s="4"/>
    </row>
    <row r="259" spans="1:36" hidden="1" x14ac:dyDescent="0.25">
      <c r="A259" s="3">
        <v>15862</v>
      </c>
      <c r="B259" s="3" t="str">
        <f>VLOOKUP(A259,Studies!$A$2:$B$142,2)</f>
        <v>Piguet</v>
      </c>
      <c r="C259" s="3">
        <f>VLOOKUP(A259,Studies!$A$2:$D$142,4)</f>
        <v>2003</v>
      </c>
      <c r="D259" s="3" t="str">
        <f>VLOOKUP(A259,Studies!$A$2:$G$142,6)</f>
        <v>NRSE</v>
      </c>
      <c r="E259" s="3">
        <f>VLOOKUP(A259,Studies!$A$2:$N$142,14)</f>
        <v>0</v>
      </c>
      <c r="AJ259" s="4"/>
    </row>
    <row r="260" spans="1:36" hidden="1" x14ac:dyDescent="0.25">
      <c r="A260" s="3">
        <v>15865</v>
      </c>
      <c r="B260" s="3" t="str">
        <f>VLOOKUP(A260,Studies!$A$2:$B$142,2)</f>
        <v>Solfrizzi</v>
      </c>
      <c r="C260" s="3">
        <f>VLOOKUP(A260,Studies!$A$2:$D$142,4)</f>
        <v>2004</v>
      </c>
      <c r="D260" s="3">
        <f>VLOOKUP(A260,Studies!$A$2:$G$142,6)</f>
        <v>0</v>
      </c>
      <c r="E260" s="3" t="str">
        <f>VLOOKUP(A260,Studies!$A$2:$N$142,14)</f>
        <v>Y</v>
      </c>
      <c r="AJ260" s="4"/>
    </row>
    <row r="261" spans="1:36" hidden="1" x14ac:dyDescent="0.25">
      <c r="A261" s="3">
        <v>90001</v>
      </c>
      <c r="B261" s="3" t="str">
        <f>VLOOKUP(A261,Studies!$A$2:$B$142,2)</f>
        <v>Wang</v>
      </c>
      <c r="C261" s="3">
        <f>VLOOKUP(A261,Studies!$A$2:$D$142,4)</f>
        <v>2012</v>
      </c>
      <c r="D261" s="3" t="str">
        <f>VLOOKUP(A261,Studies!$A$2:$G$142,6)</f>
        <v>NRSE</v>
      </c>
      <c r="E261" s="3">
        <f>VLOOKUP(A261,Studies!$A$2:$N$142,14)</f>
        <v>0</v>
      </c>
      <c r="AJ261" s="4"/>
    </row>
    <row r="262" spans="1:36" hidden="1" x14ac:dyDescent="0.25">
      <c r="A262" s="3">
        <v>90002</v>
      </c>
      <c r="B262" s="3" t="str">
        <f>VLOOKUP(A262,Studies!$A$2:$B$142,2)</f>
        <v>Yoshitake</v>
      </c>
      <c r="C262" s="3">
        <f>VLOOKUP(A262,Studies!$A$2:$D$142,4)</f>
        <v>1995</v>
      </c>
      <c r="D262" s="3" t="str">
        <f>VLOOKUP(A262,Studies!$A$2:$G$142,6)</f>
        <v>NRSE</v>
      </c>
      <c r="E262" s="3">
        <f>VLOOKUP(A262,Studies!$A$2:$N$142,14)</f>
        <v>0</v>
      </c>
      <c r="AJ262" s="4"/>
    </row>
    <row r="263" spans="1:36" hidden="1" x14ac:dyDescent="0.25">
      <c r="A263" s="3">
        <v>90003</v>
      </c>
      <c r="B263" s="3" t="str">
        <f>VLOOKUP(A263,Studies!$A$2:$B$142,2)</f>
        <v>JUPITER</v>
      </c>
      <c r="C263" s="3">
        <f>VLOOKUP(A263,Studies!$A$2:$D$142,4)</f>
        <v>2009</v>
      </c>
      <c r="D263" s="3" t="str">
        <f>VLOOKUP(A263,Studies!$A$2:$G$142,6)</f>
        <v>RCT</v>
      </c>
      <c r="E263" s="3">
        <f>VLOOKUP(A263,Studies!$A$2:$N$142,14)</f>
        <v>0</v>
      </c>
      <c r="F263" s="4" t="s">
        <v>50</v>
      </c>
      <c r="G263" s="28" t="s">
        <v>960</v>
      </c>
      <c r="H263" s="3">
        <v>17802</v>
      </c>
      <c r="J263" s="3" t="s">
        <v>958</v>
      </c>
      <c r="K263" s="4" t="s">
        <v>17</v>
      </c>
      <c r="N263" s="28">
        <v>8091</v>
      </c>
      <c r="O263" s="28">
        <v>8091</v>
      </c>
      <c r="P263" s="3" t="s">
        <v>968</v>
      </c>
      <c r="Q263" s="3" t="s">
        <v>956</v>
      </c>
      <c r="T263" s="3" t="s">
        <v>22</v>
      </c>
      <c r="U263" s="3" t="s">
        <v>832</v>
      </c>
      <c r="X263" s="3" t="s">
        <v>953</v>
      </c>
      <c r="Z263" s="3">
        <v>12</v>
      </c>
      <c r="AA263" s="3">
        <v>9</v>
      </c>
      <c r="AC263" s="4" t="s">
        <v>218</v>
      </c>
      <c r="AE263" s="3">
        <v>1.3338000000000001</v>
      </c>
      <c r="AG263" s="3">
        <v>0.56169999999999998</v>
      </c>
      <c r="AH263" s="3">
        <v>3.1669999999999998</v>
      </c>
      <c r="AJ263" s="4" t="s">
        <v>961</v>
      </c>
    </row>
    <row r="264" spans="1:36" hidden="1" x14ac:dyDescent="0.25">
      <c r="A264" s="3">
        <v>14715</v>
      </c>
      <c r="B264" s="3" t="str">
        <f>VLOOKUP(A264,Studies!$A$2:$B$142,2)</f>
        <v>Chao</v>
      </c>
      <c r="C264" s="3">
        <f>VLOOKUP(A264,Studies!$A$2:$D$142,4)</f>
        <v>2015</v>
      </c>
      <c r="D264" s="3" t="str">
        <f>VLOOKUP(A264,Studies!$A$2:$G$142,6)</f>
        <v>NRSI</v>
      </c>
      <c r="E264" s="3">
        <f>VLOOKUP(A264,Studies!$A$2:$N$142,14)</f>
        <v>0</v>
      </c>
      <c r="J264" s="3" t="s">
        <v>1257</v>
      </c>
      <c r="K264" s="4" t="s">
        <v>1166</v>
      </c>
      <c r="P264" s="3" t="s">
        <v>809</v>
      </c>
      <c r="Q264" s="3" t="s">
        <v>1278</v>
      </c>
      <c r="S264" s="5" t="s">
        <v>1277</v>
      </c>
      <c r="T264" s="3" t="s">
        <v>1276</v>
      </c>
      <c r="U264" s="3" t="s">
        <v>516</v>
      </c>
      <c r="V264" s="3" t="s">
        <v>1275</v>
      </c>
      <c r="AC264" s="4" t="s">
        <v>13</v>
      </c>
      <c r="AE264" s="3">
        <v>0.83399999999999996</v>
      </c>
      <c r="AG264" s="3">
        <v>0.78800000000000003</v>
      </c>
      <c r="AH264" s="3">
        <v>0.88300000000000001</v>
      </c>
    </row>
    <row r="265" spans="1:36" hidden="1" x14ac:dyDescent="0.25">
      <c r="A265" s="3">
        <v>14715</v>
      </c>
      <c r="B265" s="3" t="str">
        <f>VLOOKUP(A265,Studies!$A$2:$B$142,2)</f>
        <v>Chao</v>
      </c>
      <c r="C265" s="3">
        <f>VLOOKUP(A265,Studies!$A$2:$D$142,4)</f>
        <v>2015</v>
      </c>
      <c r="D265" s="3" t="str">
        <f>VLOOKUP(A265,Studies!$A$2:$G$142,6)</f>
        <v>NRSI</v>
      </c>
      <c r="E265" s="3">
        <f>VLOOKUP(A265,Studies!$A$2:$N$142,14)</f>
        <v>0</v>
      </c>
      <c r="J265" s="3" t="s">
        <v>1257</v>
      </c>
      <c r="K265" s="4" t="s">
        <v>1222</v>
      </c>
      <c r="P265" s="3" t="s">
        <v>809</v>
      </c>
      <c r="Q265" s="3" t="s">
        <v>1278</v>
      </c>
      <c r="S265" s="5" t="s">
        <v>1277</v>
      </c>
      <c r="T265" s="3" t="s">
        <v>1276</v>
      </c>
      <c r="U265" s="3" t="s">
        <v>516</v>
      </c>
      <c r="V265" s="3" t="s">
        <v>1275</v>
      </c>
      <c r="AC265" s="4" t="s">
        <v>13</v>
      </c>
      <c r="AE265" s="3">
        <v>0.96599999999999997</v>
      </c>
      <c r="AG265" s="3">
        <v>0.876</v>
      </c>
      <c r="AH265" s="3">
        <v>1.0660000000000001</v>
      </c>
    </row>
    <row r="266" spans="1:36" hidden="1" x14ac:dyDescent="0.25">
      <c r="A266" s="3">
        <v>14715</v>
      </c>
      <c r="B266" s="3" t="str">
        <f>VLOOKUP(A266,Studies!$A$2:$B$142,2)</f>
        <v>Chao</v>
      </c>
      <c r="C266" s="3">
        <f>VLOOKUP(A266,Studies!$A$2:$D$142,4)</f>
        <v>2015</v>
      </c>
      <c r="D266" s="3" t="str">
        <f>VLOOKUP(A266,Studies!$A$2:$G$142,6)</f>
        <v>NRSI</v>
      </c>
      <c r="E266" s="3">
        <f>VLOOKUP(A266,Studies!$A$2:$N$142,14)</f>
        <v>0</v>
      </c>
      <c r="J266" s="3" t="s">
        <v>1257</v>
      </c>
      <c r="K266" s="4" t="s">
        <v>1223</v>
      </c>
      <c r="P266" s="3" t="s">
        <v>809</v>
      </c>
      <c r="Q266" s="3" t="s">
        <v>1278</v>
      </c>
      <c r="S266" s="5" t="s">
        <v>1277</v>
      </c>
      <c r="T266" s="3" t="s">
        <v>1276</v>
      </c>
      <c r="U266" s="3" t="s">
        <v>516</v>
      </c>
      <c r="V266" s="3" t="s">
        <v>1275</v>
      </c>
      <c r="AC266" s="4" t="s">
        <v>13</v>
      </c>
      <c r="AE266" s="3">
        <v>0.93200000000000005</v>
      </c>
      <c r="AG266" s="3">
        <v>0.83499999999999996</v>
      </c>
      <c r="AH266" s="3">
        <v>1.04</v>
      </c>
    </row>
    <row r="267" spans="1:36" hidden="1" x14ac:dyDescent="0.25">
      <c r="A267" s="3">
        <v>14715</v>
      </c>
      <c r="B267" s="3" t="str">
        <f>VLOOKUP(A267,Studies!$A$2:$B$142,2)</f>
        <v>Chao</v>
      </c>
      <c r="C267" s="3">
        <f>VLOOKUP(A267,Studies!$A$2:$D$142,4)</f>
        <v>2015</v>
      </c>
      <c r="D267" s="3" t="str">
        <f>VLOOKUP(A267,Studies!$A$2:$G$142,6)</f>
        <v>NRSI</v>
      </c>
      <c r="E267" s="3">
        <f>VLOOKUP(A267,Studies!$A$2:$N$142,14)</f>
        <v>0</v>
      </c>
      <c r="J267" s="3" t="s">
        <v>1257</v>
      </c>
      <c r="K267" s="4" t="s">
        <v>1208</v>
      </c>
      <c r="P267" s="3" t="s">
        <v>809</v>
      </c>
      <c r="Q267" s="3" t="s">
        <v>1278</v>
      </c>
      <c r="S267" s="5" t="s">
        <v>1277</v>
      </c>
      <c r="T267" s="3" t="s">
        <v>1276</v>
      </c>
      <c r="U267" s="3" t="s">
        <v>516</v>
      </c>
      <c r="V267" s="3" t="s">
        <v>1275</v>
      </c>
      <c r="AC267" s="4" t="s">
        <v>13</v>
      </c>
      <c r="AE267" s="3">
        <v>785</v>
      </c>
      <c r="AG267" s="3">
        <v>0.69599999999999995</v>
      </c>
      <c r="AH267" s="3">
        <v>0.88500000000000001</v>
      </c>
    </row>
    <row r="268" spans="1:36" hidden="1" x14ac:dyDescent="0.25">
      <c r="A268" s="3">
        <v>14715</v>
      </c>
      <c r="B268" s="3" t="str">
        <f>VLOOKUP(A268,Studies!$A$2:$B$142,2)</f>
        <v>Chao</v>
      </c>
      <c r="C268" s="3">
        <f>VLOOKUP(A268,Studies!$A$2:$D$142,4)</f>
        <v>2015</v>
      </c>
      <c r="D268" s="3" t="str">
        <f>VLOOKUP(A268,Studies!$A$2:$G$142,6)</f>
        <v>NRSI</v>
      </c>
      <c r="E268" s="3">
        <f>VLOOKUP(A268,Studies!$A$2:$N$142,14)</f>
        <v>0</v>
      </c>
      <c r="J268" s="3" t="s">
        <v>1257</v>
      </c>
      <c r="K268" s="4" t="s">
        <v>1165</v>
      </c>
      <c r="P268" s="3" t="s">
        <v>809</v>
      </c>
      <c r="Q268" s="3" t="s">
        <v>1278</v>
      </c>
      <c r="S268" s="5" t="s">
        <v>1277</v>
      </c>
      <c r="T268" s="3" t="s">
        <v>1276</v>
      </c>
      <c r="U268" s="3" t="s">
        <v>516</v>
      </c>
      <c r="V268" s="3" t="s">
        <v>1275</v>
      </c>
      <c r="AC268" s="4" t="s">
        <v>13</v>
      </c>
      <c r="AE268" s="3">
        <v>0.66200000000000003</v>
      </c>
      <c r="AG268" s="3">
        <v>0.60199999999999998</v>
      </c>
      <c r="AH268" s="3">
        <v>0.72699999999999998</v>
      </c>
    </row>
    <row r="269" spans="1:36" hidden="1" x14ac:dyDescent="0.25">
      <c r="A269" s="3">
        <v>14715</v>
      </c>
      <c r="B269" s="3" t="str">
        <f>VLOOKUP(A269,Studies!$A$2:$B$142,2)</f>
        <v>Chao</v>
      </c>
      <c r="C269" s="3">
        <f>VLOOKUP(A269,Studies!$A$2:$D$142,4)</f>
        <v>2015</v>
      </c>
      <c r="D269" s="3" t="str">
        <f>VLOOKUP(A269,Studies!$A$2:$G$142,6)</f>
        <v>NRSI</v>
      </c>
      <c r="E269" s="3">
        <f>VLOOKUP(A269,Studies!$A$2:$N$142,14)</f>
        <v>0</v>
      </c>
      <c r="J269" s="3" t="s">
        <v>1257</v>
      </c>
      <c r="K269" s="4" t="s">
        <v>1167</v>
      </c>
      <c r="P269" s="3" t="s">
        <v>809</v>
      </c>
      <c r="Q269" s="3" t="s">
        <v>1278</v>
      </c>
      <c r="S269" s="5" t="s">
        <v>1277</v>
      </c>
      <c r="T269" s="3" t="s">
        <v>1276</v>
      </c>
      <c r="U269" s="3" t="s">
        <v>516</v>
      </c>
      <c r="V269" s="3" t="s">
        <v>1275</v>
      </c>
      <c r="AC269" s="4" t="s">
        <v>13</v>
      </c>
      <c r="AE269" s="3">
        <v>0.88500000000000001</v>
      </c>
      <c r="AG269" s="3">
        <v>0.81299999999999994</v>
      </c>
      <c r="AH269" s="3">
        <v>0.96299999999999997</v>
      </c>
    </row>
    <row r="270" spans="1:36" hidden="1" x14ac:dyDescent="0.25">
      <c r="A270" s="3">
        <v>14715</v>
      </c>
      <c r="B270" s="3" t="str">
        <f>VLOOKUP(A270,Studies!$A$2:$B$142,2)</f>
        <v>Chao</v>
      </c>
      <c r="C270" s="3">
        <f>VLOOKUP(A270,Studies!$A$2:$D$142,4)</f>
        <v>2015</v>
      </c>
      <c r="D270" s="3" t="str">
        <f>VLOOKUP(A270,Studies!$A$2:$G$142,6)</f>
        <v>NRSI</v>
      </c>
      <c r="E270" s="3">
        <f>VLOOKUP(A270,Studies!$A$2:$N$142,14)</f>
        <v>0</v>
      </c>
      <c r="J270" s="3" t="s">
        <v>1257</v>
      </c>
      <c r="K270" s="4" t="s">
        <v>1168</v>
      </c>
      <c r="P270" s="3" t="s">
        <v>809</v>
      </c>
      <c r="Q270" s="3" t="s">
        <v>1278</v>
      </c>
      <c r="S270" s="5" t="s">
        <v>1277</v>
      </c>
      <c r="T270" s="3" t="s">
        <v>1276</v>
      </c>
      <c r="U270" s="3" t="s">
        <v>516</v>
      </c>
      <c r="V270" s="3" t="s">
        <v>1275</v>
      </c>
      <c r="AC270" s="4" t="s">
        <v>13</v>
      </c>
      <c r="AE270" s="3">
        <v>0.83199999999999996</v>
      </c>
      <c r="AG270" s="3">
        <v>0.80100000000000005</v>
      </c>
      <c r="AH270" s="3">
        <v>0.86399999999999999</v>
      </c>
    </row>
    <row r="271" spans="1:36" hidden="1" x14ac:dyDescent="0.25">
      <c r="A271" s="3">
        <v>4799</v>
      </c>
      <c r="B271" s="3" t="str">
        <f>VLOOKUP(A271,Studies!$A$2:$B$142,2)</f>
        <v>Chuang</v>
      </c>
      <c r="C271" s="3">
        <f>VLOOKUP(A271,Studies!$A$2:$D$142,4)</f>
        <v>2015</v>
      </c>
      <c r="D271" s="3" t="str">
        <f>VLOOKUP(A271,Studies!$A$2:$G$142,6)</f>
        <v>NRSI</v>
      </c>
      <c r="E271" s="3">
        <f>VLOOKUP(A271,Studies!$A$2:$N$142,14)</f>
        <v>0</v>
      </c>
      <c r="J271" s="3" t="s">
        <v>1279</v>
      </c>
      <c r="K271" s="4" t="s">
        <v>1168</v>
      </c>
      <c r="P271" s="3" t="s">
        <v>809</v>
      </c>
      <c r="T271" s="3" t="s">
        <v>22</v>
      </c>
      <c r="U271" s="3" t="s">
        <v>516</v>
      </c>
      <c r="V271" s="3" t="s">
        <v>1285</v>
      </c>
      <c r="AC271" s="4" t="s">
        <v>13</v>
      </c>
      <c r="AD271" s="28" t="s">
        <v>1280</v>
      </c>
      <c r="AE271" s="3">
        <v>0.92</v>
      </c>
      <c r="AG271" s="3">
        <v>0.86</v>
      </c>
      <c r="AH271" s="3">
        <v>0.98</v>
      </c>
    </row>
    <row r="272" spans="1:36" hidden="1" x14ac:dyDescent="0.25">
      <c r="A272" s="3">
        <v>4799</v>
      </c>
      <c r="B272" s="3" t="str">
        <f>VLOOKUP(A272,Studies!$A$2:$B$142,2)</f>
        <v>Chuang</v>
      </c>
      <c r="C272" s="3">
        <f>VLOOKUP(A272,Studies!$A$2:$D$142,4)</f>
        <v>2015</v>
      </c>
      <c r="D272" s="3" t="str">
        <f>VLOOKUP(A272,Studies!$A$2:$G$142,6)</f>
        <v>NRSI</v>
      </c>
      <c r="E272" s="3">
        <f>VLOOKUP(A272,Studies!$A$2:$N$142,14)</f>
        <v>0</v>
      </c>
      <c r="F272" s="4" t="s">
        <v>20</v>
      </c>
      <c r="J272" s="3" t="s">
        <v>1279</v>
      </c>
      <c r="K272" s="4" t="s">
        <v>1168</v>
      </c>
      <c r="P272" s="3" t="s">
        <v>809</v>
      </c>
      <c r="T272" s="3" t="s">
        <v>22</v>
      </c>
      <c r="U272" s="3" t="s">
        <v>516</v>
      </c>
      <c r="V272" s="3" t="s">
        <v>1285</v>
      </c>
      <c r="AC272" s="4" t="s">
        <v>13</v>
      </c>
      <c r="AD272" s="28" t="s">
        <v>1280</v>
      </c>
      <c r="AE272" s="3">
        <v>0.91</v>
      </c>
      <c r="AG272" s="3">
        <v>0.83</v>
      </c>
      <c r="AH272" s="3">
        <v>0.99</v>
      </c>
    </row>
    <row r="273" spans="1:36" hidden="1" x14ac:dyDescent="0.25">
      <c r="A273" s="3">
        <v>4799</v>
      </c>
      <c r="B273" s="3" t="str">
        <f>VLOOKUP(A273,Studies!$A$2:$B$142,2)</f>
        <v>Chuang</v>
      </c>
      <c r="C273" s="3">
        <f>VLOOKUP(A273,Studies!$A$2:$D$142,4)</f>
        <v>2015</v>
      </c>
      <c r="D273" s="3" t="str">
        <f>VLOOKUP(A273,Studies!$A$2:$G$142,6)</f>
        <v>NRSI</v>
      </c>
      <c r="E273" s="3">
        <f>VLOOKUP(A273,Studies!$A$2:$N$142,14)</f>
        <v>0</v>
      </c>
      <c r="F273" s="4" t="s">
        <v>18</v>
      </c>
      <c r="J273" s="3" t="s">
        <v>1279</v>
      </c>
      <c r="K273" s="4" t="s">
        <v>1168</v>
      </c>
      <c r="P273" s="3" t="s">
        <v>809</v>
      </c>
      <c r="T273" s="3" t="s">
        <v>22</v>
      </c>
      <c r="U273" s="3" t="s">
        <v>516</v>
      </c>
      <c r="V273" s="3" t="s">
        <v>1285</v>
      </c>
      <c r="AC273" s="4" t="s">
        <v>13</v>
      </c>
      <c r="AD273" s="28" t="s">
        <v>1280</v>
      </c>
      <c r="AE273" s="3">
        <v>0.94</v>
      </c>
      <c r="AG273" s="3">
        <v>0.85</v>
      </c>
      <c r="AH273" s="3">
        <v>1.04</v>
      </c>
    </row>
    <row r="274" spans="1:36" hidden="1" x14ac:dyDescent="0.25">
      <c r="A274" s="3">
        <v>4799</v>
      </c>
      <c r="B274" s="3" t="str">
        <f>VLOOKUP(A274,Studies!$A$2:$B$142,2)</f>
        <v>Chuang</v>
      </c>
      <c r="C274" s="3">
        <f>VLOOKUP(A274,Studies!$A$2:$D$142,4)</f>
        <v>2015</v>
      </c>
      <c r="D274" s="3" t="str">
        <f>VLOOKUP(A274,Studies!$A$2:$G$142,6)</f>
        <v>NRSI</v>
      </c>
      <c r="E274" s="3">
        <f>VLOOKUP(A274,Studies!$A$2:$N$142,14)</f>
        <v>0</v>
      </c>
      <c r="G274" s="28" t="s">
        <v>1281</v>
      </c>
      <c r="J274" s="3" t="s">
        <v>1279</v>
      </c>
      <c r="K274" s="4" t="s">
        <v>1168</v>
      </c>
      <c r="P274" s="3" t="s">
        <v>809</v>
      </c>
      <c r="T274" s="3" t="s">
        <v>22</v>
      </c>
      <c r="U274" s="3" t="s">
        <v>516</v>
      </c>
      <c r="V274" s="3" t="s">
        <v>1285</v>
      </c>
      <c r="AC274" s="4" t="s">
        <v>13</v>
      </c>
      <c r="AD274" s="28" t="s">
        <v>1280</v>
      </c>
      <c r="AE274" s="3">
        <v>0.94</v>
      </c>
      <c r="AG274" s="3">
        <v>0.49</v>
      </c>
      <c r="AH274" s="3">
        <v>1.8</v>
      </c>
    </row>
    <row r="275" spans="1:36" hidden="1" x14ac:dyDescent="0.25">
      <c r="A275" s="3">
        <v>4799</v>
      </c>
      <c r="B275" s="3" t="str">
        <f>VLOOKUP(A275,Studies!$A$2:$B$142,2)</f>
        <v>Chuang</v>
      </c>
      <c r="C275" s="3">
        <f>VLOOKUP(A275,Studies!$A$2:$D$142,4)</f>
        <v>2015</v>
      </c>
      <c r="D275" s="3" t="str">
        <f>VLOOKUP(A275,Studies!$A$2:$G$142,6)</f>
        <v>NRSI</v>
      </c>
      <c r="E275" s="3">
        <f>VLOOKUP(A275,Studies!$A$2:$N$142,14)</f>
        <v>0</v>
      </c>
      <c r="G275" s="28" t="s">
        <v>1282</v>
      </c>
      <c r="J275" s="3" t="s">
        <v>1279</v>
      </c>
      <c r="K275" s="4" t="s">
        <v>1168</v>
      </c>
      <c r="P275" s="3" t="s">
        <v>809</v>
      </c>
      <c r="T275" s="3" t="s">
        <v>22</v>
      </c>
      <c r="U275" s="3" t="s">
        <v>516</v>
      </c>
      <c r="V275" s="3" t="s">
        <v>1285</v>
      </c>
      <c r="AC275" s="4" t="s">
        <v>13</v>
      </c>
      <c r="AD275" s="28" t="s">
        <v>1280</v>
      </c>
      <c r="AE275" s="3">
        <v>1.19</v>
      </c>
      <c r="AG275" s="3">
        <v>0.99</v>
      </c>
      <c r="AH275" s="3">
        <v>1.43</v>
      </c>
    </row>
    <row r="276" spans="1:36" hidden="1" x14ac:dyDescent="0.25">
      <c r="A276" s="3">
        <v>4799</v>
      </c>
      <c r="B276" s="3" t="str">
        <f>VLOOKUP(A276,Studies!$A$2:$B$142,2)</f>
        <v>Chuang</v>
      </c>
      <c r="C276" s="3">
        <f>VLOOKUP(A276,Studies!$A$2:$D$142,4)</f>
        <v>2015</v>
      </c>
      <c r="D276" s="3" t="str">
        <f>VLOOKUP(A276,Studies!$A$2:$G$142,6)</f>
        <v>NRSI</v>
      </c>
      <c r="E276" s="3">
        <f>VLOOKUP(A276,Studies!$A$2:$N$142,14)</f>
        <v>0</v>
      </c>
      <c r="G276" s="28" t="s">
        <v>1283</v>
      </c>
      <c r="J276" s="3" t="s">
        <v>1279</v>
      </c>
      <c r="K276" s="4" t="s">
        <v>1168</v>
      </c>
      <c r="P276" s="3" t="s">
        <v>809</v>
      </c>
      <c r="T276" s="3" t="s">
        <v>22</v>
      </c>
      <c r="U276" s="3" t="s">
        <v>516</v>
      </c>
      <c r="V276" s="3" t="s">
        <v>1285</v>
      </c>
      <c r="AC276" s="4" t="s">
        <v>13</v>
      </c>
      <c r="AD276" s="28" t="s">
        <v>1280</v>
      </c>
      <c r="AE276" s="3">
        <v>0.92</v>
      </c>
      <c r="AG276" s="3">
        <v>0.84</v>
      </c>
      <c r="AH276" s="3">
        <v>0.99</v>
      </c>
    </row>
    <row r="277" spans="1:36" hidden="1" x14ac:dyDescent="0.25">
      <c r="A277" s="3">
        <v>4799</v>
      </c>
      <c r="B277" s="3" t="str">
        <f>VLOOKUP(A277,Studies!$A$2:$B$142,2)</f>
        <v>Chuang</v>
      </c>
      <c r="C277" s="3">
        <f>VLOOKUP(A277,Studies!$A$2:$D$142,4)</f>
        <v>2015</v>
      </c>
      <c r="D277" s="3" t="str">
        <f>VLOOKUP(A277,Studies!$A$2:$G$142,6)</f>
        <v>NRSI</v>
      </c>
      <c r="E277" s="3">
        <f>VLOOKUP(A277,Studies!$A$2:$N$142,14)</f>
        <v>0</v>
      </c>
      <c r="G277" s="28" t="s">
        <v>1284</v>
      </c>
      <c r="J277" s="3" t="s">
        <v>1279</v>
      </c>
      <c r="K277" s="4" t="s">
        <v>1168</v>
      </c>
      <c r="P277" s="3" t="s">
        <v>809</v>
      </c>
      <c r="T277" s="3" t="s">
        <v>22</v>
      </c>
      <c r="U277" s="3" t="s">
        <v>516</v>
      </c>
      <c r="V277" s="3" t="s">
        <v>1285</v>
      </c>
      <c r="AC277" s="4" t="s">
        <v>13</v>
      </c>
      <c r="AD277" s="28" t="s">
        <v>1280</v>
      </c>
      <c r="AE277" s="3">
        <v>0.79</v>
      </c>
      <c r="AG277" s="3">
        <v>0.69</v>
      </c>
      <c r="AH277" s="3">
        <v>0.9</v>
      </c>
    </row>
    <row r="278" spans="1:36" hidden="1" x14ac:dyDescent="0.25">
      <c r="A278" s="3">
        <v>4799</v>
      </c>
      <c r="B278" s="3" t="str">
        <f>VLOOKUP(A278,Studies!$A$2:$B$142,2)</f>
        <v>Chuang</v>
      </c>
      <c r="C278" s="3">
        <f>VLOOKUP(A278,Studies!$A$2:$D$142,4)</f>
        <v>2015</v>
      </c>
      <c r="D278" s="3" t="str">
        <f>VLOOKUP(A278,Studies!$A$2:$G$142,6)</f>
        <v>NRSI</v>
      </c>
      <c r="E278" s="3">
        <f>VLOOKUP(A278,Studies!$A$2:$N$142,14)</f>
        <v>0</v>
      </c>
      <c r="J278" s="3" t="s">
        <v>1279</v>
      </c>
      <c r="K278" s="4" t="s">
        <v>1167</v>
      </c>
      <c r="P278" s="3" t="s">
        <v>809</v>
      </c>
      <c r="T278" s="3" t="s">
        <v>22</v>
      </c>
      <c r="U278" s="3" t="s">
        <v>516</v>
      </c>
      <c r="V278" s="3" t="s">
        <v>1285</v>
      </c>
      <c r="AC278" s="4" t="s">
        <v>13</v>
      </c>
      <c r="AD278" s="28" t="s">
        <v>1280</v>
      </c>
      <c r="AE278" s="3">
        <v>0.97</v>
      </c>
      <c r="AG278" s="3">
        <v>0.95</v>
      </c>
      <c r="AH278" s="3">
        <v>0.99</v>
      </c>
    </row>
    <row r="279" spans="1:36" hidden="1" x14ac:dyDescent="0.25">
      <c r="A279" s="3">
        <v>4799</v>
      </c>
      <c r="B279" s="3" t="str">
        <f>VLOOKUP(A279,Studies!$A$2:$B$142,2)</f>
        <v>Chuang</v>
      </c>
      <c r="C279" s="3">
        <f>VLOOKUP(A279,Studies!$A$2:$D$142,4)</f>
        <v>2015</v>
      </c>
      <c r="D279" s="3" t="str">
        <f>VLOOKUP(A279,Studies!$A$2:$G$142,6)</f>
        <v>NRSI</v>
      </c>
      <c r="E279" s="3">
        <f>VLOOKUP(A279,Studies!$A$2:$N$142,14)</f>
        <v>0</v>
      </c>
      <c r="J279" s="3" t="s">
        <v>1279</v>
      </c>
      <c r="K279" s="4" t="s">
        <v>1222</v>
      </c>
      <c r="P279" s="3" t="s">
        <v>809</v>
      </c>
      <c r="T279" s="3" t="s">
        <v>22</v>
      </c>
      <c r="U279" s="3" t="s">
        <v>516</v>
      </c>
      <c r="V279" s="3" t="s">
        <v>1285</v>
      </c>
      <c r="AC279" s="4" t="s">
        <v>13</v>
      </c>
      <c r="AD279" s="28" t="s">
        <v>1280</v>
      </c>
      <c r="AE279" s="3">
        <v>0.97</v>
      </c>
      <c r="AG279" s="3">
        <v>0.94</v>
      </c>
      <c r="AH279" s="3">
        <v>1</v>
      </c>
    </row>
    <row r="280" spans="1:36" hidden="1" x14ac:dyDescent="0.25">
      <c r="A280" s="3">
        <v>4799</v>
      </c>
      <c r="B280" s="3" t="str">
        <f>VLOOKUP(A280,Studies!$A$2:$B$142,2)</f>
        <v>Chuang</v>
      </c>
      <c r="C280" s="3">
        <f>VLOOKUP(A280,Studies!$A$2:$D$142,4)</f>
        <v>2015</v>
      </c>
      <c r="D280" s="3" t="str">
        <f>VLOOKUP(A280,Studies!$A$2:$G$142,6)</f>
        <v>NRSI</v>
      </c>
      <c r="E280" s="3">
        <f>VLOOKUP(A280,Studies!$A$2:$N$142,14)</f>
        <v>0</v>
      </c>
      <c r="J280" s="3" t="s">
        <v>1279</v>
      </c>
      <c r="K280" s="4" t="s">
        <v>1223</v>
      </c>
      <c r="P280" s="3" t="s">
        <v>809</v>
      </c>
      <c r="T280" s="3" t="s">
        <v>22</v>
      </c>
      <c r="U280" s="3" t="s">
        <v>516</v>
      </c>
      <c r="V280" s="3" t="s">
        <v>1285</v>
      </c>
      <c r="AC280" s="4" t="s">
        <v>13</v>
      </c>
      <c r="AD280" s="28" t="s">
        <v>1280</v>
      </c>
      <c r="AE280" s="3">
        <v>1.02</v>
      </c>
      <c r="AG280" s="3">
        <v>1</v>
      </c>
      <c r="AH280" s="3">
        <v>1.03</v>
      </c>
    </row>
    <row r="281" spans="1:36" hidden="1" x14ac:dyDescent="0.25">
      <c r="A281" s="3">
        <v>4799</v>
      </c>
      <c r="B281" s="3" t="str">
        <f>VLOOKUP(A281,Studies!$A$2:$B$142,2)</f>
        <v>Chuang</v>
      </c>
      <c r="C281" s="3">
        <f>VLOOKUP(A281,Studies!$A$2:$D$142,4)</f>
        <v>2015</v>
      </c>
      <c r="D281" s="3" t="str">
        <f>VLOOKUP(A281,Studies!$A$2:$G$142,6)</f>
        <v>NRSI</v>
      </c>
      <c r="E281" s="3">
        <f>VLOOKUP(A281,Studies!$A$2:$N$142,14)</f>
        <v>0</v>
      </c>
      <c r="J281" s="3" t="s">
        <v>1279</v>
      </c>
      <c r="K281" s="4" t="s">
        <v>1166</v>
      </c>
      <c r="P281" s="3" t="s">
        <v>809</v>
      </c>
      <c r="T281" s="3" t="s">
        <v>22</v>
      </c>
      <c r="U281" s="3" t="s">
        <v>516</v>
      </c>
      <c r="V281" s="3" t="s">
        <v>1285</v>
      </c>
      <c r="AC281" s="4" t="s">
        <v>13</v>
      </c>
      <c r="AD281" s="28" t="s">
        <v>1280</v>
      </c>
      <c r="AE281" s="3">
        <v>0.98</v>
      </c>
      <c r="AG281" s="3">
        <v>0.96</v>
      </c>
      <c r="AH281" s="3">
        <v>0.99</v>
      </c>
    </row>
    <row r="282" spans="1:36" hidden="1" x14ac:dyDescent="0.25">
      <c r="A282" s="3">
        <v>4799</v>
      </c>
      <c r="B282" s="3" t="str">
        <f>VLOOKUP(A282,Studies!$A$2:$B$142,2)</f>
        <v>Chuang</v>
      </c>
      <c r="C282" s="3">
        <f>VLOOKUP(A282,Studies!$A$2:$D$142,4)</f>
        <v>2015</v>
      </c>
      <c r="D282" s="3" t="str">
        <f>VLOOKUP(A282,Studies!$A$2:$G$142,6)</f>
        <v>NRSI</v>
      </c>
      <c r="E282" s="3">
        <f>VLOOKUP(A282,Studies!$A$2:$N$142,14)</f>
        <v>0</v>
      </c>
      <c r="J282" s="3" t="s">
        <v>1279</v>
      </c>
      <c r="K282" s="4" t="s">
        <v>1208</v>
      </c>
      <c r="P282" s="3" t="s">
        <v>809</v>
      </c>
      <c r="T282" s="3" t="s">
        <v>22</v>
      </c>
      <c r="U282" s="3" t="s">
        <v>516</v>
      </c>
      <c r="V282" s="3" t="s">
        <v>1285</v>
      </c>
      <c r="AC282" s="4" t="s">
        <v>13</v>
      </c>
      <c r="AD282" s="28" t="s">
        <v>1280</v>
      </c>
      <c r="AE282" s="3">
        <v>1.02</v>
      </c>
      <c r="AG282" s="3">
        <v>0.99</v>
      </c>
      <c r="AH282" s="3">
        <v>1.04</v>
      </c>
    </row>
    <row r="283" spans="1:36" hidden="1" x14ac:dyDescent="0.25">
      <c r="A283" s="3">
        <v>4799</v>
      </c>
      <c r="B283" s="3" t="str">
        <f>VLOOKUP(A283,Studies!$A$2:$B$142,2)</f>
        <v>Chuang</v>
      </c>
      <c r="C283" s="3">
        <f>VLOOKUP(A283,Studies!$A$2:$D$142,4)</f>
        <v>2015</v>
      </c>
      <c r="D283" s="3" t="str">
        <f>VLOOKUP(A283,Studies!$A$2:$G$142,6)</f>
        <v>NRSI</v>
      </c>
      <c r="E283" s="3">
        <f>VLOOKUP(A283,Studies!$A$2:$N$142,14)</f>
        <v>0</v>
      </c>
      <c r="J283" s="3" t="s">
        <v>1279</v>
      </c>
      <c r="K283" s="4" t="s">
        <v>1165</v>
      </c>
      <c r="P283" s="3" t="s">
        <v>809</v>
      </c>
      <c r="T283" s="3" t="s">
        <v>22</v>
      </c>
      <c r="U283" s="3" t="s">
        <v>516</v>
      </c>
      <c r="V283" s="3" t="s">
        <v>1285</v>
      </c>
      <c r="AC283" s="4" t="s">
        <v>13</v>
      </c>
      <c r="AD283" s="28" t="s">
        <v>1280</v>
      </c>
      <c r="AE283" s="3">
        <v>0.95</v>
      </c>
      <c r="AG283" s="3">
        <v>0.92</v>
      </c>
      <c r="AH283" s="3">
        <v>0.98</v>
      </c>
    </row>
    <row r="284" spans="1:36" hidden="1" x14ac:dyDescent="0.25">
      <c r="A284" s="3">
        <v>10182</v>
      </c>
      <c r="B284" s="3" t="str">
        <f>VLOOKUP(A284,Studies!$A$2:$B$142,2)</f>
        <v>Forti</v>
      </c>
      <c r="C284" s="3">
        <f>VLOOKUP(A284,Studies!$A$2:$D$142,4)</f>
        <v>2010</v>
      </c>
      <c r="D284" s="3" t="str">
        <f>VLOOKUP(A284,Studies!$A$2:$G$142,6)</f>
        <v>NRSE</v>
      </c>
      <c r="E284" s="3">
        <f>VLOOKUP(A284,Studies!$A$2:$N$142,14)</f>
        <v>0</v>
      </c>
      <c r="AJ284" s="4"/>
    </row>
    <row r="285" spans="1:36" hidden="1" x14ac:dyDescent="0.25">
      <c r="A285" s="3">
        <v>11282</v>
      </c>
      <c r="B285" s="3" t="str">
        <f>VLOOKUP(A285,Studies!$A$2:$B$142,2)</f>
        <v>Kivipelto</v>
      </c>
      <c r="C285" s="3">
        <f>VLOOKUP(A285,Studies!$A$2:$D$142,4)</f>
        <v>2005</v>
      </c>
      <c r="D285" s="3" t="str">
        <f>VLOOKUP(A285,Studies!$A$2:$G$142,6)</f>
        <v>NRSE</v>
      </c>
      <c r="E285" s="3">
        <f>VLOOKUP(A285,Studies!$A$2:$N$142,14)</f>
        <v>0</v>
      </c>
      <c r="AJ285" s="4"/>
    </row>
    <row r="286" spans="1:36" hidden="1" x14ac:dyDescent="0.25">
      <c r="A286" s="3">
        <v>3609</v>
      </c>
      <c r="B286" s="3" t="str">
        <f>VLOOKUP(A286,Studies!$A$2:$B$142,2)</f>
        <v>Mainous</v>
      </c>
      <c r="C286" s="3">
        <f>VLOOKUP(A286,Studies!$A$2:$D$142,4)</f>
        <v>2005</v>
      </c>
      <c r="D286" s="3" t="str">
        <f>VLOOKUP(A286,Studies!$A$2:$G$142,6)</f>
        <v>NRSE</v>
      </c>
      <c r="E286" s="3">
        <f>VLOOKUP(A286,Studies!$A$2:$N$142,14)</f>
        <v>0</v>
      </c>
      <c r="AJ286" s="4"/>
    </row>
    <row r="287" spans="1:36" hidden="1" x14ac:dyDescent="0.25">
      <c r="A287" s="3">
        <v>14202</v>
      </c>
      <c r="B287" s="3" t="str">
        <f>VLOOKUP(A287,Studies!$A$2:$B$142,2)</f>
        <v>Mielke</v>
      </c>
      <c r="C287" s="3">
        <f>VLOOKUP(A287,Studies!$A$2:$D$142,4)</f>
        <v>2012</v>
      </c>
      <c r="D287" s="3" t="str">
        <f>VLOOKUP(A287,Studies!$A$2:$G$142,6)</f>
        <v>NRSE</v>
      </c>
      <c r="E287" s="3">
        <f>VLOOKUP(A287,Studies!$A$2:$N$142,14)</f>
        <v>0</v>
      </c>
      <c r="AJ287" s="4"/>
    </row>
    <row r="288" spans="1:36" hidden="1" x14ac:dyDescent="0.25">
      <c r="A288" s="3">
        <v>10170</v>
      </c>
      <c r="B288" s="3" t="str">
        <f>VLOOKUP(A288,Studies!$A$2:$B$142,2)</f>
        <v>Muller</v>
      </c>
      <c r="C288" s="3">
        <f>VLOOKUP(A288,Studies!$A$2:$D$142,4)</f>
        <v>2007</v>
      </c>
      <c r="D288" s="3" t="str">
        <f>VLOOKUP(A288,Studies!$A$2:$G$142,6)</f>
        <v>NRSE</v>
      </c>
      <c r="E288" s="3">
        <f>VLOOKUP(A288,Studies!$A$2:$N$142,14)</f>
        <v>0</v>
      </c>
      <c r="AJ288" s="4"/>
    </row>
    <row r="289" spans="1:36" hidden="1" x14ac:dyDescent="0.25">
      <c r="A289" s="3">
        <v>2214</v>
      </c>
      <c r="B289" s="3" t="str">
        <f>VLOOKUP(A289,Studies!$A$2:$B$142,2)</f>
        <v>Reitz</v>
      </c>
      <c r="C289" s="3">
        <f>VLOOKUP(A289,Studies!$A$2:$D$142,4)</f>
        <v>2010</v>
      </c>
      <c r="D289" s="3" t="str">
        <f>VLOOKUP(A289,Studies!$A$2:$G$142,6)</f>
        <v>NRSE</v>
      </c>
      <c r="E289" s="3">
        <f>VLOOKUP(A289,Studies!$A$2:$N$142,14)</f>
        <v>0</v>
      </c>
      <c r="AJ289" s="4"/>
    </row>
    <row r="290" spans="1:36" hidden="1" x14ac:dyDescent="0.25">
      <c r="A290" s="3">
        <v>15837</v>
      </c>
      <c r="B290" s="3" t="str">
        <f>VLOOKUP(A290,Studies!$A$2:$B$142,2)</f>
        <v>Ronnemaa</v>
      </c>
      <c r="C290" s="3">
        <f>VLOOKUP(A290,Studies!$A$2:$D$142,4)</f>
        <v>2011</v>
      </c>
      <c r="D290" s="3" t="str">
        <f>VLOOKUP(A290,Studies!$A$2:$G$142,6)</f>
        <v>NRSE</v>
      </c>
      <c r="E290" s="3">
        <f>VLOOKUP(A290,Studies!$A$2:$N$142,14)</f>
        <v>0</v>
      </c>
      <c r="AJ290" s="4"/>
    </row>
    <row r="291" spans="1:36" hidden="1" x14ac:dyDescent="0.25">
      <c r="A291" s="3">
        <v>15476</v>
      </c>
      <c r="B291" s="3" t="str">
        <f>VLOOKUP(A291,Studies!$A$2:$B$142,2)</f>
        <v>Stewart</v>
      </c>
      <c r="C291" s="3">
        <f>VLOOKUP(A291,Studies!$A$2:$D$142,4)</f>
        <v>2007</v>
      </c>
      <c r="D291" s="3" t="str">
        <f>VLOOKUP(A291,Studies!$A$2:$G$142,6)</f>
        <v>NRSE</v>
      </c>
      <c r="E291" s="3">
        <f>VLOOKUP(A291,Studies!$A$2:$N$142,14)</f>
        <v>0</v>
      </c>
      <c r="AJ291" s="4"/>
    </row>
  </sheetData>
  <autoFilter ref="A1:AL291" xr:uid="{06A4228E-D6DA-48FD-8676-3797E7061522}">
    <filterColumn colId="3">
      <filters>
        <filter val="MR"/>
      </filters>
    </filterColumn>
    <filterColumn colId="4">
      <filters>
        <filter val="0"/>
      </filters>
    </filterColumn>
  </autoFilter>
  <conditionalFormatting sqref="O12">
    <cfRule type="expression" dxfId="36" priority="5">
      <formula>$B12="D"</formula>
    </cfRule>
    <cfRule type="expression" dxfId="35" priority="6">
      <formula>$B12="?"</formula>
    </cfRule>
    <cfRule type="expression" dxfId="34" priority="7">
      <formula>$B12="Y"</formula>
    </cfRule>
  </conditionalFormatting>
  <conditionalFormatting sqref="O12">
    <cfRule type="expression" dxfId="33"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5B1A03EB-3BC1-4A96-BA13-5B6A70EDA876}">
          <x14:formula1>
            <xm:f>Validation!$C$2:$C$4</xm:f>
          </x14:formula1>
          <xm:sqref>F2:F1048576</xm:sqref>
        </x14:dataValidation>
        <x14:dataValidation type="list" allowBlank="1" showInputMessage="1" showErrorMessage="1" xr:uid="{541EBE64-C5B0-424D-BA30-125D5ABA403D}">
          <x14:formula1>
            <xm:f>Validation!$E$2:$E$20</xm:f>
          </x14:formula1>
          <xm:sqref>U2:U1048576</xm:sqref>
        </x14:dataValidation>
        <x14:dataValidation type="list" allowBlank="1" showInputMessage="1" showErrorMessage="1" xr:uid="{3B737FA4-A3CE-42AA-851E-DEE22FBDA2A6}">
          <x14:formula1>
            <xm:f>Validation!$B$2:$B$28</xm:f>
          </x14:formula1>
          <xm:sqref>K2:K1048576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1"/>
  <sheetViews>
    <sheetView topLeftCell="A46" workbookViewId="0">
      <selection activeCell="D61" sqref="D61"/>
    </sheetView>
  </sheetViews>
  <sheetFormatPr defaultRowHeight="15" x14ac:dyDescent="0.25"/>
  <cols>
    <col min="1" max="1" width="32.5703125" bestFit="1" customWidth="1"/>
    <col min="4" max="4" width="50" bestFit="1" customWidth="1"/>
  </cols>
  <sheetData>
    <row r="2" spans="1:6" x14ac:dyDescent="0.25">
      <c r="A2" t="s">
        <v>22</v>
      </c>
      <c r="B2" t="s">
        <v>19</v>
      </c>
      <c r="C2" t="s">
        <v>18</v>
      </c>
      <c r="D2" t="s">
        <v>802</v>
      </c>
      <c r="E2" t="s">
        <v>812</v>
      </c>
      <c r="F2" t="s">
        <v>1293</v>
      </c>
    </row>
    <row r="3" spans="1:6" x14ac:dyDescent="0.25">
      <c r="A3" t="s">
        <v>40</v>
      </c>
      <c r="B3" t="s">
        <v>1232</v>
      </c>
      <c r="C3" t="s">
        <v>20</v>
      </c>
      <c r="D3" t="s">
        <v>130</v>
      </c>
      <c r="E3" s="29" t="s">
        <v>21</v>
      </c>
    </row>
    <row r="4" spans="1:6" x14ac:dyDescent="0.25">
      <c r="A4" t="s">
        <v>41</v>
      </c>
      <c r="B4" t="s">
        <v>1233</v>
      </c>
      <c r="C4" t="s">
        <v>50</v>
      </c>
      <c r="D4" t="s">
        <v>837</v>
      </c>
      <c r="E4" s="29" t="s">
        <v>15</v>
      </c>
    </row>
    <row r="5" spans="1:6" x14ac:dyDescent="0.25">
      <c r="A5" t="s">
        <v>16</v>
      </c>
      <c r="B5" t="s">
        <v>1231</v>
      </c>
      <c r="D5" t="s">
        <v>471</v>
      </c>
      <c r="E5" t="s">
        <v>381</v>
      </c>
    </row>
    <row r="6" spans="1:6" x14ac:dyDescent="0.25">
      <c r="A6" t="s">
        <v>43</v>
      </c>
      <c r="B6" t="s">
        <v>42</v>
      </c>
      <c r="D6" t="s">
        <v>850</v>
      </c>
      <c r="E6" t="s">
        <v>843</v>
      </c>
    </row>
    <row r="7" spans="1:6" x14ac:dyDescent="0.25">
      <c r="A7" t="s">
        <v>44</v>
      </c>
      <c r="B7" t="s">
        <v>10</v>
      </c>
      <c r="D7" t="s">
        <v>857</v>
      </c>
      <c r="E7" t="s">
        <v>832</v>
      </c>
    </row>
    <row r="8" spans="1:6" x14ac:dyDescent="0.25">
      <c r="A8" t="s">
        <v>45</v>
      </c>
      <c r="B8" t="s">
        <v>12</v>
      </c>
      <c r="D8" t="s">
        <v>860</v>
      </c>
      <c r="E8" t="s">
        <v>516</v>
      </c>
    </row>
    <row r="9" spans="1:6" x14ac:dyDescent="0.25">
      <c r="A9" t="s">
        <v>46</v>
      </c>
      <c r="B9" t="s">
        <v>11</v>
      </c>
      <c r="D9" t="s">
        <v>863</v>
      </c>
      <c r="E9" t="s">
        <v>1180</v>
      </c>
    </row>
    <row r="10" spans="1:6" x14ac:dyDescent="0.25">
      <c r="A10" t="s">
        <v>47</v>
      </c>
      <c r="B10" t="s">
        <v>806</v>
      </c>
      <c r="D10" t="s">
        <v>877</v>
      </c>
      <c r="E10" t="s">
        <v>1203</v>
      </c>
    </row>
    <row r="11" spans="1:6" x14ac:dyDescent="0.25">
      <c r="A11" t="s">
        <v>48</v>
      </c>
      <c r="B11" t="s">
        <v>807</v>
      </c>
      <c r="D11" t="s">
        <v>881</v>
      </c>
      <c r="E11" t="s">
        <v>1239</v>
      </c>
    </row>
    <row r="12" spans="1:6" x14ac:dyDescent="0.25">
      <c r="A12" t="s">
        <v>49</v>
      </c>
      <c r="B12" t="s">
        <v>839</v>
      </c>
      <c r="D12" t="s">
        <v>882</v>
      </c>
      <c r="E12" t="s">
        <v>1240</v>
      </c>
    </row>
    <row r="13" spans="1:6" ht="60" x14ac:dyDescent="0.25">
      <c r="A13" t="s">
        <v>1276</v>
      </c>
      <c r="B13" s="10" t="s">
        <v>1165</v>
      </c>
      <c r="D13" t="s">
        <v>887</v>
      </c>
      <c r="E13" t="s">
        <v>1241</v>
      </c>
    </row>
    <row r="14" spans="1:6" x14ac:dyDescent="0.25">
      <c r="B14" t="s">
        <v>1166</v>
      </c>
      <c r="D14" t="s">
        <v>889</v>
      </c>
      <c r="E14" t="s">
        <v>1266</v>
      </c>
    </row>
    <row r="15" spans="1:6" x14ac:dyDescent="0.25">
      <c r="B15" t="s">
        <v>1208</v>
      </c>
      <c r="D15" t="s">
        <v>899</v>
      </c>
    </row>
    <row r="16" spans="1:6" x14ac:dyDescent="0.25">
      <c r="B16" t="s">
        <v>1167</v>
      </c>
      <c r="D16" t="s">
        <v>55</v>
      </c>
    </row>
    <row r="17" spans="2:11" x14ac:dyDescent="0.25">
      <c r="B17" t="s">
        <v>1168</v>
      </c>
      <c r="D17" t="s">
        <v>913</v>
      </c>
    </row>
    <row r="18" spans="2:11" x14ac:dyDescent="0.25">
      <c r="B18" t="s">
        <v>1170</v>
      </c>
      <c r="D18" t="s">
        <v>850</v>
      </c>
    </row>
    <row r="19" spans="2:11" x14ac:dyDescent="0.25">
      <c r="B19" t="s">
        <v>1169</v>
      </c>
      <c r="D19" t="s">
        <v>333</v>
      </c>
    </row>
    <row r="20" spans="2:11" ht="45" x14ac:dyDescent="0.25">
      <c r="B20" s="10" t="s">
        <v>1191</v>
      </c>
      <c r="D20" t="s">
        <v>924</v>
      </c>
    </row>
    <row r="21" spans="2:11" x14ac:dyDescent="0.25">
      <c r="B21" t="s">
        <v>1222</v>
      </c>
      <c r="D21" t="s">
        <v>930</v>
      </c>
      <c r="K21" s="11"/>
    </row>
    <row r="22" spans="2:11" x14ac:dyDescent="0.25">
      <c r="B22" t="s">
        <v>1223</v>
      </c>
      <c r="D22" t="s">
        <v>933</v>
      </c>
    </row>
    <row r="23" spans="2:11" x14ac:dyDescent="0.25">
      <c r="B23" t="s">
        <v>1261</v>
      </c>
      <c r="D23" t="s">
        <v>940</v>
      </c>
    </row>
    <row r="24" spans="2:11" x14ac:dyDescent="0.25">
      <c r="D24" t="s">
        <v>945</v>
      </c>
    </row>
    <row r="25" spans="2:11" x14ac:dyDescent="0.25">
      <c r="D25" t="s">
        <v>975</v>
      </c>
    </row>
    <row r="26" spans="2:11" x14ac:dyDescent="0.25">
      <c r="D26" t="s">
        <v>978</v>
      </c>
    </row>
    <row r="27" spans="2:11" x14ac:dyDescent="0.25">
      <c r="D27" t="s">
        <v>986</v>
      </c>
    </row>
    <row r="28" spans="2:11" x14ac:dyDescent="0.25">
      <c r="D28" t="s">
        <v>991</v>
      </c>
    </row>
    <row r="29" spans="2:11" x14ac:dyDescent="0.25">
      <c r="D29" t="s">
        <v>995</v>
      </c>
      <c r="K29" s="11"/>
    </row>
    <row r="30" spans="2:11" x14ac:dyDescent="0.25">
      <c r="D30" t="s">
        <v>1004</v>
      </c>
    </row>
    <row r="31" spans="2:11" x14ac:dyDescent="0.25">
      <c r="D31" t="s">
        <v>1006</v>
      </c>
      <c r="K31" s="11"/>
    </row>
    <row r="32" spans="2:11" x14ac:dyDescent="0.25">
      <c r="D32" t="s">
        <v>1008</v>
      </c>
    </row>
    <row r="33" spans="4:11" x14ac:dyDescent="0.25">
      <c r="D33" t="s">
        <v>1012</v>
      </c>
    </row>
    <row r="34" spans="4:11" x14ac:dyDescent="0.25">
      <c r="D34" t="s">
        <v>1017</v>
      </c>
      <c r="K34" s="11"/>
    </row>
    <row r="35" spans="4:11" x14ac:dyDescent="0.25">
      <c r="D35" t="s">
        <v>1025</v>
      </c>
    </row>
    <row r="36" spans="4:11" x14ac:dyDescent="0.25">
      <c r="D36" t="s">
        <v>1027</v>
      </c>
    </row>
    <row r="37" spans="4:11" x14ac:dyDescent="0.25">
      <c r="D37" t="s">
        <v>1029</v>
      </c>
    </row>
    <row r="38" spans="4:11" x14ac:dyDescent="0.25">
      <c r="D38" t="s">
        <v>1031</v>
      </c>
      <c r="K38" s="11"/>
    </row>
    <row r="39" spans="4:11" x14ac:dyDescent="0.25">
      <c r="D39" t="s">
        <v>1035</v>
      </c>
    </row>
    <row r="40" spans="4:11" x14ac:dyDescent="0.25">
      <c r="D40" t="s">
        <v>1039</v>
      </c>
    </row>
    <row r="41" spans="4:11" x14ac:dyDescent="0.25">
      <c r="D41" t="s">
        <v>1041</v>
      </c>
    </row>
    <row r="42" spans="4:11" x14ac:dyDescent="0.25">
      <c r="D42" t="s">
        <v>1050</v>
      </c>
    </row>
    <row r="43" spans="4:11" x14ac:dyDescent="0.25">
      <c r="D43" t="s">
        <v>1061</v>
      </c>
    </row>
    <row r="44" spans="4:11" x14ac:dyDescent="0.25">
      <c r="D44" t="s">
        <v>1066</v>
      </c>
    </row>
    <row r="45" spans="4:11" x14ac:dyDescent="0.25">
      <c r="D45" t="s">
        <v>1069</v>
      </c>
    </row>
    <row r="46" spans="4:11" x14ac:dyDescent="0.25">
      <c r="D46" t="s">
        <v>1075</v>
      </c>
    </row>
    <row r="47" spans="4:11" x14ac:dyDescent="0.25">
      <c r="D47" t="s">
        <v>1077</v>
      </c>
      <c r="K47" s="11"/>
    </row>
    <row r="48" spans="4:11" x14ac:dyDescent="0.25">
      <c r="D48" t="s">
        <v>1083</v>
      </c>
    </row>
    <row r="49" spans="4:11" x14ac:dyDescent="0.25">
      <c r="D49" t="s">
        <v>1085</v>
      </c>
      <c r="K49" s="11"/>
    </row>
    <row r="50" spans="4:11" x14ac:dyDescent="0.25">
      <c r="D50" t="s">
        <v>271</v>
      </c>
    </row>
    <row r="51" spans="4:11" x14ac:dyDescent="0.25">
      <c r="D51" t="s">
        <v>1096</v>
      </c>
      <c r="K51" s="12"/>
    </row>
    <row r="52" spans="4:11" x14ac:dyDescent="0.25">
      <c r="D52" t="s">
        <v>1097</v>
      </c>
    </row>
    <row r="53" spans="4:11" x14ac:dyDescent="0.25">
      <c r="D53" t="s">
        <v>1100</v>
      </c>
    </row>
    <row r="54" spans="4:11" x14ac:dyDescent="0.25">
      <c r="D54" t="s">
        <v>1115</v>
      </c>
    </row>
    <row r="55" spans="4:11" x14ac:dyDescent="0.25">
      <c r="D55" t="s">
        <v>1123</v>
      </c>
    </row>
    <row r="56" spans="4:11" x14ac:dyDescent="0.25">
      <c r="D56" t="s">
        <v>1126</v>
      </c>
    </row>
    <row r="57" spans="4:11" x14ac:dyDescent="0.25">
      <c r="D57" t="s">
        <v>1140</v>
      </c>
    </row>
    <row r="58" spans="4:11" x14ac:dyDescent="0.25">
      <c r="D58" t="s">
        <v>1142</v>
      </c>
    </row>
    <row r="59" spans="4:11" x14ac:dyDescent="0.25">
      <c r="D59" t="s">
        <v>1307</v>
      </c>
    </row>
    <row r="60" spans="4:11" x14ac:dyDescent="0.25">
      <c r="D60" t="s">
        <v>1306</v>
      </c>
    </row>
    <row r="61" spans="4:11" x14ac:dyDescent="0.25">
      <c r="D61" t="s">
        <v>1312</v>
      </c>
    </row>
  </sheetData>
  <conditionalFormatting sqref="E5:E10 E12:E14">
    <cfRule type="expression" dxfId="32" priority="1">
      <formula>$B7="D"</formula>
    </cfRule>
    <cfRule type="expression" dxfId="31" priority="2">
      <formula>$B7="?"</formula>
    </cfRule>
    <cfRule type="expression" dxfId="30" priority="3">
      <formula>$B7="Y"</formula>
    </cfRule>
  </conditionalFormatting>
  <conditionalFormatting sqref="E5:E10 E12:E14">
    <cfRule type="expression" dxfId="29" priority="4">
      <formula>$B1048414="L"</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5BBF3-D8E7-4E98-AC54-D8567670FAFA}">
  <sheetPr codeName="Sheet1"/>
  <dimension ref="A1:AP202"/>
  <sheetViews>
    <sheetView topLeftCell="A51" workbookViewId="0">
      <selection activeCell="I191" sqref="I191"/>
    </sheetView>
  </sheetViews>
  <sheetFormatPr defaultColWidth="9.140625" defaultRowHeight="15" x14ac:dyDescent="0.25"/>
  <cols>
    <col min="1" max="1" width="7.140625" customWidth="1"/>
    <col min="2" max="2" width="5.5703125" customWidth="1"/>
    <col min="3" max="3" width="10.5703125" customWidth="1"/>
    <col min="4" max="4" width="8.7109375" customWidth="1"/>
    <col min="5" max="5" width="6.85546875" bestFit="1" customWidth="1"/>
    <col min="6" max="6" width="22" customWidth="1"/>
    <col min="7" max="7" width="9.140625" customWidth="1"/>
    <col min="8" max="8" width="8.85546875" customWidth="1"/>
    <col min="9" max="14" width="9.140625" customWidth="1"/>
    <col min="15" max="16" width="8.85546875" customWidth="1"/>
    <col min="17" max="17" width="11" customWidth="1"/>
    <col min="18" max="18" width="17.140625" customWidth="1"/>
    <col min="19" max="19" width="23.42578125" customWidth="1"/>
    <col min="20" max="20" width="18.140625" customWidth="1"/>
    <col min="21" max="21" width="19.42578125" style="1" customWidth="1"/>
    <col min="22" max="23" width="15.7109375" customWidth="1"/>
    <col min="24" max="33" width="15" customWidth="1"/>
    <col min="34" max="34" width="9.140625" style="1"/>
    <col min="36" max="36" width="9.140625" customWidth="1"/>
    <col min="40" max="40" width="9.140625" style="1"/>
  </cols>
  <sheetData>
    <row r="1" spans="1:41" x14ac:dyDescent="0.25">
      <c r="A1" t="s">
        <v>9</v>
      </c>
      <c r="B1" t="s">
        <v>51</v>
      </c>
      <c r="C1" t="s">
        <v>52</v>
      </c>
      <c r="D1" t="s">
        <v>8</v>
      </c>
      <c r="E1" t="s">
        <v>7</v>
      </c>
      <c r="F1" t="s">
        <v>6</v>
      </c>
      <c r="G1" t="s">
        <v>53</v>
      </c>
      <c r="H1" t="s">
        <v>54</v>
      </c>
      <c r="I1" t="s">
        <v>55</v>
      </c>
      <c r="J1" t="s">
        <v>56</v>
      </c>
      <c r="K1" t="s">
        <v>57</v>
      </c>
      <c r="L1" t="s">
        <v>58</v>
      </c>
      <c r="M1" t="s">
        <v>59</v>
      </c>
      <c r="N1" t="s">
        <v>38</v>
      </c>
      <c r="O1" t="s">
        <v>60</v>
      </c>
      <c r="P1" t="s">
        <v>61</v>
      </c>
      <c r="Q1" t="s">
        <v>36</v>
      </c>
      <c r="R1" t="s">
        <v>35</v>
      </c>
      <c r="S1" t="s">
        <v>34</v>
      </c>
      <c r="T1" t="s">
        <v>62</v>
      </c>
      <c r="U1" s="1" t="s">
        <v>32</v>
      </c>
      <c r="V1" t="s">
        <v>63</v>
      </c>
      <c r="W1" t="s">
        <v>64</v>
      </c>
      <c r="X1" t="s">
        <v>65</v>
      </c>
      <c r="Y1" t="s">
        <v>66</v>
      </c>
      <c r="Z1" t="s">
        <v>67</v>
      </c>
      <c r="AA1" t="s">
        <v>29</v>
      </c>
      <c r="AB1" t="s">
        <v>68</v>
      </c>
      <c r="AC1" t="s">
        <v>69</v>
      </c>
      <c r="AD1" t="s">
        <v>70</v>
      </c>
      <c r="AE1" t="s">
        <v>71</v>
      </c>
      <c r="AF1" t="s">
        <v>72</v>
      </c>
      <c r="AG1" t="s">
        <v>73</v>
      </c>
      <c r="AH1" s="1" t="s">
        <v>28</v>
      </c>
      <c r="AI1" t="s">
        <v>27</v>
      </c>
      <c r="AJ1" t="s">
        <v>26</v>
      </c>
      <c r="AK1" t="s">
        <v>25</v>
      </c>
      <c r="AL1" t="s">
        <v>24</v>
      </c>
      <c r="AM1" t="s">
        <v>23</v>
      </c>
      <c r="AN1" s="1" t="s">
        <v>74</v>
      </c>
      <c r="AO1" t="s">
        <v>75</v>
      </c>
    </row>
    <row r="2" spans="1:41" x14ac:dyDescent="0.25">
      <c r="A2">
        <v>60</v>
      </c>
      <c r="B2" t="s">
        <v>84</v>
      </c>
      <c r="D2" t="s">
        <v>376</v>
      </c>
      <c r="E2">
        <v>2010</v>
      </c>
      <c r="F2" t="s">
        <v>377</v>
      </c>
      <c r="G2" t="s">
        <v>90</v>
      </c>
      <c r="H2" t="s">
        <v>55</v>
      </c>
      <c r="I2" t="s">
        <v>378</v>
      </c>
      <c r="N2" t="s">
        <v>83</v>
      </c>
      <c r="O2">
        <v>1462</v>
      </c>
      <c r="Q2" t="s">
        <v>379</v>
      </c>
      <c r="S2" t="s">
        <v>380</v>
      </c>
      <c r="U2" s="1" t="s">
        <v>22</v>
      </c>
      <c r="V2" t="s">
        <v>381</v>
      </c>
      <c r="AH2" s="1" t="s">
        <v>13</v>
      </c>
      <c r="AN2" s="1" t="s">
        <v>185</v>
      </c>
      <c r="AO2" t="s">
        <v>140</v>
      </c>
    </row>
    <row r="3" spans="1:41" x14ac:dyDescent="0.25">
      <c r="A3">
        <v>126</v>
      </c>
      <c r="B3" t="s">
        <v>321</v>
      </c>
      <c r="D3" t="s">
        <v>429</v>
      </c>
      <c r="E3">
        <v>2018</v>
      </c>
      <c r="F3" t="s">
        <v>430</v>
      </c>
    </row>
    <row r="4" spans="1:41" x14ac:dyDescent="0.25">
      <c r="A4">
        <v>366</v>
      </c>
      <c r="B4" t="s">
        <v>76</v>
      </c>
      <c r="D4" t="s">
        <v>350</v>
      </c>
      <c r="E4">
        <v>2010</v>
      </c>
      <c r="F4" t="s">
        <v>351</v>
      </c>
      <c r="H4" t="s">
        <v>78</v>
      </c>
      <c r="Q4" t="s">
        <v>277</v>
      </c>
      <c r="U4" s="1" t="s">
        <v>16</v>
      </c>
      <c r="V4" t="s">
        <v>352</v>
      </c>
      <c r="AH4" s="1" t="s">
        <v>13</v>
      </c>
      <c r="AI4">
        <v>0.62</v>
      </c>
      <c r="AK4">
        <v>0.4</v>
      </c>
      <c r="AL4">
        <v>0.97</v>
      </c>
      <c r="AM4">
        <v>3.4000000000000002E-2</v>
      </c>
      <c r="AN4" s="1" t="s">
        <v>185</v>
      </c>
      <c r="AO4" t="s">
        <v>140</v>
      </c>
    </row>
    <row r="5" spans="1:41" x14ac:dyDescent="0.25">
      <c r="A5">
        <v>1118</v>
      </c>
      <c r="B5" t="s">
        <v>76</v>
      </c>
      <c r="D5" t="s">
        <v>286</v>
      </c>
      <c r="E5">
        <v>2005</v>
      </c>
      <c r="F5" t="s">
        <v>287</v>
      </c>
      <c r="G5" t="s">
        <v>77</v>
      </c>
      <c r="H5" t="s">
        <v>231</v>
      </c>
      <c r="I5" t="s">
        <v>79</v>
      </c>
      <c r="K5" t="s">
        <v>81</v>
      </c>
      <c r="M5" t="s">
        <v>288</v>
      </c>
      <c r="N5" t="s">
        <v>289</v>
      </c>
      <c r="O5">
        <v>8574</v>
      </c>
      <c r="P5">
        <v>1346</v>
      </c>
      <c r="Q5" t="s">
        <v>277</v>
      </c>
      <c r="U5" s="1" t="s">
        <v>22</v>
      </c>
      <c r="X5" t="s">
        <v>290</v>
      </c>
      <c r="AA5">
        <v>172</v>
      </c>
      <c r="AH5" s="1" t="s">
        <v>218</v>
      </c>
      <c r="AI5">
        <v>0.49</v>
      </c>
      <c r="AK5">
        <v>0.28000000000000003</v>
      </c>
      <c r="AL5">
        <v>0.85</v>
      </c>
    </row>
    <row r="6" spans="1:41" x14ac:dyDescent="0.25">
      <c r="A6">
        <v>1118</v>
      </c>
      <c r="B6" t="s">
        <v>76</v>
      </c>
      <c r="D6" t="s">
        <v>286</v>
      </c>
      <c r="E6">
        <v>2005</v>
      </c>
      <c r="F6" t="s">
        <v>287</v>
      </c>
      <c r="G6" t="s">
        <v>77</v>
      </c>
      <c r="H6" t="s">
        <v>231</v>
      </c>
      <c r="I6" t="s">
        <v>79</v>
      </c>
      <c r="K6" t="s">
        <v>81</v>
      </c>
      <c r="M6" t="s">
        <v>288</v>
      </c>
      <c r="N6" t="s">
        <v>289</v>
      </c>
      <c r="O6">
        <v>8574</v>
      </c>
      <c r="P6">
        <v>1180</v>
      </c>
      <c r="Q6" t="s">
        <v>291</v>
      </c>
      <c r="U6" s="1" t="s">
        <v>22</v>
      </c>
      <c r="X6" t="s">
        <v>290</v>
      </c>
      <c r="AA6">
        <v>172</v>
      </c>
      <c r="AH6" s="1" t="s">
        <v>218</v>
      </c>
      <c r="AI6">
        <v>0.93</v>
      </c>
      <c r="AK6">
        <v>0.43</v>
      </c>
      <c r="AL6">
        <v>1.24</v>
      </c>
    </row>
    <row r="7" spans="1:41" x14ac:dyDescent="0.25">
      <c r="A7">
        <v>1118</v>
      </c>
      <c r="B7" t="s">
        <v>76</v>
      </c>
      <c r="D7" t="s">
        <v>286</v>
      </c>
      <c r="E7">
        <v>2005</v>
      </c>
      <c r="F7" t="s">
        <v>287</v>
      </c>
      <c r="G7" t="s">
        <v>77</v>
      </c>
      <c r="H7" t="s">
        <v>231</v>
      </c>
      <c r="I7" t="s">
        <v>79</v>
      </c>
      <c r="K7" t="s">
        <v>81</v>
      </c>
      <c r="M7" t="s">
        <v>288</v>
      </c>
      <c r="N7" t="s">
        <v>289</v>
      </c>
      <c r="O7">
        <v>8574</v>
      </c>
      <c r="P7">
        <v>2526</v>
      </c>
      <c r="Q7" t="s">
        <v>292</v>
      </c>
      <c r="U7" s="1" t="s">
        <v>22</v>
      </c>
      <c r="X7" t="s">
        <v>290</v>
      </c>
      <c r="AA7">
        <v>172</v>
      </c>
      <c r="AH7" s="1" t="s">
        <v>218</v>
      </c>
      <c r="AI7">
        <v>0.59</v>
      </c>
      <c r="AK7">
        <v>0.39</v>
      </c>
      <c r="AL7">
        <v>0.9</v>
      </c>
    </row>
    <row r="8" spans="1:41" x14ac:dyDescent="0.25">
      <c r="A8">
        <v>1118</v>
      </c>
      <c r="B8" t="s">
        <v>76</v>
      </c>
      <c r="D8" t="s">
        <v>286</v>
      </c>
      <c r="E8">
        <v>2005</v>
      </c>
      <c r="F8" t="s">
        <v>287</v>
      </c>
      <c r="G8" t="s">
        <v>77</v>
      </c>
      <c r="H8" t="s">
        <v>231</v>
      </c>
      <c r="I8" t="s">
        <v>79</v>
      </c>
      <c r="K8" t="s">
        <v>81</v>
      </c>
      <c r="M8" t="s">
        <v>288</v>
      </c>
      <c r="N8" t="s">
        <v>289</v>
      </c>
      <c r="O8">
        <v>8574</v>
      </c>
      <c r="P8">
        <v>1346</v>
      </c>
      <c r="Q8" t="s">
        <v>277</v>
      </c>
      <c r="U8" s="1" t="s">
        <v>16</v>
      </c>
      <c r="X8" t="s">
        <v>290</v>
      </c>
      <c r="AA8">
        <v>112</v>
      </c>
      <c r="AH8" s="1" t="s">
        <v>218</v>
      </c>
      <c r="AI8">
        <v>0.48</v>
      </c>
      <c r="AK8">
        <v>0.22</v>
      </c>
      <c r="AL8">
        <v>1.02</v>
      </c>
    </row>
    <row r="9" spans="1:41" s="15" customFormat="1" x14ac:dyDescent="0.25">
      <c r="A9" s="15">
        <v>1118</v>
      </c>
      <c r="B9" s="15" t="s">
        <v>76</v>
      </c>
      <c r="D9" s="15" t="s">
        <v>286</v>
      </c>
      <c r="E9" s="15">
        <v>2005</v>
      </c>
      <c r="F9" s="15" t="s">
        <v>287</v>
      </c>
      <c r="G9" s="15" t="s">
        <v>77</v>
      </c>
      <c r="H9" s="15" t="s">
        <v>231</v>
      </c>
      <c r="I9" s="15" t="s">
        <v>79</v>
      </c>
      <c r="K9" s="15" t="s">
        <v>81</v>
      </c>
      <c r="M9" s="15" t="s">
        <v>288</v>
      </c>
      <c r="N9" s="15" t="s">
        <v>289</v>
      </c>
      <c r="O9" s="15">
        <v>8574</v>
      </c>
      <c r="P9" s="15">
        <v>1180</v>
      </c>
      <c r="Q9" s="15" t="s">
        <v>291</v>
      </c>
      <c r="U9" s="14" t="s">
        <v>16</v>
      </c>
      <c r="X9" s="15" t="s">
        <v>290</v>
      </c>
      <c r="AA9" s="15">
        <v>112</v>
      </c>
      <c r="AH9" s="14" t="s">
        <v>218</v>
      </c>
      <c r="AI9" s="15">
        <v>0.78</v>
      </c>
      <c r="AK9" s="15">
        <v>0.41</v>
      </c>
      <c r="AL9" s="15">
        <v>1.47</v>
      </c>
      <c r="AN9" s="14"/>
    </row>
    <row r="10" spans="1:41" x14ac:dyDescent="0.25">
      <c r="A10">
        <v>1118</v>
      </c>
      <c r="B10" t="s">
        <v>76</v>
      </c>
      <c r="D10" t="s">
        <v>286</v>
      </c>
      <c r="E10">
        <v>2005</v>
      </c>
      <c r="F10" t="s">
        <v>287</v>
      </c>
      <c r="G10" t="s">
        <v>77</v>
      </c>
      <c r="H10" t="s">
        <v>231</v>
      </c>
      <c r="I10" t="s">
        <v>79</v>
      </c>
      <c r="K10" t="s">
        <v>81</v>
      </c>
      <c r="M10" t="s">
        <v>288</v>
      </c>
      <c r="N10" t="s">
        <v>289</v>
      </c>
      <c r="O10">
        <v>8574</v>
      </c>
      <c r="P10">
        <v>2526</v>
      </c>
      <c r="Q10" t="s">
        <v>292</v>
      </c>
      <c r="U10" s="1" t="s">
        <v>16</v>
      </c>
      <c r="X10" t="s">
        <v>290</v>
      </c>
      <c r="AA10">
        <v>112</v>
      </c>
      <c r="AH10" s="1" t="s">
        <v>218</v>
      </c>
      <c r="AI10">
        <v>0.62</v>
      </c>
      <c r="AK10">
        <v>0.37</v>
      </c>
      <c r="AL10">
        <v>1.05</v>
      </c>
    </row>
    <row r="11" spans="1:41" x14ac:dyDescent="0.25">
      <c r="A11">
        <v>1658</v>
      </c>
      <c r="B11" t="s">
        <v>84</v>
      </c>
      <c r="D11" t="s">
        <v>504</v>
      </c>
      <c r="E11">
        <v>2016</v>
      </c>
      <c r="F11" t="s">
        <v>505</v>
      </c>
    </row>
    <row r="12" spans="1:41" x14ac:dyDescent="0.25">
      <c r="A12">
        <v>1883</v>
      </c>
      <c r="B12" t="s">
        <v>84</v>
      </c>
      <c r="D12" t="s">
        <v>348</v>
      </c>
      <c r="E12">
        <v>2015</v>
      </c>
      <c r="F12" t="s">
        <v>349</v>
      </c>
    </row>
    <row r="13" spans="1:41" x14ac:dyDescent="0.25">
      <c r="A13">
        <v>1951</v>
      </c>
      <c r="B13" t="s">
        <v>84</v>
      </c>
      <c r="D13" t="s">
        <v>490</v>
      </c>
      <c r="E13">
        <v>2019</v>
      </c>
      <c r="F13" t="s">
        <v>491</v>
      </c>
    </row>
    <row r="14" spans="1:41" x14ac:dyDescent="0.25">
      <c r="A14">
        <v>2016</v>
      </c>
      <c r="B14" t="s">
        <v>76</v>
      </c>
      <c r="D14" t="s">
        <v>528</v>
      </c>
      <c r="E14">
        <v>2004</v>
      </c>
      <c r="F14" t="s">
        <v>529</v>
      </c>
      <c r="Q14" t="s">
        <v>17</v>
      </c>
      <c r="U14" s="1" t="s">
        <v>16</v>
      </c>
      <c r="AH14" s="1" t="s">
        <v>218</v>
      </c>
      <c r="AI14">
        <v>0.61</v>
      </c>
      <c r="AK14">
        <v>0.42</v>
      </c>
      <c r="AL14">
        <v>0.87</v>
      </c>
    </row>
    <row r="15" spans="1:41" x14ac:dyDescent="0.25">
      <c r="A15">
        <v>2017</v>
      </c>
      <c r="B15" t="s">
        <v>76</v>
      </c>
      <c r="D15" t="s">
        <v>436</v>
      </c>
      <c r="E15">
        <v>2019</v>
      </c>
      <c r="F15" t="s">
        <v>437</v>
      </c>
      <c r="G15" t="s">
        <v>77</v>
      </c>
      <c r="H15" t="s">
        <v>78</v>
      </c>
      <c r="K15" t="s">
        <v>438</v>
      </c>
      <c r="M15" t="s">
        <v>439</v>
      </c>
      <c r="N15" t="s">
        <v>440</v>
      </c>
      <c r="O15">
        <v>28815</v>
      </c>
      <c r="P15">
        <v>7058</v>
      </c>
      <c r="Q15" t="s">
        <v>441</v>
      </c>
      <c r="U15" s="1" t="s">
        <v>22</v>
      </c>
      <c r="AB15" t="s">
        <v>442</v>
      </c>
      <c r="AH15" s="1" t="s">
        <v>163</v>
      </c>
      <c r="AI15">
        <v>0.84</v>
      </c>
      <c r="AK15">
        <v>0.78</v>
      </c>
      <c r="AL15">
        <v>0.9</v>
      </c>
    </row>
    <row r="16" spans="1:41" x14ac:dyDescent="0.25">
      <c r="A16">
        <v>2066</v>
      </c>
      <c r="B16" t="s">
        <v>84</v>
      </c>
      <c r="D16" t="s">
        <v>374</v>
      </c>
      <c r="E16">
        <v>2011</v>
      </c>
      <c r="F16" t="s">
        <v>375</v>
      </c>
      <c r="G16" t="s">
        <v>90</v>
      </c>
    </row>
    <row r="17" spans="1:41" x14ac:dyDescent="0.25">
      <c r="A17">
        <v>2132</v>
      </c>
      <c r="B17" t="s">
        <v>321</v>
      </c>
      <c r="D17" t="s">
        <v>391</v>
      </c>
      <c r="E17">
        <v>2003</v>
      </c>
      <c r="F17" t="s">
        <v>392</v>
      </c>
      <c r="G17" t="s">
        <v>90</v>
      </c>
    </row>
    <row r="18" spans="1:41" x14ac:dyDescent="0.25">
      <c r="A18">
        <v>2140</v>
      </c>
      <c r="B18" t="s">
        <v>84</v>
      </c>
      <c r="D18" t="s">
        <v>504</v>
      </c>
      <c r="E18">
        <v>2018</v>
      </c>
      <c r="F18" t="s">
        <v>506</v>
      </c>
    </row>
    <row r="19" spans="1:41" x14ac:dyDescent="0.25">
      <c r="A19">
        <v>2149</v>
      </c>
      <c r="B19" t="s">
        <v>84</v>
      </c>
      <c r="D19" t="s">
        <v>486</v>
      </c>
      <c r="E19">
        <v>2014</v>
      </c>
      <c r="F19" t="s">
        <v>487</v>
      </c>
    </row>
    <row r="20" spans="1:41" x14ac:dyDescent="0.25">
      <c r="A20">
        <v>2326</v>
      </c>
      <c r="B20" t="s">
        <v>76</v>
      </c>
      <c r="D20" t="s">
        <v>492</v>
      </c>
      <c r="E20">
        <v>2007</v>
      </c>
      <c r="F20" t="s">
        <v>493</v>
      </c>
      <c r="H20" t="s">
        <v>78</v>
      </c>
      <c r="Q20" t="s">
        <v>17</v>
      </c>
      <c r="U20" s="1" t="s">
        <v>22</v>
      </c>
      <c r="V20" t="s">
        <v>494</v>
      </c>
      <c r="AH20" s="1" t="s">
        <v>218</v>
      </c>
      <c r="AI20">
        <v>0.32</v>
      </c>
      <c r="AK20" s="21"/>
      <c r="AL20" s="21"/>
      <c r="AM20">
        <v>6.7299999999999999E-2</v>
      </c>
      <c r="AN20" s="1" t="s">
        <v>185</v>
      </c>
      <c r="AO20" t="s">
        <v>140</v>
      </c>
    </row>
    <row r="21" spans="1:41" x14ac:dyDescent="0.25">
      <c r="A21">
        <v>2434</v>
      </c>
      <c r="B21" t="s">
        <v>84</v>
      </c>
      <c r="D21" t="s">
        <v>304</v>
      </c>
      <c r="E21">
        <v>2017</v>
      </c>
      <c r="F21" t="s">
        <v>305</v>
      </c>
    </row>
    <row r="22" spans="1:41" x14ac:dyDescent="0.25">
      <c r="A22">
        <v>2438</v>
      </c>
      <c r="B22" t="s">
        <v>84</v>
      </c>
      <c r="D22" t="s">
        <v>399</v>
      </c>
      <c r="E22">
        <v>2017</v>
      </c>
      <c r="F22" t="s">
        <v>400</v>
      </c>
      <c r="G22" t="s">
        <v>159</v>
      </c>
    </row>
    <row r="23" spans="1:41" s="15" customFormat="1" x14ac:dyDescent="0.25">
      <c r="A23" s="15">
        <v>2838</v>
      </c>
      <c r="B23" s="15" t="s">
        <v>84</v>
      </c>
      <c r="D23" s="15" t="s">
        <v>376</v>
      </c>
      <c r="E23" s="15">
        <v>2005</v>
      </c>
      <c r="F23" s="15" t="s">
        <v>382</v>
      </c>
      <c r="G23" s="15" t="s">
        <v>90</v>
      </c>
      <c r="S23"/>
      <c r="U23" s="14"/>
      <c r="AH23" s="14"/>
      <c r="AN23" s="14"/>
    </row>
    <row r="24" spans="1:41" x14ac:dyDescent="0.25">
      <c r="A24">
        <v>3094</v>
      </c>
      <c r="B24" t="s">
        <v>84</v>
      </c>
      <c r="D24" t="s">
        <v>418</v>
      </c>
      <c r="E24">
        <v>2009</v>
      </c>
      <c r="F24" t="s">
        <v>419</v>
      </c>
      <c r="G24" t="s">
        <v>90</v>
      </c>
    </row>
    <row r="25" spans="1:41" x14ac:dyDescent="0.25">
      <c r="A25">
        <v>3151</v>
      </c>
      <c r="B25" t="s">
        <v>84</v>
      </c>
      <c r="D25" t="s">
        <v>426</v>
      </c>
      <c r="E25">
        <v>2017</v>
      </c>
      <c r="F25" t="s">
        <v>427</v>
      </c>
      <c r="G25" t="s">
        <v>90</v>
      </c>
    </row>
    <row r="26" spans="1:41" x14ac:dyDescent="0.25">
      <c r="A26">
        <v>3232</v>
      </c>
      <c r="D26" t="s">
        <v>532</v>
      </c>
      <c r="E26">
        <v>2018</v>
      </c>
      <c r="F26" t="s">
        <v>533</v>
      </c>
    </row>
    <row r="27" spans="1:41" x14ac:dyDescent="0.25">
      <c r="A27">
        <v>3413</v>
      </c>
      <c r="B27" t="s">
        <v>84</v>
      </c>
      <c r="D27" t="s">
        <v>422</v>
      </c>
      <c r="E27">
        <v>2006</v>
      </c>
      <c r="F27" t="s">
        <v>423</v>
      </c>
      <c r="G27" t="s">
        <v>90</v>
      </c>
    </row>
    <row r="28" spans="1:41" x14ac:dyDescent="0.25">
      <c r="A28">
        <v>3587</v>
      </c>
      <c r="B28" t="s">
        <v>84</v>
      </c>
      <c r="D28" t="s">
        <v>426</v>
      </c>
      <c r="E28">
        <v>2014</v>
      </c>
      <c r="F28" t="s">
        <v>428</v>
      </c>
      <c r="G28" t="s">
        <v>90</v>
      </c>
    </row>
    <row r="29" spans="1:41" x14ac:dyDescent="0.25">
      <c r="A29" s="22">
        <v>3588</v>
      </c>
      <c r="B29" s="22" t="s">
        <v>84</v>
      </c>
      <c r="C29" s="22"/>
      <c r="D29" s="22" t="s">
        <v>497</v>
      </c>
      <c r="E29" s="22">
        <v>2014</v>
      </c>
      <c r="F29" s="22" t="s">
        <v>498</v>
      </c>
      <c r="G29" s="22"/>
      <c r="H29" s="22"/>
      <c r="I29" s="22" t="s">
        <v>499</v>
      </c>
      <c r="J29" s="22"/>
      <c r="K29" s="22"/>
      <c r="L29" s="22"/>
      <c r="M29" s="22" t="s">
        <v>500</v>
      </c>
      <c r="N29" s="22" t="s">
        <v>501</v>
      </c>
      <c r="O29" s="22">
        <v>381</v>
      </c>
      <c r="P29" s="22" t="s">
        <v>502</v>
      </c>
      <c r="Q29" s="22"/>
      <c r="R29" s="22"/>
      <c r="S29" s="22"/>
      <c r="T29" s="22"/>
      <c r="U29" s="23" t="s">
        <v>22</v>
      </c>
      <c r="V29" s="22" t="s">
        <v>503</v>
      </c>
      <c r="W29" s="22"/>
      <c r="X29" s="22"/>
      <c r="Y29" s="22"/>
      <c r="Z29" s="22"/>
      <c r="AA29" s="22"/>
      <c r="AB29" s="22"/>
      <c r="AC29" s="22"/>
      <c r="AD29" s="22"/>
      <c r="AE29" s="22"/>
      <c r="AF29" s="22"/>
      <c r="AG29" s="22"/>
      <c r="AH29" s="23"/>
      <c r="AI29" s="22"/>
      <c r="AJ29" s="22"/>
      <c r="AK29" s="22"/>
      <c r="AL29" s="22"/>
      <c r="AM29" s="22"/>
    </row>
    <row r="30" spans="1:41" x14ac:dyDescent="0.25">
      <c r="A30" s="22">
        <v>3588</v>
      </c>
      <c r="B30" s="22" t="s">
        <v>84</v>
      </c>
      <c r="C30" s="22"/>
      <c r="D30" s="22" t="s">
        <v>497</v>
      </c>
      <c r="E30" s="22">
        <v>2014</v>
      </c>
      <c r="F30" s="22" t="s">
        <v>498</v>
      </c>
      <c r="G30" s="22"/>
      <c r="H30" s="22"/>
      <c r="I30" s="22" t="s">
        <v>499</v>
      </c>
      <c r="J30" s="22"/>
      <c r="K30" s="22"/>
      <c r="L30" s="22"/>
      <c r="M30" s="22" t="s">
        <v>500</v>
      </c>
      <c r="N30" s="22" t="s">
        <v>501</v>
      </c>
      <c r="O30" s="22">
        <v>381</v>
      </c>
      <c r="P30" s="22" t="s">
        <v>502</v>
      </c>
      <c r="Q30" s="22"/>
      <c r="R30" s="22"/>
      <c r="S30" s="22"/>
      <c r="T30" s="22"/>
      <c r="U30" s="23" t="s">
        <v>40</v>
      </c>
      <c r="V30" s="22" t="s">
        <v>503</v>
      </c>
      <c r="W30" s="22"/>
      <c r="X30" s="22"/>
      <c r="Y30" s="22"/>
      <c r="Z30" s="22"/>
      <c r="AA30" s="22"/>
      <c r="AB30" s="22"/>
      <c r="AC30" s="22"/>
      <c r="AD30" s="22"/>
      <c r="AE30" s="22"/>
      <c r="AF30" s="22"/>
      <c r="AG30" s="22"/>
      <c r="AH30" s="23"/>
      <c r="AI30" s="22"/>
      <c r="AJ30" s="22"/>
      <c r="AK30" s="22"/>
      <c r="AL30" s="22"/>
      <c r="AM30" s="22"/>
    </row>
    <row r="31" spans="1:41" x14ac:dyDescent="0.25">
      <c r="A31">
        <v>3593</v>
      </c>
      <c r="B31" t="s">
        <v>76</v>
      </c>
      <c r="D31" t="s">
        <v>534</v>
      </c>
      <c r="E31">
        <v>2007</v>
      </c>
      <c r="F31" t="s">
        <v>535</v>
      </c>
      <c r="G31" t="s">
        <v>77</v>
      </c>
      <c r="H31" t="s">
        <v>78</v>
      </c>
      <c r="L31" t="s">
        <v>536</v>
      </c>
      <c r="N31" t="s">
        <v>50</v>
      </c>
      <c r="O31">
        <v>123</v>
      </c>
      <c r="Q31" t="s">
        <v>277</v>
      </c>
      <c r="U31" s="1" t="s">
        <v>22</v>
      </c>
      <c r="AA31">
        <v>38</v>
      </c>
      <c r="AH31" s="1" t="s">
        <v>13</v>
      </c>
      <c r="AI31">
        <v>0.4</v>
      </c>
      <c r="AK31">
        <v>0.13800000000000001</v>
      </c>
      <c r="AL31">
        <v>1.173</v>
      </c>
      <c r="AM31">
        <v>9.0999999999999998E-2</v>
      </c>
      <c r="AN31" s="1" t="s">
        <v>185</v>
      </c>
      <c r="AO31" t="s">
        <v>140</v>
      </c>
    </row>
    <row r="32" spans="1:41" x14ac:dyDescent="0.25">
      <c r="A32">
        <v>3602</v>
      </c>
      <c r="B32" t="s">
        <v>84</v>
      </c>
      <c r="D32" t="s">
        <v>319</v>
      </c>
      <c r="E32">
        <v>2006</v>
      </c>
      <c r="F32" t="s">
        <v>320</v>
      </c>
    </row>
    <row r="33" spans="1:41" x14ac:dyDescent="0.25">
      <c r="A33">
        <v>3653</v>
      </c>
      <c r="B33" t="s">
        <v>84</v>
      </c>
      <c r="D33" t="s">
        <v>220</v>
      </c>
      <c r="E33">
        <v>2018</v>
      </c>
      <c r="F33" t="s">
        <v>221</v>
      </c>
      <c r="Q33" t="s">
        <v>222</v>
      </c>
    </row>
    <row r="34" spans="1:41" x14ac:dyDescent="0.25">
      <c r="A34">
        <v>4301</v>
      </c>
      <c r="B34" t="s">
        <v>76</v>
      </c>
      <c r="D34" t="s">
        <v>361</v>
      </c>
      <c r="E34">
        <v>2014</v>
      </c>
      <c r="F34" t="s">
        <v>362</v>
      </c>
      <c r="G34" t="s">
        <v>77</v>
      </c>
      <c r="Q34" t="s">
        <v>277</v>
      </c>
      <c r="S34" t="s">
        <v>363</v>
      </c>
      <c r="U34" s="1" t="s">
        <v>22</v>
      </c>
      <c r="AD34">
        <v>12006</v>
      </c>
      <c r="AE34">
        <v>51</v>
      </c>
      <c r="AF34">
        <v>1620</v>
      </c>
      <c r="AG34">
        <v>7</v>
      </c>
      <c r="AH34" s="1" t="s">
        <v>13</v>
      </c>
    </row>
    <row r="35" spans="1:41" x14ac:dyDescent="0.25">
      <c r="A35" s="18">
        <v>4460</v>
      </c>
      <c r="B35" s="18" t="s">
        <v>225</v>
      </c>
      <c r="C35" s="18"/>
      <c r="D35" s="18" t="s">
        <v>223</v>
      </c>
      <c r="E35" s="18">
        <v>2014</v>
      </c>
      <c r="F35" s="18" t="s">
        <v>226</v>
      </c>
      <c r="G35" s="18" t="s">
        <v>227</v>
      </c>
      <c r="H35" s="18"/>
      <c r="I35" s="18"/>
      <c r="J35" s="18"/>
      <c r="K35" s="18"/>
      <c r="L35" s="18"/>
      <c r="M35" s="18"/>
      <c r="N35" s="18"/>
      <c r="O35" s="18"/>
      <c r="P35" s="18"/>
      <c r="Q35" s="18"/>
      <c r="R35" s="18"/>
      <c r="S35" s="27"/>
      <c r="T35" s="18"/>
      <c r="U35" s="19"/>
      <c r="V35" s="18"/>
      <c r="W35" s="18"/>
      <c r="X35" s="18"/>
      <c r="Y35" s="18"/>
      <c r="Z35" s="18"/>
      <c r="AA35" s="18"/>
      <c r="AB35" s="18"/>
      <c r="AC35" s="18"/>
      <c r="AD35" s="18"/>
      <c r="AE35" s="18"/>
      <c r="AF35" s="18"/>
      <c r="AG35" s="18"/>
      <c r="AH35" s="19"/>
      <c r="AI35" s="18"/>
      <c r="AJ35" s="18"/>
      <c r="AK35" s="18"/>
      <c r="AL35" s="18"/>
      <c r="AM35" s="18"/>
      <c r="AN35" s="19" t="s">
        <v>228</v>
      </c>
      <c r="AO35" s="18"/>
    </row>
    <row r="36" spans="1:41" x14ac:dyDescent="0.25">
      <c r="A36" s="18">
        <v>4974</v>
      </c>
      <c r="B36" s="18" t="s">
        <v>225</v>
      </c>
      <c r="C36" s="18"/>
      <c r="D36" s="18" t="s">
        <v>455</v>
      </c>
      <c r="E36" s="18">
        <v>1999</v>
      </c>
      <c r="F36" s="18" t="s">
        <v>458</v>
      </c>
      <c r="G36" s="18"/>
      <c r="H36" s="18"/>
      <c r="I36" s="18"/>
      <c r="J36" s="18"/>
      <c r="K36" s="18"/>
      <c r="L36" s="18"/>
      <c r="M36" s="18"/>
      <c r="N36" s="18"/>
      <c r="O36" s="18"/>
      <c r="P36" s="18"/>
      <c r="Q36" s="18"/>
      <c r="R36" s="18"/>
      <c r="S36" s="18"/>
      <c r="T36" s="18"/>
      <c r="U36" s="19"/>
      <c r="V36" s="18"/>
      <c r="W36" s="18"/>
      <c r="X36" s="18"/>
      <c r="Y36" s="18"/>
      <c r="Z36" s="18"/>
      <c r="AA36" s="18"/>
      <c r="AB36" s="18"/>
      <c r="AC36" s="18"/>
      <c r="AD36" s="18"/>
      <c r="AE36" s="18"/>
      <c r="AF36" s="18"/>
      <c r="AG36" s="18"/>
      <c r="AH36" s="19"/>
      <c r="AI36" s="18"/>
      <c r="AJ36" s="18"/>
      <c r="AK36" s="18"/>
      <c r="AL36" s="18"/>
      <c r="AM36" s="18"/>
      <c r="AN36" s="19"/>
      <c r="AO36" s="18"/>
    </row>
    <row r="37" spans="1:41" x14ac:dyDescent="0.25">
      <c r="A37">
        <v>4984</v>
      </c>
      <c r="B37" t="s">
        <v>84</v>
      </c>
      <c r="D37" t="s">
        <v>449</v>
      </c>
      <c r="E37">
        <v>2010</v>
      </c>
      <c r="F37" t="s">
        <v>450</v>
      </c>
      <c r="G37" t="s">
        <v>90</v>
      </c>
    </row>
    <row r="38" spans="1:41" s="16" customFormat="1" x14ac:dyDescent="0.25">
      <c r="A38">
        <v>5007</v>
      </c>
      <c r="B38" t="s">
        <v>84</v>
      </c>
      <c r="C38"/>
      <c r="D38" t="s">
        <v>211</v>
      </c>
      <c r="E38">
        <v>2014</v>
      </c>
      <c r="F38" t="s">
        <v>212</v>
      </c>
      <c r="G38" t="s">
        <v>90</v>
      </c>
      <c r="H38"/>
      <c r="I38"/>
      <c r="J38"/>
      <c r="K38"/>
      <c r="L38"/>
      <c r="M38"/>
      <c r="N38"/>
      <c r="O38"/>
      <c r="P38"/>
      <c r="Q38"/>
      <c r="R38"/>
      <c r="S38"/>
      <c r="T38"/>
      <c r="U38" s="1"/>
      <c r="V38"/>
      <c r="W38"/>
      <c r="X38"/>
      <c r="Y38"/>
      <c r="Z38"/>
      <c r="AA38"/>
      <c r="AB38"/>
      <c r="AC38"/>
      <c r="AD38"/>
      <c r="AE38"/>
      <c r="AF38"/>
      <c r="AG38"/>
      <c r="AH38" s="1"/>
      <c r="AI38"/>
      <c r="AJ38"/>
      <c r="AK38"/>
      <c r="AL38"/>
      <c r="AM38"/>
      <c r="AN38" s="1"/>
      <c r="AO38"/>
    </row>
    <row r="39" spans="1:41" s="16" customFormat="1" x14ac:dyDescent="0.25">
      <c r="A39">
        <v>5046</v>
      </c>
      <c r="B39" s="16" t="s">
        <v>60</v>
      </c>
      <c r="C39"/>
      <c r="D39" t="s">
        <v>201</v>
      </c>
      <c r="E39">
        <v>2005</v>
      </c>
      <c r="F39" t="s">
        <v>202</v>
      </c>
      <c r="G39" s="16" t="s">
        <v>90</v>
      </c>
      <c r="H39"/>
      <c r="I39"/>
      <c r="J39"/>
      <c r="K39"/>
      <c r="L39"/>
      <c r="M39"/>
      <c r="N39"/>
      <c r="O39"/>
      <c r="P39"/>
      <c r="Q39"/>
      <c r="R39"/>
      <c r="S39"/>
      <c r="T39"/>
      <c r="U39" s="1"/>
      <c r="V39"/>
      <c r="W39"/>
      <c r="X39"/>
      <c r="Y39"/>
      <c r="Z39"/>
      <c r="AA39"/>
      <c r="AB39"/>
      <c r="AC39"/>
      <c r="AD39"/>
      <c r="AE39"/>
      <c r="AF39"/>
      <c r="AG39"/>
      <c r="AH39" s="1"/>
      <c r="AI39"/>
      <c r="AJ39"/>
      <c r="AK39"/>
      <c r="AL39"/>
      <c r="AM39"/>
      <c r="AN39" s="1"/>
      <c r="AO39"/>
    </row>
    <row r="40" spans="1:41" s="16" customFormat="1" x14ac:dyDescent="0.25">
      <c r="A40">
        <v>5245</v>
      </c>
      <c r="B40" t="s">
        <v>84</v>
      </c>
      <c r="C40"/>
      <c r="D40" t="s">
        <v>451</v>
      </c>
      <c r="E40">
        <v>2017</v>
      </c>
      <c r="F40" t="s">
        <v>452</v>
      </c>
      <c r="G40" t="s">
        <v>90</v>
      </c>
      <c r="H40"/>
      <c r="I40"/>
      <c r="J40"/>
      <c r="K40"/>
      <c r="L40"/>
      <c r="M40"/>
      <c r="N40"/>
      <c r="O40"/>
      <c r="P40"/>
      <c r="Q40"/>
      <c r="R40"/>
      <c r="S40"/>
      <c r="T40"/>
      <c r="U40" s="1"/>
      <c r="V40"/>
      <c r="W40"/>
      <c r="X40"/>
      <c r="Y40"/>
      <c r="Z40"/>
      <c r="AA40"/>
      <c r="AB40"/>
      <c r="AC40"/>
      <c r="AD40"/>
      <c r="AE40"/>
      <c r="AF40"/>
      <c r="AG40"/>
      <c r="AH40" s="1"/>
      <c r="AI40"/>
      <c r="AJ40"/>
      <c r="AK40"/>
      <c r="AL40"/>
      <c r="AM40"/>
      <c r="AN40" s="1"/>
      <c r="AO40"/>
    </row>
    <row r="41" spans="1:41" s="16" customFormat="1" x14ac:dyDescent="0.25">
      <c r="A41">
        <v>5397</v>
      </c>
      <c r="B41" t="s">
        <v>76</v>
      </c>
      <c r="C41"/>
      <c r="D41" t="s">
        <v>530</v>
      </c>
      <c r="E41">
        <v>2005</v>
      </c>
      <c r="F41" t="s">
        <v>531</v>
      </c>
      <c r="G41"/>
      <c r="H41" t="s">
        <v>446</v>
      </c>
      <c r="I41"/>
      <c r="J41"/>
      <c r="K41"/>
      <c r="L41"/>
      <c r="M41" t="s">
        <v>526</v>
      </c>
      <c r="N41"/>
      <c r="O41"/>
      <c r="P41"/>
      <c r="Q41" t="s">
        <v>133</v>
      </c>
      <c r="R41"/>
      <c r="S41"/>
      <c r="T41"/>
      <c r="U41" s="1" t="s">
        <v>22</v>
      </c>
      <c r="V41" t="s">
        <v>314</v>
      </c>
      <c r="W41"/>
      <c r="X41"/>
      <c r="Y41"/>
      <c r="Z41"/>
      <c r="AA41"/>
      <c r="AB41"/>
      <c r="AC41"/>
      <c r="AD41"/>
      <c r="AE41"/>
      <c r="AF41"/>
      <c r="AG41"/>
      <c r="AH41" s="1" t="s">
        <v>13</v>
      </c>
      <c r="AI41">
        <v>1.19</v>
      </c>
      <c r="AJ41"/>
      <c r="AK41">
        <v>0.53</v>
      </c>
      <c r="AL41">
        <v>2.34</v>
      </c>
      <c r="AM41"/>
      <c r="AN41" s="1" t="s">
        <v>185</v>
      </c>
      <c r="AO41" t="s">
        <v>140</v>
      </c>
    </row>
    <row r="42" spans="1:41" s="16" customFormat="1" x14ac:dyDescent="0.25">
      <c r="A42">
        <v>5397</v>
      </c>
      <c r="B42" t="s">
        <v>76</v>
      </c>
      <c r="C42"/>
      <c r="D42" t="s">
        <v>530</v>
      </c>
      <c r="E42">
        <v>2005</v>
      </c>
      <c r="F42" t="s">
        <v>531</v>
      </c>
      <c r="G42"/>
      <c r="H42" t="s">
        <v>446</v>
      </c>
      <c r="I42"/>
      <c r="J42"/>
      <c r="K42"/>
      <c r="L42"/>
      <c r="M42" t="s">
        <v>526</v>
      </c>
      <c r="N42"/>
      <c r="O42"/>
      <c r="P42"/>
      <c r="Q42" t="s">
        <v>133</v>
      </c>
      <c r="R42"/>
      <c r="S42"/>
      <c r="T42"/>
      <c r="U42" s="1" t="s">
        <v>16</v>
      </c>
      <c r="V42" t="s">
        <v>314</v>
      </c>
      <c r="W42"/>
      <c r="X42"/>
      <c r="Y42"/>
      <c r="Z42"/>
      <c r="AA42"/>
      <c r="AB42"/>
      <c r="AC42"/>
      <c r="AD42"/>
      <c r="AE42"/>
      <c r="AF42"/>
      <c r="AG42"/>
      <c r="AH42" s="1" t="s">
        <v>13</v>
      </c>
      <c r="AI42">
        <v>1.19</v>
      </c>
      <c r="AJ42"/>
      <c r="AK42">
        <v>0.35</v>
      </c>
      <c r="AL42">
        <v>2.69</v>
      </c>
      <c r="AM42"/>
      <c r="AN42" s="1" t="s">
        <v>185</v>
      </c>
      <c r="AO42" t="s">
        <v>140</v>
      </c>
    </row>
    <row r="43" spans="1:41" s="16" customFormat="1" x14ac:dyDescent="0.25">
      <c r="A43">
        <v>5965</v>
      </c>
      <c r="B43" t="s">
        <v>76</v>
      </c>
      <c r="C43"/>
      <c r="D43" t="s">
        <v>461</v>
      </c>
      <c r="E43">
        <v>2009</v>
      </c>
      <c r="F43" t="s">
        <v>462</v>
      </c>
      <c r="G43" t="s">
        <v>77</v>
      </c>
      <c r="H43" t="s">
        <v>249</v>
      </c>
      <c r="I43" t="s">
        <v>333</v>
      </c>
      <c r="J43"/>
      <c r="K43" t="s">
        <v>144</v>
      </c>
      <c r="L43" t="s">
        <v>58</v>
      </c>
      <c r="M43"/>
      <c r="N43"/>
      <c r="O43">
        <v>729529</v>
      </c>
      <c r="P43">
        <v>129288</v>
      </c>
      <c r="Q43" t="s">
        <v>17</v>
      </c>
      <c r="R43"/>
      <c r="S43" t="s">
        <v>463</v>
      </c>
      <c r="T43"/>
      <c r="U43" s="1" t="s">
        <v>22</v>
      </c>
      <c r="V43"/>
      <c r="W43"/>
      <c r="X43"/>
      <c r="Y43"/>
      <c r="Z43"/>
      <c r="AA43"/>
      <c r="AB43" t="s">
        <v>464</v>
      </c>
      <c r="AC43" t="s">
        <v>465</v>
      </c>
      <c r="AD43"/>
      <c r="AE43">
        <v>407</v>
      </c>
      <c r="AF43"/>
      <c r="AG43">
        <v>4765</v>
      </c>
      <c r="AH43" s="1" t="s">
        <v>13</v>
      </c>
      <c r="AI43">
        <v>0.81</v>
      </c>
      <c r="AJ43"/>
      <c r="AK43">
        <v>0.69</v>
      </c>
      <c r="AL43">
        <v>0.96</v>
      </c>
      <c r="AM43"/>
      <c r="AN43" s="1"/>
      <c r="AO43"/>
    </row>
    <row r="44" spans="1:41" s="16" customFormat="1" x14ac:dyDescent="0.25">
      <c r="A44">
        <v>5965</v>
      </c>
      <c r="B44" t="s">
        <v>76</v>
      </c>
      <c r="C44"/>
      <c r="D44" t="s">
        <v>461</v>
      </c>
      <c r="E44">
        <v>2009</v>
      </c>
      <c r="F44" t="s">
        <v>462</v>
      </c>
      <c r="G44" t="s">
        <v>77</v>
      </c>
      <c r="H44" t="s">
        <v>249</v>
      </c>
      <c r="I44" t="s">
        <v>333</v>
      </c>
      <c r="J44"/>
      <c r="K44" t="s">
        <v>144</v>
      </c>
      <c r="L44" t="s">
        <v>58</v>
      </c>
      <c r="M44"/>
      <c r="N44"/>
      <c r="O44">
        <v>729529</v>
      </c>
      <c r="P44">
        <v>129288</v>
      </c>
      <c r="Q44" t="s">
        <v>17</v>
      </c>
      <c r="R44"/>
      <c r="S44" t="s">
        <v>463</v>
      </c>
      <c r="T44"/>
      <c r="U44" s="1" t="s">
        <v>16</v>
      </c>
      <c r="V44"/>
      <c r="W44"/>
      <c r="X44"/>
      <c r="Y44"/>
      <c r="Z44"/>
      <c r="AA44"/>
      <c r="AB44" t="s">
        <v>464</v>
      </c>
      <c r="AC44"/>
      <c r="AD44"/>
      <c r="AE44">
        <v>43</v>
      </c>
      <c r="AF44"/>
      <c r="AG44">
        <v>682</v>
      </c>
      <c r="AH44" s="1" t="s">
        <v>13</v>
      </c>
      <c r="AI44">
        <v>0.81</v>
      </c>
      <c r="AJ44"/>
      <c r="AK44">
        <v>0.49</v>
      </c>
      <c r="AL44">
        <v>1.35</v>
      </c>
      <c r="AM44"/>
      <c r="AN44" s="1"/>
      <c r="AO44"/>
    </row>
    <row r="45" spans="1:41" s="16" customFormat="1" x14ac:dyDescent="0.25">
      <c r="A45">
        <v>5965</v>
      </c>
      <c r="B45" t="s">
        <v>76</v>
      </c>
      <c r="C45"/>
      <c r="D45" t="s">
        <v>461</v>
      </c>
      <c r="E45">
        <v>2009</v>
      </c>
      <c r="F45" t="s">
        <v>462</v>
      </c>
      <c r="G45" t="s">
        <v>77</v>
      </c>
      <c r="H45" t="s">
        <v>249</v>
      </c>
      <c r="I45" t="s">
        <v>333</v>
      </c>
      <c r="J45"/>
      <c r="K45" t="s">
        <v>144</v>
      </c>
      <c r="L45" t="s">
        <v>58</v>
      </c>
      <c r="M45"/>
      <c r="N45"/>
      <c r="O45">
        <v>729529</v>
      </c>
      <c r="P45">
        <v>129288</v>
      </c>
      <c r="Q45" t="s">
        <v>17</v>
      </c>
      <c r="R45"/>
      <c r="S45" t="s">
        <v>463</v>
      </c>
      <c r="T45"/>
      <c r="U45" s="1" t="s">
        <v>47</v>
      </c>
      <c r="V45"/>
      <c r="W45"/>
      <c r="X45"/>
      <c r="Y45"/>
      <c r="Z45"/>
      <c r="AA45"/>
      <c r="AB45" t="s">
        <v>464</v>
      </c>
      <c r="AC45"/>
      <c r="AD45"/>
      <c r="AE45">
        <v>380</v>
      </c>
      <c r="AF45"/>
      <c r="AG45">
        <v>4341</v>
      </c>
      <c r="AH45" s="1" t="s">
        <v>13</v>
      </c>
      <c r="AI45">
        <v>0.82</v>
      </c>
      <c r="AJ45"/>
      <c r="AK45">
        <v>0.69</v>
      </c>
      <c r="AL45">
        <v>0.97</v>
      </c>
      <c r="AM45"/>
      <c r="AN45" s="1"/>
      <c r="AO45"/>
    </row>
    <row r="46" spans="1:41" s="16" customFormat="1" x14ac:dyDescent="0.25">
      <c r="A46" s="9">
        <v>6297</v>
      </c>
      <c r="B46" s="9" t="s">
        <v>76</v>
      </c>
      <c r="C46" s="9" t="s">
        <v>229</v>
      </c>
      <c r="D46" s="9" t="s">
        <v>223</v>
      </c>
      <c r="E46" s="9">
        <v>2014</v>
      </c>
      <c r="F46" s="9" t="s">
        <v>230</v>
      </c>
      <c r="G46" s="9" t="s">
        <v>77</v>
      </c>
      <c r="H46" s="9" t="s">
        <v>231</v>
      </c>
      <c r="I46" s="9" t="s">
        <v>232</v>
      </c>
      <c r="J46" s="9"/>
      <c r="K46" s="9" t="s">
        <v>233</v>
      </c>
      <c r="L46" s="9" t="s">
        <v>234</v>
      </c>
      <c r="M46" s="9" t="s">
        <v>235</v>
      </c>
      <c r="N46" s="9" t="s">
        <v>236</v>
      </c>
      <c r="O46" s="9">
        <v>18170</v>
      </c>
      <c r="P46" s="9">
        <v>2400</v>
      </c>
      <c r="Q46" s="9" t="s">
        <v>237</v>
      </c>
      <c r="R46" s="9"/>
      <c r="S46" s="9" t="s">
        <v>238</v>
      </c>
      <c r="T46" s="9" t="s">
        <v>239</v>
      </c>
      <c r="U46" s="13" t="s">
        <v>22</v>
      </c>
      <c r="V46" s="9" t="s">
        <v>240</v>
      </c>
      <c r="W46" s="9"/>
      <c r="X46" s="9" t="s">
        <v>241</v>
      </c>
      <c r="Y46" s="9"/>
      <c r="Z46" s="9"/>
      <c r="AA46" s="9"/>
      <c r="AB46" s="9"/>
      <c r="AC46" s="9"/>
      <c r="AD46" s="9"/>
      <c r="AE46" s="9"/>
      <c r="AF46" s="9"/>
      <c r="AG46" s="9"/>
      <c r="AH46" s="13" t="s">
        <v>13</v>
      </c>
      <c r="AI46" s="9">
        <v>0.6</v>
      </c>
      <c r="AJ46" s="9"/>
      <c r="AK46" s="9">
        <v>0.42</v>
      </c>
      <c r="AL46" s="9">
        <v>0.88</v>
      </c>
      <c r="AM46" s="9">
        <v>8.0000000000000002E-3</v>
      </c>
      <c r="AN46" s="13" t="s">
        <v>242</v>
      </c>
      <c r="AO46" s="9"/>
    </row>
    <row r="47" spans="1:41" s="16" customFormat="1" x14ac:dyDescent="0.25">
      <c r="A47" s="9">
        <v>6297</v>
      </c>
      <c r="B47" s="9" t="s">
        <v>76</v>
      </c>
      <c r="C47" s="9" t="s">
        <v>243</v>
      </c>
      <c r="D47" s="9" t="s">
        <v>223</v>
      </c>
      <c r="E47" s="9">
        <v>2014</v>
      </c>
      <c r="F47" s="9" t="s">
        <v>230</v>
      </c>
      <c r="G47" s="9" t="s">
        <v>77</v>
      </c>
      <c r="H47" s="9" t="s">
        <v>231</v>
      </c>
      <c r="I47" s="9" t="s">
        <v>232</v>
      </c>
      <c r="J47" s="9"/>
      <c r="K47" s="9" t="s">
        <v>233</v>
      </c>
      <c r="L47" s="9" t="s">
        <v>234</v>
      </c>
      <c r="M47" s="9" t="s">
        <v>235</v>
      </c>
      <c r="N47" s="9" t="s">
        <v>236</v>
      </c>
      <c r="O47" s="9">
        <v>18170</v>
      </c>
      <c r="P47" s="9">
        <v>2400</v>
      </c>
      <c r="Q47" s="9" t="s">
        <v>237</v>
      </c>
      <c r="R47" s="9"/>
      <c r="S47" s="9" t="s">
        <v>238</v>
      </c>
      <c r="T47" s="9" t="s">
        <v>239</v>
      </c>
      <c r="U47" s="13" t="s">
        <v>16</v>
      </c>
      <c r="V47" s="9" t="s">
        <v>240</v>
      </c>
      <c r="W47" s="9"/>
      <c r="X47" s="9" t="s">
        <v>241</v>
      </c>
      <c r="Y47" s="9"/>
      <c r="Z47" s="9"/>
      <c r="AA47" s="9"/>
      <c r="AB47" s="9"/>
      <c r="AC47" s="9"/>
      <c r="AD47" s="9"/>
      <c r="AE47" s="9"/>
      <c r="AF47" s="9"/>
      <c r="AG47" s="9"/>
      <c r="AH47" s="13" t="s">
        <v>13</v>
      </c>
      <c r="AI47" s="9">
        <v>0.48</v>
      </c>
      <c r="AJ47" s="9"/>
      <c r="AK47" s="9">
        <v>0.3</v>
      </c>
      <c r="AL47" s="9">
        <v>0.76</v>
      </c>
      <c r="AM47" s="9">
        <v>1E-3</v>
      </c>
      <c r="AN47" s="13" t="s">
        <v>242</v>
      </c>
      <c r="AO47" s="9"/>
    </row>
    <row r="48" spans="1:41" s="16" customFormat="1" x14ac:dyDescent="0.25">
      <c r="A48" s="9">
        <v>6297</v>
      </c>
      <c r="B48" s="9" t="s">
        <v>76</v>
      </c>
      <c r="C48" s="9" t="s">
        <v>244</v>
      </c>
      <c r="D48" s="9" t="s">
        <v>223</v>
      </c>
      <c r="E48" s="9">
        <v>2014</v>
      </c>
      <c r="F48" s="9" t="s">
        <v>230</v>
      </c>
      <c r="G48" s="9" t="s">
        <v>77</v>
      </c>
      <c r="H48" s="9" t="s">
        <v>231</v>
      </c>
      <c r="I48" s="9" t="s">
        <v>232</v>
      </c>
      <c r="J48" s="9"/>
      <c r="K48" s="9" t="s">
        <v>233</v>
      </c>
      <c r="L48" s="9" t="s">
        <v>234</v>
      </c>
      <c r="M48" s="9"/>
      <c r="N48" s="9" t="s">
        <v>236</v>
      </c>
      <c r="O48" s="9">
        <v>18170</v>
      </c>
      <c r="P48" s="9">
        <v>2400</v>
      </c>
      <c r="Q48" s="9" t="s">
        <v>237</v>
      </c>
      <c r="R48" s="9"/>
      <c r="S48" s="9" t="s">
        <v>238</v>
      </c>
      <c r="T48" s="9" t="s">
        <v>239</v>
      </c>
      <c r="U48" s="13" t="s">
        <v>47</v>
      </c>
      <c r="V48" s="9" t="s">
        <v>240</v>
      </c>
      <c r="W48" s="9"/>
      <c r="X48" s="9" t="s">
        <v>241</v>
      </c>
      <c r="Y48" s="9"/>
      <c r="Z48" s="9"/>
      <c r="AA48" s="9"/>
      <c r="AB48" s="9"/>
      <c r="AC48" s="9"/>
      <c r="AD48" s="9"/>
      <c r="AE48" s="9"/>
      <c r="AF48" s="9"/>
      <c r="AG48" s="9"/>
      <c r="AH48" s="13" t="s">
        <v>13</v>
      </c>
      <c r="AI48" s="9">
        <v>1.07</v>
      </c>
      <c r="AJ48" s="9"/>
      <c r="AK48" s="9">
        <v>0.54</v>
      </c>
      <c r="AL48" s="9">
        <v>2.12</v>
      </c>
      <c r="AM48" s="9">
        <v>0.84399999999999997</v>
      </c>
      <c r="AN48" s="13" t="s">
        <v>242</v>
      </c>
      <c r="AO48" s="9"/>
    </row>
    <row r="49" spans="1:41" s="16" customFormat="1" x14ac:dyDescent="0.25">
      <c r="A49" s="18">
        <v>6298</v>
      </c>
      <c r="B49" s="18" t="s">
        <v>225</v>
      </c>
      <c r="C49" s="18"/>
      <c r="D49" s="18" t="s">
        <v>337</v>
      </c>
      <c r="E49" s="18">
        <v>2014</v>
      </c>
      <c r="F49" s="18" t="s">
        <v>338</v>
      </c>
      <c r="G49" s="18"/>
      <c r="H49" s="18"/>
      <c r="I49" s="18"/>
      <c r="J49" s="18"/>
      <c r="K49" s="18"/>
      <c r="L49" s="18"/>
      <c r="M49" s="18"/>
      <c r="N49" s="18"/>
      <c r="O49" s="18"/>
      <c r="P49" s="18"/>
      <c r="Q49" s="18"/>
      <c r="R49" s="18"/>
      <c r="S49" s="18"/>
      <c r="T49" s="18"/>
      <c r="U49" s="19"/>
      <c r="V49" s="18"/>
      <c r="W49" s="18"/>
      <c r="X49" s="18"/>
      <c r="Y49" s="18"/>
      <c r="Z49" s="18"/>
      <c r="AA49" s="18"/>
      <c r="AB49" s="18"/>
      <c r="AC49" s="18"/>
      <c r="AD49" s="18"/>
      <c r="AE49" s="18"/>
      <c r="AF49" s="18"/>
      <c r="AG49" s="18"/>
      <c r="AH49" s="19"/>
      <c r="AI49" s="18"/>
      <c r="AJ49" s="18"/>
      <c r="AK49" s="18"/>
      <c r="AL49" s="18"/>
      <c r="AM49" s="18"/>
      <c r="AN49" s="19"/>
      <c r="AO49" s="18"/>
    </row>
    <row r="50" spans="1:41" s="16" customFormat="1" x14ac:dyDescent="0.25">
      <c r="A50">
        <v>6536</v>
      </c>
      <c r="B50" t="s">
        <v>84</v>
      </c>
      <c r="C50"/>
      <c r="D50" t="s">
        <v>308</v>
      </c>
      <c r="E50">
        <v>2012</v>
      </c>
      <c r="F50" t="s">
        <v>309</v>
      </c>
      <c r="G50" t="s">
        <v>90</v>
      </c>
      <c r="H50"/>
      <c r="I50"/>
      <c r="J50"/>
      <c r="K50"/>
      <c r="L50"/>
      <c r="M50"/>
      <c r="N50"/>
      <c r="O50"/>
      <c r="P50"/>
      <c r="Q50"/>
      <c r="R50"/>
      <c r="S50"/>
      <c r="T50"/>
      <c r="U50" s="1"/>
      <c r="V50"/>
      <c r="W50"/>
      <c r="X50"/>
      <c r="Y50"/>
      <c r="Z50"/>
      <c r="AA50"/>
      <c r="AB50"/>
      <c r="AC50"/>
      <c r="AD50"/>
      <c r="AE50"/>
      <c r="AF50"/>
      <c r="AG50"/>
      <c r="AH50" s="1"/>
      <c r="AI50"/>
      <c r="AJ50"/>
      <c r="AK50"/>
      <c r="AL50"/>
      <c r="AM50"/>
      <c r="AN50" s="1"/>
      <c r="AO50"/>
    </row>
    <row r="51" spans="1:41" s="16" customFormat="1" x14ac:dyDescent="0.25">
      <c r="A51">
        <v>6850</v>
      </c>
      <c r="B51" t="s">
        <v>84</v>
      </c>
      <c r="C51"/>
      <c r="D51" t="s">
        <v>488</v>
      </c>
      <c r="E51">
        <v>2017</v>
      </c>
      <c r="F51" t="s">
        <v>489</v>
      </c>
      <c r="G51"/>
      <c r="H51"/>
      <c r="I51"/>
      <c r="J51"/>
      <c r="K51"/>
      <c r="L51"/>
      <c r="M51"/>
      <c r="N51"/>
      <c r="O51"/>
      <c r="P51"/>
      <c r="Q51"/>
      <c r="R51"/>
      <c r="S51"/>
      <c r="T51"/>
      <c r="U51" s="1"/>
      <c r="V51"/>
      <c r="W51"/>
      <c r="X51"/>
      <c r="Y51"/>
      <c r="Z51"/>
      <c r="AA51"/>
      <c r="AB51"/>
      <c r="AC51"/>
      <c r="AD51"/>
      <c r="AE51"/>
      <c r="AF51"/>
      <c r="AG51"/>
      <c r="AH51" s="1"/>
      <c r="AI51"/>
      <c r="AJ51"/>
      <c r="AK51"/>
      <c r="AL51"/>
      <c r="AM51"/>
      <c r="AN51" s="1"/>
      <c r="AO51"/>
    </row>
    <row r="52" spans="1:41" s="16" customFormat="1" x14ac:dyDescent="0.25">
      <c r="A52">
        <v>7223</v>
      </c>
      <c r="B52" t="s">
        <v>84</v>
      </c>
      <c r="C52"/>
      <c r="D52" t="s">
        <v>296</v>
      </c>
      <c r="E52">
        <v>2012</v>
      </c>
      <c r="F52" t="s">
        <v>297</v>
      </c>
      <c r="G52"/>
      <c r="H52"/>
      <c r="I52"/>
      <c r="J52"/>
      <c r="K52"/>
      <c r="L52"/>
      <c r="M52"/>
      <c r="N52"/>
      <c r="O52"/>
      <c r="P52"/>
      <c r="Q52"/>
      <c r="R52"/>
      <c r="S52"/>
      <c r="T52"/>
      <c r="U52" s="1"/>
      <c r="V52"/>
      <c r="W52"/>
      <c r="X52"/>
      <c r="Y52"/>
      <c r="Z52"/>
      <c r="AA52"/>
      <c r="AB52"/>
      <c r="AC52"/>
      <c r="AD52"/>
      <c r="AE52"/>
      <c r="AF52"/>
      <c r="AG52"/>
      <c r="AH52" s="1"/>
      <c r="AI52"/>
      <c r="AJ52"/>
      <c r="AK52"/>
      <c r="AL52"/>
      <c r="AM52"/>
      <c r="AN52" s="1"/>
      <c r="AO52"/>
    </row>
    <row r="53" spans="1:41" s="16" customFormat="1" x14ac:dyDescent="0.25">
      <c r="A53">
        <v>7354</v>
      </c>
      <c r="B53" t="s">
        <v>84</v>
      </c>
      <c r="C53">
        <v>8878</v>
      </c>
      <c r="D53" t="s">
        <v>415</v>
      </c>
      <c r="E53">
        <v>2018</v>
      </c>
      <c r="F53" t="s">
        <v>416</v>
      </c>
      <c r="G53" t="s">
        <v>159</v>
      </c>
      <c r="H53"/>
      <c r="I53"/>
      <c r="J53"/>
      <c r="K53"/>
      <c r="L53"/>
      <c r="M53"/>
      <c r="N53"/>
      <c r="O53"/>
      <c r="P53"/>
      <c r="Q53"/>
      <c r="R53"/>
      <c r="S53"/>
      <c r="T53"/>
      <c r="U53" s="1"/>
      <c r="V53"/>
      <c r="W53"/>
      <c r="X53"/>
      <c r="Y53"/>
      <c r="Z53"/>
      <c r="AA53"/>
      <c r="AB53"/>
      <c r="AC53"/>
      <c r="AD53"/>
      <c r="AE53"/>
      <c r="AF53"/>
      <c r="AG53"/>
      <c r="AH53" s="1"/>
      <c r="AI53"/>
      <c r="AJ53"/>
      <c r="AK53"/>
      <c r="AL53"/>
      <c r="AM53"/>
      <c r="AN53" s="1"/>
      <c r="AO53"/>
    </row>
    <row r="54" spans="1:41" ht="35.1" customHeight="1" x14ac:dyDescent="0.25">
      <c r="A54">
        <v>7851</v>
      </c>
      <c r="B54" t="s">
        <v>84</v>
      </c>
      <c r="D54" t="s">
        <v>376</v>
      </c>
      <c r="E54">
        <v>2004</v>
      </c>
      <c r="F54" t="s">
        <v>383</v>
      </c>
      <c r="G54" t="s">
        <v>90</v>
      </c>
    </row>
    <row r="55" spans="1:41" x14ac:dyDescent="0.25">
      <c r="A55">
        <v>7859</v>
      </c>
      <c r="B55" t="s">
        <v>84</v>
      </c>
      <c r="D55" t="s">
        <v>376</v>
      </c>
      <c r="E55">
        <v>2005</v>
      </c>
      <c r="F55" t="s">
        <v>384</v>
      </c>
      <c r="G55" t="s">
        <v>90</v>
      </c>
    </row>
    <row r="56" spans="1:41" x14ac:dyDescent="0.25">
      <c r="A56">
        <v>8074</v>
      </c>
      <c r="B56" t="s">
        <v>84</v>
      </c>
      <c r="D56" t="s">
        <v>459</v>
      </c>
      <c r="E56">
        <v>2014</v>
      </c>
      <c r="F56" t="s">
        <v>460</v>
      </c>
    </row>
    <row r="57" spans="1:41" x14ac:dyDescent="0.25">
      <c r="A57">
        <v>8290</v>
      </c>
      <c r="B57" t="s">
        <v>84</v>
      </c>
      <c r="D57" t="s">
        <v>269</v>
      </c>
      <c r="E57">
        <v>2008</v>
      </c>
      <c r="F57" t="s">
        <v>275</v>
      </c>
    </row>
    <row r="58" spans="1:41" s="9" customFormat="1" x14ac:dyDescent="0.25">
      <c r="A58">
        <v>8327</v>
      </c>
      <c r="B58" t="s">
        <v>321</v>
      </c>
      <c r="C58"/>
      <c r="D58" t="s">
        <v>322</v>
      </c>
      <c r="E58">
        <v>2017</v>
      </c>
      <c r="F58" t="s">
        <v>323</v>
      </c>
      <c r="G58"/>
      <c r="H58" t="s">
        <v>78</v>
      </c>
      <c r="I58"/>
      <c r="J58"/>
      <c r="K58"/>
      <c r="L58"/>
      <c r="M58"/>
      <c r="N58"/>
      <c r="O58"/>
      <c r="P58"/>
      <c r="Q58"/>
      <c r="R58"/>
      <c r="S58"/>
      <c r="T58"/>
      <c r="U58" s="1" t="s">
        <v>40</v>
      </c>
      <c r="V58" t="s">
        <v>324</v>
      </c>
      <c r="W58"/>
      <c r="X58"/>
      <c r="Y58"/>
      <c r="Z58"/>
      <c r="AA58"/>
      <c r="AB58"/>
      <c r="AC58"/>
      <c r="AD58"/>
      <c r="AE58"/>
      <c r="AF58"/>
      <c r="AG58"/>
      <c r="AH58" s="1" t="s">
        <v>163</v>
      </c>
      <c r="AI58">
        <v>0.71</v>
      </c>
      <c r="AJ58"/>
      <c r="AK58">
        <v>0.33100000000000002</v>
      </c>
      <c r="AL58">
        <v>1.524</v>
      </c>
      <c r="AM58">
        <v>0.379</v>
      </c>
      <c r="AN58" s="1" t="s">
        <v>185</v>
      </c>
      <c r="AO58" t="s">
        <v>140</v>
      </c>
    </row>
    <row r="59" spans="1:41" s="9" customFormat="1" x14ac:dyDescent="0.25">
      <c r="A59">
        <v>8467</v>
      </c>
      <c r="B59" t="s">
        <v>84</v>
      </c>
      <c r="C59"/>
      <c r="D59" t="s">
        <v>520</v>
      </c>
      <c r="E59">
        <v>2009</v>
      </c>
      <c r="F59" t="s">
        <v>521</v>
      </c>
      <c r="G59"/>
      <c r="H59"/>
      <c r="I59"/>
      <c r="J59"/>
      <c r="K59"/>
      <c r="L59"/>
      <c r="M59"/>
      <c r="N59"/>
      <c r="O59"/>
      <c r="P59"/>
      <c r="Q59"/>
      <c r="R59"/>
      <c r="S59"/>
      <c r="T59"/>
      <c r="U59" s="1"/>
      <c r="V59"/>
      <c r="W59"/>
      <c r="X59"/>
      <c r="Y59"/>
      <c r="Z59"/>
      <c r="AA59"/>
      <c r="AB59"/>
      <c r="AC59"/>
      <c r="AD59"/>
      <c r="AE59"/>
      <c r="AF59"/>
      <c r="AG59"/>
      <c r="AH59" s="1"/>
      <c r="AI59"/>
      <c r="AJ59"/>
      <c r="AK59"/>
      <c r="AL59"/>
      <c r="AM59"/>
      <c r="AN59" s="1"/>
      <c r="AO59"/>
    </row>
    <row r="60" spans="1:41" s="9" customFormat="1" x14ac:dyDescent="0.25">
      <c r="A60">
        <v>8481</v>
      </c>
      <c r="B60" t="s">
        <v>84</v>
      </c>
      <c r="C60"/>
      <c r="D60" t="s">
        <v>393</v>
      </c>
      <c r="E60">
        <v>2013</v>
      </c>
      <c r="F60" t="s">
        <v>394</v>
      </c>
      <c r="G60" t="s">
        <v>90</v>
      </c>
      <c r="H60"/>
      <c r="I60"/>
      <c r="J60"/>
      <c r="K60"/>
      <c r="L60"/>
      <c r="M60"/>
      <c r="N60"/>
      <c r="O60"/>
      <c r="P60"/>
      <c r="Q60"/>
      <c r="R60"/>
      <c r="S60"/>
      <c r="T60"/>
      <c r="U60" s="1"/>
      <c r="V60"/>
      <c r="W60"/>
      <c r="X60"/>
      <c r="Y60"/>
      <c r="Z60"/>
      <c r="AA60"/>
      <c r="AB60"/>
      <c r="AC60"/>
      <c r="AD60"/>
      <c r="AE60"/>
      <c r="AF60"/>
      <c r="AG60"/>
      <c r="AH60" s="1"/>
      <c r="AI60"/>
      <c r="AJ60"/>
      <c r="AK60"/>
      <c r="AL60"/>
      <c r="AM60"/>
      <c r="AN60" s="1"/>
      <c r="AO60"/>
    </row>
    <row r="61" spans="1:41" s="9" customFormat="1" x14ac:dyDescent="0.25">
      <c r="A61">
        <v>8870</v>
      </c>
      <c r="B61" t="s">
        <v>321</v>
      </c>
      <c r="C61"/>
      <c r="D61" t="s">
        <v>401</v>
      </c>
      <c r="E61">
        <v>2017</v>
      </c>
      <c r="F61" t="s">
        <v>402</v>
      </c>
      <c r="G61" t="s">
        <v>77</v>
      </c>
      <c r="H61" t="s">
        <v>403</v>
      </c>
      <c r="I61" t="s">
        <v>404</v>
      </c>
      <c r="J61"/>
      <c r="K61" t="s">
        <v>233</v>
      </c>
      <c r="L61" t="s">
        <v>405</v>
      </c>
      <c r="M61"/>
      <c r="N61"/>
      <c r="O61"/>
      <c r="P61"/>
      <c r="Q61"/>
      <c r="R61"/>
      <c r="S61"/>
      <c r="T61"/>
      <c r="U61" s="1"/>
      <c r="V61"/>
      <c r="W61"/>
      <c r="X61"/>
      <c r="Y61"/>
      <c r="Z61"/>
      <c r="AA61"/>
      <c r="AB61"/>
      <c r="AC61"/>
      <c r="AD61"/>
      <c r="AE61"/>
      <c r="AF61"/>
      <c r="AG61"/>
      <c r="AH61" s="1"/>
      <c r="AI61"/>
      <c r="AJ61"/>
      <c r="AK61"/>
      <c r="AL61"/>
      <c r="AM61"/>
      <c r="AN61" s="1"/>
      <c r="AO61"/>
    </row>
    <row r="62" spans="1:41" x14ac:dyDescent="0.25">
      <c r="A62" s="18">
        <v>8878</v>
      </c>
      <c r="B62" s="18" t="s">
        <v>225</v>
      </c>
      <c r="C62" s="18"/>
      <c r="D62" s="18" t="s">
        <v>415</v>
      </c>
      <c r="E62" s="18">
        <v>2018</v>
      </c>
      <c r="F62" s="18" t="s">
        <v>417</v>
      </c>
      <c r="G62" s="18" t="s">
        <v>159</v>
      </c>
      <c r="H62" s="18"/>
      <c r="I62" s="18"/>
      <c r="J62" s="18"/>
      <c r="K62" s="18"/>
      <c r="L62" s="18"/>
      <c r="M62" s="18"/>
      <c r="N62" s="18"/>
      <c r="O62" s="18"/>
      <c r="P62" s="18"/>
      <c r="Q62" s="18"/>
      <c r="R62" s="18"/>
      <c r="S62" s="18"/>
      <c r="T62" s="18"/>
      <c r="U62" s="19"/>
      <c r="V62" s="18"/>
      <c r="W62" s="18"/>
      <c r="X62" s="18"/>
      <c r="Y62" s="18"/>
      <c r="Z62" s="18"/>
      <c r="AA62" s="18"/>
      <c r="AB62" s="18"/>
      <c r="AC62" s="18"/>
      <c r="AD62" s="18"/>
      <c r="AE62" s="18"/>
      <c r="AF62" s="18"/>
      <c r="AG62" s="18"/>
      <c r="AH62" s="19"/>
      <c r="AI62" s="18"/>
      <c r="AJ62" s="18"/>
      <c r="AK62" s="18"/>
      <c r="AL62" s="18"/>
      <c r="AM62" s="18"/>
      <c r="AN62" s="19"/>
      <c r="AO62" s="18"/>
    </row>
    <row r="63" spans="1:41" x14ac:dyDescent="0.25">
      <c r="A63">
        <v>9179</v>
      </c>
      <c r="B63" t="s">
        <v>84</v>
      </c>
      <c r="D63" t="s">
        <v>350</v>
      </c>
      <c r="E63">
        <v>2017</v>
      </c>
      <c r="F63" t="s">
        <v>355</v>
      </c>
      <c r="S63" s="2"/>
    </row>
    <row r="64" spans="1:41" x14ac:dyDescent="0.25">
      <c r="A64" s="9">
        <v>9429</v>
      </c>
      <c r="B64" s="9" t="s">
        <v>76</v>
      </c>
      <c r="C64" s="9"/>
      <c r="D64" s="9" t="s">
        <v>1</v>
      </c>
      <c r="E64" s="9">
        <v>2012</v>
      </c>
      <c r="F64" s="9" t="s">
        <v>39</v>
      </c>
      <c r="G64" s="9" t="s">
        <v>77</v>
      </c>
      <c r="H64" s="9" t="s">
        <v>78</v>
      </c>
      <c r="I64" s="9" t="s">
        <v>79</v>
      </c>
      <c r="J64" s="9" t="s">
        <v>80</v>
      </c>
      <c r="K64" s="9" t="s">
        <v>81</v>
      </c>
      <c r="L64" s="9"/>
      <c r="M64" s="9" t="s">
        <v>82</v>
      </c>
      <c r="N64" s="9" t="s">
        <v>83</v>
      </c>
      <c r="O64" s="9">
        <v>4272</v>
      </c>
      <c r="P64" s="9"/>
      <c r="Q64" s="9" t="s">
        <v>19</v>
      </c>
      <c r="R64" s="9"/>
      <c r="S64" s="9" t="s">
        <v>84</v>
      </c>
      <c r="T64" s="9"/>
      <c r="U64" s="13" t="s">
        <v>22</v>
      </c>
      <c r="V64" s="9" t="s">
        <v>21</v>
      </c>
      <c r="W64" s="9"/>
      <c r="X64" s="9" t="s">
        <v>85</v>
      </c>
      <c r="Y64" s="9" t="s">
        <v>86</v>
      </c>
      <c r="Z64" s="9"/>
      <c r="AA64" s="9">
        <v>290</v>
      </c>
      <c r="AB64" s="9" t="s">
        <v>87</v>
      </c>
      <c r="AC64" s="9"/>
      <c r="AD64" s="9"/>
      <c r="AE64" s="9"/>
      <c r="AF64" s="9"/>
      <c r="AG64" s="9"/>
      <c r="AH64" s="13" t="s">
        <v>13</v>
      </c>
      <c r="AI64" s="9">
        <v>1.08</v>
      </c>
      <c r="AJ64" s="9"/>
      <c r="AK64" s="9">
        <v>0.77</v>
      </c>
      <c r="AL64" s="9">
        <v>1.52</v>
      </c>
      <c r="AM64" s="9"/>
      <c r="AN64" s="1" t="s">
        <v>88</v>
      </c>
    </row>
    <row r="65" spans="1:41" s="18" customFormat="1" x14ac:dyDescent="0.25">
      <c r="A65" s="9">
        <v>9429</v>
      </c>
      <c r="B65" s="9" t="s">
        <v>76</v>
      </c>
      <c r="C65" s="9"/>
      <c r="D65" s="9" t="s">
        <v>1</v>
      </c>
      <c r="E65" s="9">
        <v>2012</v>
      </c>
      <c r="F65" s="9" t="s">
        <v>39</v>
      </c>
      <c r="G65" s="9" t="s">
        <v>77</v>
      </c>
      <c r="H65" s="9" t="s">
        <v>78</v>
      </c>
      <c r="I65" s="9" t="s">
        <v>79</v>
      </c>
      <c r="J65" s="9" t="s">
        <v>80</v>
      </c>
      <c r="K65" s="9" t="s">
        <v>81</v>
      </c>
      <c r="L65" s="9"/>
      <c r="M65" s="9" t="s">
        <v>82</v>
      </c>
      <c r="N65" s="9" t="s">
        <v>83</v>
      </c>
      <c r="O65" s="9">
        <v>4272</v>
      </c>
      <c r="P65" s="9"/>
      <c r="Q65" s="9" t="s">
        <v>17</v>
      </c>
      <c r="R65" s="9"/>
      <c r="S65" s="9" t="s">
        <v>84</v>
      </c>
      <c r="T65" s="9"/>
      <c r="U65" s="13" t="s">
        <v>22</v>
      </c>
      <c r="V65" s="9" t="s">
        <v>21</v>
      </c>
      <c r="W65" s="9"/>
      <c r="X65" s="9" t="s">
        <v>85</v>
      </c>
      <c r="Y65" s="9" t="s">
        <v>86</v>
      </c>
      <c r="Z65" s="9"/>
      <c r="AA65" s="9">
        <v>290</v>
      </c>
      <c r="AB65" s="9" t="s">
        <v>87</v>
      </c>
      <c r="AC65" s="9"/>
      <c r="AD65" s="9"/>
      <c r="AE65" s="9"/>
      <c r="AF65" s="9"/>
      <c r="AG65" s="9"/>
      <c r="AH65" s="13" t="s">
        <v>13</v>
      </c>
      <c r="AI65" s="9">
        <v>1.2</v>
      </c>
      <c r="AJ65" s="9"/>
      <c r="AK65" s="9">
        <v>0.88</v>
      </c>
      <c r="AL65" s="9">
        <v>1.64</v>
      </c>
      <c r="AM65" s="9"/>
      <c r="AN65" s="1" t="s">
        <v>88</v>
      </c>
      <c r="AO65"/>
    </row>
    <row r="66" spans="1:41" s="9" customFormat="1" x14ac:dyDescent="0.25">
      <c r="A66" s="9">
        <v>9429</v>
      </c>
      <c r="B66" s="9" t="s">
        <v>76</v>
      </c>
      <c r="D66" s="9" t="s">
        <v>1</v>
      </c>
      <c r="E66" s="9">
        <v>2012</v>
      </c>
      <c r="F66" s="9" t="s">
        <v>39</v>
      </c>
      <c r="G66" s="9" t="s">
        <v>77</v>
      </c>
      <c r="H66" s="9" t="s">
        <v>78</v>
      </c>
      <c r="I66" s="9" t="s">
        <v>79</v>
      </c>
      <c r="J66" s="9" t="s">
        <v>80</v>
      </c>
      <c r="K66" s="9" t="s">
        <v>81</v>
      </c>
      <c r="M66" s="9" t="s">
        <v>82</v>
      </c>
      <c r="N66" s="9" t="s">
        <v>89</v>
      </c>
      <c r="O66" s="9">
        <v>2784</v>
      </c>
      <c r="Q66" s="9" t="s">
        <v>19</v>
      </c>
      <c r="S66" s="9" t="s">
        <v>84</v>
      </c>
      <c r="U66" s="13" t="s">
        <v>22</v>
      </c>
      <c r="V66" s="9" t="s">
        <v>21</v>
      </c>
      <c r="X66" s="9" t="s">
        <v>85</v>
      </c>
      <c r="Y66" s="9" t="s">
        <v>86</v>
      </c>
      <c r="AA66" s="9">
        <v>193</v>
      </c>
      <c r="AB66" s="9" t="s">
        <v>87</v>
      </c>
      <c r="AH66" s="13" t="s">
        <v>13</v>
      </c>
      <c r="AI66" s="9">
        <v>0.85</v>
      </c>
      <c r="AK66" s="9">
        <v>0.53</v>
      </c>
      <c r="AL66" s="9">
        <v>1.36</v>
      </c>
      <c r="AN66" s="1" t="s">
        <v>88</v>
      </c>
      <c r="AO66"/>
    </row>
    <row r="67" spans="1:41" s="9" customFormat="1" x14ac:dyDescent="0.25">
      <c r="A67" s="9">
        <v>9429</v>
      </c>
      <c r="B67" s="9" t="s">
        <v>76</v>
      </c>
      <c r="D67" s="9" t="s">
        <v>1</v>
      </c>
      <c r="E67" s="9">
        <v>2012</v>
      </c>
      <c r="F67" s="9" t="s">
        <v>39</v>
      </c>
      <c r="G67" s="9" t="s">
        <v>77</v>
      </c>
      <c r="H67" s="9" t="s">
        <v>78</v>
      </c>
      <c r="I67" s="9" t="s">
        <v>79</v>
      </c>
      <c r="J67" s="9" t="s">
        <v>80</v>
      </c>
      <c r="K67" s="9" t="s">
        <v>81</v>
      </c>
      <c r="M67" s="9" t="s">
        <v>82</v>
      </c>
      <c r="N67" s="9" t="s">
        <v>89</v>
      </c>
      <c r="O67" s="9">
        <v>2784</v>
      </c>
      <c r="Q67" s="9" t="s">
        <v>17</v>
      </c>
      <c r="S67" s="9" t="s">
        <v>84</v>
      </c>
      <c r="U67" s="13" t="s">
        <v>22</v>
      </c>
      <c r="V67" s="9" t="s">
        <v>21</v>
      </c>
      <c r="X67" s="9" t="s">
        <v>85</v>
      </c>
      <c r="Y67" s="9" t="s">
        <v>86</v>
      </c>
      <c r="AA67" s="9">
        <v>193</v>
      </c>
      <c r="AB67" s="9" t="s">
        <v>87</v>
      </c>
      <c r="AH67" s="13" t="s">
        <v>13</v>
      </c>
      <c r="AI67" s="9">
        <v>0.81</v>
      </c>
      <c r="AK67" s="9">
        <v>0.53</v>
      </c>
      <c r="AL67" s="9">
        <v>1.23</v>
      </c>
      <c r="AN67" s="1" t="s">
        <v>88</v>
      </c>
      <c r="AO67"/>
    </row>
    <row r="68" spans="1:41" s="9" customFormat="1" x14ac:dyDescent="0.25">
      <c r="A68" s="9">
        <v>9429</v>
      </c>
      <c r="B68" s="9" t="s">
        <v>76</v>
      </c>
      <c r="D68" s="9" t="s">
        <v>1</v>
      </c>
      <c r="E68" s="9">
        <v>2012</v>
      </c>
      <c r="F68" s="9" t="s">
        <v>39</v>
      </c>
      <c r="G68" s="9" t="s">
        <v>77</v>
      </c>
      <c r="H68" s="9" t="s">
        <v>78</v>
      </c>
      <c r="I68" s="9" t="s">
        <v>79</v>
      </c>
      <c r="J68" s="9" t="s">
        <v>80</v>
      </c>
      <c r="K68" s="9" t="s">
        <v>81</v>
      </c>
      <c r="M68" s="9" t="s">
        <v>82</v>
      </c>
      <c r="N68" s="9" t="s">
        <v>83</v>
      </c>
      <c r="O68" s="9">
        <v>4272</v>
      </c>
      <c r="Q68" s="9" t="s">
        <v>19</v>
      </c>
      <c r="S68" s="9" t="s">
        <v>84</v>
      </c>
      <c r="U68" s="13" t="s">
        <v>16</v>
      </c>
      <c r="V68" s="9" t="s">
        <v>15</v>
      </c>
      <c r="X68" s="9" t="s">
        <v>85</v>
      </c>
      <c r="Y68" s="9" t="s">
        <v>86</v>
      </c>
      <c r="AA68" s="9">
        <v>206</v>
      </c>
      <c r="AB68" s="9" t="s">
        <v>87</v>
      </c>
      <c r="AH68" s="13" t="s">
        <v>13</v>
      </c>
      <c r="AI68" s="9">
        <v>1.1200000000000001</v>
      </c>
      <c r="AK68" s="9">
        <v>0.75</v>
      </c>
      <c r="AL68" s="9">
        <v>1.66</v>
      </c>
      <c r="AN68" s="1" t="s">
        <v>88</v>
      </c>
      <c r="AO68"/>
    </row>
    <row r="69" spans="1:41" x14ac:dyDescent="0.25">
      <c r="A69" s="9">
        <v>9429</v>
      </c>
      <c r="B69" s="9" t="s">
        <v>76</v>
      </c>
      <c r="C69" s="9"/>
      <c r="D69" s="9" t="s">
        <v>1</v>
      </c>
      <c r="E69" s="9">
        <v>2012</v>
      </c>
      <c r="F69" s="9" t="s">
        <v>39</v>
      </c>
      <c r="G69" s="9" t="s">
        <v>77</v>
      </c>
      <c r="H69" s="9" t="s">
        <v>78</v>
      </c>
      <c r="I69" s="9" t="s">
        <v>79</v>
      </c>
      <c r="J69" s="9" t="s">
        <v>80</v>
      </c>
      <c r="K69" s="9" t="s">
        <v>81</v>
      </c>
      <c r="L69" s="9"/>
      <c r="M69" s="9" t="s">
        <v>82</v>
      </c>
      <c r="N69" s="9" t="s">
        <v>83</v>
      </c>
      <c r="O69" s="9">
        <v>4272</v>
      </c>
      <c r="P69" s="9"/>
      <c r="Q69" s="9" t="s">
        <v>17</v>
      </c>
      <c r="R69" s="9"/>
      <c r="S69" s="9" t="s">
        <v>84</v>
      </c>
      <c r="T69" s="9"/>
      <c r="U69" s="13" t="s">
        <v>16</v>
      </c>
      <c r="V69" s="9" t="s">
        <v>15</v>
      </c>
      <c r="W69" s="9"/>
      <c r="X69" s="9" t="s">
        <v>85</v>
      </c>
      <c r="Y69" s="9" t="s">
        <v>86</v>
      </c>
      <c r="Z69" s="9"/>
      <c r="AA69" s="9">
        <v>206</v>
      </c>
      <c r="AB69" s="9" t="s">
        <v>87</v>
      </c>
      <c r="AC69" s="9"/>
      <c r="AD69" s="9"/>
      <c r="AE69" s="9"/>
      <c r="AF69" s="9"/>
      <c r="AG69" s="9"/>
      <c r="AH69" s="13" t="s">
        <v>13</v>
      </c>
      <c r="AI69" s="9">
        <v>1.17</v>
      </c>
      <c r="AJ69" s="9"/>
      <c r="AK69" s="9">
        <v>0.8</v>
      </c>
      <c r="AL69" s="9">
        <v>1.7</v>
      </c>
      <c r="AM69" s="9"/>
      <c r="AN69" s="1" t="s">
        <v>88</v>
      </c>
    </row>
    <row r="70" spans="1:41" x14ac:dyDescent="0.25">
      <c r="A70" s="9">
        <v>9429</v>
      </c>
      <c r="B70" s="9" t="s">
        <v>76</v>
      </c>
      <c r="C70" s="9"/>
      <c r="D70" s="9" t="s">
        <v>1</v>
      </c>
      <c r="E70" s="9">
        <v>2012</v>
      </c>
      <c r="F70" s="9" t="s">
        <v>39</v>
      </c>
      <c r="G70" s="9" t="s">
        <v>77</v>
      </c>
      <c r="H70" s="9" t="s">
        <v>78</v>
      </c>
      <c r="I70" s="9" t="s">
        <v>79</v>
      </c>
      <c r="J70" s="9" t="s">
        <v>80</v>
      </c>
      <c r="K70" s="9" t="s">
        <v>81</v>
      </c>
      <c r="L70" s="9"/>
      <c r="M70" s="9" t="s">
        <v>82</v>
      </c>
      <c r="N70" s="9" t="s">
        <v>89</v>
      </c>
      <c r="O70" s="9">
        <v>2784</v>
      </c>
      <c r="P70" s="9"/>
      <c r="Q70" s="9" t="s">
        <v>19</v>
      </c>
      <c r="R70" s="9"/>
      <c r="S70" s="9" t="s">
        <v>84</v>
      </c>
      <c r="T70" s="9"/>
      <c r="U70" s="13" t="s">
        <v>16</v>
      </c>
      <c r="V70" s="9" t="s">
        <v>15</v>
      </c>
      <c r="W70" s="9"/>
      <c r="X70" s="9" t="s">
        <v>85</v>
      </c>
      <c r="Y70" s="9" t="s">
        <v>86</v>
      </c>
      <c r="Z70" s="9"/>
      <c r="AA70" s="9">
        <v>126</v>
      </c>
      <c r="AB70" s="9" t="s">
        <v>87</v>
      </c>
      <c r="AC70" s="9"/>
      <c r="AD70" s="9"/>
      <c r="AE70" s="9"/>
      <c r="AF70" s="9"/>
      <c r="AG70" s="9"/>
      <c r="AH70" s="13" t="s">
        <v>13</v>
      </c>
      <c r="AI70" s="9">
        <v>1.04</v>
      </c>
      <c r="AJ70" s="9"/>
      <c r="AK70" s="9">
        <v>0.6</v>
      </c>
      <c r="AL70" s="9">
        <v>1.8</v>
      </c>
      <c r="AM70" s="9"/>
      <c r="AN70" s="1" t="s">
        <v>88</v>
      </c>
    </row>
    <row r="71" spans="1:41" x14ac:dyDescent="0.25">
      <c r="A71" s="24">
        <v>9429</v>
      </c>
      <c r="B71" s="24" t="s">
        <v>76</v>
      </c>
      <c r="C71" s="24"/>
      <c r="D71" s="24" t="s">
        <v>1</v>
      </c>
      <c r="E71" s="24">
        <v>2012</v>
      </c>
      <c r="F71" s="24" t="s">
        <v>39</v>
      </c>
      <c r="G71" s="24" t="s">
        <v>77</v>
      </c>
      <c r="H71" s="24" t="s">
        <v>78</v>
      </c>
      <c r="I71" s="24" t="s">
        <v>79</v>
      </c>
      <c r="J71" s="24" t="s">
        <v>80</v>
      </c>
      <c r="K71" s="24" t="s">
        <v>81</v>
      </c>
      <c r="L71" s="24"/>
      <c r="M71" s="24" t="s">
        <v>82</v>
      </c>
      <c r="N71" s="24" t="s">
        <v>89</v>
      </c>
      <c r="O71" s="24">
        <v>2784</v>
      </c>
      <c r="P71" s="24"/>
      <c r="Q71" s="24" t="s">
        <v>17</v>
      </c>
      <c r="R71" s="24"/>
      <c r="S71" s="24" t="s">
        <v>84</v>
      </c>
      <c r="T71" s="24"/>
      <c r="U71" s="13" t="s">
        <v>16</v>
      </c>
      <c r="V71" s="24" t="s">
        <v>15</v>
      </c>
      <c r="W71" s="24"/>
      <c r="X71" s="24" t="s">
        <v>85</v>
      </c>
      <c r="Y71" s="24" t="s">
        <v>86</v>
      </c>
      <c r="Z71" s="24"/>
      <c r="AA71" s="24">
        <v>126</v>
      </c>
      <c r="AB71" s="24" t="s">
        <v>87</v>
      </c>
      <c r="AC71" s="24"/>
      <c r="AD71" s="24"/>
      <c r="AE71" s="24"/>
      <c r="AF71" s="24"/>
      <c r="AG71" s="24"/>
      <c r="AH71" s="13" t="s">
        <v>13</v>
      </c>
      <c r="AI71" s="24">
        <v>1.0900000000000001</v>
      </c>
      <c r="AJ71" s="24"/>
      <c r="AK71" s="24">
        <v>0.67</v>
      </c>
      <c r="AL71" s="24">
        <v>1.76</v>
      </c>
      <c r="AM71" s="24"/>
      <c r="AN71" s="1" t="s">
        <v>88</v>
      </c>
      <c r="AO71" s="25"/>
    </row>
    <row r="72" spans="1:41" s="18" customFormat="1" ht="15.75" customHeight="1" x14ac:dyDescent="0.25">
      <c r="A72">
        <v>9466</v>
      </c>
      <c r="B72" t="s">
        <v>76</v>
      </c>
      <c r="C72">
        <v>14700</v>
      </c>
      <c r="D72" t="s">
        <v>468</v>
      </c>
      <c r="E72">
        <v>2010</v>
      </c>
      <c r="F72" t="s">
        <v>470</v>
      </c>
      <c r="G72" t="s">
        <v>77</v>
      </c>
      <c r="H72" t="s">
        <v>78</v>
      </c>
      <c r="I72" t="s">
        <v>471</v>
      </c>
      <c r="J72"/>
      <c r="K72" t="s">
        <v>472</v>
      </c>
      <c r="L72" t="s">
        <v>58</v>
      </c>
      <c r="M72"/>
      <c r="N72"/>
      <c r="O72">
        <v>17597</v>
      </c>
      <c r="P72"/>
      <c r="Q72" t="s">
        <v>277</v>
      </c>
      <c r="R72"/>
      <c r="S72"/>
      <c r="T72"/>
      <c r="U72" s="1" t="s">
        <v>22</v>
      </c>
      <c r="V72"/>
      <c r="W72"/>
      <c r="X72"/>
      <c r="Y72"/>
      <c r="Z72"/>
      <c r="AA72">
        <v>1561</v>
      </c>
      <c r="AB72"/>
      <c r="AC72"/>
      <c r="AD72"/>
      <c r="AE72"/>
      <c r="AF72"/>
      <c r="AG72"/>
      <c r="AH72" s="1" t="s">
        <v>13</v>
      </c>
      <c r="AI72">
        <v>0.42</v>
      </c>
      <c r="AJ72"/>
      <c r="AK72">
        <v>0.37</v>
      </c>
      <c r="AL72">
        <v>0.49</v>
      </c>
      <c r="AM72"/>
      <c r="AN72" s="1" t="s">
        <v>185</v>
      </c>
      <c r="AO72" t="s">
        <v>140</v>
      </c>
    </row>
    <row r="73" spans="1:41" x14ac:dyDescent="0.25">
      <c r="A73">
        <v>9740</v>
      </c>
      <c r="B73" s="9" t="s">
        <v>76</v>
      </c>
      <c r="C73" t="s">
        <v>156</v>
      </c>
      <c r="D73" t="s">
        <v>157</v>
      </c>
      <c r="E73">
        <v>2017</v>
      </c>
      <c r="F73" t="s">
        <v>158</v>
      </c>
      <c r="G73" s="9" t="s">
        <v>159</v>
      </c>
      <c r="H73" s="9" t="s">
        <v>160</v>
      </c>
      <c r="Q73" s="9" t="s">
        <v>161</v>
      </c>
      <c r="R73" s="9"/>
      <c r="S73" t="s">
        <v>162</v>
      </c>
      <c r="U73" s="1" t="s">
        <v>22</v>
      </c>
      <c r="AH73" s="1" t="s">
        <v>163</v>
      </c>
      <c r="AI73" s="9">
        <v>0.9</v>
      </c>
      <c r="AK73" s="9">
        <v>0.28999999999999998</v>
      </c>
      <c r="AL73" s="9">
        <v>2.83</v>
      </c>
    </row>
    <row r="74" spans="1:41" x14ac:dyDescent="0.25">
      <c r="A74">
        <v>9740</v>
      </c>
      <c r="B74" s="9" t="s">
        <v>76</v>
      </c>
      <c r="C74" t="s">
        <v>156</v>
      </c>
      <c r="D74" t="s">
        <v>157</v>
      </c>
      <c r="E74">
        <v>2017</v>
      </c>
      <c r="F74" t="s">
        <v>158</v>
      </c>
      <c r="G74" s="9" t="s">
        <v>159</v>
      </c>
      <c r="H74" s="9" t="s">
        <v>160</v>
      </c>
      <c r="Q74" s="9" t="s">
        <v>161</v>
      </c>
      <c r="R74" s="9"/>
      <c r="S74" t="s">
        <v>162</v>
      </c>
      <c r="U74" s="1" t="s">
        <v>16</v>
      </c>
      <c r="AH74" s="1" t="s">
        <v>163</v>
      </c>
      <c r="AI74" s="9">
        <v>0.59</v>
      </c>
      <c r="AK74" s="9">
        <v>0.25</v>
      </c>
      <c r="AL74" s="9">
        <v>1.39</v>
      </c>
    </row>
    <row r="75" spans="1:41" x14ac:dyDescent="0.25">
      <c r="A75">
        <v>9740</v>
      </c>
      <c r="B75" s="9" t="s">
        <v>76</v>
      </c>
      <c r="C75" t="s">
        <v>156</v>
      </c>
      <c r="D75" t="s">
        <v>157</v>
      </c>
      <c r="E75">
        <v>2017</v>
      </c>
      <c r="F75" t="s">
        <v>158</v>
      </c>
      <c r="G75" s="9" t="s">
        <v>159</v>
      </c>
      <c r="H75" s="9" t="s">
        <v>160</v>
      </c>
      <c r="Q75" s="9" t="s">
        <v>161</v>
      </c>
      <c r="R75" s="9"/>
      <c r="S75" t="s">
        <v>162</v>
      </c>
      <c r="U75" s="1" t="s">
        <v>41</v>
      </c>
      <c r="AH75" s="1" t="s">
        <v>163</v>
      </c>
      <c r="AI75" s="9">
        <v>0.44</v>
      </c>
      <c r="AK75" s="9">
        <v>0.21</v>
      </c>
      <c r="AL75" s="9">
        <v>0.89</v>
      </c>
    </row>
    <row r="76" spans="1:41" x14ac:dyDescent="0.25">
      <c r="A76">
        <v>9759</v>
      </c>
      <c r="B76" t="s">
        <v>84</v>
      </c>
      <c r="D76" t="s">
        <v>203</v>
      </c>
      <c r="E76">
        <v>2017</v>
      </c>
      <c r="F76" t="s">
        <v>204</v>
      </c>
      <c r="G76" t="s">
        <v>90</v>
      </c>
      <c r="H76" t="s">
        <v>78</v>
      </c>
      <c r="I76" t="s">
        <v>205</v>
      </c>
      <c r="L76" t="s">
        <v>206</v>
      </c>
      <c r="M76" t="s">
        <v>207</v>
      </c>
      <c r="N76" t="s">
        <v>208</v>
      </c>
      <c r="O76">
        <v>217</v>
      </c>
      <c r="U76" s="1" t="s">
        <v>45</v>
      </c>
      <c r="V76" t="s">
        <v>209</v>
      </c>
      <c r="AA76">
        <v>20</v>
      </c>
    </row>
    <row r="77" spans="1:41" s="18" customFormat="1" x14ac:dyDescent="0.25">
      <c r="A77">
        <v>9759</v>
      </c>
      <c r="B77" t="s">
        <v>84</v>
      </c>
      <c r="C77"/>
      <c r="D77" t="s">
        <v>203</v>
      </c>
      <c r="E77">
        <v>2017</v>
      </c>
      <c r="F77" t="s">
        <v>204</v>
      </c>
      <c r="G77" t="s">
        <v>90</v>
      </c>
      <c r="H77" t="s">
        <v>78</v>
      </c>
      <c r="I77" t="s">
        <v>205</v>
      </c>
      <c r="J77"/>
      <c r="K77"/>
      <c r="L77" t="s">
        <v>206</v>
      </c>
      <c r="M77" t="s">
        <v>210</v>
      </c>
      <c r="N77" t="s">
        <v>208</v>
      </c>
      <c r="O77">
        <v>217</v>
      </c>
      <c r="P77"/>
      <c r="Q77"/>
      <c r="R77"/>
      <c r="S77"/>
      <c r="T77"/>
      <c r="U77" s="1" t="s">
        <v>22</v>
      </c>
      <c r="V77" t="s">
        <v>209</v>
      </c>
      <c r="W77"/>
      <c r="X77"/>
      <c r="Y77"/>
      <c r="Z77"/>
      <c r="AA77">
        <v>10</v>
      </c>
      <c r="AB77"/>
      <c r="AC77"/>
      <c r="AD77"/>
      <c r="AE77"/>
      <c r="AF77"/>
      <c r="AG77"/>
      <c r="AH77" s="1"/>
      <c r="AI77"/>
      <c r="AJ77"/>
      <c r="AK77"/>
      <c r="AL77"/>
      <c r="AM77"/>
      <c r="AN77" s="1"/>
      <c r="AO77"/>
    </row>
    <row r="78" spans="1:41" s="18" customFormat="1" x14ac:dyDescent="0.25">
      <c r="A78">
        <v>9770</v>
      </c>
      <c r="B78" t="s">
        <v>84</v>
      </c>
      <c r="C78"/>
      <c r="D78" t="s">
        <v>385</v>
      </c>
      <c r="E78">
        <v>1999</v>
      </c>
      <c r="F78" t="s">
        <v>386</v>
      </c>
      <c r="G78" t="s">
        <v>90</v>
      </c>
      <c r="H78"/>
      <c r="I78"/>
      <c r="J78"/>
      <c r="K78"/>
      <c r="L78"/>
      <c r="M78"/>
      <c r="N78"/>
      <c r="O78"/>
      <c r="P78"/>
      <c r="Q78"/>
      <c r="R78"/>
      <c r="S78"/>
      <c r="T78"/>
      <c r="U78" s="1"/>
      <c r="V78"/>
      <c r="W78"/>
      <c r="X78"/>
      <c r="Y78"/>
      <c r="Z78"/>
      <c r="AA78"/>
      <c r="AB78"/>
      <c r="AC78"/>
      <c r="AD78"/>
      <c r="AE78"/>
      <c r="AF78"/>
      <c r="AG78"/>
      <c r="AH78" s="1"/>
      <c r="AI78"/>
      <c r="AJ78"/>
      <c r="AK78"/>
      <c r="AL78"/>
      <c r="AM78"/>
      <c r="AN78" s="1"/>
      <c r="AO78"/>
    </row>
    <row r="79" spans="1:41" x14ac:dyDescent="0.25">
      <c r="A79">
        <v>9944</v>
      </c>
      <c r="B79" t="s">
        <v>321</v>
      </c>
      <c r="D79" t="s">
        <v>511</v>
      </c>
      <c r="E79">
        <v>2018</v>
      </c>
      <c r="F79" t="s">
        <v>512</v>
      </c>
    </row>
    <row r="80" spans="1:41" x14ac:dyDescent="0.25">
      <c r="A80" s="9">
        <v>10068</v>
      </c>
      <c r="B80" s="9" t="s">
        <v>76</v>
      </c>
      <c r="C80" s="9"/>
      <c r="D80" s="9" t="s">
        <v>213</v>
      </c>
      <c r="E80" s="9">
        <v>2017</v>
      </c>
      <c r="F80" s="9" t="s">
        <v>214</v>
      </c>
      <c r="G80" s="9" t="s">
        <v>159</v>
      </c>
      <c r="H80" s="9" t="s">
        <v>215</v>
      </c>
      <c r="I80" s="9"/>
      <c r="J80" s="9"/>
      <c r="K80" s="9"/>
      <c r="L80" s="9"/>
      <c r="M80" s="9"/>
      <c r="N80" s="9"/>
      <c r="O80" s="9"/>
      <c r="P80" s="9"/>
      <c r="Q80" s="9" t="s">
        <v>12</v>
      </c>
      <c r="R80" s="9"/>
      <c r="S80" s="9" t="s">
        <v>216</v>
      </c>
      <c r="T80" s="9" t="s">
        <v>217</v>
      </c>
      <c r="U80" s="13" t="s">
        <v>16</v>
      </c>
      <c r="V80" s="9"/>
      <c r="W80" s="9"/>
      <c r="X80" s="9"/>
      <c r="Y80" s="9"/>
      <c r="Z80" s="9"/>
      <c r="AA80" s="9"/>
      <c r="AB80" s="9"/>
      <c r="AC80" s="9"/>
      <c r="AD80" s="9"/>
      <c r="AE80" s="9"/>
      <c r="AF80" s="9"/>
      <c r="AG80" s="9"/>
      <c r="AH80" s="13" t="s">
        <v>218</v>
      </c>
      <c r="AI80" s="9">
        <v>1.02</v>
      </c>
      <c r="AJ80" s="9"/>
      <c r="AK80" s="9">
        <v>0.93</v>
      </c>
      <c r="AL80" s="9">
        <v>1.1200000000000001</v>
      </c>
      <c r="AM80" s="9">
        <v>0.67</v>
      </c>
      <c r="AN80" s="13"/>
      <c r="AO80" s="9"/>
    </row>
    <row r="81" spans="1:41" ht="15.75" customHeight="1" x14ac:dyDescent="0.25">
      <c r="A81" s="9">
        <v>10068</v>
      </c>
      <c r="B81" s="9" t="s">
        <v>76</v>
      </c>
      <c r="C81" s="9"/>
      <c r="D81" s="9" t="s">
        <v>213</v>
      </c>
      <c r="E81" s="9">
        <v>2017</v>
      </c>
      <c r="F81" s="9" t="s">
        <v>214</v>
      </c>
      <c r="G81" s="9" t="s">
        <v>159</v>
      </c>
      <c r="H81" s="9" t="s">
        <v>215</v>
      </c>
      <c r="I81" s="9"/>
      <c r="J81" s="9"/>
      <c r="K81" s="9"/>
      <c r="L81" s="9"/>
      <c r="M81" s="9"/>
      <c r="N81" s="9"/>
      <c r="O81" s="9"/>
      <c r="P81" s="9"/>
      <c r="Q81" s="9" t="s">
        <v>10</v>
      </c>
      <c r="R81" s="9"/>
      <c r="S81" s="9" t="s">
        <v>216</v>
      </c>
      <c r="T81" s="9" t="s">
        <v>217</v>
      </c>
      <c r="U81" s="13" t="s">
        <v>16</v>
      </c>
      <c r="V81" s="9"/>
      <c r="W81" s="9"/>
      <c r="X81" s="9"/>
      <c r="Y81" s="9"/>
      <c r="Z81" s="9"/>
      <c r="AA81" s="9"/>
      <c r="AB81" s="9"/>
      <c r="AC81" s="9"/>
      <c r="AD81" s="9"/>
      <c r="AE81" s="9"/>
      <c r="AF81" s="9"/>
      <c r="AG81" s="9"/>
      <c r="AH81" s="13" t="s">
        <v>218</v>
      </c>
      <c r="AI81" s="9">
        <v>0.98</v>
      </c>
      <c r="AJ81" s="9"/>
      <c r="AK81" s="9">
        <v>0.88</v>
      </c>
      <c r="AL81" s="9">
        <v>1.18</v>
      </c>
      <c r="AM81" s="9">
        <v>0.76</v>
      </c>
      <c r="AN81" s="13"/>
      <c r="AO81" s="9"/>
    </row>
    <row r="82" spans="1:41" x14ac:dyDescent="0.25">
      <c r="A82" s="9">
        <v>10068</v>
      </c>
      <c r="B82" s="9" t="s">
        <v>76</v>
      </c>
      <c r="C82" s="9"/>
      <c r="D82" s="9" t="s">
        <v>213</v>
      </c>
      <c r="E82" s="9">
        <v>2017</v>
      </c>
      <c r="F82" s="9" t="s">
        <v>214</v>
      </c>
      <c r="G82" s="9" t="s">
        <v>159</v>
      </c>
      <c r="H82" s="9" t="s">
        <v>215</v>
      </c>
      <c r="I82" s="9"/>
      <c r="J82" s="9"/>
      <c r="K82" s="9"/>
      <c r="L82" s="9"/>
      <c r="M82" s="9"/>
      <c r="N82" s="9"/>
      <c r="O82" s="9"/>
      <c r="P82" s="9"/>
      <c r="Q82" s="9" t="s">
        <v>219</v>
      </c>
      <c r="R82" s="9"/>
      <c r="S82" s="9" t="s">
        <v>216</v>
      </c>
      <c r="T82" s="9" t="s">
        <v>217</v>
      </c>
      <c r="U82" s="13" t="s">
        <v>16</v>
      </c>
      <c r="V82" s="9"/>
      <c r="W82" s="9"/>
      <c r="X82" s="9"/>
      <c r="Y82" s="9"/>
      <c r="Z82" s="9"/>
      <c r="AA82" s="9"/>
      <c r="AB82" s="9"/>
      <c r="AC82" s="9"/>
      <c r="AD82" s="9"/>
      <c r="AE82" s="9"/>
      <c r="AF82" s="9"/>
      <c r="AG82" s="9"/>
      <c r="AH82" s="13" t="s">
        <v>218</v>
      </c>
      <c r="AI82" s="9">
        <v>0.98</v>
      </c>
      <c r="AJ82" s="9"/>
      <c r="AK82" s="9">
        <v>0.88</v>
      </c>
      <c r="AL82" s="9">
        <v>1.0900000000000001</v>
      </c>
      <c r="AM82" s="9">
        <v>0.68</v>
      </c>
      <c r="AN82" s="13"/>
      <c r="AO82" s="9"/>
    </row>
    <row r="83" spans="1:41" x14ac:dyDescent="0.25">
      <c r="A83" s="9">
        <v>10068</v>
      </c>
      <c r="B83" s="9" t="s">
        <v>76</v>
      </c>
      <c r="C83" s="9"/>
      <c r="D83" s="9" t="s">
        <v>213</v>
      </c>
      <c r="E83" s="9">
        <v>2017</v>
      </c>
      <c r="F83" s="9" t="s">
        <v>214</v>
      </c>
      <c r="G83" s="9" t="s">
        <v>159</v>
      </c>
      <c r="H83" s="9" t="s">
        <v>215</v>
      </c>
      <c r="I83" s="9"/>
      <c r="J83" s="9"/>
      <c r="K83" s="9"/>
      <c r="L83" s="9"/>
      <c r="M83" s="9"/>
      <c r="N83" s="9"/>
      <c r="O83" s="9"/>
      <c r="P83" s="9"/>
      <c r="Q83" s="9" t="s">
        <v>161</v>
      </c>
      <c r="R83" s="9"/>
      <c r="S83" t="s">
        <v>162</v>
      </c>
      <c r="T83" s="9"/>
      <c r="U83" s="13" t="s">
        <v>16</v>
      </c>
      <c r="V83" s="9"/>
      <c r="W83" s="9"/>
      <c r="X83" s="9"/>
      <c r="Y83" s="9"/>
      <c r="Z83" s="9"/>
      <c r="AA83" s="9"/>
      <c r="AB83" s="9"/>
      <c r="AC83" s="9"/>
      <c r="AD83" s="9"/>
      <c r="AE83" s="9"/>
      <c r="AF83" s="9"/>
      <c r="AG83" s="9"/>
      <c r="AH83" s="13" t="s">
        <v>163</v>
      </c>
      <c r="AI83" s="9">
        <v>0.98</v>
      </c>
      <c r="AJ83" s="9"/>
      <c r="AK83" s="9"/>
      <c r="AL83" s="9"/>
      <c r="AM83" s="9">
        <v>0.37</v>
      </c>
      <c r="AN83" s="13"/>
      <c r="AO83" s="9"/>
    </row>
    <row r="84" spans="1:41" x14ac:dyDescent="0.25">
      <c r="A84">
        <v>10181</v>
      </c>
      <c r="B84" t="s">
        <v>84</v>
      </c>
      <c r="D84" t="s">
        <v>424</v>
      </c>
      <c r="E84">
        <v>2009</v>
      </c>
      <c r="F84" t="s">
        <v>425</v>
      </c>
      <c r="G84" t="s">
        <v>90</v>
      </c>
    </row>
    <row r="85" spans="1:41" x14ac:dyDescent="0.25">
      <c r="A85">
        <v>10184</v>
      </c>
      <c r="B85" t="s">
        <v>84</v>
      </c>
      <c r="D85" t="s">
        <v>389</v>
      </c>
      <c r="E85">
        <v>2016</v>
      </c>
      <c r="F85" t="s">
        <v>390</v>
      </c>
      <c r="G85" t="s">
        <v>90</v>
      </c>
    </row>
    <row r="86" spans="1:41" x14ac:dyDescent="0.25">
      <c r="A86">
        <v>10280</v>
      </c>
      <c r="B86" t="s">
        <v>84</v>
      </c>
      <c r="D86" t="s">
        <v>341</v>
      </c>
      <c r="E86">
        <v>2011</v>
      </c>
      <c r="F86" t="s">
        <v>342</v>
      </c>
    </row>
    <row r="87" spans="1:41" x14ac:dyDescent="0.25">
      <c r="A87">
        <v>10287</v>
      </c>
      <c r="B87" t="s">
        <v>84</v>
      </c>
      <c r="D87" t="s">
        <v>507</v>
      </c>
      <c r="E87">
        <v>2013</v>
      </c>
      <c r="F87" t="s">
        <v>508</v>
      </c>
    </row>
    <row r="88" spans="1:41" x14ac:dyDescent="0.25">
      <c r="A88">
        <v>10288</v>
      </c>
      <c r="B88" t="s">
        <v>321</v>
      </c>
      <c r="D88" t="s">
        <v>513</v>
      </c>
      <c r="E88">
        <v>2005</v>
      </c>
      <c r="F88" t="s">
        <v>514</v>
      </c>
    </row>
    <row r="89" spans="1:41" x14ac:dyDescent="0.25">
      <c r="A89">
        <v>10312</v>
      </c>
      <c r="B89" t="s">
        <v>84</v>
      </c>
      <c r="D89" t="s">
        <v>245</v>
      </c>
      <c r="E89">
        <v>2007</v>
      </c>
      <c r="F89" t="s">
        <v>246</v>
      </c>
    </row>
    <row r="90" spans="1:41" x14ac:dyDescent="0.25">
      <c r="A90">
        <v>10314</v>
      </c>
      <c r="B90" t="s">
        <v>84</v>
      </c>
      <c r="D90" t="s">
        <v>468</v>
      </c>
      <c r="E90">
        <v>2009</v>
      </c>
      <c r="F90" t="s">
        <v>469</v>
      </c>
    </row>
    <row r="91" spans="1:41" x14ac:dyDescent="0.25">
      <c r="A91">
        <v>10321</v>
      </c>
      <c r="B91" t="s">
        <v>84</v>
      </c>
      <c r="D91" t="s">
        <v>343</v>
      </c>
      <c r="E91">
        <v>2001</v>
      </c>
      <c r="F91" t="s">
        <v>344</v>
      </c>
    </row>
    <row r="92" spans="1:41" x14ac:dyDescent="0.25">
      <c r="A92">
        <v>10324</v>
      </c>
      <c r="B92" t="s">
        <v>84</v>
      </c>
      <c r="D92" t="s">
        <v>343</v>
      </c>
      <c r="E92">
        <v>2001</v>
      </c>
      <c r="F92" t="s">
        <v>345</v>
      </c>
    </row>
    <row r="93" spans="1:41" x14ac:dyDescent="0.25">
      <c r="A93">
        <v>10325</v>
      </c>
      <c r="B93" t="s">
        <v>84</v>
      </c>
      <c r="D93" t="s">
        <v>346</v>
      </c>
      <c r="E93">
        <v>2018</v>
      </c>
      <c r="F93" t="s">
        <v>347</v>
      </c>
    </row>
    <row r="94" spans="1:41" x14ac:dyDescent="0.25">
      <c r="A94">
        <v>10327</v>
      </c>
      <c r="B94" t="s">
        <v>84</v>
      </c>
      <c r="D94" t="s">
        <v>484</v>
      </c>
      <c r="E94">
        <v>2013</v>
      </c>
      <c r="F94" t="s">
        <v>485</v>
      </c>
    </row>
    <row r="95" spans="1:41" x14ac:dyDescent="0.25">
      <c r="A95" s="9">
        <v>10454</v>
      </c>
      <c r="B95" s="9" t="s">
        <v>76</v>
      </c>
      <c r="C95" s="9"/>
      <c r="D95" s="9" t="s">
        <v>141</v>
      </c>
      <c r="E95" s="9">
        <v>2014</v>
      </c>
      <c r="F95" s="9" t="s">
        <v>142</v>
      </c>
      <c r="G95" s="9" t="s">
        <v>90</v>
      </c>
      <c r="H95" s="9" t="s">
        <v>78</v>
      </c>
      <c r="I95" s="9" t="s">
        <v>143</v>
      </c>
      <c r="J95" s="9"/>
      <c r="K95" s="9" t="s">
        <v>144</v>
      </c>
      <c r="L95" s="9"/>
      <c r="M95" s="9" t="s">
        <v>145</v>
      </c>
      <c r="N95" s="9" t="s">
        <v>146</v>
      </c>
      <c r="O95" s="9">
        <v>53375</v>
      </c>
      <c r="P95" s="9"/>
      <c r="Q95" s="9" t="s">
        <v>147</v>
      </c>
      <c r="R95" s="9"/>
      <c r="S95" s="9" t="s">
        <v>148</v>
      </c>
      <c r="T95" s="9"/>
      <c r="U95" s="13" t="s">
        <v>22</v>
      </c>
      <c r="V95" s="9" t="s">
        <v>149</v>
      </c>
      <c r="W95" s="9"/>
      <c r="X95" s="9" t="s">
        <v>150</v>
      </c>
      <c r="Y95" s="9" t="s">
        <v>151</v>
      </c>
      <c r="Z95" s="9"/>
      <c r="AA95" s="9">
        <v>233</v>
      </c>
      <c r="AB95" s="9"/>
      <c r="AC95" s="9"/>
      <c r="AD95" s="9"/>
      <c r="AE95" s="9"/>
      <c r="AF95" s="9"/>
      <c r="AG95" s="9"/>
      <c r="AH95" s="13" t="s">
        <v>13</v>
      </c>
      <c r="AI95" s="9">
        <v>0.88</v>
      </c>
      <c r="AJ95" s="9"/>
      <c r="AK95" s="9">
        <v>0.67</v>
      </c>
      <c r="AL95" s="9">
        <v>1.1499999999999999</v>
      </c>
      <c r="AM95" s="9">
        <v>0.34</v>
      </c>
    </row>
    <row r="96" spans="1:41" x14ac:dyDescent="0.25">
      <c r="A96" s="9">
        <v>10454</v>
      </c>
      <c r="B96" s="9" t="s">
        <v>76</v>
      </c>
      <c r="C96" s="9"/>
      <c r="D96" s="9" t="s">
        <v>141</v>
      </c>
      <c r="E96" s="9">
        <v>2014</v>
      </c>
      <c r="F96" s="9" t="s">
        <v>142</v>
      </c>
      <c r="G96" s="9" t="s">
        <v>90</v>
      </c>
      <c r="H96" s="9" t="s">
        <v>78</v>
      </c>
      <c r="I96" s="9" t="s">
        <v>143</v>
      </c>
      <c r="J96" s="9"/>
      <c r="K96" s="9" t="s">
        <v>144</v>
      </c>
      <c r="L96" s="9"/>
      <c r="M96" s="9" t="s">
        <v>145</v>
      </c>
      <c r="N96" s="9" t="s">
        <v>146</v>
      </c>
      <c r="O96" s="9">
        <v>42271</v>
      </c>
      <c r="P96" s="9"/>
      <c r="Q96" s="9" t="s">
        <v>152</v>
      </c>
      <c r="R96" s="9"/>
      <c r="S96" s="9" t="s">
        <v>153</v>
      </c>
      <c r="T96" s="9" t="s">
        <v>154</v>
      </c>
      <c r="U96" s="13" t="s">
        <v>22</v>
      </c>
      <c r="V96" s="9" t="s">
        <v>149</v>
      </c>
      <c r="W96" s="9"/>
      <c r="X96" s="9" t="s">
        <v>150</v>
      </c>
      <c r="Y96" s="9" t="s">
        <v>155</v>
      </c>
      <c r="Z96" s="9"/>
      <c r="AA96" s="9">
        <v>200</v>
      </c>
      <c r="AB96" s="9"/>
      <c r="AC96" s="9"/>
      <c r="AD96" s="9"/>
      <c r="AE96" s="9"/>
      <c r="AF96" s="9"/>
      <c r="AG96" s="9"/>
      <c r="AH96" s="13" t="s">
        <v>13</v>
      </c>
      <c r="AI96" s="9">
        <v>0.82</v>
      </c>
      <c r="AJ96" s="9"/>
      <c r="AK96" s="9">
        <v>0.7</v>
      </c>
      <c r="AL96" s="9">
        <v>0.96</v>
      </c>
      <c r="AM96" s="9">
        <v>0.01</v>
      </c>
    </row>
    <row r="97" spans="1:41" x14ac:dyDescent="0.25">
      <c r="A97">
        <v>10460</v>
      </c>
      <c r="B97" t="s">
        <v>321</v>
      </c>
      <c r="D97" t="s">
        <v>509</v>
      </c>
      <c r="E97">
        <v>2016</v>
      </c>
      <c r="F97" t="s">
        <v>510</v>
      </c>
    </row>
    <row r="98" spans="1:41" x14ac:dyDescent="0.25">
      <c r="A98">
        <v>10562</v>
      </c>
      <c r="B98" t="s">
        <v>84</v>
      </c>
      <c r="C98" t="s">
        <v>544</v>
      </c>
      <c r="D98" t="s">
        <v>545</v>
      </c>
      <c r="E98">
        <v>2002</v>
      </c>
      <c r="F98" t="s">
        <v>546</v>
      </c>
      <c r="G98" t="s">
        <v>457</v>
      </c>
      <c r="P98" t="s">
        <v>180</v>
      </c>
      <c r="U98" s="1" t="s">
        <v>22</v>
      </c>
      <c r="AB98" t="s">
        <v>547</v>
      </c>
      <c r="AE98">
        <v>31</v>
      </c>
      <c r="AG98">
        <v>31</v>
      </c>
    </row>
    <row r="99" spans="1:41" x14ac:dyDescent="0.25">
      <c r="A99" s="18">
        <v>10563</v>
      </c>
      <c r="B99" s="18" t="s">
        <v>225</v>
      </c>
      <c r="C99" s="18"/>
      <c r="D99" s="18"/>
      <c r="E99" s="18">
        <v>1999</v>
      </c>
      <c r="F99" s="18" t="s">
        <v>543</v>
      </c>
      <c r="G99" s="18"/>
      <c r="H99" s="18"/>
      <c r="I99" s="18"/>
      <c r="J99" s="18"/>
      <c r="K99" s="18"/>
      <c r="L99" s="18"/>
      <c r="M99" s="18"/>
      <c r="N99" s="18"/>
      <c r="O99" s="18"/>
      <c r="P99" s="18"/>
      <c r="Q99" s="18"/>
      <c r="R99" s="18"/>
      <c r="S99" s="18"/>
      <c r="T99" s="18"/>
      <c r="U99" s="19"/>
      <c r="V99" s="18"/>
      <c r="W99" s="18"/>
      <c r="X99" s="18"/>
      <c r="Y99" s="18"/>
      <c r="Z99" s="18"/>
      <c r="AA99" s="18"/>
      <c r="AB99" s="18"/>
      <c r="AC99" s="18"/>
      <c r="AD99" s="18"/>
      <c r="AE99" s="18"/>
      <c r="AF99" s="18"/>
      <c r="AG99" s="18"/>
      <c r="AH99" s="19"/>
      <c r="AI99" s="18"/>
      <c r="AJ99" s="18"/>
      <c r="AK99" s="18"/>
      <c r="AL99" s="18"/>
      <c r="AM99" s="18"/>
      <c r="AN99" s="19"/>
      <c r="AO99" s="18"/>
    </row>
    <row r="100" spans="1:41" x14ac:dyDescent="0.25">
      <c r="A100" s="18">
        <v>10564</v>
      </c>
      <c r="B100" s="18" t="s">
        <v>225</v>
      </c>
      <c r="C100" s="18"/>
      <c r="D100" s="18" t="s">
        <v>266</v>
      </c>
      <c r="E100" s="18">
        <v>2003</v>
      </c>
      <c r="F100" s="18" t="s">
        <v>267</v>
      </c>
      <c r="G100" s="18"/>
      <c r="H100" s="18"/>
      <c r="I100" s="18"/>
      <c r="J100" s="18"/>
      <c r="K100" s="18"/>
      <c r="L100" s="18"/>
      <c r="M100" s="18"/>
      <c r="N100" s="18"/>
      <c r="O100" s="18"/>
      <c r="P100" s="18"/>
      <c r="Q100" s="18"/>
      <c r="R100" s="18"/>
      <c r="S100" s="18"/>
      <c r="T100" s="18"/>
      <c r="U100" s="19"/>
      <c r="V100" s="18"/>
      <c r="W100" s="18"/>
      <c r="X100" s="18"/>
      <c r="Y100" s="18"/>
      <c r="Z100" s="18"/>
      <c r="AA100" s="18"/>
      <c r="AB100" s="18"/>
      <c r="AC100" s="18"/>
      <c r="AD100" s="18"/>
      <c r="AE100" s="18"/>
      <c r="AF100" s="18"/>
      <c r="AG100" s="18"/>
      <c r="AH100" s="19"/>
      <c r="AI100" s="18"/>
      <c r="AJ100" s="18"/>
      <c r="AK100" s="18"/>
      <c r="AL100" s="18"/>
      <c r="AM100" s="18"/>
      <c r="AN100" s="19"/>
      <c r="AO100" s="18"/>
    </row>
    <row r="101" spans="1:41" x14ac:dyDescent="0.25">
      <c r="A101" s="18">
        <v>10565</v>
      </c>
      <c r="B101" s="18" t="s">
        <v>225</v>
      </c>
      <c r="C101" s="18"/>
      <c r="D101" s="18" t="s">
        <v>266</v>
      </c>
      <c r="E101" s="18">
        <v>2002</v>
      </c>
      <c r="F101" s="18" t="s">
        <v>268</v>
      </c>
      <c r="G101" s="18"/>
      <c r="H101" s="18"/>
      <c r="I101" s="18"/>
      <c r="J101" s="18"/>
      <c r="K101" s="18"/>
      <c r="L101" s="18"/>
      <c r="M101" s="18"/>
      <c r="N101" s="18"/>
      <c r="O101" s="18"/>
      <c r="P101" s="18"/>
      <c r="Q101" s="18"/>
      <c r="R101" s="18"/>
      <c r="S101" s="18"/>
      <c r="T101" s="18"/>
      <c r="U101" s="19"/>
      <c r="V101" s="18"/>
      <c r="W101" s="18"/>
      <c r="X101" s="18"/>
      <c r="Y101" s="18"/>
      <c r="Z101" s="18"/>
      <c r="AA101" s="18"/>
      <c r="AB101" s="18"/>
      <c r="AC101" s="18"/>
      <c r="AD101" s="18"/>
      <c r="AE101" s="18"/>
      <c r="AF101" s="18"/>
      <c r="AG101" s="18"/>
      <c r="AH101" s="19"/>
      <c r="AI101" s="18"/>
      <c r="AJ101" s="18"/>
      <c r="AK101" s="18"/>
      <c r="AL101" s="18"/>
      <c r="AM101" s="18"/>
      <c r="AN101" s="19"/>
      <c r="AO101" s="18"/>
    </row>
    <row r="102" spans="1:41" x14ac:dyDescent="0.25">
      <c r="A102">
        <v>12081</v>
      </c>
      <c r="B102" t="s">
        <v>84</v>
      </c>
      <c r="D102" t="s">
        <v>444</v>
      </c>
      <c r="E102">
        <v>2008</v>
      </c>
      <c r="F102" t="s">
        <v>448</v>
      </c>
      <c r="G102" t="s">
        <v>90</v>
      </c>
    </row>
    <row r="103" spans="1:41" x14ac:dyDescent="0.25">
      <c r="A103">
        <v>12093</v>
      </c>
      <c r="B103" t="s">
        <v>84</v>
      </c>
      <c r="D103" t="s">
        <v>537</v>
      </c>
      <c r="E103">
        <v>1992</v>
      </c>
      <c r="F103" t="s">
        <v>538</v>
      </c>
    </row>
    <row r="104" spans="1:41" x14ac:dyDescent="0.25">
      <c r="A104">
        <v>12134</v>
      </c>
      <c r="B104" t="s">
        <v>84</v>
      </c>
      <c r="D104" t="s">
        <v>495</v>
      </c>
      <c r="E104">
        <v>2003</v>
      </c>
      <c r="F104" t="s">
        <v>496</v>
      </c>
    </row>
    <row r="105" spans="1:41" x14ac:dyDescent="0.25">
      <c r="A105">
        <v>12412</v>
      </c>
      <c r="B105" t="s">
        <v>84</v>
      </c>
      <c r="C105">
        <v>4974</v>
      </c>
      <c r="D105" t="s">
        <v>455</v>
      </c>
      <c r="E105">
        <v>2002</v>
      </c>
      <c r="F105" t="s">
        <v>456</v>
      </c>
      <c r="G105" t="s">
        <v>457</v>
      </c>
    </row>
    <row r="106" spans="1:41" s="18" customFormat="1" x14ac:dyDescent="0.25">
      <c r="A106">
        <v>13313</v>
      </c>
      <c r="B106" t="s">
        <v>76</v>
      </c>
      <c r="C106"/>
      <c r="D106" t="s">
        <v>477</v>
      </c>
      <c r="E106">
        <v>2008</v>
      </c>
      <c r="F106" t="s">
        <v>478</v>
      </c>
      <c r="G106" t="s">
        <v>77</v>
      </c>
      <c r="H106" t="s">
        <v>479</v>
      </c>
      <c r="I106" t="s">
        <v>480</v>
      </c>
      <c r="J106"/>
      <c r="K106"/>
      <c r="L106"/>
      <c r="M106"/>
      <c r="N106"/>
      <c r="O106">
        <v>1309</v>
      </c>
      <c r="P106">
        <v>759</v>
      </c>
      <c r="Q106" t="s">
        <v>277</v>
      </c>
      <c r="R106"/>
      <c r="S106" t="s">
        <v>481</v>
      </c>
      <c r="T106"/>
      <c r="U106" s="1" t="s">
        <v>16</v>
      </c>
      <c r="V106" t="s">
        <v>482</v>
      </c>
      <c r="W106"/>
      <c r="X106"/>
      <c r="Y106"/>
      <c r="Z106"/>
      <c r="AA106"/>
      <c r="AB106"/>
      <c r="AC106"/>
      <c r="AD106"/>
      <c r="AE106">
        <v>4</v>
      </c>
      <c r="AF106"/>
      <c r="AG106">
        <v>20</v>
      </c>
      <c r="AH106" s="1" t="s">
        <v>13</v>
      </c>
      <c r="AI106">
        <v>0.33</v>
      </c>
      <c r="AJ106"/>
      <c r="AK106">
        <v>0.11</v>
      </c>
      <c r="AL106">
        <v>0.98</v>
      </c>
      <c r="AM106">
        <v>4.7E-2</v>
      </c>
      <c r="AN106" s="1" t="s">
        <v>185</v>
      </c>
      <c r="AO106" t="s">
        <v>140</v>
      </c>
    </row>
    <row r="107" spans="1:41" x14ac:dyDescent="0.25">
      <c r="A107">
        <v>13313</v>
      </c>
      <c r="B107" t="s">
        <v>76</v>
      </c>
      <c r="D107" t="s">
        <v>477</v>
      </c>
      <c r="E107">
        <v>2008</v>
      </c>
      <c r="F107" t="s">
        <v>478</v>
      </c>
      <c r="G107" t="s">
        <v>77</v>
      </c>
      <c r="H107" t="s">
        <v>479</v>
      </c>
      <c r="I107" t="s">
        <v>480</v>
      </c>
      <c r="O107">
        <v>1309</v>
      </c>
      <c r="P107">
        <v>759</v>
      </c>
      <c r="Q107" t="s">
        <v>277</v>
      </c>
      <c r="S107" t="s">
        <v>481</v>
      </c>
      <c r="U107" s="1" t="s">
        <v>40</v>
      </c>
      <c r="V107" t="s">
        <v>482</v>
      </c>
      <c r="AH107" s="1" t="s">
        <v>13</v>
      </c>
      <c r="AI107">
        <v>0.69</v>
      </c>
      <c r="AM107">
        <v>0.17</v>
      </c>
      <c r="AN107" s="1" t="s">
        <v>274</v>
      </c>
      <c r="AO107" t="s">
        <v>140</v>
      </c>
    </row>
    <row r="108" spans="1:41" x14ac:dyDescent="0.25">
      <c r="A108">
        <v>13401</v>
      </c>
      <c r="B108" t="s">
        <v>76</v>
      </c>
      <c r="D108" t="s">
        <v>444</v>
      </c>
      <c r="E108">
        <v>2004</v>
      </c>
      <c r="F108" t="s">
        <v>445</v>
      </c>
      <c r="G108" t="s">
        <v>90</v>
      </c>
      <c r="H108" t="s">
        <v>446</v>
      </c>
      <c r="Q108" t="s">
        <v>17</v>
      </c>
      <c r="U108" s="1" t="s">
        <v>16</v>
      </c>
      <c r="V108" t="s">
        <v>15</v>
      </c>
      <c r="AH108" s="1" t="s">
        <v>13</v>
      </c>
      <c r="AI108">
        <v>0.88</v>
      </c>
      <c r="AK108">
        <v>0.44</v>
      </c>
      <c r="AL108">
        <v>1.76</v>
      </c>
      <c r="AM108">
        <v>0.71799999999999997</v>
      </c>
      <c r="AN108" s="1" t="s">
        <v>185</v>
      </c>
      <c r="AO108" t="s">
        <v>140</v>
      </c>
    </row>
    <row r="109" spans="1:41" x14ac:dyDescent="0.25">
      <c r="A109">
        <v>13402</v>
      </c>
      <c r="B109" t="s">
        <v>76</v>
      </c>
      <c r="D109" t="s">
        <v>444</v>
      </c>
      <c r="E109">
        <v>2005</v>
      </c>
      <c r="F109" t="s">
        <v>447</v>
      </c>
      <c r="G109" t="s">
        <v>90</v>
      </c>
      <c r="H109" t="s">
        <v>446</v>
      </c>
      <c r="Q109" t="s">
        <v>17</v>
      </c>
      <c r="U109" s="1" t="s">
        <v>41</v>
      </c>
      <c r="V109" t="s">
        <v>15</v>
      </c>
      <c r="AH109" s="1" t="s">
        <v>13</v>
      </c>
      <c r="AI109">
        <v>1.45</v>
      </c>
      <c r="AK109">
        <v>0.65</v>
      </c>
      <c r="AL109">
        <v>3.28</v>
      </c>
      <c r="AM109">
        <v>0.36799999999999999</v>
      </c>
      <c r="AN109" s="1" t="s">
        <v>185</v>
      </c>
      <c r="AO109" t="s">
        <v>140</v>
      </c>
    </row>
    <row r="110" spans="1:41" x14ac:dyDescent="0.25">
      <c r="A110">
        <v>13682</v>
      </c>
      <c r="B110" t="s">
        <v>84</v>
      </c>
      <c r="D110" t="s">
        <v>468</v>
      </c>
      <c r="E110">
        <v>2009</v>
      </c>
      <c r="F110" t="s">
        <v>476</v>
      </c>
    </row>
    <row r="111" spans="1:41" x14ac:dyDescent="0.25">
      <c r="A111">
        <v>13724</v>
      </c>
      <c r="B111" t="s">
        <v>76</v>
      </c>
      <c r="D111" t="s">
        <v>412</v>
      </c>
      <c r="E111">
        <v>2011</v>
      </c>
      <c r="F111" t="s">
        <v>413</v>
      </c>
      <c r="G111" t="s">
        <v>77</v>
      </c>
      <c r="H111" t="s">
        <v>249</v>
      </c>
      <c r="O111">
        <v>377838</v>
      </c>
      <c r="Q111" t="s">
        <v>277</v>
      </c>
      <c r="U111" s="1" t="s">
        <v>22</v>
      </c>
      <c r="AA111">
        <v>14580</v>
      </c>
      <c r="AB111" t="s">
        <v>414</v>
      </c>
      <c r="AH111" s="1" t="s">
        <v>13</v>
      </c>
      <c r="AI111">
        <v>0.875</v>
      </c>
      <c r="AK111">
        <v>0.84599999999999997</v>
      </c>
      <c r="AL111">
        <v>0.90600000000000003</v>
      </c>
      <c r="AM111">
        <v>0</v>
      </c>
      <c r="AN111" s="1" t="s">
        <v>185</v>
      </c>
      <c r="AO111" t="s">
        <v>140</v>
      </c>
    </row>
    <row r="112" spans="1:41" x14ac:dyDescent="0.25">
      <c r="A112">
        <v>13739</v>
      </c>
      <c r="B112" t="s">
        <v>84</v>
      </c>
      <c r="D112" t="s">
        <v>397</v>
      </c>
      <c r="E112">
        <v>2013</v>
      </c>
      <c r="F112" t="s">
        <v>398</v>
      </c>
      <c r="G112" t="s">
        <v>90</v>
      </c>
    </row>
    <row r="113" spans="1:41" x14ac:dyDescent="0.25">
      <c r="A113">
        <v>13777</v>
      </c>
      <c r="B113" t="s">
        <v>84</v>
      </c>
      <c r="D113" t="s">
        <v>284</v>
      </c>
      <c r="E113">
        <v>2011</v>
      </c>
      <c r="F113" t="s">
        <v>285</v>
      </c>
    </row>
    <row r="114" spans="1:41" x14ac:dyDescent="0.25">
      <c r="A114">
        <v>14205</v>
      </c>
      <c r="B114" t="s">
        <v>84</v>
      </c>
      <c r="D114" t="s">
        <v>372</v>
      </c>
      <c r="E114">
        <v>2018</v>
      </c>
      <c r="F114" t="s">
        <v>373</v>
      </c>
      <c r="G114" t="s">
        <v>90</v>
      </c>
    </row>
    <row r="115" spans="1:41" x14ac:dyDescent="0.25">
      <c r="A115">
        <v>14206</v>
      </c>
      <c r="B115" t="s">
        <v>84</v>
      </c>
      <c r="D115" t="s">
        <v>350</v>
      </c>
      <c r="E115">
        <v>2005</v>
      </c>
      <c r="F115" t="s">
        <v>356</v>
      </c>
    </row>
    <row r="116" spans="1:41" x14ac:dyDescent="0.25">
      <c r="A116">
        <v>14209</v>
      </c>
      <c r="B116" t="s">
        <v>321</v>
      </c>
      <c r="D116" t="s">
        <v>468</v>
      </c>
      <c r="E116">
        <v>2007</v>
      </c>
      <c r="F116" t="s">
        <v>475</v>
      </c>
    </row>
    <row r="117" spans="1:41" x14ac:dyDescent="0.25">
      <c r="A117">
        <v>14218</v>
      </c>
      <c r="B117" t="s">
        <v>84</v>
      </c>
      <c r="C117">
        <v>14296</v>
      </c>
      <c r="D117" t="s">
        <v>293</v>
      </c>
      <c r="E117">
        <v>2000</v>
      </c>
      <c r="F117" t="s">
        <v>294</v>
      </c>
    </row>
    <row r="118" spans="1:41" x14ac:dyDescent="0.25">
      <c r="A118">
        <v>14271</v>
      </c>
      <c r="B118" t="s">
        <v>84</v>
      </c>
      <c r="D118" t="s">
        <v>517</v>
      </c>
      <c r="E118">
        <v>2002</v>
      </c>
      <c r="F118" t="s">
        <v>518</v>
      </c>
      <c r="H118" t="s">
        <v>479</v>
      </c>
      <c r="U118" s="1" t="s">
        <v>40</v>
      </c>
      <c r="V118" t="s">
        <v>519</v>
      </c>
      <c r="AH118" s="1" t="s">
        <v>13</v>
      </c>
      <c r="AI118">
        <v>0.96199999999999997</v>
      </c>
      <c r="AK118">
        <v>0.92900000000000005</v>
      </c>
      <c r="AL118">
        <v>0.996</v>
      </c>
      <c r="AM118">
        <v>2.9000000000000001E-2</v>
      </c>
      <c r="AN118" s="1" t="s">
        <v>185</v>
      </c>
      <c r="AO118" t="s">
        <v>140</v>
      </c>
    </row>
    <row r="119" spans="1:41" s="18" customFormat="1" x14ac:dyDescent="0.25">
      <c r="A119">
        <v>14295</v>
      </c>
      <c r="B119" t="s">
        <v>84</v>
      </c>
      <c r="C119"/>
      <c r="D119" t="s">
        <v>395</v>
      </c>
      <c r="E119">
        <v>1998</v>
      </c>
      <c r="F119" t="s">
        <v>396</v>
      </c>
      <c r="G119" t="s">
        <v>90</v>
      </c>
      <c r="H119"/>
      <c r="I119"/>
      <c r="J119"/>
      <c r="K119"/>
      <c r="L119"/>
      <c r="M119"/>
      <c r="N119"/>
      <c r="O119"/>
      <c r="P119"/>
      <c r="Q119"/>
      <c r="R119"/>
      <c r="S119"/>
      <c r="T119"/>
      <c r="U119" s="1"/>
      <c r="V119"/>
      <c r="W119"/>
      <c r="X119"/>
      <c r="Y119"/>
      <c r="Z119"/>
      <c r="AA119"/>
      <c r="AB119"/>
      <c r="AC119"/>
      <c r="AD119"/>
      <c r="AE119"/>
      <c r="AF119"/>
      <c r="AG119"/>
      <c r="AH119" s="1"/>
      <c r="AI119"/>
      <c r="AJ119"/>
      <c r="AK119"/>
      <c r="AL119"/>
      <c r="AM119"/>
      <c r="AN119" s="1"/>
      <c r="AO119"/>
    </row>
    <row r="120" spans="1:41" x14ac:dyDescent="0.25">
      <c r="A120">
        <v>14296</v>
      </c>
      <c r="B120" t="s">
        <v>225</v>
      </c>
      <c r="D120" t="s">
        <v>293</v>
      </c>
      <c r="E120">
        <v>1999</v>
      </c>
      <c r="F120" t="s">
        <v>295</v>
      </c>
    </row>
    <row r="121" spans="1:41" x14ac:dyDescent="0.25">
      <c r="A121">
        <v>14333</v>
      </c>
      <c r="B121" t="s">
        <v>76</v>
      </c>
      <c r="D121" t="s">
        <v>539</v>
      </c>
      <c r="E121">
        <v>2017</v>
      </c>
      <c r="F121" t="s">
        <v>540</v>
      </c>
      <c r="G121" t="s">
        <v>541</v>
      </c>
      <c r="N121" t="s">
        <v>83</v>
      </c>
      <c r="Q121" t="s">
        <v>542</v>
      </c>
      <c r="U121" s="1" t="s">
        <v>16</v>
      </c>
      <c r="AH121" s="1" t="s">
        <v>13</v>
      </c>
      <c r="AI121">
        <v>0.85</v>
      </c>
      <c r="AK121">
        <v>0.82</v>
      </c>
      <c r="AL121">
        <v>0.89</v>
      </c>
    </row>
    <row r="122" spans="1:41" x14ac:dyDescent="0.25">
      <c r="A122">
        <v>14333</v>
      </c>
      <c r="B122" t="s">
        <v>76</v>
      </c>
      <c r="D122" t="s">
        <v>539</v>
      </c>
      <c r="E122">
        <v>2017</v>
      </c>
      <c r="F122" t="s">
        <v>540</v>
      </c>
      <c r="G122" t="s">
        <v>541</v>
      </c>
      <c r="N122" t="s">
        <v>89</v>
      </c>
      <c r="Q122" t="s">
        <v>542</v>
      </c>
      <c r="U122" s="1" t="s">
        <v>16</v>
      </c>
      <c r="AH122" s="1" t="s">
        <v>13</v>
      </c>
      <c r="AI122">
        <v>0.88</v>
      </c>
      <c r="AK122">
        <v>0.83</v>
      </c>
      <c r="AL122">
        <v>0.93</v>
      </c>
    </row>
    <row r="123" spans="1:41" x14ac:dyDescent="0.25">
      <c r="A123" s="9">
        <v>14346</v>
      </c>
      <c r="B123" s="9" t="s">
        <v>76</v>
      </c>
      <c r="C123" s="9"/>
      <c r="D123" s="9" t="s">
        <v>1</v>
      </c>
      <c r="E123" s="9">
        <v>2013</v>
      </c>
      <c r="F123" s="9" t="s">
        <v>0</v>
      </c>
      <c r="G123" s="9" t="s">
        <v>90</v>
      </c>
      <c r="H123" s="9" t="s">
        <v>78</v>
      </c>
      <c r="I123" s="9" t="s">
        <v>79</v>
      </c>
      <c r="J123" s="9"/>
      <c r="K123" s="9" t="s">
        <v>81</v>
      </c>
      <c r="L123" s="9"/>
      <c r="M123" s="9" t="s">
        <v>91</v>
      </c>
      <c r="N123" s="9" t="s">
        <v>92</v>
      </c>
      <c r="O123" s="9">
        <v>4308</v>
      </c>
      <c r="P123" s="9"/>
      <c r="Q123" s="9" t="s">
        <v>11</v>
      </c>
      <c r="R123" s="9" t="s">
        <v>93</v>
      </c>
      <c r="S123" s="9" t="s">
        <v>94</v>
      </c>
      <c r="T123" s="9" t="s">
        <v>95</v>
      </c>
      <c r="U123" s="13" t="s">
        <v>22</v>
      </c>
      <c r="V123" s="9"/>
      <c r="W123" s="9"/>
      <c r="X123" s="9" t="s">
        <v>96</v>
      </c>
      <c r="Y123" s="9" t="s">
        <v>97</v>
      </c>
      <c r="Z123" s="9"/>
      <c r="AA123" s="9">
        <v>297</v>
      </c>
      <c r="AB123" s="9"/>
      <c r="AC123" s="9"/>
      <c r="AD123" s="9"/>
      <c r="AE123" s="9"/>
      <c r="AF123" s="9"/>
      <c r="AG123" s="9"/>
      <c r="AH123" s="13" t="s">
        <v>13</v>
      </c>
      <c r="AI123" s="9">
        <v>0.71</v>
      </c>
      <c r="AJ123" s="9"/>
      <c r="AK123" s="9">
        <v>0.52</v>
      </c>
      <c r="AL123" s="9">
        <v>0.96</v>
      </c>
      <c r="AM123" s="9">
        <v>0.03</v>
      </c>
      <c r="AN123" s="1" t="s">
        <v>98</v>
      </c>
    </row>
    <row r="124" spans="1:41" x14ac:dyDescent="0.25">
      <c r="A124" s="9">
        <v>14346</v>
      </c>
      <c r="B124" s="9" t="s">
        <v>76</v>
      </c>
      <c r="C124" s="9"/>
      <c r="D124" s="9" t="s">
        <v>1</v>
      </c>
      <c r="E124" s="9">
        <v>2013</v>
      </c>
      <c r="F124" s="9" t="s">
        <v>0</v>
      </c>
      <c r="G124" s="9" t="s">
        <v>90</v>
      </c>
      <c r="H124" s="9" t="s">
        <v>78</v>
      </c>
      <c r="I124" s="9" t="s">
        <v>79</v>
      </c>
      <c r="J124" s="9"/>
      <c r="K124" s="9" t="s">
        <v>81</v>
      </c>
      <c r="L124" s="9"/>
      <c r="M124" s="9" t="s">
        <v>91</v>
      </c>
      <c r="N124" s="9" t="s">
        <v>92</v>
      </c>
      <c r="O124" s="9">
        <v>4308</v>
      </c>
      <c r="P124" s="9"/>
      <c r="Q124" s="9" t="s">
        <v>11</v>
      </c>
      <c r="R124" s="9" t="s">
        <v>99</v>
      </c>
      <c r="S124" s="9" t="s">
        <v>94</v>
      </c>
      <c r="T124" s="9" t="s">
        <v>95</v>
      </c>
      <c r="U124" s="13" t="s">
        <v>22</v>
      </c>
      <c r="V124" s="9"/>
      <c r="W124" s="9"/>
      <c r="X124" s="9" t="s">
        <v>100</v>
      </c>
      <c r="Y124" s="9" t="s">
        <v>101</v>
      </c>
      <c r="Z124" s="9"/>
      <c r="AA124" s="9">
        <v>297</v>
      </c>
      <c r="AB124" s="9"/>
      <c r="AC124" s="9"/>
      <c r="AD124" s="9"/>
      <c r="AE124" s="9"/>
      <c r="AF124" s="9"/>
      <c r="AG124" s="9"/>
      <c r="AH124" s="13" t="s">
        <v>13</v>
      </c>
      <c r="AI124" s="9">
        <v>0.84</v>
      </c>
      <c r="AJ124" s="9"/>
      <c r="AK124" s="9">
        <v>0.64</v>
      </c>
      <c r="AL124" s="9">
        <v>1.1100000000000001</v>
      </c>
      <c r="AM124" s="9">
        <v>0.23</v>
      </c>
      <c r="AN124" s="1" t="s">
        <v>98</v>
      </c>
    </row>
    <row r="125" spans="1:41" x14ac:dyDescent="0.25">
      <c r="A125" s="9">
        <v>14346</v>
      </c>
      <c r="B125" s="9" t="s">
        <v>76</v>
      </c>
      <c r="C125" s="9"/>
      <c r="D125" s="9" t="s">
        <v>1</v>
      </c>
      <c r="E125" s="9">
        <v>2013</v>
      </c>
      <c r="F125" s="9" t="s">
        <v>0</v>
      </c>
      <c r="G125" s="9" t="s">
        <v>90</v>
      </c>
      <c r="H125" s="9" t="s">
        <v>78</v>
      </c>
      <c r="I125" s="9" t="s">
        <v>79</v>
      </c>
      <c r="J125" s="9"/>
      <c r="K125" s="9" t="s">
        <v>81</v>
      </c>
      <c r="L125" s="9"/>
      <c r="M125" s="9" t="s">
        <v>91</v>
      </c>
      <c r="N125" s="9" t="s">
        <v>92</v>
      </c>
      <c r="O125" s="9">
        <v>4308</v>
      </c>
      <c r="P125" s="9"/>
      <c r="Q125" s="9" t="s">
        <v>12</v>
      </c>
      <c r="R125" s="9" t="s">
        <v>102</v>
      </c>
      <c r="S125" s="9" t="s">
        <v>94</v>
      </c>
      <c r="T125" s="9" t="s">
        <v>95</v>
      </c>
      <c r="U125" s="13" t="s">
        <v>22</v>
      </c>
      <c r="V125" s="9"/>
      <c r="W125" s="9"/>
      <c r="X125" s="9" t="s">
        <v>103</v>
      </c>
      <c r="Y125" s="9" t="s">
        <v>104</v>
      </c>
      <c r="Z125" s="9"/>
      <c r="AA125" s="9">
        <v>297</v>
      </c>
      <c r="AB125" s="9"/>
      <c r="AC125" s="9"/>
      <c r="AD125" s="9"/>
      <c r="AE125" s="9"/>
      <c r="AF125" s="9"/>
      <c r="AG125" s="9"/>
      <c r="AH125" s="13" t="s">
        <v>13</v>
      </c>
      <c r="AI125" s="9">
        <v>0.9</v>
      </c>
      <c r="AJ125" s="9"/>
      <c r="AK125" s="9">
        <v>0.67</v>
      </c>
      <c r="AL125" s="9">
        <v>1.21</v>
      </c>
      <c r="AM125" s="9">
        <v>0.47</v>
      </c>
      <c r="AN125" s="1" t="s">
        <v>98</v>
      </c>
    </row>
    <row r="126" spans="1:41" x14ac:dyDescent="0.25">
      <c r="A126" s="9">
        <v>14346</v>
      </c>
      <c r="B126" s="9" t="s">
        <v>76</v>
      </c>
      <c r="C126" s="9"/>
      <c r="D126" s="9" t="s">
        <v>1</v>
      </c>
      <c r="E126" s="9">
        <v>2013</v>
      </c>
      <c r="F126" s="9" t="s">
        <v>0</v>
      </c>
      <c r="G126" s="9" t="s">
        <v>90</v>
      </c>
      <c r="H126" s="9" t="s">
        <v>78</v>
      </c>
      <c r="I126" s="9" t="s">
        <v>79</v>
      </c>
      <c r="J126" s="9"/>
      <c r="K126" s="9" t="s">
        <v>81</v>
      </c>
      <c r="L126" s="9"/>
      <c r="M126" s="9" t="s">
        <v>91</v>
      </c>
      <c r="N126" s="9" t="s">
        <v>92</v>
      </c>
      <c r="O126" s="9">
        <v>4308</v>
      </c>
      <c r="P126" s="9"/>
      <c r="Q126" s="9" t="s">
        <v>12</v>
      </c>
      <c r="R126" s="9" t="s">
        <v>105</v>
      </c>
      <c r="S126" s="9" t="s">
        <v>94</v>
      </c>
      <c r="T126" s="9" t="s">
        <v>95</v>
      </c>
      <c r="U126" s="13" t="s">
        <v>22</v>
      </c>
      <c r="V126" s="9"/>
      <c r="W126" s="9"/>
      <c r="X126" s="9" t="s">
        <v>106</v>
      </c>
      <c r="Y126" s="9" t="s">
        <v>107</v>
      </c>
      <c r="Z126" s="9"/>
      <c r="AA126" s="9">
        <v>297</v>
      </c>
      <c r="AB126" s="9"/>
      <c r="AC126" s="9"/>
      <c r="AD126" s="9"/>
      <c r="AE126" s="9"/>
      <c r="AF126" s="9"/>
      <c r="AG126" s="9"/>
      <c r="AH126" s="13" t="s">
        <v>13</v>
      </c>
      <c r="AI126" s="9">
        <v>1.2</v>
      </c>
      <c r="AJ126" s="9"/>
      <c r="AK126" s="9">
        <v>0.92</v>
      </c>
      <c r="AL126" s="9">
        <v>1.57</v>
      </c>
      <c r="AM126" s="9">
        <v>0.18</v>
      </c>
      <c r="AN126" s="1" t="s">
        <v>98</v>
      </c>
    </row>
    <row r="127" spans="1:41" x14ac:dyDescent="0.25">
      <c r="A127" s="9">
        <v>14346</v>
      </c>
      <c r="B127" s="9" t="s">
        <v>76</v>
      </c>
      <c r="C127" s="9"/>
      <c r="D127" s="9" t="s">
        <v>1</v>
      </c>
      <c r="E127" s="9">
        <v>2013</v>
      </c>
      <c r="F127" s="9" t="s">
        <v>0</v>
      </c>
      <c r="G127" s="9" t="s">
        <v>90</v>
      </c>
      <c r="H127" s="9" t="s">
        <v>78</v>
      </c>
      <c r="I127" s="9" t="s">
        <v>79</v>
      </c>
      <c r="J127" s="9"/>
      <c r="K127" s="9" t="s">
        <v>81</v>
      </c>
      <c r="L127" s="9"/>
      <c r="M127" s="9" t="s">
        <v>91</v>
      </c>
      <c r="N127" s="9" t="s">
        <v>92</v>
      </c>
      <c r="O127" s="9">
        <v>4220</v>
      </c>
      <c r="P127" s="9"/>
      <c r="Q127" s="9" t="s">
        <v>11</v>
      </c>
      <c r="R127" s="9" t="s">
        <v>93</v>
      </c>
      <c r="S127" s="9" t="s">
        <v>94</v>
      </c>
      <c r="T127" s="9" t="s">
        <v>95</v>
      </c>
      <c r="U127" s="13" t="s">
        <v>16</v>
      </c>
      <c r="V127" s="9"/>
      <c r="W127" s="9"/>
      <c r="X127" s="9" t="s">
        <v>108</v>
      </c>
      <c r="Y127" s="9" t="s">
        <v>109</v>
      </c>
      <c r="Z127" s="9"/>
      <c r="AA127" s="9">
        <v>209</v>
      </c>
      <c r="AB127" s="9"/>
      <c r="AC127" s="9"/>
      <c r="AD127" s="9"/>
      <c r="AE127" s="9"/>
      <c r="AF127" s="9"/>
      <c r="AG127" s="9"/>
      <c r="AH127" s="13" t="s">
        <v>13</v>
      </c>
      <c r="AI127" s="9">
        <v>0.61</v>
      </c>
      <c r="AJ127" s="9"/>
      <c r="AK127" s="9">
        <v>0.42</v>
      </c>
      <c r="AL127" s="9">
        <v>0.89</v>
      </c>
      <c r="AM127" s="9">
        <v>0.01</v>
      </c>
      <c r="AN127" s="1" t="s">
        <v>98</v>
      </c>
    </row>
    <row r="128" spans="1:41" x14ac:dyDescent="0.25">
      <c r="A128" s="9">
        <v>14346</v>
      </c>
      <c r="B128" s="9" t="s">
        <v>76</v>
      </c>
      <c r="C128" s="9"/>
      <c r="D128" s="9" t="s">
        <v>1</v>
      </c>
      <c r="E128" s="9">
        <v>2013</v>
      </c>
      <c r="F128" s="9" t="s">
        <v>0</v>
      </c>
      <c r="G128" s="9" t="s">
        <v>90</v>
      </c>
      <c r="H128" s="9" t="s">
        <v>78</v>
      </c>
      <c r="I128" s="9" t="s">
        <v>79</v>
      </c>
      <c r="J128" s="9"/>
      <c r="K128" s="9" t="s">
        <v>81</v>
      </c>
      <c r="L128" s="9"/>
      <c r="M128" s="9" t="s">
        <v>91</v>
      </c>
      <c r="N128" s="9" t="s">
        <v>92</v>
      </c>
      <c r="O128" s="9">
        <v>4220</v>
      </c>
      <c r="P128" s="9"/>
      <c r="Q128" s="9" t="s">
        <v>11</v>
      </c>
      <c r="R128" s="9" t="s">
        <v>110</v>
      </c>
      <c r="S128" s="9" t="s">
        <v>94</v>
      </c>
      <c r="T128" s="9" t="s">
        <v>95</v>
      </c>
      <c r="U128" s="13" t="s">
        <v>16</v>
      </c>
      <c r="V128" s="9"/>
      <c r="W128" s="9"/>
      <c r="X128" s="9" t="s">
        <v>111</v>
      </c>
      <c r="Y128" s="9" t="s">
        <v>112</v>
      </c>
      <c r="Z128" s="9"/>
      <c r="AA128" s="9">
        <v>209</v>
      </c>
      <c r="AB128" s="9"/>
      <c r="AC128" s="9"/>
      <c r="AD128" s="9"/>
      <c r="AE128" s="9"/>
      <c r="AF128" s="9"/>
      <c r="AG128" s="9"/>
      <c r="AH128" s="13" t="s">
        <v>13</v>
      </c>
      <c r="AI128" s="9">
        <v>0.67</v>
      </c>
      <c r="AJ128" s="9"/>
      <c r="AK128" s="9">
        <v>0.47</v>
      </c>
      <c r="AL128" s="9">
        <v>0.94</v>
      </c>
      <c r="AM128" s="9">
        <v>0.02</v>
      </c>
      <c r="AN128" s="1" t="s">
        <v>98</v>
      </c>
    </row>
    <row r="129" spans="1:41" x14ac:dyDescent="0.25">
      <c r="A129" s="9">
        <v>14346</v>
      </c>
      <c r="B129" s="9" t="s">
        <v>76</v>
      </c>
      <c r="C129" s="9"/>
      <c r="D129" s="9" t="s">
        <v>1</v>
      </c>
      <c r="E129" s="9">
        <v>2013</v>
      </c>
      <c r="F129" s="9" t="s">
        <v>0</v>
      </c>
      <c r="G129" s="9" t="s">
        <v>90</v>
      </c>
      <c r="H129" s="9" t="s">
        <v>78</v>
      </c>
      <c r="I129" s="9" t="s">
        <v>79</v>
      </c>
      <c r="J129" s="9"/>
      <c r="K129" s="9" t="s">
        <v>81</v>
      </c>
      <c r="L129" s="9"/>
      <c r="M129" s="9" t="s">
        <v>113</v>
      </c>
      <c r="N129" s="9" t="s">
        <v>114</v>
      </c>
      <c r="O129" s="9">
        <v>2745</v>
      </c>
      <c r="P129" s="9"/>
      <c r="Q129" s="9" t="s">
        <v>11</v>
      </c>
      <c r="R129" s="9" t="s">
        <v>115</v>
      </c>
      <c r="S129" s="9" t="s">
        <v>94</v>
      </c>
      <c r="T129" s="9" t="s">
        <v>95</v>
      </c>
      <c r="U129" s="13" t="s">
        <v>22</v>
      </c>
      <c r="V129" s="9"/>
      <c r="W129" s="9"/>
      <c r="X129" s="9" t="s">
        <v>96</v>
      </c>
      <c r="Y129" s="9" t="s">
        <v>116</v>
      </c>
      <c r="Z129" s="9"/>
      <c r="AA129" s="9">
        <v>184</v>
      </c>
      <c r="AB129" s="9"/>
      <c r="AC129" s="9"/>
      <c r="AD129" s="9"/>
      <c r="AE129" s="9"/>
      <c r="AF129" s="9"/>
      <c r="AG129" s="9"/>
      <c r="AH129" s="13" t="s">
        <v>13</v>
      </c>
      <c r="AI129" s="9">
        <v>0.87</v>
      </c>
      <c r="AJ129" s="9"/>
      <c r="AK129" s="9">
        <v>0.6</v>
      </c>
      <c r="AL129" s="9">
        <v>1.27</v>
      </c>
      <c r="AM129" s="9">
        <v>0.48</v>
      </c>
      <c r="AN129" s="1" t="s">
        <v>98</v>
      </c>
    </row>
    <row r="130" spans="1:41" x14ac:dyDescent="0.25">
      <c r="A130" s="9">
        <v>14346</v>
      </c>
      <c r="B130" s="9" t="s">
        <v>76</v>
      </c>
      <c r="C130" s="9"/>
      <c r="D130" s="9" t="s">
        <v>1</v>
      </c>
      <c r="E130" s="9">
        <v>2013</v>
      </c>
      <c r="F130" s="9" t="s">
        <v>0</v>
      </c>
      <c r="G130" s="9" t="s">
        <v>90</v>
      </c>
      <c r="H130" s="9" t="s">
        <v>78</v>
      </c>
      <c r="I130" s="9" t="s">
        <v>79</v>
      </c>
      <c r="J130" s="9"/>
      <c r="K130" s="9" t="s">
        <v>81</v>
      </c>
      <c r="L130" s="9"/>
      <c r="M130" s="9" t="s">
        <v>113</v>
      </c>
      <c r="N130" s="9" t="s">
        <v>114</v>
      </c>
      <c r="O130" s="9">
        <v>2745</v>
      </c>
      <c r="P130" s="9"/>
      <c r="Q130" s="9" t="s">
        <v>11</v>
      </c>
      <c r="R130" s="9" t="s">
        <v>117</v>
      </c>
      <c r="S130" s="9" t="s">
        <v>94</v>
      </c>
      <c r="T130" s="9" t="s">
        <v>95</v>
      </c>
      <c r="U130" s="13" t="s">
        <v>22</v>
      </c>
      <c r="V130" s="9"/>
      <c r="W130" s="9"/>
      <c r="X130" s="9" t="s">
        <v>100</v>
      </c>
      <c r="Y130" s="9" t="s">
        <v>118</v>
      </c>
      <c r="Z130" s="9"/>
      <c r="AA130" s="9">
        <v>184</v>
      </c>
      <c r="AB130" s="9"/>
      <c r="AC130" s="9"/>
      <c r="AD130" s="9"/>
      <c r="AE130" s="9"/>
      <c r="AF130" s="9"/>
      <c r="AG130" s="9"/>
      <c r="AH130" s="13" t="s">
        <v>13</v>
      </c>
      <c r="AI130" s="9">
        <v>1.36</v>
      </c>
      <c r="AJ130" s="9"/>
      <c r="AK130" s="9">
        <v>0.96</v>
      </c>
      <c r="AL130" s="9">
        <v>1.92</v>
      </c>
      <c r="AM130" s="9">
        <v>0.08</v>
      </c>
      <c r="AN130" s="1" t="s">
        <v>98</v>
      </c>
    </row>
    <row r="131" spans="1:41" x14ac:dyDescent="0.25">
      <c r="A131" s="9">
        <v>14346</v>
      </c>
      <c r="B131" s="9" t="s">
        <v>76</v>
      </c>
      <c r="C131" s="9"/>
      <c r="D131" s="9" t="s">
        <v>1</v>
      </c>
      <c r="E131" s="9">
        <v>2013</v>
      </c>
      <c r="F131" s="9" t="s">
        <v>0</v>
      </c>
      <c r="G131" s="9" t="s">
        <v>90</v>
      </c>
      <c r="H131" s="9" t="s">
        <v>78</v>
      </c>
      <c r="I131" s="9" t="s">
        <v>79</v>
      </c>
      <c r="J131" s="9"/>
      <c r="K131" s="9" t="s">
        <v>81</v>
      </c>
      <c r="L131" s="9"/>
      <c r="M131" s="9" t="s">
        <v>113</v>
      </c>
      <c r="N131" s="9" t="s">
        <v>114</v>
      </c>
      <c r="O131" s="9">
        <v>2745</v>
      </c>
      <c r="P131" s="9"/>
      <c r="Q131" s="9" t="s">
        <v>10</v>
      </c>
      <c r="R131" s="9" t="s">
        <v>119</v>
      </c>
      <c r="S131" s="9" t="s">
        <v>94</v>
      </c>
      <c r="T131" s="9" t="s">
        <v>95</v>
      </c>
      <c r="U131" s="13" t="s">
        <v>22</v>
      </c>
      <c r="V131" s="9"/>
      <c r="W131" s="9"/>
      <c r="X131" s="9" t="s">
        <v>103</v>
      </c>
      <c r="Y131" s="9" t="s">
        <v>120</v>
      </c>
      <c r="Z131" s="9"/>
      <c r="AA131" s="9">
        <v>184</v>
      </c>
      <c r="AB131" s="9"/>
      <c r="AC131" s="9"/>
      <c r="AD131" s="9"/>
      <c r="AE131" s="9"/>
      <c r="AF131" s="9"/>
      <c r="AG131" s="9"/>
      <c r="AH131" s="13" t="s">
        <v>13</v>
      </c>
      <c r="AI131" s="9">
        <v>1.36</v>
      </c>
      <c r="AJ131" s="9"/>
      <c r="AK131" s="9">
        <v>0.97</v>
      </c>
      <c r="AL131" s="9">
        <v>1.93</v>
      </c>
      <c r="AM131" s="9">
        <v>0.08</v>
      </c>
      <c r="AN131" s="1" t="s">
        <v>98</v>
      </c>
    </row>
    <row r="132" spans="1:41" x14ac:dyDescent="0.25">
      <c r="A132" s="9">
        <v>14346</v>
      </c>
      <c r="B132" s="9" t="s">
        <v>76</v>
      </c>
      <c r="C132" s="9"/>
      <c r="D132" s="9" t="s">
        <v>1</v>
      </c>
      <c r="E132" s="9">
        <v>2013</v>
      </c>
      <c r="F132" s="9" t="s">
        <v>0</v>
      </c>
      <c r="G132" s="9" t="s">
        <v>90</v>
      </c>
      <c r="H132" s="9" t="s">
        <v>78</v>
      </c>
      <c r="I132" s="9" t="s">
        <v>79</v>
      </c>
      <c r="J132" s="9"/>
      <c r="K132" s="9" t="s">
        <v>81</v>
      </c>
      <c r="L132" s="9"/>
      <c r="M132" s="9" t="s">
        <v>113</v>
      </c>
      <c r="N132" s="9" t="s">
        <v>114</v>
      </c>
      <c r="O132" s="9">
        <v>2745</v>
      </c>
      <c r="P132" s="9"/>
      <c r="Q132" s="9" t="s">
        <v>10</v>
      </c>
      <c r="R132" s="9" t="s">
        <v>121</v>
      </c>
      <c r="S132" s="9" t="s">
        <v>94</v>
      </c>
      <c r="T132" s="9" t="s">
        <v>95</v>
      </c>
      <c r="U132" s="13" t="s">
        <v>22</v>
      </c>
      <c r="V132" s="9"/>
      <c r="W132" s="9"/>
      <c r="X132" s="9" t="s">
        <v>106</v>
      </c>
      <c r="Y132" s="9" t="s">
        <v>122</v>
      </c>
      <c r="Z132" s="9"/>
      <c r="AA132" s="9">
        <v>184</v>
      </c>
      <c r="AB132" s="9"/>
      <c r="AC132" s="9"/>
      <c r="AD132" s="9"/>
      <c r="AE132" s="9"/>
      <c r="AF132" s="9"/>
      <c r="AG132" s="9"/>
      <c r="AH132" s="13" t="s">
        <v>13</v>
      </c>
      <c r="AI132" s="9">
        <v>0.99</v>
      </c>
      <c r="AJ132" s="9"/>
      <c r="AK132" s="9">
        <v>0.68</v>
      </c>
      <c r="AL132" s="9">
        <v>1.43</v>
      </c>
      <c r="AM132" s="9">
        <v>0.95</v>
      </c>
      <c r="AN132" s="1" t="s">
        <v>98</v>
      </c>
    </row>
    <row r="133" spans="1:41" x14ac:dyDescent="0.25">
      <c r="A133" s="9">
        <v>14346</v>
      </c>
      <c r="B133" s="9" t="s">
        <v>76</v>
      </c>
      <c r="C133" s="9"/>
      <c r="D133" s="9" t="s">
        <v>1</v>
      </c>
      <c r="E133" s="9">
        <v>2013</v>
      </c>
      <c r="F133" s="9" t="s">
        <v>0</v>
      </c>
      <c r="G133" s="9" t="s">
        <v>90</v>
      </c>
      <c r="H133" s="9" t="s">
        <v>78</v>
      </c>
      <c r="I133" s="9" t="s">
        <v>79</v>
      </c>
      <c r="J133" s="9"/>
      <c r="K133" s="9" t="s">
        <v>81</v>
      </c>
      <c r="L133" s="9"/>
      <c r="M133" s="9" t="s">
        <v>113</v>
      </c>
      <c r="N133" s="9" t="s">
        <v>114</v>
      </c>
      <c r="O133" s="9">
        <v>2685</v>
      </c>
      <c r="P133" s="9"/>
      <c r="Q133" s="9" t="s">
        <v>11</v>
      </c>
      <c r="R133" s="9" t="s">
        <v>115</v>
      </c>
      <c r="S133" s="9" t="s">
        <v>94</v>
      </c>
      <c r="T133" s="9" t="s">
        <v>95</v>
      </c>
      <c r="U133" s="13" t="s">
        <v>16</v>
      </c>
      <c r="V133" s="9"/>
      <c r="W133" s="9"/>
      <c r="X133" s="9" t="s">
        <v>123</v>
      </c>
      <c r="Y133" s="9" t="s">
        <v>124</v>
      </c>
      <c r="Z133" s="9"/>
      <c r="AA133" s="9">
        <v>124</v>
      </c>
      <c r="AB133" s="9"/>
      <c r="AC133" s="9"/>
      <c r="AD133" s="9"/>
      <c r="AE133" s="9"/>
      <c r="AF133" s="9"/>
      <c r="AG133" s="9"/>
      <c r="AH133" s="13" t="s">
        <v>13</v>
      </c>
      <c r="AI133" s="9">
        <v>0.79</v>
      </c>
      <c r="AJ133" s="9"/>
      <c r="AK133" s="9">
        <v>0.5</v>
      </c>
      <c r="AL133" s="9">
        <v>1.25</v>
      </c>
      <c r="AM133" s="9">
        <v>0.31</v>
      </c>
      <c r="AN133" s="1" t="s">
        <v>98</v>
      </c>
    </row>
    <row r="134" spans="1:41" x14ac:dyDescent="0.25">
      <c r="A134" s="9">
        <v>14346</v>
      </c>
      <c r="B134" s="9" t="s">
        <v>76</v>
      </c>
      <c r="C134" s="9"/>
      <c r="D134" s="9" t="s">
        <v>1</v>
      </c>
      <c r="E134" s="9">
        <v>2013</v>
      </c>
      <c r="F134" s="9" t="s">
        <v>0</v>
      </c>
      <c r="G134" s="9" t="s">
        <v>90</v>
      </c>
      <c r="H134" s="9" t="s">
        <v>78</v>
      </c>
      <c r="I134" s="9" t="s">
        <v>79</v>
      </c>
      <c r="J134" s="9"/>
      <c r="K134" s="9" t="s">
        <v>81</v>
      </c>
      <c r="L134" s="9"/>
      <c r="M134" s="9" t="s">
        <v>113</v>
      </c>
      <c r="N134" s="9" t="s">
        <v>114</v>
      </c>
      <c r="O134" s="9">
        <v>2685</v>
      </c>
      <c r="P134" s="9"/>
      <c r="Q134" s="9" t="s">
        <v>11</v>
      </c>
      <c r="R134" s="9" t="s">
        <v>117</v>
      </c>
      <c r="S134" s="9" t="s">
        <v>94</v>
      </c>
      <c r="T134" s="9" t="s">
        <v>95</v>
      </c>
      <c r="U134" s="13" t="s">
        <v>16</v>
      </c>
      <c r="V134" s="9"/>
      <c r="W134" s="9"/>
      <c r="X134" s="9" t="s">
        <v>123</v>
      </c>
      <c r="Y134" s="9" t="s">
        <v>125</v>
      </c>
      <c r="Z134" s="9"/>
      <c r="AA134" s="9">
        <v>124</v>
      </c>
      <c r="AB134" s="9"/>
      <c r="AC134" s="9"/>
      <c r="AD134" s="9"/>
      <c r="AE134" s="9"/>
      <c r="AF134" s="9"/>
      <c r="AG134" s="9"/>
      <c r="AH134" s="13" t="s">
        <v>13</v>
      </c>
      <c r="AI134" s="9">
        <v>1.25</v>
      </c>
      <c r="AJ134" s="9"/>
      <c r="AK134" s="9">
        <v>0.82</v>
      </c>
      <c r="AL134" s="9">
        <v>1.9</v>
      </c>
      <c r="AM134" s="9">
        <v>0.1</v>
      </c>
      <c r="AN134" s="1" t="s">
        <v>98</v>
      </c>
    </row>
    <row r="135" spans="1:41" x14ac:dyDescent="0.25">
      <c r="A135" s="9">
        <v>14346</v>
      </c>
      <c r="B135" s="9" t="s">
        <v>76</v>
      </c>
      <c r="C135" s="9"/>
      <c r="D135" s="9" t="s">
        <v>1</v>
      </c>
      <c r="E135" s="9">
        <v>2013</v>
      </c>
      <c r="F135" s="9" t="s">
        <v>0</v>
      </c>
      <c r="G135" s="9" t="s">
        <v>90</v>
      </c>
      <c r="H135" s="9" t="s">
        <v>78</v>
      </c>
      <c r="I135" s="9" t="s">
        <v>79</v>
      </c>
      <c r="J135" s="9"/>
      <c r="K135" s="9" t="s">
        <v>81</v>
      </c>
      <c r="L135" s="9"/>
      <c r="M135" s="9" t="s">
        <v>113</v>
      </c>
      <c r="N135" s="9" t="s">
        <v>114</v>
      </c>
      <c r="O135" s="9">
        <v>2685</v>
      </c>
      <c r="P135" s="9"/>
      <c r="Q135" s="9" t="s">
        <v>10</v>
      </c>
      <c r="R135" s="9" t="s">
        <v>119</v>
      </c>
      <c r="S135" s="9" t="s">
        <v>94</v>
      </c>
      <c r="T135" s="9" t="s">
        <v>95</v>
      </c>
      <c r="U135" s="13" t="s">
        <v>16</v>
      </c>
      <c r="V135" s="9"/>
      <c r="W135" s="9"/>
      <c r="X135" s="9" t="s">
        <v>123</v>
      </c>
      <c r="Y135" s="9" t="s">
        <v>126</v>
      </c>
      <c r="Z135" s="9"/>
      <c r="AA135" s="9">
        <v>124</v>
      </c>
      <c r="AB135" s="9"/>
      <c r="AC135" s="9"/>
      <c r="AD135" s="9"/>
      <c r="AE135" s="9"/>
      <c r="AF135" s="9"/>
      <c r="AG135" s="9"/>
      <c r="AH135" s="13" t="s">
        <v>13</v>
      </c>
      <c r="AI135" s="9">
        <v>1.35</v>
      </c>
      <c r="AJ135" s="9"/>
      <c r="AK135" s="9">
        <v>0.89</v>
      </c>
      <c r="AL135" s="9">
        <v>2.0499999999999998</v>
      </c>
      <c r="AM135" s="9">
        <v>0.15</v>
      </c>
      <c r="AN135" s="1" t="s">
        <v>98</v>
      </c>
    </row>
    <row r="136" spans="1:41" x14ac:dyDescent="0.25">
      <c r="A136" s="24">
        <v>14346</v>
      </c>
      <c r="B136" s="24" t="s">
        <v>76</v>
      </c>
      <c r="C136" s="24"/>
      <c r="D136" s="24" t="s">
        <v>1</v>
      </c>
      <c r="E136" s="24">
        <v>2013</v>
      </c>
      <c r="F136" s="24" t="s">
        <v>0</v>
      </c>
      <c r="G136" s="24" t="s">
        <v>90</v>
      </c>
      <c r="H136" s="24" t="s">
        <v>78</v>
      </c>
      <c r="I136" s="24" t="s">
        <v>79</v>
      </c>
      <c r="J136" s="24"/>
      <c r="K136" s="24" t="s">
        <v>81</v>
      </c>
      <c r="L136" s="24"/>
      <c r="M136" s="24" t="s">
        <v>113</v>
      </c>
      <c r="N136" s="24" t="s">
        <v>114</v>
      </c>
      <c r="O136" s="24">
        <v>2685</v>
      </c>
      <c r="P136" s="24"/>
      <c r="Q136" s="24" t="s">
        <v>10</v>
      </c>
      <c r="R136" s="24" t="s">
        <v>121</v>
      </c>
      <c r="S136" s="9" t="s">
        <v>94</v>
      </c>
      <c r="T136" s="24" t="s">
        <v>95</v>
      </c>
      <c r="U136" s="13" t="s">
        <v>16</v>
      </c>
      <c r="V136" s="24"/>
      <c r="W136" s="24"/>
      <c r="X136" s="24" t="s">
        <v>123</v>
      </c>
      <c r="Y136" s="24" t="s">
        <v>127</v>
      </c>
      <c r="Z136" s="24"/>
      <c r="AA136" s="24">
        <v>124</v>
      </c>
      <c r="AB136" s="24"/>
      <c r="AC136" s="24"/>
      <c r="AD136" s="24"/>
      <c r="AE136" s="24"/>
      <c r="AF136" s="24"/>
      <c r="AG136" s="24"/>
      <c r="AH136" s="13" t="s">
        <v>13</v>
      </c>
      <c r="AI136" s="24">
        <v>0.81</v>
      </c>
      <c r="AJ136" s="24"/>
      <c r="AK136" s="24">
        <v>0.51</v>
      </c>
      <c r="AL136" s="24">
        <v>1.28</v>
      </c>
      <c r="AM136" s="24">
        <v>0.36</v>
      </c>
      <c r="AN136" s="1" t="s">
        <v>98</v>
      </c>
      <c r="AO136" s="25"/>
    </row>
    <row r="137" spans="1:41" x14ac:dyDescent="0.25">
      <c r="A137">
        <v>14621</v>
      </c>
      <c r="B137" t="s">
        <v>76</v>
      </c>
      <c r="D137" t="s">
        <v>364</v>
      </c>
      <c r="E137">
        <v>2019</v>
      </c>
      <c r="F137" t="s">
        <v>365</v>
      </c>
      <c r="G137" t="s">
        <v>77</v>
      </c>
      <c r="I137" t="s">
        <v>366</v>
      </c>
      <c r="K137" t="s">
        <v>367</v>
      </c>
      <c r="O137">
        <v>2012</v>
      </c>
      <c r="Q137" t="s">
        <v>277</v>
      </c>
      <c r="U137" s="1" t="s">
        <v>22</v>
      </c>
      <c r="V137" t="s">
        <v>368</v>
      </c>
      <c r="W137" t="s">
        <v>369</v>
      </c>
      <c r="X137" t="s">
        <v>370</v>
      </c>
      <c r="AA137">
        <v>179</v>
      </c>
      <c r="AC137" t="s">
        <v>371</v>
      </c>
      <c r="AH137" s="1" t="s">
        <v>13</v>
      </c>
      <c r="AI137">
        <v>0.7</v>
      </c>
      <c r="AK137">
        <v>0.52</v>
      </c>
      <c r="AL137">
        <v>0.94</v>
      </c>
    </row>
    <row r="138" spans="1:41" x14ac:dyDescent="0.25">
      <c r="A138">
        <v>14628</v>
      </c>
      <c r="B138" t="s">
        <v>76</v>
      </c>
      <c r="D138" t="s">
        <v>298</v>
      </c>
      <c r="E138">
        <v>2016</v>
      </c>
      <c r="F138" t="s">
        <v>299</v>
      </c>
      <c r="G138" t="s">
        <v>90</v>
      </c>
      <c r="H138" t="s">
        <v>231</v>
      </c>
      <c r="I138" t="s">
        <v>300</v>
      </c>
      <c r="K138" t="s">
        <v>301</v>
      </c>
      <c r="M138" t="s">
        <v>264</v>
      </c>
      <c r="N138" t="s">
        <v>50</v>
      </c>
      <c r="O138">
        <v>2672</v>
      </c>
      <c r="P138">
        <v>381</v>
      </c>
      <c r="Q138" t="s">
        <v>277</v>
      </c>
      <c r="U138" s="1" t="s">
        <v>22</v>
      </c>
      <c r="X138" t="s">
        <v>302</v>
      </c>
      <c r="Y138" t="s">
        <v>303</v>
      </c>
      <c r="AA138">
        <v>179</v>
      </c>
      <c r="AH138" s="1" t="s">
        <v>218</v>
      </c>
      <c r="AI138">
        <v>0.66</v>
      </c>
      <c r="AK138">
        <v>0.37</v>
      </c>
      <c r="AL138">
        <v>1.19</v>
      </c>
    </row>
    <row r="139" spans="1:41" x14ac:dyDescent="0.25">
      <c r="A139">
        <v>14632</v>
      </c>
      <c r="B139" t="s">
        <v>76</v>
      </c>
      <c r="D139" t="s">
        <v>350</v>
      </c>
      <c r="E139">
        <v>2004</v>
      </c>
      <c r="F139" t="s">
        <v>354</v>
      </c>
      <c r="H139" t="s">
        <v>78</v>
      </c>
      <c r="Q139" t="s">
        <v>277</v>
      </c>
      <c r="U139" s="1" t="s">
        <v>22</v>
      </c>
      <c r="V139" t="s">
        <v>352</v>
      </c>
      <c r="AH139" s="1" t="s">
        <v>13</v>
      </c>
      <c r="AI139" s="20">
        <v>1.19</v>
      </c>
      <c r="AK139">
        <v>0.81499999999999995</v>
      </c>
      <c r="AL139">
        <v>1.738</v>
      </c>
      <c r="AM139">
        <v>0.33679999999999999</v>
      </c>
      <c r="AN139" s="1" t="s">
        <v>185</v>
      </c>
      <c r="AO139" t="s">
        <v>140</v>
      </c>
    </row>
    <row r="140" spans="1:41" x14ac:dyDescent="0.25">
      <c r="A140">
        <v>14632</v>
      </c>
      <c r="B140" t="s">
        <v>76</v>
      </c>
      <c r="D140" t="s">
        <v>350</v>
      </c>
      <c r="E140">
        <v>2004</v>
      </c>
      <c r="F140" t="s">
        <v>354</v>
      </c>
      <c r="H140" t="s">
        <v>78</v>
      </c>
      <c r="Q140" t="s">
        <v>277</v>
      </c>
      <c r="U140" s="1" t="s">
        <v>16</v>
      </c>
      <c r="V140" t="s">
        <v>352</v>
      </c>
      <c r="AH140" s="1" t="s">
        <v>13</v>
      </c>
      <c r="AI140">
        <v>0.82</v>
      </c>
      <c r="AK140">
        <v>0.46</v>
      </c>
      <c r="AL140">
        <v>1.4610000000000001</v>
      </c>
      <c r="AM140">
        <v>0.501</v>
      </c>
      <c r="AN140" s="1" t="s">
        <v>185</v>
      </c>
      <c r="AO140" t="s">
        <v>140</v>
      </c>
    </row>
    <row r="141" spans="1:41" x14ac:dyDescent="0.25">
      <c r="A141">
        <v>14641</v>
      </c>
      <c r="B141" t="s">
        <v>321</v>
      </c>
      <c r="C141">
        <v>14642</v>
      </c>
      <c r="D141" t="s">
        <v>350</v>
      </c>
      <c r="E141">
        <v>2007</v>
      </c>
      <c r="F141" t="s">
        <v>353</v>
      </c>
      <c r="H141" t="s">
        <v>78</v>
      </c>
      <c r="AN141" s="1" t="s">
        <v>185</v>
      </c>
      <c r="AO141" t="s">
        <v>140</v>
      </c>
    </row>
    <row r="142" spans="1:41" s="18" customFormat="1" x14ac:dyDescent="0.25">
      <c r="A142" s="18">
        <v>14642</v>
      </c>
      <c r="B142" s="18" t="s">
        <v>225</v>
      </c>
      <c r="D142" s="18" t="s">
        <v>350</v>
      </c>
      <c r="E142" s="18">
        <v>2008</v>
      </c>
      <c r="F142" s="18" t="s">
        <v>357</v>
      </c>
      <c r="U142" s="19"/>
      <c r="AH142" s="19"/>
      <c r="AN142" s="19"/>
    </row>
    <row r="143" spans="1:41" x14ac:dyDescent="0.25">
      <c r="A143">
        <v>14657</v>
      </c>
      <c r="B143" t="s">
        <v>84</v>
      </c>
      <c r="D143" t="s">
        <v>317</v>
      </c>
      <c r="E143">
        <v>2011</v>
      </c>
      <c r="F143" t="s">
        <v>318</v>
      </c>
    </row>
    <row r="144" spans="1:41" x14ac:dyDescent="0.25">
      <c r="A144">
        <v>14658</v>
      </c>
      <c r="B144" t="s">
        <v>76</v>
      </c>
      <c r="D144" t="s">
        <v>262</v>
      </c>
      <c r="E144">
        <v>2014</v>
      </c>
      <c r="F144" t="s">
        <v>263</v>
      </c>
      <c r="G144" t="s">
        <v>77</v>
      </c>
      <c r="H144" t="s">
        <v>224</v>
      </c>
      <c r="I144" s="9" t="s">
        <v>232</v>
      </c>
      <c r="M144" t="s">
        <v>264</v>
      </c>
      <c r="N144" t="s">
        <v>50</v>
      </c>
      <c r="O144">
        <v>33398</v>
      </c>
      <c r="Q144" t="s">
        <v>265</v>
      </c>
      <c r="U144" s="1" t="s">
        <v>22</v>
      </c>
      <c r="V144" t="s">
        <v>240</v>
      </c>
      <c r="AH144" s="1" t="s">
        <v>13</v>
      </c>
      <c r="AI144">
        <v>0.78</v>
      </c>
      <c r="AK144">
        <v>0.72</v>
      </c>
      <c r="AL144">
        <v>0.85</v>
      </c>
      <c r="AM144">
        <v>1E-3</v>
      </c>
    </row>
    <row r="145" spans="1:42" x14ac:dyDescent="0.25">
      <c r="A145">
        <v>14658</v>
      </c>
      <c r="B145" t="s">
        <v>76</v>
      </c>
      <c r="D145" t="s">
        <v>262</v>
      </c>
      <c r="E145">
        <v>2014</v>
      </c>
      <c r="F145" t="s">
        <v>263</v>
      </c>
      <c r="G145" t="s">
        <v>77</v>
      </c>
      <c r="H145" t="s">
        <v>224</v>
      </c>
      <c r="I145" s="9" t="s">
        <v>232</v>
      </c>
      <c r="M145" t="s">
        <v>264</v>
      </c>
      <c r="N145" t="s">
        <v>50</v>
      </c>
      <c r="O145">
        <v>33398</v>
      </c>
      <c r="Q145" t="s">
        <v>265</v>
      </c>
      <c r="U145" s="1" t="s">
        <v>48</v>
      </c>
      <c r="V145" t="s">
        <v>240</v>
      </c>
      <c r="AH145" s="1" t="s">
        <v>13</v>
      </c>
      <c r="AI145">
        <v>0.79</v>
      </c>
      <c r="AK145">
        <v>0.72</v>
      </c>
      <c r="AL145">
        <v>0.87</v>
      </c>
      <c r="AM145">
        <v>1E-4</v>
      </c>
    </row>
    <row r="146" spans="1:42" x14ac:dyDescent="0.25">
      <c r="A146">
        <v>14658</v>
      </c>
      <c r="B146" t="s">
        <v>76</v>
      </c>
      <c r="D146" t="s">
        <v>262</v>
      </c>
      <c r="E146">
        <v>2014</v>
      </c>
      <c r="F146" t="s">
        <v>263</v>
      </c>
      <c r="G146" t="s">
        <v>77</v>
      </c>
      <c r="H146" t="s">
        <v>224</v>
      </c>
      <c r="I146" s="9" t="s">
        <v>232</v>
      </c>
      <c r="M146" t="s">
        <v>264</v>
      </c>
      <c r="N146" t="s">
        <v>50</v>
      </c>
      <c r="O146">
        <v>33398</v>
      </c>
      <c r="Q146" t="s">
        <v>265</v>
      </c>
      <c r="U146" s="1" t="s">
        <v>16</v>
      </c>
      <c r="V146" t="s">
        <v>240</v>
      </c>
      <c r="AH146" s="1" t="s">
        <v>13</v>
      </c>
      <c r="AI146">
        <v>0.83</v>
      </c>
      <c r="AK146">
        <v>0.57999999999999996</v>
      </c>
      <c r="AL146">
        <v>1.19</v>
      </c>
      <c r="AM146">
        <v>0.31</v>
      </c>
    </row>
    <row r="147" spans="1:42" x14ac:dyDescent="0.25">
      <c r="A147">
        <v>14658</v>
      </c>
      <c r="B147" t="s">
        <v>76</v>
      </c>
      <c r="D147" t="s">
        <v>262</v>
      </c>
      <c r="E147">
        <v>2014</v>
      </c>
      <c r="F147" t="s">
        <v>263</v>
      </c>
      <c r="G147" t="s">
        <v>77</v>
      </c>
      <c r="H147" t="s">
        <v>224</v>
      </c>
      <c r="I147" s="9" t="s">
        <v>232</v>
      </c>
      <c r="M147" t="s">
        <v>264</v>
      </c>
      <c r="N147" t="s">
        <v>50</v>
      </c>
      <c r="O147">
        <v>33398</v>
      </c>
      <c r="Q147" t="s">
        <v>265</v>
      </c>
      <c r="U147" s="1" t="s">
        <v>41</v>
      </c>
      <c r="V147" t="s">
        <v>240</v>
      </c>
      <c r="AH147" s="1" t="s">
        <v>13</v>
      </c>
      <c r="AI147">
        <v>0.93</v>
      </c>
      <c r="AK147">
        <v>0.72</v>
      </c>
      <c r="AL147">
        <v>1.19</v>
      </c>
      <c r="AM147">
        <v>0.56000000000000005</v>
      </c>
    </row>
    <row r="148" spans="1:42" x14ac:dyDescent="0.25">
      <c r="A148">
        <v>14663</v>
      </c>
      <c r="B148" t="s">
        <v>60</v>
      </c>
      <c r="D148" t="s">
        <v>306</v>
      </c>
      <c r="E148">
        <v>2006</v>
      </c>
      <c r="F148" t="s">
        <v>307</v>
      </c>
      <c r="Q148" t="s">
        <v>277</v>
      </c>
      <c r="U148" s="1" t="s">
        <v>16</v>
      </c>
    </row>
    <row r="149" spans="1:42" x14ac:dyDescent="0.25">
      <c r="A149">
        <v>14664</v>
      </c>
      <c r="B149" t="s">
        <v>76</v>
      </c>
      <c r="D149" t="s">
        <v>406</v>
      </c>
      <c r="E149">
        <v>2018</v>
      </c>
      <c r="F149" t="s">
        <v>407</v>
      </c>
      <c r="G149" t="s">
        <v>77</v>
      </c>
      <c r="H149" t="s">
        <v>403</v>
      </c>
      <c r="I149" t="s">
        <v>404</v>
      </c>
      <c r="K149" t="s">
        <v>233</v>
      </c>
      <c r="L149" t="s">
        <v>408</v>
      </c>
      <c r="O149">
        <v>14807</v>
      </c>
      <c r="Q149" t="s">
        <v>277</v>
      </c>
      <c r="S149" t="s">
        <v>409</v>
      </c>
      <c r="U149" s="1" t="s">
        <v>22</v>
      </c>
      <c r="AA149">
        <v>1895</v>
      </c>
      <c r="AB149" t="s">
        <v>410</v>
      </c>
      <c r="AC149" t="s">
        <v>411</v>
      </c>
      <c r="AH149" s="1" t="s">
        <v>13</v>
      </c>
      <c r="AI149">
        <v>0.81</v>
      </c>
      <c r="AK149">
        <v>0.73</v>
      </c>
      <c r="AL149">
        <v>0.89</v>
      </c>
    </row>
    <row r="150" spans="1:42" x14ac:dyDescent="0.25">
      <c r="A150">
        <v>14665</v>
      </c>
      <c r="B150" t="s">
        <v>76</v>
      </c>
      <c r="D150" t="s">
        <v>431</v>
      </c>
      <c r="E150">
        <v>2005</v>
      </c>
      <c r="F150" t="s">
        <v>432</v>
      </c>
      <c r="G150" t="s">
        <v>77</v>
      </c>
      <c r="H150" t="s">
        <v>78</v>
      </c>
      <c r="M150" t="s">
        <v>433</v>
      </c>
      <c r="Q150" t="s">
        <v>17</v>
      </c>
      <c r="S150" t="s">
        <v>434</v>
      </c>
      <c r="U150" s="1" t="s">
        <v>22</v>
      </c>
      <c r="V150" t="s">
        <v>15</v>
      </c>
      <c r="AC150" t="s">
        <v>435</v>
      </c>
      <c r="AH150" s="1" t="s">
        <v>13</v>
      </c>
      <c r="AI150">
        <v>1.08</v>
      </c>
      <c r="AK150">
        <v>0.77</v>
      </c>
      <c r="AL150">
        <v>1.52</v>
      </c>
      <c r="AN150" s="1" t="s">
        <v>185</v>
      </c>
      <c r="AO150" t="s">
        <v>140</v>
      </c>
    </row>
    <row r="151" spans="1:42" x14ac:dyDescent="0.25">
      <c r="A151">
        <v>14665</v>
      </c>
      <c r="B151" t="s">
        <v>76</v>
      </c>
      <c r="D151" t="s">
        <v>431</v>
      </c>
      <c r="E151">
        <v>2005</v>
      </c>
      <c r="F151" t="s">
        <v>432</v>
      </c>
      <c r="G151" t="s">
        <v>77</v>
      </c>
      <c r="H151" t="s">
        <v>78</v>
      </c>
      <c r="M151" t="s">
        <v>433</v>
      </c>
      <c r="Q151" t="s">
        <v>17</v>
      </c>
      <c r="S151" t="s">
        <v>434</v>
      </c>
      <c r="U151" s="1" t="s">
        <v>16</v>
      </c>
      <c r="V151" t="s">
        <v>15</v>
      </c>
      <c r="AC151" t="s">
        <v>435</v>
      </c>
      <c r="AH151" s="1" t="s">
        <v>13</v>
      </c>
      <c r="AI151">
        <v>1.21</v>
      </c>
      <c r="AK151">
        <v>0.76</v>
      </c>
      <c r="AL151">
        <v>1.91</v>
      </c>
      <c r="AN151" s="1" t="s">
        <v>185</v>
      </c>
      <c r="AO151" t="s">
        <v>140</v>
      </c>
    </row>
    <row r="152" spans="1:42" x14ac:dyDescent="0.25">
      <c r="A152">
        <v>14665</v>
      </c>
      <c r="B152" t="s">
        <v>76</v>
      </c>
      <c r="D152" t="s">
        <v>431</v>
      </c>
      <c r="E152">
        <v>2005</v>
      </c>
      <c r="F152" t="s">
        <v>432</v>
      </c>
      <c r="G152" t="s">
        <v>77</v>
      </c>
      <c r="H152" t="s">
        <v>78</v>
      </c>
      <c r="M152" t="s">
        <v>433</v>
      </c>
      <c r="Q152" t="s">
        <v>17</v>
      </c>
      <c r="S152" t="s">
        <v>434</v>
      </c>
      <c r="U152" s="1" t="s">
        <v>41</v>
      </c>
      <c r="V152" t="s">
        <v>15</v>
      </c>
      <c r="AC152" t="s">
        <v>435</v>
      </c>
      <c r="AH152" s="1" t="s">
        <v>13</v>
      </c>
      <c r="AI152">
        <v>1.36</v>
      </c>
      <c r="AK152">
        <v>0.60699999999999998</v>
      </c>
      <c r="AL152">
        <v>3.0459999999999998</v>
      </c>
      <c r="AN152" s="1" t="s">
        <v>185</v>
      </c>
      <c r="AO152" t="s">
        <v>140</v>
      </c>
    </row>
    <row r="153" spans="1:42" x14ac:dyDescent="0.25">
      <c r="A153">
        <v>14665</v>
      </c>
      <c r="B153" t="s">
        <v>76</v>
      </c>
      <c r="D153" t="s">
        <v>431</v>
      </c>
      <c r="E153">
        <v>2005</v>
      </c>
      <c r="F153" t="s">
        <v>432</v>
      </c>
      <c r="G153" t="s">
        <v>77</v>
      </c>
      <c r="H153" t="s">
        <v>78</v>
      </c>
      <c r="M153" t="s">
        <v>433</v>
      </c>
      <c r="Q153" t="s">
        <v>17</v>
      </c>
      <c r="S153" t="s">
        <v>434</v>
      </c>
      <c r="U153" s="1" t="s">
        <v>44</v>
      </c>
      <c r="V153" t="s">
        <v>15</v>
      </c>
      <c r="AC153" t="s">
        <v>435</v>
      </c>
      <c r="AH153" s="1" t="s">
        <v>13</v>
      </c>
      <c r="AI153">
        <v>0.87</v>
      </c>
      <c r="AK153">
        <v>0.44</v>
      </c>
      <c r="AL153">
        <v>1.72</v>
      </c>
      <c r="AN153" s="1" t="s">
        <v>185</v>
      </c>
      <c r="AO153" t="s">
        <v>140</v>
      </c>
    </row>
    <row r="154" spans="1:42" x14ac:dyDescent="0.25">
      <c r="A154">
        <v>14670</v>
      </c>
      <c r="B154" t="s">
        <v>76</v>
      </c>
      <c r="D154" t="s">
        <v>327</v>
      </c>
      <c r="E154">
        <v>2016</v>
      </c>
      <c r="F154" t="s">
        <v>328</v>
      </c>
      <c r="H154" t="s">
        <v>78</v>
      </c>
      <c r="Q154" t="s">
        <v>277</v>
      </c>
      <c r="U154" s="1" t="s">
        <v>22</v>
      </c>
      <c r="V154" t="s">
        <v>329</v>
      </c>
      <c r="AH154" s="1" t="s">
        <v>218</v>
      </c>
      <c r="AI154">
        <v>0.44</v>
      </c>
      <c r="AK154">
        <v>0.21</v>
      </c>
      <c r="AL154">
        <v>0.92</v>
      </c>
      <c r="AM154">
        <v>2.86E-2</v>
      </c>
      <c r="AN154" s="1" t="s">
        <v>185</v>
      </c>
      <c r="AO154" t="s">
        <v>140</v>
      </c>
      <c r="AP154" t="s">
        <v>443</v>
      </c>
    </row>
    <row r="155" spans="1:42" x14ac:dyDescent="0.25">
      <c r="A155">
        <v>14670</v>
      </c>
      <c r="B155" t="s">
        <v>76</v>
      </c>
      <c r="D155" t="s">
        <v>327</v>
      </c>
      <c r="E155">
        <v>2016</v>
      </c>
      <c r="F155" t="s">
        <v>328</v>
      </c>
      <c r="H155" t="s">
        <v>78</v>
      </c>
      <c r="Q155" t="s">
        <v>277</v>
      </c>
      <c r="U155" s="1" t="s">
        <v>16</v>
      </c>
      <c r="V155" t="s">
        <v>330</v>
      </c>
      <c r="AH155" s="1" t="s">
        <v>218</v>
      </c>
      <c r="AI155">
        <v>0.4</v>
      </c>
      <c r="AK155">
        <v>0.18</v>
      </c>
      <c r="AL155">
        <v>0.91</v>
      </c>
      <c r="AM155">
        <v>2.9100000000000001E-2</v>
      </c>
      <c r="AN155" s="1" t="s">
        <v>185</v>
      </c>
      <c r="AO155" t="s">
        <v>140</v>
      </c>
    </row>
    <row r="156" spans="1:42" x14ac:dyDescent="0.25">
      <c r="A156" s="18">
        <v>14700</v>
      </c>
      <c r="B156" s="18" t="s">
        <v>473</v>
      </c>
      <c r="C156" s="18"/>
      <c r="D156" s="18" t="s">
        <v>468</v>
      </c>
      <c r="E156" s="18">
        <v>2009</v>
      </c>
      <c r="F156" s="18" t="s">
        <v>474</v>
      </c>
      <c r="G156" s="18"/>
      <c r="H156" s="18"/>
      <c r="I156" s="18"/>
      <c r="J156" s="18"/>
      <c r="K156" s="18"/>
      <c r="L156" s="18"/>
      <c r="M156" s="18"/>
      <c r="N156" s="18"/>
      <c r="O156" s="18">
        <v>14294</v>
      </c>
      <c r="P156" s="18"/>
      <c r="Q156" s="18" t="s">
        <v>277</v>
      </c>
      <c r="R156" s="18"/>
      <c r="S156" s="18"/>
      <c r="T156" s="18"/>
      <c r="U156" s="19"/>
      <c r="V156" s="18"/>
      <c r="W156" s="18"/>
      <c r="X156" s="18"/>
      <c r="Y156" s="18"/>
      <c r="Z156" s="18"/>
      <c r="AA156" s="18">
        <v>1301</v>
      </c>
      <c r="AB156" s="18"/>
      <c r="AC156" s="18"/>
      <c r="AD156" s="18"/>
      <c r="AE156" s="18"/>
      <c r="AF156" s="18"/>
      <c r="AG156" s="18"/>
      <c r="AH156" s="19" t="s">
        <v>13</v>
      </c>
      <c r="AI156" s="18">
        <v>0.78</v>
      </c>
      <c r="AJ156" s="18"/>
      <c r="AK156" s="18">
        <v>0.67</v>
      </c>
      <c r="AL156" s="18">
        <v>0.91</v>
      </c>
      <c r="AM156" s="18"/>
      <c r="AN156" s="19"/>
      <c r="AO156" s="18"/>
    </row>
    <row r="157" spans="1:42" x14ac:dyDescent="0.25">
      <c r="A157" s="16">
        <v>14709</v>
      </c>
      <c r="B157" s="16" t="s">
        <v>76</v>
      </c>
      <c r="C157" s="16"/>
      <c r="D157" s="16" t="s">
        <v>177</v>
      </c>
      <c r="E157" s="16">
        <v>2011</v>
      </c>
      <c r="F157" s="16" t="s">
        <v>178</v>
      </c>
      <c r="G157" s="16" t="s">
        <v>77</v>
      </c>
      <c r="H157" s="16" t="s">
        <v>78</v>
      </c>
      <c r="I157" s="16" t="s">
        <v>179</v>
      </c>
      <c r="J157" s="16"/>
      <c r="K157" s="16"/>
      <c r="L157" s="16"/>
      <c r="M157" s="16"/>
      <c r="N157" s="16"/>
      <c r="O157" s="16">
        <v>1604</v>
      </c>
      <c r="P157" s="16"/>
      <c r="Q157" s="16" t="s">
        <v>180</v>
      </c>
      <c r="R157" s="16" t="s">
        <v>181</v>
      </c>
      <c r="S157" s="16" t="s">
        <v>182</v>
      </c>
      <c r="T157" s="16"/>
      <c r="U157" s="17" t="s">
        <v>22</v>
      </c>
      <c r="V157" s="16" t="s">
        <v>183</v>
      </c>
      <c r="W157" s="16"/>
      <c r="X157" s="16"/>
      <c r="Y157" s="16"/>
      <c r="Z157" s="16">
        <v>1560</v>
      </c>
      <c r="AA157" s="16">
        <v>252</v>
      </c>
      <c r="AB157" s="16"/>
      <c r="AC157" s="16" t="s">
        <v>184</v>
      </c>
      <c r="AD157" s="16"/>
      <c r="AE157" s="16"/>
      <c r="AF157" s="16"/>
      <c r="AG157" s="16"/>
      <c r="AH157" s="17" t="s">
        <v>13</v>
      </c>
      <c r="AI157" s="16">
        <v>0.41</v>
      </c>
      <c r="AJ157" s="16"/>
      <c r="AK157" s="16">
        <v>0.18</v>
      </c>
      <c r="AL157" s="16">
        <v>0.92</v>
      </c>
      <c r="AM157" s="16">
        <v>3.2000000000000001E-2</v>
      </c>
      <c r="AN157" s="17" t="s">
        <v>185</v>
      </c>
      <c r="AO157" s="16" t="s">
        <v>140</v>
      </c>
    </row>
    <row r="158" spans="1:42" x14ac:dyDescent="0.25">
      <c r="A158" s="16">
        <v>14709</v>
      </c>
      <c r="B158" s="16" t="s">
        <v>76</v>
      </c>
      <c r="C158" s="16"/>
      <c r="D158" s="16" t="s">
        <v>177</v>
      </c>
      <c r="E158" s="16">
        <v>2011</v>
      </c>
      <c r="F158" s="16" t="s">
        <v>178</v>
      </c>
      <c r="G158" s="16" t="s">
        <v>77</v>
      </c>
      <c r="H158" s="16" t="s">
        <v>78</v>
      </c>
      <c r="I158" s="16" t="s">
        <v>179</v>
      </c>
      <c r="J158" s="16"/>
      <c r="K158" s="16"/>
      <c r="L158" s="16"/>
      <c r="M158" s="16"/>
      <c r="N158" s="16"/>
      <c r="O158" s="16">
        <v>1604</v>
      </c>
      <c r="P158" s="16"/>
      <c r="Q158" s="16" t="s">
        <v>180</v>
      </c>
      <c r="R158" s="16" t="s">
        <v>181</v>
      </c>
      <c r="S158" s="16" t="s">
        <v>186</v>
      </c>
      <c r="T158" s="16"/>
      <c r="U158" s="17" t="s">
        <v>22</v>
      </c>
      <c r="V158" s="16" t="s">
        <v>183</v>
      </c>
      <c r="W158" s="16"/>
      <c r="X158" s="16"/>
      <c r="Y158" s="16"/>
      <c r="Z158" s="16">
        <v>1561</v>
      </c>
      <c r="AA158" s="16">
        <v>252</v>
      </c>
      <c r="AB158" s="16"/>
      <c r="AC158" s="16" t="s">
        <v>187</v>
      </c>
      <c r="AD158" s="16"/>
      <c r="AE158" s="16"/>
      <c r="AF158" s="16"/>
      <c r="AG158" s="16"/>
      <c r="AH158" s="17" t="s">
        <v>13</v>
      </c>
      <c r="AI158" s="16">
        <v>0.21</v>
      </c>
      <c r="AJ158" s="16"/>
      <c r="AK158" s="16">
        <v>0.09</v>
      </c>
      <c r="AL158" s="16">
        <v>0.48</v>
      </c>
      <c r="AM158" s="16">
        <v>1E-4</v>
      </c>
      <c r="AN158" s="17" t="s">
        <v>185</v>
      </c>
      <c r="AO158" s="16" t="s">
        <v>140</v>
      </c>
    </row>
    <row r="159" spans="1:42" x14ac:dyDescent="0.25">
      <c r="A159" s="16">
        <v>14709</v>
      </c>
      <c r="B159" s="16" t="s">
        <v>76</v>
      </c>
      <c r="C159" s="16"/>
      <c r="D159" s="16" t="s">
        <v>177</v>
      </c>
      <c r="E159" s="16">
        <v>2011</v>
      </c>
      <c r="F159" s="16" t="s">
        <v>178</v>
      </c>
      <c r="G159" s="16" t="s">
        <v>77</v>
      </c>
      <c r="H159" s="16" t="s">
        <v>78</v>
      </c>
      <c r="I159" s="16" t="s">
        <v>179</v>
      </c>
      <c r="J159" s="16"/>
      <c r="K159" s="16"/>
      <c r="L159" s="16"/>
      <c r="M159" s="16"/>
      <c r="N159" s="16"/>
      <c r="O159" s="16">
        <v>1604</v>
      </c>
      <c r="P159" s="16"/>
      <c r="Q159" s="16" t="s">
        <v>42</v>
      </c>
      <c r="R159" s="16" t="s">
        <v>188</v>
      </c>
      <c r="S159" s="16" t="s">
        <v>189</v>
      </c>
      <c r="T159" s="16"/>
      <c r="U159" s="17" t="s">
        <v>22</v>
      </c>
      <c r="V159" s="16" t="s">
        <v>183</v>
      </c>
      <c r="W159" s="16"/>
      <c r="X159" s="16" t="s">
        <v>190</v>
      </c>
      <c r="Y159" s="16"/>
      <c r="Z159" s="16">
        <v>1458</v>
      </c>
      <c r="AA159" s="16">
        <v>234</v>
      </c>
      <c r="AB159" s="16"/>
      <c r="AC159" s="16" t="s">
        <v>187</v>
      </c>
      <c r="AD159" s="16"/>
      <c r="AE159" s="16"/>
      <c r="AF159" s="16"/>
      <c r="AG159" s="16"/>
      <c r="AH159" s="17" t="s">
        <v>13</v>
      </c>
      <c r="AI159" s="16">
        <v>1.1100000000000001</v>
      </c>
      <c r="AJ159" s="16"/>
      <c r="AK159" s="16">
        <v>0.77</v>
      </c>
      <c r="AL159" s="16">
        <v>1.59</v>
      </c>
      <c r="AM159" s="16"/>
      <c r="AN159" s="17" t="s">
        <v>185</v>
      </c>
      <c r="AO159" s="16" t="s">
        <v>140</v>
      </c>
    </row>
    <row r="160" spans="1:42" x14ac:dyDescent="0.25">
      <c r="A160" s="16">
        <v>14709</v>
      </c>
      <c r="B160" s="16" t="s">
        <v>76</v>
      </c>
      <c r="C160" s="16"/>
      <c r="D160" s="16" t="s">
        <v>177</v>
      </c>
      <c r="E160" s="16">
        <v>2011</v>
      </c>
      <c r="F160" s="16" t="s">
        <v>178</v>
      </c>
      <c r="G160" s="16" t="s">
        <v>77</v>
      </c>
      <c r="H160" s="16" t="s">
        <v>78</v>
      </c>
      <c r="I160" s="16" t="s">
        <v>179</v>
      </c>
      <c r="J160" s="16"/>
      <c r="K160" s="16"/>
      <c r="L160" s="16"/>
      <c r="M160" s="16"/>
      <c r="N160" s="16"/>
      <c r="O160" s="16">
        <v>1604</v>
      </c>
      <c r="P160" s="16"/>
      <c r="Q160" s="16" t="s">
        <v>42</v>
      </c>
      <c r="R160" s="16" t="s">
        <v>191</v>
      </c>
      <c r="S160" s="16" t="s">
        <v>192</v>
      </c>
      <c r="T160" s="16"/>
      <c r="U160" s="17" t="s">
        <v>22</v>
      </c>
      <c r="V160" s="16" t="s">
        <v>183</v>
      </c>
      <c r="W160" s="16"/>
      <c r="X160" s="16" t="s">
        <v>190</v>
      </c>
      <c r="Y160" s="16"/>
      <c r="Z160" s="16">
        <v>1458</v>
      </c>
      <c r="AA160" s="16">
        <v>234</v>
      </c>
      <c r="AB160" s="16"/>
      <c r="AC160" s="16" t="s">
        <v>187</v>
      </c>
      <c r="AD160" s="16"/>
      <c r="AE160" s="16"/>
      <c r="AF160" s="16"/>
      <c r="AG160" s="16"/>
      <c r="AH160" s="17" t="s">
        <v>13</v>
      </c>
      <c r="AI160" s="16">
        <v>1.03</v>
      </c>
      <c r="AJ160" s="16"/>
      <c r="AK160" s="16">
        <v>0.71</v>
      </c>
      <c r="AL160" s="16">
        <v>1.51</v>
      </c>
      <c r="AM160" s="16"/>
      <c r="AN160" s="17" t="s">
        <v>185</v>
      </c>
      <c r="AO160" s="16" t="s">
        <v>140</v>
      </c>
      <c r="AP160" t="s">
        <v>454</v>
      </c>
    </row>
    <row r="161" spans="1:42" x14ac:dyDescent="0.25">
      <c r="A161" s="16">
        <v>14709</v>
      </c>
      <c r="B161" s="16" t="s">
        <v>76</v>
      </c>
      <c r="C161" s="16"/>
      <c r="D161" s="16" t="s">
        <v>177</v>
      </c>
      <c r="E161" s="16">
        <v>2011</v>
      </c>
      <c r="F161" s="16" t="s">
        <v>178</v>
      </c>
      <c r="G161" s="16" t="s">
        <v>77</v>
      </c>
      <c r="H161" s="16" t="s">
        <v>78</v>
      </c>
      <c r="I161" s="16" t="s">
        <v>179</v>
      </c>
      <c r="J161" s="16"/>
      <c r="K161" s="16"/>
      <c r="L161" s="16"/>
      <c r="M161" s="16"/>
      <c r="N161" s="16"/>
      <c r="O161" s="16">
        <v>1604</v>
      </c>
      <c r="P161" s="16"/>
      <c r="Q161" s="16" t="s">
        <v>42</v>
      </c>
      <c r="R161" s="16" t="s">
        <v>193</v>
      </c>
      <c r="S161" s="16" t="s">
        <v>194</v>
      </c>
      <c r="T161" s="16"/>
      <c r="U161" s="17" t="s">
        <v>22</v>
      </c>
      <c r="V161" s="16" t="s">
        <v>183</v>
      </c>
      <c r="W161" s="16"/>
      <c r="X161" s="16" t="s">
        <v>190</v>
      </c>
      <c r="Y161" s="16"/>
      <c r="Z161" s="16">
        <v>1458</v>
      </c>
      <c r="AA161" s="16">
        <v>234</v>
      </c>
      <c r="AB161" s="16"/>
      <c r="AC161" s="16" t="s">
        <v>187</v>
      </c>
      <c r="AD161" s="16"/>
      <c r="AE161" s="16"/>
      <c r="AF161" s="16"/>
      <c r="AG161" s="16"/>
      <c r="AH161" s="17" t="s">
        <v>13</v>
      </c>
      <c r="AI161" s="16">
        <v>0.96</v>
      </c>
      <c r="AJ161" s="16"/>
      <c r="AK161" s="16">
        <v>0.65</v>
      </c>
      <c r="AL161" s="16">
        <v>1.4</v>
      </c>
      <c r="AM161" s="16"/>
      <c r="AN161" s="17" t="s">
        <v>185</v>
      </c>
      <c r="AO161" s="16" t="s">
        <v>140</v>
      </c>
    </row>
    <row r="162" spans="1:42" s="18" customFormat="1" x14ac:dyDescent="0.25">
      <c r="A162" s="16">
        <v>14709</v>
      </c>
      <c r="B162" s="16" t="s">
        <v>76</v>
      </c>
      <c r="C162" s="16"/>
      <c r="D162" s="16" t="s">
        <v>177</v>
      </c>
      <c r="E162" s="16">
        <v>2011</v>
      </c>
      <c r="F162" s="16" t="s">
        <v>178</v>
      </c>
      <c r="G162" s="16" t="s">
        <v>77</v>
      </c>
      <c r="H162" s="16" t="s">
        <v>78</v>
      </c>
      <c r="I162" s="16" t="s">
        <v>179</v>
      </c>
      <c r="J162" s="16"/>
      <c r="K162" s="16"/>
      <c r="L162" s="16"/>
      <c r="M162" s="16"/>
      <c r="N162" s="16"/>
      <c r="O162" s="16">
        <v>1604</v>
      </c>
      <c r="P162" s="16"/>
      <c r="Q162" s="16" t="s">
        <v>42</v>
      </c>
      <c r="R162" s="16" t="s">
        <v>195</v>
      </c>
      <c r="S162" s="16" t="s">
        <v>196</v>
      </c>
      <c r="T162" s="16"/>
      <c r="U162" s="17" t="s">
        <v>22</v>
      </c>
      <c r="V162" s="16" t="s">
        <v>183</v>
      </c>
      <c r="W162" s="16"/>
      <c r="X162" s="16" t="s">
        <v>190</v>
      </c>
      <c r="Y162" s="16"/>
      <c r="Z162" s="16">
        <v>1290</v>
      </c>
      <c r="AA162" s="16">
        <v>199</v>
      </c>
      <c r="AB162" s="16"/>
      <c r="AC162" s="16" t="s">
        <v>187</v>
      </c>
      <c r="AD162" s="16"/>
      <c r="AE162" s="16"/>
      <c r="AF162" s="16"/>
      <c r="AG162" s="16"/>
      <c r="AH162" s="17" t="s">
        <v>13</v>
      </c>
      <c r="AI162" s="16">
        <v>1.45</v>
      </c>
      <c r="AJ162" s="16"/>
      <c r="AK162" s="16">
        <v>0.89</v>
      </c>
      <c r="AL162" s="16">
        <v>2.36</v>
      </c>
      <c r="AM162" s="16"/>
      <c r="AN162" s="17" t="s">
        <v>185</v>
      </c>
      <c r="AO162" s="16" t="s">
        <v>140</v>
      </c>
    </row>
    <row r="163" spans="1:42" x14ac:dyDescent="0.25">
      <c r="A163" s="16">
        <v>14709</v>
      </c>
      <c r="B163" s="16" t="s">
        <v>76</v>
      </c>
      <c r="C163" s="16"/>
      <c r="D163" s="16" t="s">
        <v>177</v>
      </c>
      <c r="E163" s="16">
        <v>2011</v>
      </c>
      <c r="F163" s="16" t="s">
        <v>178</v>
      </c>
      <c r="G163" s="16" t="s">
        <v>77</v>
      </c>
      <c r="H163" s="16" t="s">
        <v>78</v>
      </c>
      <c r="I163" s="16" t="s">
        <v>179</v>
      </c>
      <c r="J163" s="16"/>
      <c r="K163" s="16"/>
      <c r="L163" s="16"/>
      <c r="M163" s="16"/>
      <c r="N163" s="16"/>
      <c r="O163" s="16">
        <v>1604</v>
      </c>
      <c r="P163" s="16"/>
      <c r="Q163" s="16" t="s">
        <v>42</v>
      </c>
      <c r="R163" s="16" t="s">
        <v>197</v>
      </c>
      <c r="S163" s="16" t="s">
        <v>198</v>
      </c>
      <c r="T163" s="16"/>
      <c r="U163" s="17" t="s">
        <v>22</v>
      </c>
      <c r="V163" s="16" t="s">
        <v>183</v>
      </c>
      <c r="W163" s="16"/>
      <c r="X163" s="16" t="s">
        <v>190</v>
      </c>
      <c r="Y163" s="16"/>
      <c r="Z163" s="16">
        <v>1290</v>
      </c>
      <c r="AA163" s="16">
        <v>199</v>
      </c>
      <c r="AB163" s="16"/>
      <c r="AC163" s="16" t="s">
        <v>187</v>
      </c>
      <c r="AD163" s="16"/>
      <c r="AE163" s="16"/>
      <c r="AF163" s="16"/>
      <c r="AG163" s="16"/>
      <c r="AH163" s="17" t="s">
        <v>13</v>
      </c>
      <c r="AI163" s="16">
        <v>1.1299999999999999</v>
      </c>
      <c r="AJ163" s="16"/>
      <c r="AK163" s="16">
        <v>0.69</v>
      </c>
      <c r="AL163" s="16">
        <v>1.87</v>
      </c>
      <c r="AM163" s="16"/>
      <c r="AN163" s="17" t="s">
        <v>185</v>
      </c>
      <c r="AO163" s="16" t="s">
        <v>140</v>
      </c>
    </row>
    <row r="164" spans="1:42" x14ac:dyDescent="0.25">
      <c r="A164" s="16">
        <v>14709</v>
      </c>
      <c r="B164" s="16" t="s">
        <v>76</v>
      </c>
      <c r="C164" s="16"/>
      <c r="D164" s="16" t="s">
        <v>177</v>
      </c>
      <c r="E164" s="16">
        <v>2011</v>
      </c>
      <c r="F164" s="16" t="s">
        <v>178</v>
      </c>
      <c r="G164" s="16" t="s">
        <v>77</v>
      </c>
      <c r="H164" s="16" t="s">
        <v>78</v>
      </c>
      <c r="I164" s="16" t="s">
        <v>179</v>
      </c>
      <c r="J164" s="16"/>
      <c r="K164" s="16"/>
      <c r="L164" s="16"/>
      <c r="M164" s="16"/>
      <c r="N164" s="16"/>
      <c r="O164" s="16">
        <v>1604</v>
      </c>
      <c r="P164" s="16"/>
      <c r="Q164" s="16" t="s">
        <v>42</v>
      </c>
      <c r="R164" s="16" t="s">
        <v>199</v>
      </c>
      <c r="S164" s="16" t="s">
        <v>200</v>
      </c>
      <c r="T164" s="16"/>
      <c r="U164" s="17" t="s">
        <v>22</v>
      </c>
      <c r="V164" s="16" t="s">
        <v>183</v>
      </c>
      <c r="W164" s="16"/>
      <c r="X164" s="16" t="s">
        <v>190</v>
      </c>
      <c r="Y164" s="16"/>
      <c r="Z164" s="16">
        <v>1290</v>
      </c>
      <c r="AA164" s="16">
        <v>199</v>
      </c>
      <c r="AB164" s="16"/>
      <c r="AC164" s="16" t="s">
        <v>187</v>
      </c>
      <c r="AD164" s="16"/>
      <c r="AE164" s="16"/>
      <c r="AF164" s="16"/>
      <c r="AG164" s="16"/>
      <c r="AH164" s="17" t="s">
        <v>13</v>
      </c>
      <c r="AI164" s="16">
        <v>1.31</v>
      </c>
      <c r="AJ164" s="16"/>
      <c r="AK164" s="16">
        <v>0.82</v>
      </c>
      <c r="AL164" s="16">
        <v>2.09</v>
      </c>
      <c r="AM164" s="16"/>
      <c r="AN164" s="17" t="s">
        <v>185</v>
      </c>
      <c r="AO164" s="16" t="s">
        <v>140</v>
      </c>
    </row>
    <row r="165" spans="1:42" x14ac:dyDescent="0.25">
      <c r="A165" s="16">
        <v>14709</v>
      </c>
      <c r="B165" s="16" t="s">
        <v>76</v>
      </c>
      <c r="C165" s="16"/>
      <c r="D165" s="16" t="s">
        <v>177</v>
      </c>
      <c r="E165" s="16">
        <v>2011</v>
      </c>
      <c r="F165" s="16" t="s">
        <v>178</v>
      </c>
      <c r="G165" s="16" t="s">
        <v>90</v>
      </c>
      <c r="H165" s="16" t="s">
        <v>78</v>
      </c>
      <c r="I165" s="16" t="s">
        <v>179</v>
      </c>
      <c r="J165" s="16"/>
      <c r="K165" s="16"/>
      <c r="L165" s="16"/>
      <c r="M165" s="16"/>
      <c r="N165" s="16"/>
      <c r="O165" s="16">
        <v>1604</v>
      </c>
      <c r="P165" s="16"/>
      <c r="Q165" s="16" t="s">
        <v>180</v>
      </c>
      <c r="R165" s="16" t="s">
        <v>181</v>
      </c>
      <c r="S165" s="16" t="s">
        <v>182</v>
      </c>
      <c r="T165" s="16"/>
      <c r="U165" s="17" t="s">
        <v>40</v>
      </c>
      <c r="V165" s="16" t="s">
        <v>183</v>
      </c>
      <c r="W165" s="16"/>
      <c r="X165" s="16"/>
      <c r="Y165" s="16"/>
      <c r="Z165" s="16">
        <v>1308</v>
      </c>
      <c r="AA165" s="16">
        <v>133</v>
      </c>
      <c r="AB165" s="16"/>
      <c r="AC165" s="16" t="s">
        <v>184</v>
      </c>
      <c r="AD165" s="16"/>
      <c r="AE165" s="16"/>
      <c r="AF165" s="16"/>
      <c r="AG165" s="16"/>
      <c r="AH165" s="17" t="s">
        <v>13</v>
      </c>
      <c r="AI165" s="16">
        <v>0.71</v>
      </c>
      <c r="AJ165" s="16"/>
      <c r="AK165" s="16">
        <v>0.33</v>
      </c>
      <c r="AL165" s="16">
        <v>1.52</v>
      </c>
      <c r="AM165" s="16">
        <v>0.373</v>
      </c>
      <c r="AN165" s="17" t="s">
        <v>185</v>
      </c>
      <c r="AO165" s="16" t="s">
        <v>140</v>
      </c>
    </row>
    <row r="166" spans="1:42" x14ac:dyDescent="0.25">
      <c r="A166" s="16">
        <v>14709</v>
      </c>
      <c r="B166" s="16" t="s">
        <v>76</v>
      </c>
      <c r="C166" s="16"/>
      <c r="D166" s="16" t="s">
        <v>177</v>
      </c>
      <c r="E166" s="16">
        <v>2011</v>
      </c>
      <c r="F166" s="16" t="s">
        <v>178</v>
      </c>
      <c r="G166" s="16" t="s">
        <v>90</v>
      </c>
      <c r="H166" s="16" t="s">
        <v>78</v>
      </c>
      <c r="I166" s="16" t="s">
        <v>179</v>
      </c>
      <c r="J166" s="16"/>
      <c r="K166" s="16"/>
      <c r="L166" s="16"/>
      <c r="M166" s="16"/>
      <c r="N166" s="16"/>
      <c r="O166" s="16">
        <v>1604</v>
      </c>
      <c r="P166" s="16"/>
      <c r="Q166" s="16" t="s">
        <v>180</v>
      </c>
      <c r="R166" s="16" t="s">
        <v>181</v>
      </c>
      <c r="S166" s="16" t="s">
        <v>186</v>
      </c>
      <c r="T166" s="16"/>
      <c r="U166" s="17" t="s">
        <v>40</v>
      </c>
      <c r="V166" s="16" t="s">
        <v>183</v>
      </c>
      <c r="W166" s="16"/>
      <c r="X166" s="16"/>
      <c r="Y166" s="16"/>
      <c r="Z166" s="16">
        <v>1308</v>
      </c>
      <c r="AA166" s="16">
        <v>133</v>
      </c>
      <c r="AB166" s="16"/>
      <c r="AC166" s="16" t="s">
        <v>187</v>
      </c>
      <c r="AD166" s="16"/>
      <c r="AE166" s="16"/>
      <c r="AF166" s="16"/>
      <c r="AG166" s="16"/>
      <c r="AH166" s="17" t="s">
        <v>13</v>
      </c>
      <c r="AI166" s="16">
        <v>0.32</v>
      </c>
      <c r="AJ166" s="16"/>
      <c r="AK166" s="16">
        <v>0.15</v>
      </c>
      <c r="AL166" s="16">
        <v>0.71</v>
      </c>
      <c r="AM166" s="16">
        <v>5.0000000000000001E-3</v>
      </c>
      <c r="AN166" s="17" t="s">
        <v>185</v>
      </c>
      <c r="AO166" s="16" t="s">
        <v>140</v>
      </c>
    </row>
    <row r="167" spans="1:42" x14ac:dyDescent="0.25">
      <c r="A167" s="16">
        <v>14709</v>
      </c>
      <c r="B167" s="16" t="s">
        <v>76</v>
      </c>
      <c r="C167" s="16"/>
      <c r="D167" s="16" t="s">
        <v>177</v>
      </c>
      <c r="E167" s="16">
        <v>2011</v>
      </c>
      <c r="F167" s="16" t="s">
        <v>178</v>
      </c>
      <c r="G167" s="16" t="s">
        <v>90</v>
      </c>
      <c r="H167" s="16" t="s">
        <v>78</v>
      </c>
      <c r="I167" s="16" t="s">
        <v>179</v>
      </c>
      <c r="J167" s="16"/>
      <c r="K167" s="16"/>
      <c r="L167" s="16"/>
      <c r="M167" s="16"/>
      <c r="N167" s="16"/>
      <c r="O167" s="16">
        <v>1604</v>
      </c>
      <c r="P167" s="16"/>
      <c r="Q167" s="16" t="s">
        <v>42</v>
      </c>
      <c r="R167" s="16" t="s">
        <v>188</v>
      </c>
      <c r="S167" s="16" t="s">
        <v>189</v>
      </c>
      <c r="T167" s="16"/>
      <c r="U167" s="17" t="s">
        <v>40</v>
      </c>
      <c r="V167" s="16" t="s">
        <v>183</v>
      </c>
      <c r="W167" s="16"/>
      <c r="X167" s="16" t="s">
        <v>190</v>
      </c>
      <c r="Y167" s="16"/>
      <c r="Z167" s="16">
        <v>1216</v>
      </c>
      <c r="AA167" s="16">
        <v>124</v>
      </c>
      <c r="AB167" s="16"/>
      <c r="AC167" s="16" t="s">
        <v>187</v>
      </c>
      <c r="AD167" s="16"/>
      <c r="AE167" s="16"/>
      <c r="AF167" s="16"/>
      <c r="AG167" s="16"/>
      <c r="AH167" s="17" t="s">
        <v>13</v>
      </c>
      <c r="AI167" s="16">
        <v>1.1000000000000001</v>
      </c>
      <c r="AJ167" s="16"/>
      <c r="AK167" s="16">
        <v>0.69</v>
      </c>
      <c r="AL167" s="16">
        <v>1.76</v>
      </c>
      <c r="AM167" s="16"/>
      <c r="AN167" s="17" t="s">
        <v>185</v>
      </c>
      <c r="AO167" s="16" t="s">
        <v>140</v>
      </c>
    </row>
    <row r="168" spans="1:42" x14ac:dyDescent="0.25">
      <c r="A168" s="16">
        <v>14709</v>
      </c>
      <c r="B168" s="16" t="s">
        <v>76</v>
      </c>
      <c r="C168" s="16"/>
      <c r="D168" s="16" t="s">
        <v>177</v>
      </c>
      <c r="E168" s="16">
        <v>2011</v>
      </c>
      <c r="F168" s="16" t="s">
        <v>178</v>
      </c>
      <c r="G168" s="16" t="s">
        <v>90</v>
      </c>
      <c r="H168" s="16" t="s">
        <v>78</v>
      </c>
      <c r="I168" s="16" t="s">
        <v>179</v>
      </c>
      <c r="J168" s="16"/>
      <c r="K168" s="16"/>
      <c r="L168" s="16"/>
      <c r="M168" s="16"/>
      <c r="N168" s="16"/>
      <c r="O168" s="16">
        <v>1604</v>
      </c>
      <c r="P168" s="16"/>
      <c r="Q168" s="16" t="s">
        <v>42</v>
      </c>
      <c r="R168" s="16" t="s">
        <v>191</v>
      </c>
      <c r="S168" s="16" t="s">
        <v>192</v>
      </c>
      <c r="T168" s="16"/>
      <c r="U168" s="17" t="s">
        <v>40</v>
      </c>
      <c r="V168" s="16" t="s">
        <v>183</v>
      </c>
      <c r="W168" s="16"/>
      <c r="X168" s="16" t="s">
        <v>190</v>
      </c>
      <c r="Y168" s="16"/>
      <c r="Z168" s="16">
        <v>1216</v>
      </c>
      <c r="AA168" s="16">
        <v>124</v>
      </c>
      <c r="AB168" s="16"/>
      <c r="AC168" s="16" t="s">
        <v>187</v>
      </c>
      <c r="AD168" s="16"/>
      <c r="AE168" s="16"/>
      <c r="AF168" s="16"/>
      <c r="AG168" s="16"/>
      <c r="AH168" s="17" t="s">
        <v>13</v>
      </c>
      <c r="AI168" s="16">
        <v>0.53</v>
      </c>
      <c r="AJ168" s="16"/>
      <c r="AK168" s="16">
        <v>0.3</v>
      </c>
      <c r="AL168" s="16">
        <v>0.94</v>
      </c>
      <c r="AM168" s="16"/>
      <c r="AN168" s="17" t="s">
        <v>185</v>
      </c>
      <c r="AO168" s="16" t="s">
        <v>140</v>
      </c>
    </row>
    <row r="169" spans="1:42" x14ac:dyDescent="0.25">
      <c r="A169" s="16">
        <v>14709</v>
      </c>
      <c r="B169" s="16" t="s">
        <v>76</v>
      </c>
      <c r="C169" s="16"/>
      <c r="D169" s="16" t="s">
        <v>177</v>
      </c>
      <c r="E169" s="16">
        <v>2011</v>
      </c>
      <c r="F169" s="16" t="s">
        <v>178</v>
      </c>
      <c r="G169" s="16" t="s">
        <v>90</v>
      </c>
      <c r="H169" s="16" t="s">
        <v>78</v>
      </c>
      <c r="I169" s="16" t="s">
        <v>179</v>
      </c>
      <c r="J169" s="16"/>
      <c r="K169" s="16"/>
      <c r="L169" s="16"/>
      <c r="M169" s="16"/>
      <c r="N169" s="16"/>
      <c r="O169" s="16">
        <v>1604</v>
      </c>
      <c r="P169" s="16"/>
      <c r="Q169" s="16" t="s">
        <v>42</v>
      </c>
      <c r="R169" s="16" t="s">
        <v>193</v>
      </c>
      <c r="S169" s="16" t="s">
        <v>194</v>
      </c>
      <c r="T169" s="16"/>
      <c r="U169" s="17" t="s">
        <v>40</v>
      </c>
      <c r="V169" s="16" t="s">
        <v>183</v>
      </c>
      <c r="W169" s="16"/>
      <c r="X169" s="16" t="s">
        <v>190</v>
      </c>
      <c r="Y169" s="16"/>
      <c r="Z169" s="16">
        <v>1216</v>
      </c>
      <c r="AA169" s="16">
        <v>124</v>
      </c>
      <c r="AB169" s="16"/>
      <c r="AC169" s="16" t="s">
        <v>187</v>
      </c>
      <c r="AD169" s="16"/>
      <c r="AE169" s="16"/>
      <c r="AF169" s="16"/>
      <c r="AG169" s="16"/>
      <c r="AH169" s="17" t="s">
        <v>13</v>
      </c>
      <c r="AI169" s="16">
        <v>0.7</v>
      </c>
      <c r="AJ169" s="16"/>
      <c r="AK169" s="16">
        <v>0.42</v>
      </c>
      <c r="AL169" s="16">
        <v>1.1599999999999999</v>
      </c>
      <c r="AM169" s="16"/>
      <c r="AN169" s="17" t="s">
        <v>185</v>
      </c>
      <c r="AO169" s="16" t="s">
        <v>140</v>
      </c>
    </row>
    <row r="170" spans="1:42" s="18" customFormat="1" x14ac:dyDescent="0.25">
      <c r="A170" s="16">
        <v>14709</v>
      </c>
      <c r="B170" s="16" t="s">
        <v>76</v>
      </c>
      <c r="C170" s="16"/>
      <c r="D170" s="16" t="s">
        <v>177</v>
      </c>
      <c r="E170" s="16">
        <v>2011</v>
      </c>
      <c r="F170" s="16" t="s">
        <v>178</v>
      </c>
      <c r="G170" s="16" t="s">
        <v>90</v>
      </c>
      <c r="H170" s="16" t="s">
        <v>78</v>
      </c>
      <c r="I170" s="16" t="s">
        <v>179</v>
      </c>
      <c r="J170" s="16"/>
      <c r="K170" s="16"/>
      <c r="L170" s="16"/>
      <c r="M170" s="16"/>
      <c r="N170" s="16"/>
      <c r="O170" s="16">
        <v>1604</v>
      </c>
      <c r="P170" s="16"/>
      <c r="Q170" s="16" t="s">
        <v>42</v>
      </c>
      <c r="R170" s="16" t="s">
        <v>195</v>
      </c>
      <c r="S170" s="16" t="s">
        <v>196</v>
      </c>
      <c r="T170" s="16"/>
      <c r="U170" s="17" t="s">
        <v>40</v>
      </c>
      <c r="V170" s="16" t="s">
        <v>183</v>
      </c>
      <c r="W170" s="16"/>
      <c r="X170" s="16" t="s">
        <v>190</v>
      </c>
      <c r="Y170" s="16"/>
      <c r="Z170" s="16">
        <v>1091</v>
      </c>
      <c r="AA170" s="16">
        <v>106</v>
      </c>
      <c r="AB170" s="16"/>
      <c r="AC170" s="16" t="s">
        <v>187</v>
      </c>
      <c r="AD170" s="16"/>
      <c r="AE170" s="16"/>
      <c r="AF170" s="16"/>
      <c r="AG170" s="16"/>
      <c r="AH170" s="17" t="s">
        <v>13</v>
      </c>
      <c r="AI170" s="16">
        <v>0.64</v>
      </c>
      <c r="AJ170" s="16"/>
      <c r="AK170" s="16">
        <v>0.35</v>
      </c>
      <c r="AL170" s="16">
        <v>1.1499999999999999</v>
      </c>
      <c r="AM170" s="16"/>
      <c r="AN170" s="17" t="s">
        <v>185</v>
      </c>
      <c r="AO170" s="16" t="s">
        <v>140</v>
      </c>
    </row>
    <row r="171" spans="1:42" x14ac:dyDescent="0.25">
      <c r="A171" s="16">
        <v>14709</v>
      </c>
      <c r="B171" s="16" t="s">
        <v>76</v>
      </c>
      <c r="C171" s="16"/>
      <c r="D171" s="16" t="s">
        <v>177</v>
      </c>
      <c r="E171" s="16">
        <v>2011</v>
      </c>
      <c r="F171" s="16" t="s">
        <v>178</v>
      </c>
      <c r="G171" s="16" t="s">
        <v>90</v>
      </c>
      <c r="H171" s="16" t="s">
        <v>78</v>
      </c>
      <c r="I171" s="16" t="s">
        <v>179</v>
      </c>
      <c r="J171" s="16"/>
      <c r="K171" s="16"/>
      <c r="L171" s="16"/>
      <c r="M171" s="16"/>
      <c r="N171" s="16"/>
      <c r="O171" s="16">
        <v>1604</v>
      </c>
      <c r="P171" s="16"/>
      <c r="Q171" s="16" t="s">
        <v>42</v>
      </c>
      <c r="R171" s="16" t="s">
        <v>197</v>
      </c>
      <c r="S171" s="16" t="s">
        <v>198</v>
      </c>
      <c r="T171" s="16"/>
      <c r="U171" s="17" t="s">
        <v>40</v>
      </c>
      <c r="V171" s="16" t="s">
        <v>183</v>
      </c>
      <c r="W171" s="16"/>
      <c r="X171" s="16" t="s">
        <v>190</v>
      </c>
      <c r="Y171" s="16"/>
      <c r="Z171" s="16">
        <v>1091</v>
      </c>
      <c r="AA171" s="16">
        <v>106</v>
      </c>
      <c r="AB171" s="16"/>
      <c r="AC171" s="16" t="s">
        <v>187</v>
      </c>
      <c r="AD171" s="16"/>
      <c r="AE171" s="16"/>
      <c r="AF171" s="16"/>
      <c r="AG171" s="16"/>
      <c r="AH171" s="17" t="s">
        <v>13</v>
      </c>
      <c r="AI171" s="16">
        <v>0.72</v>
      </c>
      <c r="AJ171" s="16"/>
      <c r="AK171" s="16">
        <v>0.42</v>
      </c>
      <c r="AL171" s="16">
        <v>1.25</v>
      </c>
      <c r="AM171" s="16"/>
      <c r="AN171" s="17" t="s">
        <v>185</v>
      </c>
      <c r="AO171" s="16" t="s">
        <v>140</v>
      </c>
    </row>
    <row r="172" spans="1:42" x14ac:dyDescent="0.25">
      <c r="A172" s="16">
        <v>14709</v>
      </c>
      <c r="B172" s="16" t="s">
        <v>76</v>
      </c>
      <c r="C172" s="16"/>
      <c r="D172" s="16" t="s">
        <v>177</v>
      </c>
      <c r="E172" s="16">
        <v>2011</v>
      </c>
      <c r="F172" s="16" t="s">
        <v>178</v>
      </c>
      <c r="G172" s="16" t="s">
        <v>90</v>
      </c>
      <c r="H172" s="16" t="s">
        <v>78</v>
      </c>
      <c r="I172" s="16" t="s">
        <v>179</v>
      </c>
      <c r="J172" s="16"/>
      <c r="K172" s="16"/>
      <c r="L172" s="16"/>
      <c r="M172" s="16"/>
      <c r="N172" s="16"/>
      <c r="O172" s="16">
        <v>1604</v>
      </c>
      <c r="P172" s="16"/>
      <c r="Q172" s="16" t="s">
        <v>42</v>
      </c>
      <c r="R172" s="16" t="s">
        <v>199</v>
      </c>
      <c r="S172" s="16" t="s">
        <v>200</v>
      </c>
      <c r="T172" s="16"/>
      <c r="U172" s="17" t="s">
        <v>40</v>
      </c>
      <c r="V172" s="16" t="s">
        <v>183</v>
      </c>
      <c r="W172" s="16"/>
      <c r="X172" s="16" t="s">
        <v>190</v>
      </c>
      <c r="Y172" s="16"/>
      <c r="Z172" s="16">
        <v>1091</v>
      </c>
      <c r="AA172" s="16">
        <v>106</v>
      </c>
      <c r="AB172" s="16"/>
      <c r="AC172" s="16" t="s">
        <v>187</v>
      </c>
      <c r="AD172" s="16"/>
      <c r="AE172" s="16"/>
      <c r="AF172" s="16"/>
      <c r="AG172" s="16"/>
      <c r="AH172" s="17" t="s">
        <v>13</v>
      </c>
      <c r="AI172" s="16">
        <v>0.51</v>
      </c>
      <c r="AJ172" s="16"/>
      <c r="AK172" s="16">
        <v>0.28999999999999998</v>
      </c>
      <c r="AL172" s="16">
        <v>0.9</v>
      </c>
      <c r="AM172" s="16"/>
      <c r="AN172" s="17" t="s">
        <v>185</v>
      </c>
      <c r="AO172" s="16" t="s">
        <v>140</v>
      </c>
    </row>
    <row r="173" spans="1:42" x14ac:dyDescent="0.25">
      <c r="A173">
        <v>14714</v>
      </c>
      <c r="B173" t="s">
        <v>321</v>
      </c>
      <c r="D173" t="s">
        <v>339</v>
      </c>
      <c r="E173">
        <v>2000</v>
      </c>
      <c r="F173" t="s">
        <v>340</v>
      </c>
    </row>
    <row r="174" spans="1:42" x14ac:dyDescent="0.25">
      <c r="A174">
        <v>14720</v>
      </c>
      <c r="B174" t="s">
        <v>76</v>
      </c>
      <c r="D174" t="s">
        <v>310</v>
      </c>
      <c r="E174">
        <v>2009</v>
      </c>
      <c r="F174" t="s">
        <v>311</v>
      </c>
      <c r="H174" t="s">
        <v>78</v>
      </c>
      <c r="I174" t="s">
        <v>312</v>
      </c>
      <c r="M174" t="s">
        <v>313</v>
      </c>
      <c r="N174" t="s">
        <v>50</v>
      </c>
      <c r="O174">
        <v>6992</v>
      </c>
      <c r="Q174" t="s">
        <v>277</v>
      </c>
      <c r="U174" s="1" t="s">
        <v>16</v>
      </c>
      <c r="V174" t="s">
        <v>314</v>
      </c>
      <c r="X174" t="s">
        <v>315</v>
      </c>
      <c r="AA174">
        <v>582</v>
      </c>
      <c r="AB174" t="s">
        <v>316</v>
      </c>
      <c r="AH174" s="1" t="s">
        <v>13</v>
      </c>
      <c r="AI174">
        <v>0.56999999999999995</v>
      </c>
      <c r="AK174">
        <v>0.36499999999999999</v>
      </c>
      <c r="AL174">
        <v>0.89</v>
      </c>
      <c r="AM174">
        <v>1.2999999999999999E-2</v>
      </c>
      <c r="AN174" s="1" t="s">
        <v>185</v>
      </c>
      <c r="AO174" t="s">
        <v>140</v>
      </c>
      <c r="AP174" t="s">
        <v>483</v>
      </c>
    </row>
    <row r="175" spans="1:42" x14ac:dyDescent="0.25">
      <c r="A175">
        <v>14754</v>
      </c>
      <c r="B175" t="s">
        <v>321</v>
      </c>
      <c r="D175" t="s">
        <v>358</v>
      </c>
      <c r="E175">
        <v>2013</v>
      </c>
      <c r="F175" t="s">
        <v>359</v>
      </c>
      <c r="G175" t="s">
        <v>77</v>
      </c>
      <c r="H175" t="s">
        <v>360</v>
      </c>
    </row>
    <row r="176" spans="1:42" x14ac:dyDescent="0.25">
      <c r="A176">
        <v>14755</v>
      </c>
      <c r="B176" t="s">
        <v>76</v>
      </c>
      <c r="D176" t="s">
        <v>523</v>
      </c>
      <c r="E176">
        <v>2015</v>
      </c>
      <c r="F176" t="s">
        <v>524</v>
      </c>
      <c r="G176" t="s">
        <v>77</v>
      </c>
      <c r="L176" t="s">
        <v>525</v>
      </c>
      <c r="M176" t="s">
        <v>526</v>
      </c>
      <c r="N176" t="s">
        <v>50</v>
      </c>
      <c r="O176">
        <v>45973</v>
      </c>
      <c r="Q176" t="s">
        <v>17</v>
      </c>
      <c r="U176" s="1" t="s">
        <v>22</v>
      </c>
      <c r="AH176" s="1" t="s">
        <v>13</v>
      </c>
      <c r="AI176">
        <v>0.6774</v>
      </c>
      <c r="AK176">
        <v>0.54700000000000004</v>
      </c>
      <c r="AL176">
        <v>0.83199999999999996</v>
      </c>
    </row>
    <row r="177" spans="1:42" x14ac:dyDescent="0.25">
      <c r="A177">
        <v>14755</v>
      </c>
      <c r="B177" t="s">
        <v>84</v>
      </c>
      <c r="D177" t="s">
        <v>523</v>
      </c>
      <c r="E177">
        <v>2015</v>
      </c>
      <c r="F177" t="s">
        <v>524</v>
      </c>
      <c r="G177" t="s">
        <v>77</v>
      </c>
      <c r="L177" t="s">
        <v>525</v>
      </c>
      <c r="M177" t="s">
        <v>526</v>
      </c>
      <c r="N177" t="s">
        <v>50</v>
      </c>
      <c r="O177">
        <v>45973</v>
      </c>
      <c r="Q177" t="s">
        <v>527</v>
      </c>
      <c r="U177" s="1" t="s">
        <v>22</v>
      </c>
    </row>
    <row r="178" spans="1:42" x14ac:dyDescent="0.25">
      <c r="A178" s="9">
        <v>14759</v>
      </c>
      <c r="B178" s="9" t="s">
        <v>76</v>
      </c>
      <c r="C178" s="9"/>
      <c r="D178" s="9" t="s">
        <v>128</v>
      </c>
      <c r="E178" s="9">
        <v>2006</v>
      </c>
      <c r="F178" s="9" t="s">
        <v>129</v>
      </c>
      <c r="G178" s="9" t="s">
        <v>77</v>
      </c>
      <c r="H178" s="9" t="s">
        <v>78</v>
      </c>
      <c r="I178" s="9" t="s">
        <v>130</v>
      </c>
      <c r="J178" s="9"/>
      <c r="K178" s="9"/>
      <c r="L178" s="9"/>
      <c r="M178" s="9" t="s">
        <v>131</v>
      </c>
      <c r="N178" s="9" t="s">
        <v>132</v>
      </c>
      <c r="O178" s="9">
        <v>929</v>
      </c>
      <c r="P178" s="9">
        <v>119</v>
      </c>
      <c r="Q178" s="9" t="s">
        <v>133</v>
      </c>
      <c r="R178" s="9"/>
      <c r="S178" s="9"/>
      <c r="T178" s="9" t="s">
        <v>134</v>
      </c>
      <c r="U178" s="13" t="s">
        <v>16</v>
      </c>
      <c r="V178" s="9" t="s">
        <v>135</v>
      </c>
      <c r="W178" s="9"/>
      <c r="X178" s="9" t="s">
        <v>136</v>
      </c>
      <c r="Y178" s="9" t="s">
        <v>112</v>
      </c>
      <c r="Z178" s="9"/>
      <c r="AA178" s="9">
        <v>191</v>
      </c>
      <c r="AB178" s="9"/>
      <c r="AC178" s="9"/>
      <c r="AD178" s="9"/>
      <c r="AE178" s="9"/>
      <c r="AF178" s="9"/>
      <c r="AG178" s="9"/>
      <c r="AH178" s="13" t="s">
        <v>13</v>
      </c>
      <c r="AI178" s="9">
        <v>0.91</v>
      </c>
      <c r="AJ178" s="9"/>
      <c r="AK178" s="9">
        <v>0.54</v>
      </c>
      <c r="AL178" s="9">
        <v>1.52</v>
      </c>
      <c r="AM178" s="9"/>
    </row>
    <row r="179" spans="1:42" x14ac:dyDescent="0.25">
      <c r="A179" s="9">
        <v>14760</v>
      </c>
      <c r="B179" s="9" t="s">
        <v>76</v>
      </c>
      <c r="C179" s="9"/>
      <c r="D179" s="9" t="s">
        <v>128</v>
      </c>
      <c r="E179" s="9">
        <v>2007</v>
      </c>
      <c r="F179" s="9" t="s">
        <v>129</v>
      </c>
      <c r="G179" s="9" t="s">
        <v>77</v>
      </c>
      <c r="H179" s="9" t="s">
        <v>78</v>
      </c>
      <c r="I179" s="9" t="s">
        <v>130</v>
      </c>
      <c r="J179" s="9"/>
      <c r="K179" s="9"/>
      <c r="L179" s="9"/>
      <c r="M179" s="9" t="s">
        <v>131</v>
      </c>
      <c r="N179" s="9" t="s">
        <v>132</v>
      </c>
      <c r="O179" s="9">
        <v>929</v>
      </c>
      <c r="P179" s="9">
        <v>67</v>
      </c>
      <c r="Q179" s="9" t="s">
        <v>137</v>
      </c>
      <c r="R179" s="9"/>
      <c r="S179" s="9"/>
      <c r="T179" s="9" t="s">
        <v>134</v>
      </c>
      <c r="U179" s="13" t="s">
        <v>16</v>
      </c>
      <c r="V179" s="9" t="s">
        <v>135</v>
      </c>
      <c r="W179" s="9"/>
      <c r="X179" s="9" t="s">
        <v>136</v>
      </c>
      <c r="Y179" s="9" t="s">
        <v>112</v>
      </c>
      <c r="Z179" s="9"/>
      <c r="AA179" s="9" t="s">
        <v>84</v>
      </c>
      <c r="AB179" s="9"/>
      <c r="AC179" s="9"/>
      <c r="AD179" s="9"/>
      <c r="AE179" s="9"/>
      <c r="AF179" s="9"/>
      <c r="AG179" s="9"/>
      <c r="AH179" s="13" t="s">
        <v>13</v>
      </c>
      <c r="AI179" s="9">
        <v>1.05</v>
      </c>
      <c r="AJ179" s="9"/>
      <c r="AK179" s="9">
        <v>0.56999999999999995</v>
      </c>
      <c r="AL179" s="9">
        <v>1.95</v>
      </c>
      <c r="AM179" s="9"/>
      <c r="AN179" s="1" t="s">
        <v>138</v>
      </c>
    </row>
    <row r="180" spans="1:42" x14ac:dyDescent="0.25">
      <c r="A180">
        <v>14760</v>
      </c>
      <c r="B180" t="s">
        <v>321</v>
      </c>
      <c r="D180" t="s">
        <v>453</v>
      </c>
      <c r="E180">
        <v>2009</v>
      </c>
      <c r="H180" t="s">
        <v>78</v>
      </c>
      <c r="U180" s="1" t="s">
        <v>40</v>
      </c>
      <c r="AH180" s="1" t="s">
        <v>13</v>
      </c>
      <c r="AI180">
        <v>0.56000000000000005</v>
      </c>
      <c r="AK180">
        <v>0.36499999999999999</v>
      </c>
      <c r="AL180">
        <v>0.85899999999999999</v>
      </c>
      <c r="AM180">
        <v>8.0000000000000002E-3</v>
      </c>
      <c r="AN180" s="1" t="s">
        <v>185</v>
      </c>
      <c r="AO180" t="s">
        <v>140</v>
      </c>
    </row>
    <row r="181" spans="1:42" x14ac:dyDescent="0.25">
      <c r="A181" s="9">
        <v>14761</v>
      </c>
      <c r="B181" s="9" t="s">
        <v>76</v>
      </c>
      <c r="C181" s="9"/>
      <c r="D181" s="9" t="s">
        <v>128</v>
      </c>
      <c r="E181" s="9">
        <v>2008</v>
      </c>
      <c r="F181" s="9" t="s">
        <v>129</v>
      </c>
      <c r="G181" s="9" t="s">
        <v>77</v>
      </c>
      <c r="H181" s="9" t="s">
        <v>78</v>
      </c>
      <c r="I181" s="9" t="s">
        <v>130</v>
      </c>
      <c r="J181" s="9"/>
      <c r="K181" s="9"/>
      <c r="L181" s="9"/>
      <c r="M181" s="9" t="s">
        <v>131</v>
      </c>
      <c r="N181" s="9" t="s">
        <v>132</v>
      </c>
      <c r="O181" s="9">
        <v>929</v>
      </c>
      <c r="P181" s="9">
        <v>52</v>
      </c>
      <c r="Q181" s="9" t="s">
        <v>139</v>
      </c>
      <c r="R181" s="9"/>
      <c r="S181" s="9"/>
      <c r="T181" s="9" t="s">
        <v>134</v>
      </c>
      <c r="U181" s="13" t="s">
        <v>16</v>
      </c>
      <c r="V181" s="9" t="s">
        <v>135</v>
      </c>
      <c r="W181" s="9"/>
      <c r="X181" s="9" t="s">
        <v>136</v>
      </c>
      <c r="Y181" s="9" t="s">
        <v>112</v>
      </c>
      <c r="Z181" s="9"/>
      <c r="AA181" s="9" t="s">
        <v>84</v>
      </c>
      <c r="AB181" s="9"/>
      <c r="AC181" s="9"/>
      <c r="AD181" s="9"/>
      <c r="AE181" s="9"/>
      <c r="AF181" s="9"/>
      <c r="AG181" s="9"/>
      <c r="AH181" s="13" t="s">
        <v>13</v>
      </c>
      <c r="AI181" s="9">
        <v>0.71</v>
      </c>
      <c r="AJ181" s="9"/>
      <c r="AK181" s="9">
        <v>2.9000000000000001E-2</v>
      </c>
      <c r="AL181" s="9">
        <v>1.74</v>
      </c>
      <c r="AM181" s="9"/>
      <c r="AN181" s="1" t="s">
        <v>138</v>
      </c>
      <c r="AO181" t="s">
        <v>140</v>
      </c>
    </row>
    <row r="182" spans="1:42" x14ac:dyDescent="0.25">
      <c r="A182" s="9">
        <v>14763</v>
      </c>
      <c r="B182" s="9" t="s">
        <v>76</v>
      </c>
      <c r="C182" s="9"/>
      <c r="D182" s="9" t="s">
        <v>164</v>
      </c>
      <c r="E182" s="9">
        <v>2012</v>
      </c>
      <c r="F182" s="9" t="s">
        <v>165</v>
      </c>
      <c r="G182" s="9"/>
      <c r="H182" s="9" t="s">
        <v>78</v>
      </c>
      <c r="I182" s="9" t="s">
        <v>166</v>
      </c>
      <c r="J182" s="9"/>
      <c r="K182" s="9"/>
      <c r="L182" s="9"/>
      <c r="M182" s="9" t="s">
        <v>167</v>
      </c>
      <c r="N182" s="9" t="s">
        <v>168</v>
      </c>
      <c r="O182" s="9">
        <v>2587</v>
      </c>
      <c r="P182" s="9"/>
      <c r="Q182" s="9" t="s">
        <v>169</v>
      </c>
      <c r="R182" s="9"/>
      <c r="S182" s="9"/>
      <c r="T182" s="9"/>
      <c r="U182" s="13" t="s">
        <v>22</v>
      </c>
      <c r="V182" s="9" t="s">
        <v>170</v>
      </c>
      <c r="W182" s="9"/>
      <c r="X182" s="9" t="s">
        <v>171</v>
      </c>
      <c r="Y182" s="9"/>
      <c r="Z182" s="9"/>
      <c r="AA182" s="9" t="s">
        <v>172</v>
      </c>
      <c r="AB182" s="9"/>
      <c r="AC182" s="9"/>
      <c r="AD182" s="9"/>
      <c r="AE182" s="9"/>
      <c r="AF182" s="9"/>
      <c r="AG182" s="9"/>
      <c r="AH182" s="13" t="s">
        <v>13</v>
      </c>
      <c r="AI182" s="9">
        <v>0.77</v>
      </c>
      <c r="AJ182" s="9"/>
      <c r="AK182" s="9">
        <v>0.6</v>
      </c>
      <c r="AL182" s="9">
        <v>0.98</v>
      </c>
      <c r="AM182" s="9">
        <v>3.4000000000000002E-2</v>
      </c>
      <c r="AN182" s="1" t="s">
        <v>173</v>
      </c>
    </row>
    <row r="183" spans="1:42" x14ac:dyDescent="0.25">
      <c r="A183" s="9">
        <v>14763</v>
      </c>
      <c r="B183" s="9" t="s">
        <v>76</v>
      </c>
      <c r="C183" s="9"/>
      <c r="D183" s="9" t="s">
        <v>164</v>
      </c>
      <c r="E183" s="9">
        <v>2012</v>
      </c>
      <c r="F183" s="9" t="s">
        <v>165</v>
      </c>
      <c r="G183" s="9"/>
      <c r="H183" s="9" t="s">
        <v>78</v>
      </c>
      <c r="I183" s="9" t="s">
        <v>166</v>
      </c>
      <c r="J183" s="9"/>
      <c r="K183" s="9"/>
      <c r="L183" s="9"/>
      <c r="M183" s="9" t="s">
        <v>167</v>
      </c>
      <c r="N183" s="9" t="s">
        <v>168</v>
      </c>
      <c r="O183" s="9">
        <v>2587</v>
      </c>
      <c r="P183" s="9"/>
      <c r="Q183" s="9" t="s">
        <v>174</v>
      </c>
      <c r="R183" s="9"/>
      <c r="S183" s="9"/>
      <c r="T183" s="9"/>
      <c r="U183" s="13" t="s">
        <v>22</v>
      </c>
      <c r="V183" s="9" t="s">
        <v>170</v>
      </c>
      <c r="W183" s="9"/>
      <c r="X183" s="9" t="s">
        <v>171</v>
      </c>
      <c r="Y183" s="9"/>
      <c r="Z183" s="9"/>
      <c r="AA183" s="9">
        <v>324</v>
      </c>
      <c r="AB183" s="9"/>
      <c r="AC183" s="9"/>
      <c r="AD183" s="9"/>
      <c r="AE183" s="9"/>
      <c r="AF183" s="9"/>
      <c r="AG183" s="9"/>
      <c r="AH183" s="13" t="s">
        <v>13</v>
      </c>
      <c r="AI183" s="9">
        <v>0.65</v>
      </c>
      <c r="AJ183" s="9"/>
      <c r="AK183" s="9">
        <v>0.37</v>
      </c>
      <c r="AL183" s="9">
        <v>1.1399999999999999</v>
      </c>
      <c r="AM183" s="9">
        <v>0.13500000000000001</v>
      </c>
      <c r="AN183" s="1" t="s">
        <v>173</v>
      </c>
    </row>
    <row r="184" spans="1:42" x14ac:dyDescent="0.25">
      <c r="A184" s="9">
        <v>14763</v>
      </c>
      <c r="B184" s="9" t="s">
        <v>76</v>
      </c>
      <c r="C184" s="9"/>
      <c r="D184" s="9" t="s">
        <v>164</v>
      </c>
      <c r="E184" s="9">
        <v>2012</v>
      </c>
      <c r="F184" s="9" t="s">
        <v>165</v>
      </c>
      <c r="G184" s="9"/>
      <c r="H184" s="9" t="s">
        <v>78</v>
      </c>
      <c r="I184" s="9" t="s">
        <v>166</v>
      </c>
      <c r="J184" s="9"/>
      <c r="K184" s="9"/>
      <c r="L184" s="9"/>
      <c r="M184" s="9" t="s">
        <v>167</v>
      </c>
      <c r="N184" s="9" t="s">
        <v>168</v>
      </c>
      <c r="O184" s="9">
        <v>2587</v>
      </c>
      <c r="P184" s="9"/>
      <c r="Q184" s="9" t="s">
        <v>169</v>
      </c>
      <c r="R184" s="9"/>
      <c r="S184" s="9"/>
      <c r="T184" s="9"/>
      <c r="U184" s="13" t="s">
        <v>16</v>
      </c>
      <c r="V184" s="9" t="s">
        <v>170</v>
      </c>
      <c r="W184" s="9"/>
      <c r="X184" s="9" t="s">
        <v>171</v>
      </c>
      <c r="Y184" s="9"/>
      <c r="Z184" s="9"/>
      <c r="AA184" s="9" t="s">
        <v>175</v>
      </c>
      <c r="AB184" s="9"/>
      <c r="AC184" s="9"/>
      <c r="AD184" s="9"/>
      <c r="AE184" s="9"/>
      <c r="AF184" s="9"/>
      <c r="AG184" s="9"/>
      <c r="AH184" s="13" t="s">
        <v>13</v>
      </c>
      <c r="AI184" s="9">
        <v>0.83</v>
      </c>
      <c r="AJ184" s="9"/>
      <c r="AK184" s="9">
        <v>0.61</v>
      </c>
      <c r="AL184" s="9">
        <v>1.1200000000000001</v>
      </c>
      <c r="AM184" s="9">
        <v>0.21</v>
      </c>
      <c r="AN184" s="1" t="s">
        <v>173</v>
      </c>
    </row>
    <row r="185" spans="1:42" x14ac:dyDescent="0.25">
      <c r="A185" s="9">
        <v>14763</v>
      </c>
      <c r="B185" s="9" t="s">
        <v>76</v>
      </c>
      <c r="C185" s="9"/>
      <c r="D185" s="9" t="s">
        <v>164</v>
      </c>
      <c r="E185" s="9">
        <v>2012</v>
      </c>
      <c r="F185" s="9" t="s">
        <v>165</v>
      </c>
      <c r="G185" s="9"/>
      <c r="H185" s="9" t="s">
        <v>78</v>
      </c>
      <c r="I185" s="9" t="s">
        <v>166</v>
      </c>
      <c r="J185" s="9"/>
      <c r="K185" s="9"/>
      <c r="L185" s="9"/>
      <c r="M185" s="9" t="s">
        <v>167</v>
      </c>
      <c r="N185" s="9" t="s">
        <v>168</v>
      </c>
      <c r="O185" s="9">
        <v>2587</v>
      </c>
      <c r="P185" s="9"/>
      <c r="Q185" s="9" t="s">
        <v>174</v>
      </c>
      <c r="R185" s="9"/>
      <c r="S185" s="9"/>
      <c r="T185" s="9"/>
      <c r="U185" s="13" t="s">
        <v>16</v>
      </c>
      <c r="V185" s="9" t="s">
        <v>170</v>
      </c>
      <c r="W185" s="9"/>
      <c r="X185" s="9" t="s">
        <v>171</v>
      </c>
      <c r="Y185" s="9"/>
      <c r="Z185" s="9"/>
      <c r="AA185" s="9">
        <v>212</v>
      </c>
      <c r="AB185" s="9"/>
      <c r="AC185" s="9"/>
      <c r="AD185" s="9"/>
      <c r="AE185" s="9"/>
      <c r="AF185" s="9"/>
      <c r="AG185" s="9"/>
      <c r="AH185" s="13" t="s">
        <v>13</v>
      </c>
      <c r="AI185" s="9">
        <v>0.48</v>
      </c>
      <c r="AJ185" s="9"/>
      <c r="AK185" s="9">
        <v>0.21</v>
      </c>
      <c r="AL185" s="9">
        <v>1.08</v>
      </c>
      <c r="AM185" s="9">
        <v>7.5999999999999998E-2</v>
      </c>
      <c r="AN185" s="1" t="s">
        <v>173</v>
      </c>
    </row>
    <row r="186" spans="1:42" x14ac:dyDescent="0.25">
      <c r="A186" s="9">
        <v>14763</v>
      </c>
      <c r="B186" s="9" t="s">
        <v>76</v>
      </c>
      <c r="C186" s="9"/>
      <c r="D186" s="9" t="s">
        <v>164</v>
      </c>
      <c r="E186" s="9">
        <v>2012</v>
      </c>
      <c r="F186" s="9" t="s">
        <v>165</v>
      </c>
      <c r="G186" s="9"/>
      <c r="H186" s="9" t="s">
        <v>78</v>
      </c>
      <c r="I186" s="9" t="s">
        <v>166</v>
      </c>
      <c r="J186" s="9"/>
      <c r="K186" s="9"/>
      <c r="L186" s="9"/>
      <c r="M186" s="9" t="s">
        <v>167</v>
      </c>
      <c r="N186" s="9" t="s">
        <v>168</v>
      </c>
      <c r="O186" s="9">
        <v>2587</v>
      </c>
      <c r="P186" s="9"/>
      <c r="Q186" s="9" t="s">
        <v>169</v>
      </c>
      <c r="R186" s="9"/>
      <c r="S186" s="9"/>
      <c r="T186" s="9"/>
      <c r="U186" s="13" t="s">
        <v>43</v>
      </c>
      <c r="V186" s="9" t="s">
        <v>170</v>
      </c>
      <c r="W186" s="9"/>
      <c r="X186" s="9" t="s">
        <v>171</v>
      </c>
      <c r="Y186" s="9"/>
      <c r="Z186" s="9"/>
      <c r="AA186" s="9" t="s">
        <v>176</v>
      </c>
      <c r="AB186" s="9"/>
      <c r="AC186" s="9"/>
      <c r="AD186" s="9"/>
      <c r="AE186" s="9"/>
      <c r="AF186" s="9"/>
      <c r="AG186" s="9"/>
      <c r="AH186" s="13" t="s">
        <v>13</v>
      </c>
      <c r="AI186" s="9">
        <v>0.72</v>
      </c>
      <c r="AJ186" s="9"/>
      <c r="AK186" s="9">
        <v>0.46</v>
      </c>
      <c r="AL186" s="9">
        <v>1.1299999999999999</v>
      </c>
      <c r="AM186" s="9">
        <v>0.15</v>
      </c>
      <c r="AN186" s="1" t="s">
        <v>173</v>
      </c>
    </row>
    <row r="187" spans="1:42" x14ac:dyDescent="0.25">
      <c r="A187" s="9">
        <v>14763</v>
      </c>
      <c r="B187" s="9" t="s">
        <v>76</v>
      </c>
      <c r="C187" s="9"/>
      <c r="D187" s="9" t="s">
        <v>164</v>
      </c>
      <c r="E187" s="9">
        <v>2012</v>
      </c>
      <c r="F187" s="9" t="s">
        <v>165</v>
      </c>
      <c r="G187" s="9"/>
      <c r="H187" s="9" t="s">
        <v>78</v>
      </c>
      <c r="I187" s="9" t="s">
        <v>166</v>
      </c>
      <c r="J187" s="9"/>
      <c r="K187" s="9"/>
      <c r="L187" s="9"/>
      <c r="M187" s="9" t="s">
        <v>167</v>
      </c>
      <c r="N187" s="9" t="s">
        <v>168</v>
      </c>
      <c r="O187" s="9">
        <v>2587</v>
      </c>
      <c r="P187" s="9"/>
      <c r="Q187" s="9" t="s">
        <v>174</v>
      </c>
      <c r="R187" s="9"/>
      <c r="S187" s="9"/>
      <c r="T187" s="9"/>
      <c r="U187" s="13" t="s">
        <v>43</v>
      </c>
      <c r="V187" s="9" t="s">
        <v>170</v>
      </c>
      <c r="W187" s="9"/>
      <c r="X187" s="9" t="s">
        <v>171</v>
      </c>
      <c r="Y187" s="9"/>
      <c r="Z187" s="9"/>
      <c r="AA187" s="9">
        <v>97</v>
      </c>
      <c r="AB187" s="9"/>
      <c r="AC187" s="9"/>
      <c r="AD187" s="9"/>
      <c r="AE187" s="9"/>
      <c r="AF187" s="9"/>
      <c r="AG187" s="9"/>
      <c r="AH187" s="13" t="s">
        <v>13</v>
      </c>
      <c r="AI187" s="9">
        <v>0.98</v>
      </c>
      <c r="AJ187" s="9"/>
      <c r="AK187" s="9">
        <v>0.42</v>
      </c>
      <c r="AL187" s="9">
        <v>2.2799999999999998</v>
      </c>
      <c r="AM187" s="9">
        <v>0.96</v>
      </c>
      <c r="AN187" s="1" t="s">
        <v>173</v>
      </c>
    </row>
    <row r="188" spans="1:42" x14ac:dyDescent="0.25">
      <c r="A188">
        <v>15548</v>
      </c>
      <c r="B188" t="s">
        <v>84</v>
      </c>
      <c r="D188" t="s">
        <v>331</v>
      </c>
      <c r="E188">
        <v>2010</v>
      </c>
      <c r="F188" t="s">
        <v>332</v>
      </c>
      <c r="G188" t="s">
        <v>77</v>
      </c>
      <c r="H188" t="s">
        <v>78</v>
      </c>
      <c r="I188" t="s">
        <v>333</v>
      </c>
      <c r="K188" t="s">
        <v>334</v>
      </c>
      <c r="L188" t="s">
        <v>335</v>
      </c>
      <c r="O188">
        <v>2004692</v>
      </c>
      <c r="P188">
        <v>225922</v>
      </c>
      <c r="Q188" t="s">
        <v>277</v>
      </c>
      <c r="S188" t="s">
        <v>336</v>
      </c>
      <c r="U188" s="1" t="s">
        <v>22</v>
      </c>
      <c r="AA188">
        <v>8784</v>
      </c>
      <c r="AH188" s="1" t="s">
        <v>13</v>
      </c>
      <c r="AI188">
        <v>0.89</v>
      </c>
      <c r="AK188">
        <v>0.84099999999999997</v>
      </c>
      <c r="AL188">
        <v>0.94099999999999995</v>
      </c>
      <c r="AM188">
        <v>0</v>
      </c>
      <c r="AN188" s="1" t="s">
        <v>185</v>
      </c>
      <c r="AO188" t="s">
        <v>140</v>
      </c>
    </row>
    <row r="189" spans="1:42" x14ac:dyDescent="0.25">
      <c r="A189">
        <v>15647</v>
      </c>
      <c r="B189" t="s">
        <v>76</v>
      </c>
      <c r="D189" t="s">
        <v>269</v>
      </c>
      <c r="E189">
        <v>2009</v>
      </c>
      <c r="F189" t="s">
        <v>270</v>
      </c>
      <c r="G189" t="s">
        <v>77</v>
      </c>
      <c r="H189" t="s">
        <v>78</v>
      </c>
      <c r="I189" t="s">
        <v>271</v>
      </c>
      <c r="Q189" t="s">
        <v>272</v>
      </c>
      <c r="U189" s="1" t="s">
        <v>22</v>
      </c>
      <c r="V189" t="s">
        <v>273</v>
      </c>
      <c r="AH189" s="1" t="s">
        <v>163</v>
      </c>
      <c r="AI189">
        <v>0.56000000000000005</v>
      </c>
      <c r="AK189">
        <v>0.36499999999999999</v>
      </c>
      <c r="AL189">
        <v>0.85899999999999999</v>
      </c>
      <c r="AM189">
        <v>8.0000000000000002E-3</v>
      </c>
      <c r="AN189" s="1" t="s">
        <v>185</v>
      </c>
      <c r="AO189" t="s">
        <v>140</v>
      </c>
    </row>
    <row r="190" spans="1:42" x14ac:dyDescent="0.25">
      <c r="A190">
        <v>15647</v>
      </c>
      <c r="B190" t="s">
        <v>76</v>
      </c>
      <c r="D190" t="s">
        <v>269</v>
      </c>
      <c r="E190">
        <v>2009</v>
      </c>
      <c r="F190" t="s">
        <v>270</v>
      </c>
      <c r="G190" t="s">
        <v>77</v>
      </c>
      <c r="H190" t="s">
        <v>78</v>
      </c>
      <c r="I190" t="s">
        <v>271</v>
      </c>
      <c r="U190" s="1" t="s">
        <v>40</v>
      </c>
      <c r="V190" t="s">
        <v>273</v>
      </c>
      <c r="AH190" s="1" t="s">
        <v>163</v>
      </c>
      <c r="AI190">
        <v>0.82</v>
      </c>
      <c r="AK190">
        <v>0.47799999999999998</v>
      </c>
      <c r="AL190">
        <v>1.405</v>
      </c>
      <c r="AM190">
        <v>0.47</v>
      </c>
      <c r="AN190" s="1" t="s">
        <v>274</v>
      </c>
      <c r="AO190" t="s">
        <v>140</v>
      </c>
    </row>
    <row r="191" spans="1:42" x14ac:dyDescent="0.25">
      <c r="A191">
        <v>15647</v>
      </c>
      <c r="B191" t="s">
        <v>76</v>
      </c>
      <c r="D191" t="s">
        <v>269</v>
      </c>
      <c r="E191">
        <v>2008</v>
      </c>
      <c r="F191" t="s">
        <v>276</v>
      </c>
      <c r="G191" t="s">
        <v>77</v>
      </c>
      <c r="H191" t="s">
        <v>231</v>
      </c>
      <c r="I191" t="s">
        <v>271</v>
      </c>
      <c r="O191">
        <v>1647</v>
      </c>
      <c r="P191">
        <v>452</v>
      </c>
      <c r="Q191" t="s">
        <v>277</v>
      </c>
      <c r="U191" s="1" t="s">
        <v>22</v>
      </c>
      <c r="Y191" t="s">
        <v>278</v>
      </c>
      <c r="AC191" t="s">
        <v>279</v>
      </c>
      <c r="AH191" s="1" t="s">
        <v>13</v>
      </c>
      <c r="AI191">
        <v>0.56399999999999995</v>
      </c>
      <c r="AK191">
        <v>0.36499999999999999</v>
      </c>
      <c r="AL191">
        <v>0.872</v>
      </c>
      <c r="AM191">
        <v>0.01</v>
      </c>
      <c r="AN191" s="1" t="s">
        <v>280</v>
      </c>
      <c r="AP191" t="s">
        <v>522</v>
      </c>
    </row>
    <row r="192" spans="1:42" x14ac:dyDescent="0.25">
      <c r="A192" s="18">
        <v>15651</v>
      </c>
      <c r="B192" s="18" t="s">
        <v>225</v>
      </c>
      <c r="C192" s="18"/>
      <c r="D192" s="18" t="s">
        <v>247</v>
      </c>
      <c r="E192" s="18">
        <v>2013</v>
      </c>
      <c r="F192" s="18" t="s">
        <v>261</v>
      </c>
      <c r="G192" s="18" t="s">
        <v>227</v>
      </c>
      <c r="H192" s="18"/>
      <c r="I192" s="18"/>
      <c r="J192" s="18"/>
      <c r="K192" s="18"/>
      <c r="L192" s="18"/>
      <c r="M192" s="18"/>
      <c r="N192" s="18"/>
      <c r="O192" s="18"/>
      <c r="P192" s="18"/>
      <c r="Q192" s="18"/>
      <c r="R192" s="18"/>
      <c r="S192" s="18"/>
      <c r="T192" s="18"/>
      <c r="U192" s="19"/>
      <c r="V192" s="18"/>
      <c r="W192" s="18"/>
      <c r="X192" s="18"/>
      <c r="Y192" s="18"/>
      <c r="Z192" s="18"/>
      <c r="AA192" s="18"/>
      <c r="AB192" s="18"/>
      <c r="AC192" s="18"/>
      <c r="AD192" s="18"/>
      <c r="AE192" s="18"/>
      <c r="AF192" s="18"/>
      <c r="AG192" s="18"/>
      <c r="AH192" s="19"/>
      <c r="AI192" s="18"/>
      <c r="AJ192" s="18"/>
      <c r="AK192" s="18"/>
      <c r="AL192" s="18"/>
      <c r="AM192" s="18"/>
      <c r="AN192" s="19"/>
      <c r="AO192" s="18"/>
    </row>
    <row r="193" spans="1:41" x14ac:dyDescent="0.25">
      <c r="A193">
        <v>15652</v>
      </c>
      <c r="B193" t="s">
        <v>76</v>
      </c>
      <c r="C193">
        <v>15651</v>
      </c>
      <c r="D193" t="s">
        <v>247</v>
      </c>
      <c r="E193">
        <v>2015</v>
      </c>
      <c r="F193" t="s">
        <v>248</v>
      </c>
      <c r="G193" t="s">
        <v>77</v>
      </c>
      <c r="H193" t="s">
        <v>249</v>
      </c>
      <c r="I193" s="9" t="s">
        <v>250</v>
      </c>
      <c r="J193" s="9"/>
      <c r="K193" s="9" t="s">
        <v>251</v>
      </c>
      <c r="L193" s="9" t="s">
        <v>252</v>
      </c>
      <c r="M193" s="9" t="s">
        <v>253</v>
      </c>
      <c r="O193" s="9">
        <v>8062</v>
      </c>
      <c r="Q193" s="9" t="s">
        <v>254</v>
      </c>
      <c r="R193" s="9"/>
      <c r="U193" s="1" t="s">
        <v>22</v>
      </c>
      <c r="V193" t="s">
        <v>240</v>
      </c>
      <c r="X193" s="9" t="s">
        <v>255</v>
      </c>
      <c r="Y193" t="s">
        <v>256</v>
      </c>
      <c r="AA193">
        <v>1135</v>
      </c>
      <c r="AB193" t="s">
        <v>257</v>
      </c>
      <c r="AC193" t="s">
        <v>258</v>
      </c>
      <c r="AH193" s="1" t="s">
        <v>13</v>
      </c>
      <c r="AI193" s="9">
        <v>0.93</v>
      </c>
      <c r="AK193" s="9">
        <v>0.71</v>
      </c>
      <c r="AL193" s="9">
        <v>1.1200000000000001</v>
      </c>
      <c r="AM193" s="9">
        <v>0.59</v>
      </c>
      <c r="AN193" s="1" t="s">
        <v>259</v>
      </c>
      <c r="AO193" t="s">
        <v>140</v>
      </c>
    </row>
    <row r="194" spans="1:41" x14ac:dyDescent="0.25">
      <c r="A194">
        <v>15652</v>
      </c>
      <c r="B194" t="s">
        <v>76</v>
      </c>
      <c r="C194">
        <v>15651</v>
      </c>
      <c r="D194" t="s">
        <v>247</v>
      </c>
      <c r="E194">
        <v>2015</v>
      </c>
      <c r="F194" t="s">
        <v>248</v>
      </c>
      <c r="G194" t="s">
        <v>77</v>
      </c>
      <c r="H194" t="s">
        <v>249</v>
      </c>
      <c r="I194" s="9" t="s">
        <v>250</v>
      </c>
      <c r="J194" s="9"/>
      <c r="K194" s="9" t="s">
        <v>251</v>
      </c>
      <c r="L194" s="9" t="s">
        <v>252</v>
      </c>
      <c r="M194" s="9" t="s">
        <v>253</v>
      </c>
      <c r="O194" s="9">
        <v>8062</v>
      </c>
      <c r="Q194" s="9" t="s">
        <v>260</v>
      </c>
      <c r="R194" s="9"/>
      <c r="U194" s="1" t="s">
        <v>22</v>
      </c>
      <c r="V194" t="s">
        <v>240</v>
      </c>
      <c r="X194" s="9" t="s">
        <v>255</v>
      </c>
      <c r="Y194" t="s">
        <v>256</v>
      </c>
      <c r="AA194">
        <v>1135</v>
      </c>
      <c r="AB194" t="s">
        <v>257</v>
      </c>
      <c r="AC194" t="s">
        <v>258</v>
      </c>
      <c r="AH194" s="1" t="s">
        <v>13</v>
      </c>
      <c r="AI194" s="9">
        <v>0.99</v>
      </c>
      <c r="AK194" s="9">
        <v>0.79</v>
      </c>
      <c r="AL194" s="9">
        <v>1.25</v>
      </c>
      <c r="AM194" s="9">
        <v>0.95699999999999996</v>
      </c>
      <c r="AN194" s="1" t="s">
        <v>259</v>
      </c>
      <c r="AO194" t="s">
        <v>140</v>
      </c>
    </row>
    <row r="195" spans="1:41" x14ac:dyDescent="0.25">
      <c r="A195">
        <v>15791</v>
      </c>
      <c r="B195" t="s">
        <v>84</v>
      </c>
      <c r="D195" t="s">
        <v>387</v>
      </c>
      <c r="E195">
        <v>2013</v>
      </c>
      <c r="F195" t="s">
        <v>388</v>
      </c>
      <c r="G195" t="s">
        <v>159</v>
      </c>
    </row>
    <row r="196" spans="1:41" x14ac:dyDescent="0.25">
      <c r="A196">
        <v>15806</v>
      </c>
      <c r="B196" t="s">
        <v>281</v>
      </c>
      <c r="D196" t="s">
        <v>282</v>
      </c>
      <c r="E196">
        <v>2016</v>
      </c>
      <c r="F196" t="s">
        <v>283</v>
      </c>
    </row>
    <row r="197" spans="1:41" x14ac:dyDescent="0.25">
      <c r="A197">
        <v>15849</v>
      </c>
      <c r="B197" t="s">
        <v>84</v>
      </c>
      <c r="D197" t="s">
        <v>325</v>
      </c>
      <c r="E197">
        <v>2006</v>
      </c>
      <c r="F197" t="s">
        <v>326</v>
      </c>
    </row>
    <row r="198" spans="1:41" x14ac:dyDescent="0.25">
      <c r="A198">
        <v>15862</v>
      </c>
      <c r="B198" t="s">
        <v>84</v>
      </c>
      <c r="D198" t="s">
        <v>420</v>
      </c>
      <c r="E198">
        <v>2003</v>
      </c>
      <c r="F198" t="s">
        <v>421</v>
      </c>
      <c r="G198" t="s">
        <v>90</v>
      </c>
    </row>
    <row r="199" spans="1:41" x14ac:dyDescent="0.25">
      <c r="A199">
        <v>15865</v>
      </c>
      <c r="B199" t="s">
        <v>84</v>
      </c>
      <c r="D199" t="s">
        <v>466</v>
      </c>
      <c r="E199">
        <v>2004</v>
      </c>
      <c r="F199" t="s">
        <v>467</v>
      </c>
    </row>
    <row r="200" spans="1:41" x14ac:dyDescent="0.25">
      <c r="D200" t="s">
        <v>223</v>
      </c>
      <c r="E200">
        <v>2015</v>
      </c>
      <c r="H200" t="s">
        <v>224</v>
      </c>
      <c r="S200" s="25"/>
      <c r="U200" s="1" t="s">
        <v>22</v>
      </c>
      <c r="V200" t="s">
        <v>21</v>
      </c>
      <c r="AH200" s="1" t="s">
        <v>163</v>
      </c>
      <c r="AM200">
        <v>7.0000000000000001E-3</v>
      </c>
      <c r="AN200" s="1" t="s">
        <v>185</v>
      </c>
      <c r="AO200" t="s">
        <v>140</v>
      </c>
    </row>
    <row r="201" spans="1:41" x14ac:dyDescent="0.25">
      <c r="D201" t="s">
        <v>223</v>
      </c>
      <c r="E201">
        <v>2015</v>
      </c>
      <c r="H201" t="s">
        <v>224</v>
      </c>
      <c r="U201" s="1" t="s">
        <v>16</v>
      </c>
      <c r="V201" t="s">
        <v>21</v>
      </c>
      <c r="AH201" s="1" t="s">
        <v>163</v>
      </c>
      <c r="AM201">
        <v>2E-3</v>
      </c>
      <c r="AN201" s="1" t="s">
        <v>185</v>
      </c>
      <c r="AO201" t="s">
        <v>140</v>
      </c>
    </row>
    <row r="202" spans="1:41" s="18" customFormat="1" x14ac:dyDescent="0.25">
      <c r="A202"/>
      <c r="B202" t="s">
        <v>84</v>
      </c>
      <c r="C202"/>
      <c r="D202" t="s">
        <v>515</v>
      </c>
      <c r="E202">
        <v>2007</v>
      </c>
      <c r="F202"/>
      <c r="G202"/>
      <c r="H202" t="s">
        <v>78</v>
      </c>
      <c r="I202"/>
      <c r="J202"/>
      <c r="K202"/>
      <c r="L202"/>
      <c r="M202"/>
      <c r="N202"/>
      <c r="O202"/>
      <c r="P202"/>
      <c r="Q202" t="s">
        <v>17</v>
      </c>
      <c r="R202"/>
      <c r="S202"/>
      <c r="T202"/>
      <c r="U202" s="1" t="s">
        <v>22</v>
      </c>
      <c r="V202" t="s">
        <v>516</v>
      </c>
      <c r="W202"/>
      <c r="X202"/>
      <c r="Y202"/>
      <c r="Z202"/>
      <c r="AA202"/>
      <c r="AB202"/>
      <c r="AC202"/>
      <c r="AD202"/>
      <c r="AE202"/>
      <c r="AF202"/>
      <c r="AG202"/>
      <c r="AH202" s="1" t="s">
        <v>13</v>
      </c>
      <c r="AI202">
        <v>0.73399999999999999</v>
      </c>
      <c r="AJ202"/>
      <c r="AK202">
        <v>0.42499999999999999</v>
      </c>
      <c r="AL202">
        <v>1.268</v>
      </c>
      <c r="AM202">
        <v>0.26700000000000002</v>
      </c>
      <c r="AN202" s="1" t="s">
        <v>185</v>
      </c>
      <c r="AO202" t="s">
        <v>140</v>
      </c>
    </row>
  </sheetData>
  <autoFilter ref="A1:AO203" xr:uid="{3621C4B4-2CC1-4B3C-A602-1E5AC292174A}">
    <sortState xmlns:xlrd2="http://schemas.microsoft.com/office/spreadsheetml/2017/richdata2" ref="A2:AO203">
      <sortCondition ref="A1:A203"/>
    </sortState>
  </autoFilter>
  <conditionalFormatting sqref="X41:X45 Y42:AB42 T44:W45 Z43:AB53 P44:R45 Y43:Y45 Q46:R47 P41:W43 Y41 AA41:AB41 AA38:AM40 AC41:AM53 P39:Y40 T46:Y53 P46:P53 R48:R50 Q48:Q53 S44:S50 R51:S53 Z38:Z41 L39:O53 A2:K203 L38:Y38 L54:AM203 L2:AM9 L24:AM37 T10:AM23 L10:R23">
    <cfRule type="expression" dxfId="28" priority="5">
      <formula>$B2="D"</formula>
    </cfRule>
    <cfRule type="expression" dxfId="27" priority="6">
      <formula>$B2="?"</formula>
    </cfRule>
    <cfRule type="expression" dxfId="26" priority="7">
      <formula>$B2="Y"</formula>
    </cfRule>
  </conditionalFormatting>
  <conditionalFormatting sqref="T61:AM61 L61:P61 A60:K84 L60:AM60 L62:AM84">
    <cfRule type="expression" dxfId="25" priority="8">
      <formula>$B1048470="L"</formula>
    </cfRule>
  </conditionalFormatting>
  <conditionalFormatting sqref="T152:AB153 AD152:AM153 N152:R153 Q113:R113 Q115:R116 C88:F90 A88:A90 H88:K90 L154:AM163 A152:K163 L152:L153 L88:AM104 A91:K104">
    <cfRule type="expression" dxfId="24" priority="9">
      <formula>$B1048493="L"</formula>
    </cfRule>
  </conditionalFormatting>
  <conditionalFormatting sqref="B86:B90 G86:G90 C86:F87 A86:A87 H86:K87 A171:AM172 L85:AM87 A85:K85">
    <cfRule type="expression" dxfId="23" priority="10">
      <formula>$B1048487="L"</formula>
    </cfRule>
  </conditionalFormatting>
  <conditionalFormatting sqref="T151:AB151 S151:S153 AD151:AM151 AC151:AC153 N151:R151 M151:M153 L105:AM150 A105:K151 L151">
    <cfRule type="expression" dxfId="22" priority="11">
      <formula>$B1048511="L"</formula>
    </cfRule>
  </conditionalFormatting>
  <conditionalFormatting sqref="A164:AM170">
    <cfRule type="expression" dxfId="21" priority="12">
      <formula>$B1048567="L"</formula>
    </cfRule>
  </conditionalFormatting>
  <conditionalFormatting sqref="A173:AM191">
    <cfRule type="expression" dxfId="20" priority="13">
      <formula>$B1048573="L"</formula>
    </cfRule>
  </conditionalFormatting>
  <conditionalFormatting sqref="A192:AM199">
    <cfRule type="expression" dxfId="19" priority="14">
      <formula>$B1="L"</formula>
    </cfRule>
  </conditionalFormatting>
  <conditionalFormatting sqref="A200:AM203">
    <cfRule type="expression" dxfId="18" priority="15">
      <formula>$B8="L"</formula>
    </cfRule>
  </conditionalFormatting>
  <conditionalFormatting sqref="AD39:AM39 AA39:AB39 P39:Y39 AA38:AM38 AC46 O39:O53 Z38:Z39 L39:N39 A38:K39 L38:Y38 A29:AM31">
    <cfRule type="expression" dxfId="17" priority="16">
      <formula>$B1048450="L"</formula>
    </cfRule>
  </conditionalFormatting>
  <conditionalFormatting sqref="A2:AM9 A24:AM28 T10:AM23 A10:R23">
    <cfRule type="expression" dxfId="16" priority="17">
      <formula>$B1048425="L"</formula>
    </cfRule>
  </conditionalFormatting>
  <conditionalFormatting sqref="Q61:S61">
    <cfRule type="expression" dxfId="15" priority="18">
      <formula>$B1048469="L"</formula>
    </cfRule>
  </conditionalFormatting>
  <conditionalFormatting sqref="A32:AM37">
    <cfRule type="expression" dxfId="14" priority="19">
      <formula>$B1048456="L"</formula>
    </cfRule>
  </conditionalFormatting>
  <conditionalFormatting sqref="Y48:AB53 T48:W53 AD48:AM53 P48:P53 A48:A59 B54:AM59 C48:N53">
    <cfRule type="expression" dxfId="13" priority="20">
      <formula>$B1048459="L"</formula>
    </cfRule>
  </conditionalFormatting>
  <conditionalFormatting sqref="B43:B53 AC39 P40:AM45 AC47:AC53 R51:S53 X48:X53 A43:A45 A40:B42 C40:N45">
    <cfRule type="expression" dxfId="12" priority="21">
      <formula>$B1048455="L"</formula>
    </cfRule>
  </conditionalFormatting>
  <conditionalFormatting sqref="Q46:R47 R48:R50 Q48:Q53">
    <cfRule type="expression" dxfId="11" priority="22">
      <formula>$B1048458="L"</formula>
    </cfRule>
  </conditionalFormatting>
  <conditionalFormatting sqref="AD46:AM47 P46:P47 T46:AB47 A46:A47 C46:N47">
    <cfRule type="expression" dxfId="10" priority="23">
      <formula>$B1048460="L"</formula>
    </cfRule>
  </conditionalFormatting>
  <conditionalFormatting sqref="S46:S47">
    <cfRule type="expression" dxfId="9" priority="24">
      <formula>$B1048464="L"</formula>
    </cfRule>
  </conditionalFormatting>
  <conditionalFormatting sqref="S48:S50">
    <cfRule type="expression" dxfId="8" priority="25">
      <formula>$B1048461="L"</formula>
    </cfRule>
  </conditionalFormatting>
  <conditionalFormatting sqref="AC38 AC46">
    <cfRule type="expression" dxfId="7" priority="26">
      <formula>$B39="D"</formula>
    </cfRule>
    <cfRule type="expression" dxfId="6" priority="27">
      <formula>$B39="?"</formula>
    </cfRule>
    <cfRule type="expression" dxfId="5" priority="28">
      <formula>$B39="Y"</formula>
    </cfRule>
  </conditionalFormatting>
  <conditionalFormatting sqref="AC46 AC38">
    <cfRule type="expression" dxfId="4" priority="29">
      <formula>$B1048460="L"</formula>
    </cfRule>
  </conditionalFormatting>
  <conditionalFormatting sqref="S10:S23">
    <cfRule type="expression" dxfId="3" priority="1">
      <formula>$B10="D"</formula>
    </cfRule>
    <cfRule type="expression" dxfId="2" priority="2">
      <formula>$B10="?"</formula>
    </cfRule>
    <cfRule type="expression" dxfId="1" priority="3">
      <formula>$B10="Y"</formula>
    </cfRule>
  </conditionalFormatting>
  <conditionalFormatting sqref="S10:S23">
    <cfRule type="expression" dxfId="0" priority="4">
      <formula>$B1048433="L"</formula>
    </cfRule>
  </conditionalFormatting>
  <dataValidations count="1">
    <dataValidation type="list" allowBlank="1" showInputMessage="1" showErrorMessage="1" sqref="S2" xr:uid="{E0419637-F65E-4261-8969-70F686635DBA}">
      <formula1>"mmol/L, mg/dl,?"</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5" x14ac:dyDescent="0.25"/>
  <cols>
    <col min="1" max="1" width="12.140625" bestFit="1" customWidth="1"/>
    <col min="2" max="2" width="81.140625" bestFit="1" customWidth="1"/>
    <col min="3" max="3" width="11.140625" bestFit="1" customWidth="1"/>
    <col min="4" max="4" width="81.140625" bestFit="1" customWidth="1"/>
  </cols>
  <sheetData>
    <row r="1" spans="1:4" x14ac:dyDescent="0.25">
      <c r="A1" t="s">
        <v>551</v>
      </c>
      <c r="B1" t="s">
        <v>548</v>
      </c>
      <c r="C1" t="s">
        <v>549</v>
      </c>
      <c r="D1" t="s">
        <v>550</v>
      </c>
    </row>
    <row r="2" spans="1:4" x14ac:dyDescent="0.25">
      <c r="A2">
        <v>60</v>
      </c>
      <c r="B2" s="26" t="s">
        <v>679</v>
      </c>
      <c r="C2">
        <v>2010</v>
      </c>
      <c r="D2" s="26" t="s">
        <v>680</v>
      </c>
    </row>
    <row r="3" spans="1:4" x14ac:dyDescent="0.25">
      <c r="A3">
        <v>126</v>
      </c>
      <c r="B3" s="26" t="s">
        <v>720</v>
      </c>
      <c r="C3">
        <v>2018</v>
      </c>
      <c r="D3" s="26" t="s">
        <v>721</v>
      </c>
    </row>
    <row r="4" spans="1:4" x14ac:dyDescent="0.25">
      <c r="A4">
        <v>366</v>
      </c>
      <c r="B4" s="26" t="s">
        <v>661</v>
      </c>
      <c r="C4">
        <v>2010</v>
      </c>
      <c r="D4" s="26" t="s">
        <v>662</v>
      </c>
    </row>
    <row r="5" spans="1:4" x14ac:dyDescent="0.25">
      <c r="A5">
        <v>1118</v>
      </c>
      <c r="B5" s="26" t="s">
        <v>609</v>
      </c>
      <c r="C5">
        <v>2005</v>
      </c>
      <c r="D5" s="26" t="s">
        <v>610</v>
      </c>
    </row>
    <row r="6" spans="1:4" x14ac:dyDescent="0.25">
      <c r="A6">
        <v>1658</v>
      </c>
      <c r="B6" s="26" t="s">
        <v>772</v>
      </c>
      <c r="C6">
        <v>2016</v>
      </c>
      <c r="D6" s="26" t="s">
        <v>773</v>
      </c>
    </row>
    <row r="7" spans="1:4" x14ac:dyDescent="0.25">
      <c r="A7">
        <v>1883</v>
      </c>
      <c r="B7" s="26" t="s">
        <v>651</v>
      </c>
      <c r="C7">
        <v>2015</v>
      </c>
      <c r="D7" s="26" t="s">
        <v>652</v>
      </c>
    </row>
    <row r="8" spans="1:4" x14ac:dyDescent="0.25">
      <c r="A8">
        <v>1951</v>
      </c>
      <c r="B8" s="26" t="s">
        <v>762</v>
      </c>
      <c r="C8">
        <v>2019</v>
      </c>
      <c r="D8" s="26" t="s">
        <v>763</v>
      </c>
    </row>
    <row r="9" spans="1:4" x14ac:dyDescent="0.25">
      <c r="A9">
        <v>2016</v>
      </c>
      <c r="B9" s="26" t="s">
        <v>788</v>
      </c>
      <c r="C9">
        <v>2004</v>
      </c>
      <c r="D9" s="26" t="s">
        <v>789</v>
      </c>
    </row>
    <row r="10" spans="1:4" x14ac:dyDescent="0.25">
      <c r="A10">
        <v>2017</v>
      </c>
      <c r="B10" s="26" t="s">
        <v>724</v>
      </c>
      <c r="C10">
        <v>2019</v>
      </c>
      <c r="D10" s="26" t="s">
        <v>725</v>
      </c>
    </row>
    <row r="11" spans="1:4" x14ac:dyDescent="0.25">
      <c r="A11">
        <v>2066</v>
      </c>
      <c r="B11" s="26" t="s">
        <v>673</v>
      </c>
      <c r="C11">
        <v>2011</v>
      </c>
      <c r="D11" s="26" t="s">
        <v>674</v>
      </c>
    </row>
    <row r="12" spans="1:4" x14ac:dyDescent="0.25">
      <c r="A12">
        <v>2132</v>
      </c>
      <c r="B12" s="26" t="s">
        <v>689</v>
      </c>
      <c r="C12">
        <v>2003</v>
      </c>
      <c r="D12" s="26" t="s">
        <v>690</v>
      </c>
    </row>
    <row r="13" spans="1:4" x14ac:dyDescent="0.25">
      <c r="A13">
        <v>2140</v>
      </c>
      <c r="B13" s="26" t="s">
        <v>770</v>
      </c>
      <c r="C13">
        <v>2018</v>
      </c>
      <c r="D13" s="26" t="s">
        <v>771</v>
      </c>
    </row>
    <row r="14" spans="1:4" x14ac:dyDescent="0.25">
      <c r="A14">
        <v>2149</v>
      </c>
      <c r="B14" s="26" t="s">
        <v>758</v>
      </c>
      <c r="C14">
        <v>2014</v>
      </c>
      <c r="D14" s="26" t="s">
        <v>759</v>
      </c>
    </row>
    <row r="15" spans="1:4" x14ac:dyDescent="0.25">
      <c r="A15">
        <v>2326</v>
      </c>
      <c r="B15" s="26" t="s">
        <v>764</v>
      </c>
      <c r="C15">
        <v>2007</v>
      </c>
      <c r="D15" s="26" t="s">
        <v>765</v>
      </c>
    </row>
    <row r="16" spans="1:4" x14ac:dyDescent="0.25">
      <c r="A16">
        <v>2434</v>
      </c>
      <c r="B16" s="26" t="s">
        <v>619</v>
      </c>
      <c r="C16">
        <v>2017</v>
      </c>
      <c r="D16" s="26" t="s">
        <v>620</v>
      </c>
    </row>
    <row r="17" spans="1:4" x14ac:dyDescent="0.25">
      <c r="A17">
        <v>2438</v>
      </c>
      <c r="B17" s="26" t="s">
        <v>697</v>
      </c>
      <c r="C17">
        <v>2017</v>
      </c>
      <c r="D17" s="26" t="s">
        <v>698</v>
      </c>
    </row>
    <row r="18" spans="1:4" x14ac:dyDescent="0.25">
      <c r="A18">
        <v>2838</v>
      </c>
      <c r="B18" s="26" t="s">
        <v>675</v>
      </c>
      <c r="C18">
        <v>2005</v>
      </c>
      <c r="D18" s="26" t="s">
        <v>676</v>
      </c>
    </row>
    <row r="19" spans="1:4" x14ac:dyDescent="0.25">
      <c r="A19">
        <v>3094</v>
      </c>
      <c r="B19" s="26" t="s">
        <v>708</v>
      </c>
      <c r="C19">
        <v>2009</v>
      </c>
      <c r="D19" s="26" t="s">
        <v>709</v>
      </c>
    </row>
    <row r="20" spans="1:4" x14ac:dyDescent="0.25">
      <c r="A20">
        <v>3151</v>
      </c>
      <c r="B20" s="26" t="s">
        <v>716</v>
      </c>
      <c r="C20">
        <v>2017</v>
      </c>
      <c r="D20" s="26" t="s">
        <v>717</v>
      </c>
    </row>
    <row r="21" spans="1:4" x14ac:dyDescent="0.25">
      <c r="A21">
        <v>3232</v>
      </c>
      <c r="B21" s="26" t="s">
        <v>792</v>
      </c>
      <c r="C21">
        <v>2018</v>
      </c>
      <c r="D21" s="26" t="s">
        <v>793</v>
      </c>
    </row>
    <row r="22" spans="1:4" x14ac:dyDescent="0.25">
      <c r="A22">
        <v>3413</v>
      </c>
      <c r="B22" s="26" t="s">
        <v>712</v>
      </c>
      <c r="C22">
        <v>2006</v>
      </c>
      <c r="D22" s="26" t="s">
        <v>713</v>
      </c>
    </row>
    <row r="23" spans="1:4" x14ac:dyDescent="0.25">
      <c r="A23">
        <v>3587</v>
      </c>
      <c r="B23" s="26" t="s">
        <v>718</v>
      </c>
      <c r="C23">
        <v>2014</v>
      </c>
      <c r="D23" s="26" t="s">
        <v>719</v>
      </c>
    </row>
    <row r="24" spans="1:4" x14ac:dyDescent="0.25">
      <c r="A24">
        <v>3588</v>
      </c>
      <c r="B24" s="26" t="s">
        <v>768</v>
      </c>
      <c r="C24">
        <v>2014</v>
      </c>
      <c r="D24" s="26" t="s">
        <v>769</v>
      </c>
    </row>
    <row r="25" spans="1:4" x14ac:dyDescent="0.25">
      <c r="A25">
        <v>3593</v>
      </c>
      <c r="B25" s="26" t="s">
        <v>794</v>
      </c>
      <c r="C25">
        <v>2007</v>
      </c>
      <c r="D25" s="26" t="s">
        <v>795</v>
      </c>
    </row>
    <row r="26" spans="1:4" x14ac:dyDescent="0.25">
      <c r="A26">
        <v>3602</v>
      </c>
      <c r="B26" s="26" t="s">
        <v>629</v>
      </c>
      <c r="C26">
        <v>2006</v>
      </c>
      <c r="D26" s="26" t="s">
        <v>630</v>
      </c>
    </row>
    <row r="27" spans="1:4" x14ac:dyDescent="0.25">
      <c r="A27">
        <v>3653</v>
      </c>
      <c r="B27" s="26" t="s">
        <v>582</v>
      </c>
      <c r="C27">
        <v>2018</v>
      </c>
      <c r="D27" s="26" t="s">
        <v>583</v>
      </c>
    </row>
    <row r="28" spans="1:4" x14ac:dyDescent="0.25">
      <c r="A28">
        <v>4301</v>
      </c>
      <c r="B28" s="26" t="s">
        <v>667</v>
      </c>
      <c r="C28">
        <v>2014</v>
      </c>
      <c r="D28" s="26" t="s">
        <v>668</v>
      </c>
    </row>
    <row r="29" spans="1:4" x14ac:dyDescent="0.25">
      <c r="A29">
        <v>4460</v>
      </c>
      <c r="B29" s="26" t="s">
        <v>584</v>
      </c>
      <c r="C29">
        <v>2014</v>
      </c>
      <c r="D29" s="26" t="s">
        <v>585</v>
      </c>
    </row>
    <row r="30" spans="1:4" x14ac:dyDescent="0.25">
      <c r="A30">
        <v>4463</v>
      </c>
      <c r="B30" s="26" t="s">
        <v>560</v>
      </c>
      <c r="C30">
        <v>2017</v>
      </c>
      <c r="D30" s="26" t="s">
        <v>561</v>
      </c>
    </row>
    <row r="31" spans="1:4" x14ac:dyDescent="0.25">
      <c r="A31">
        <v>4974</v>
      </c>
      <c r="B31" s="26" t="s">
        <v>737</v>
      </c>
      <c r="C31">
        <v>1999</v>
      </c>
      <c r="D31" s="26" t="s">
        <v>738</v>
      </c>
    </row>
    <row r="32" spans="1:4" x14ac:dyDescent="0.25">
      <c r="A32">
        <v>4984</v>
      </c>
      <c r="B32" s="26" t="s">
        <v>731</v>
      </c>
      <c r="C32">
        <v>2010</v>
      </c>
      <c r="D32" s="26" t="s">
        <v>732</v>
      </c>
    </row>
    <row r="33" spans="1:4" x14ac:dyDescent="0.25">
      <c r="A33">
        <v>5007</v>
      </c>
      <c r="B33" s="26" t="s">
        <v>603</v>
      </c>
      <c r="C33">
        <v>2014</v>
      </c>
      <c r="D33" s="26" t="s">
        <v>604</v>
      </c>
    </row>
    <row r="34" spans="1:4" x14ac:dyDescent="0.25">
      <c r="A34">
        <v>5046</v>
      </c>
      <c r="B34" s="26" t="s">
        <v>576</v>
      </c>
      <c r="C34">
        <v>2005</v>
      </c>
      <c r="D34" s="26" t="s">
        <v>577</v>
      </c>
    </row>
    <row r="35" spans="1:4" x14ac:dyDescent="0.25">
      <c r="A35">
        <v>5245</v>
      </c>
      <c r="B35" s="26" t="s">
        <v>733</v>
      </c>
      <c r="C35">
        <v>2017</v>
      </c>
      <c r="D35" s="26" t="s">
        <v>734</v>
      </c>
    </row>
    <row r="36" spans="1:4" x14ac:dyDescent="0.25">
      <c r="A36">
        <v>5397</v>
      </c>
      <c r="B36" s="26" t="s">
        <v>790</v>
      </c>
      <c r="C36">
        <v>2005</v>
      </c>
      <c r="D36" s="26" t="s">
        <v>791</v>
      </c>
    </row>
    <row r="37" spans="1:4" x14ac:dyDescent="0.25">
      <c r="A37">
        <v>5965</v>
      </c>
      <c r="B37" s="26" t="s">
        <v>741</v>
      </c>
      <c r="C37">
        <v>2009</v>
      </c>
      <c r="D37" s="26" t="s">
        <v>742</v>
      </c>
    </row>
    <row r="38" spans="1:4" x14ac:dyDescent="0.25">
      <c r="A38">
        <v>6297</v>
      </c>
      <c r="B38" s="26" t="s">
        <v>586</v>
      </c>
      <c r="C38">
        <v>2014</v>
      </c>
      <c r="D38" s="26" t="s">
        <v>587</v>
      </c>
    </row>
    <row r="39" spans="1:4" x14ac:dyDescent="0.25">
      <c r="A39">
        <v>6298</v>
      </c>
      <c r="B39" s="26" t="s">
        <v>639</v>
      </c>
      <c r="C39">
        <v>2014</v>
      </c>
      <c r="D39" s="26" t="s">
        <v>640</v>
      </c>
    </row>
    <row r="40" spans="1:4" x14ac:dyDescent="0.25">
      <c r="A40">
        <v>6536</v>
      </c>
      <c r="B40" s="26" t="s">
        <v>623</v>
      </c>
      <c r="C40">
        <v>2012</v>
      </c>
      <c r="D40" s="26" t="s">
        <v>624</v>
      </c>
    </row>
    <row r="41" spans="1:4" x14ac:dyDescent="0.25">
      <c r="A41">
        <v>6850</v>
      </c>
      <c r="B41" s="26" t="s">
        <v>760</v>
      </c>
      <c r="C41">
        <v>2017</v>
      </c>
      <c r="D41" s="26" t="s">
        <v>761</v>
      </c>
    </row>
    <row r="42" spans="1:4" x14ac:dyDescent="0.25">
      <c r="A42">
        <v>7222</v>
      </c>
      <c r="B42" s="26" t="s">
        <v>558</v>
      </c>
      <c r="C42">
        <v>2014</v>
      </c>
      <c r="D42" s="26" t="s">
        <v>559</v>
      </c>
    </row>
    <row r="43" spans="1:4" x14ac:dyDescent="0.25">
      <c r="A43">
        <v>7223</v>
      </c>
      <c r="B43" s="26" t="s">
        <v>615</v>
      </c>
      <c r="C43">
        <v>2012</v>
      </c>
      <c r="D43" s="26" t="s">
        <v>616</v>
      </c>
    </row>
    <row r="44" spans="1:4" x14ac:dyDescent="0.25">
      <c r="A44">
        <v>7354</v>
      </c>
      <c r="B44" s="26" t="s">
        <v>705</v>
      </c>
      <c r="C44">
        <v>2018</v>
      </c>
      <c r="D44" s="26" t="s">
        <v>706</v>
      </c>
    </row>
    <row r="45" spans="1:4" x14ac:dyDescent="0.25">
      <c r="A45">
        <v>7851</v>
      </c>
      <c r="B45" s="26" t="s">
        <v>677</v>
      </c>
      <c r="C45">
        <v>2004</v>
      </c>
      <c r="D45" s="26" t="s">
        <v>678</v>
      </c>
    </row>
    <row r="46" spans="1:4" x14ac:dyDescent="0.25">
      <c r="A46">
        <v>7859</v>
      </c>
      <c r="B46" s="26" t="s">
        <v>681</v>
      </c>
      <c r="C46">
        <v>2005</v>
      </c>
      <c r="D46" s="26" t="s">
        <v>682</v>
      </c>
    </row>
    <row r="47" spans="1:4" x14ac:dyDescent="0.25">
      <c r="A47">
        <v>8074</v>
      </c>
      <c r="B47" s="26" t="s">
        <v>739</v>
      </c>
      <c r="C47">
        <v>2014</v>
      </c>
      <c r="D47" s="26" t="s">
        <v>740</v>
      </c>
    </row>
    <row r="48" spans="1:4" x14ac:dyDescent="0.25">
      <c r="A48">
        <v>8255</v>
      </c>
      <c r="B48" s="26" t="s">
        <v>562</v>
      </c>
      <c r="C48">
        <v>2011</v>
      </c>
      <c r="D48" s="26" t="s">
        <v>564</v>
      </c>
    </row>
    <row r="49" spans="1:4" x14ac:dyDescent="0.25">
      <c r="A49">
        <v>8290</v>
      </c>
      <c r="B49" s="26" t="s">
        <v>601</v>
      </c>
      <c r="C49">
        <v>2008</v>
      </c>
      <c r="D49" s="26" t="s">
        <v>602</v>
      </c>
    </row>
    <row r="50" spans="1:4" x14ac:dyDescent="0.25">
      <c r="A50">
        <v>8327</v>
      </c>
      <c r="B50" s="26" t="s">
        <v>631</v>
      </c>
      <c r="C50">
        <v>2017</v>
      </c>
      <c r="D50" s="26" t="s">
        <v>632</v>
      </c>
    </row>
    <row r="51" spans="1:4" x14ac:dyDescent="0.25">
      <c r="A51">
        <v>8467</v>
      </c>
      <c r="B51" s="26" t="s">
        <v>784</v>
      </c>
      <c r="C51">
        <v>2009</v>
      </c>
      <c r="D51" s="26" t="s">
        <v>785</v>
      </c>
    </row>
    <row r="52" spans="1:4" x14ac:dyDescent="0.25">
      <c r="A52">
        <v>8481</v>
      </c>
      <c r="B52" s="26" t="s">
        <v>691</v>
      </c>
      <c r="C52">
        <v>2013</v>
      </c>
      <c r="D52" s="26" t="s">
        <v>692</v>
      </c>
    </row>
    <row r="53" spans="1:4" x14ac:dyDescent="0.25">
      <c r="A53">
        <v>8870</v>
      </c>
      <c r="B53" s="26" t="s">
        <v>699</v>
      </c>
      <c r="C53">
        <v>2017</v>
      </c>
      <c r="D53" s="26" t="s">
        <v>700</v>
      </c>
    </row>
    <row r="54" spans="1:4" x14ac:dyDescent="0.25">
      <c r="A54">
        <v>8878</v>
      </c>
      <c r="B54" s="26" t="s">
        <v>705</v>
      </c>
      <c r="C54">
        <v>2018</v>
      </c>
      <c r="D54" s="26" t="s">
        <v>707</v>
      </c>
    </row>
    <row r="55" spans="1:4" x14ac:dyDescent="0.25">
      <c r="A55">
        <v>9179</v>
      </c>
      <c r="B55" s="26" t="s">
        <v>663</v>
      </c>
      <c r="C55">
        <v>2017</v>
      </c>
      <c r="D55" s="26" t="s">
        <v>664</v>
      </c>
    </row>
    <row r="56" spans="1:4" x14ac:dyDescent="0.25">
      <c r="A56">
        <v>9429</v>
      </c>
      <c r="B56" s="26" t="s">
        <v>555</v>
      </c>
      <c r="C56">
        <v>2012</v>
      </c>
      <c r="D56" s="26" t="s">
        <v>39</v>
      </c>
    </row>
    <row r="57" spans="1:4" x14ac:dyDescent="0.25">
      <c r="A57">
        <v>9466</v>
      </c>
      <c r="B57" s="26" t="s">
        <v>750</v>
      </c>
      <c r="C57">
        <v>2010</v>
      </c>
      <c r="D57" s="26" t="s">
        <v>751</v>
      </c>
    </row>
    <row r="58" spans="1:4" x14ac:dyDescent="0.25">
      <c r="A58">
        <v>9740</v>
      </c>
      <c r="B58" s="26" t="s">
        <v>569</v>
      </c>
      <c r="C58">
        <v>2017</v>
      </c>
      <c r="D58" s="26" t="s">
        <v>571</v>
      </c>
    </row>
    <row r="59" spans="1:4" x14ac:dyDescent="0.25">
      <c r="A59">
        <v>9746</v>
      </c>
      <c r="B59" s="26" t="s">
        <v>569</v>
      </c>
      <c r="C59">
        <v>2015</v>
      </c>
      <c r="D59" s="26" t="s">
        <v>570</v>
      </c>
    </row>
    <row r="60" spans="1:4" x14ac:dyDescent="0.25">
      <c r="A60">
        <v>9759</v>
      </c>
      <c r="B60" s="26" t="s">
        <v>578</v>
      </c>
      <c r="C60">
        <v>2017</v>
      </c>
      <c r="D60" s="26" t="s">
        <v>579</v>
      </c>
    </row>
    <row r="61" spans="1:4" x14ac:dyDescent="0.25">
      <c r="A61">
        <v>9770</v>
      </c>
      <c r="B61" s="26" t="s">
        <v>683</v>
      </c>
      <c r="C61">
        <v>1999</v>
      </c>
      <c r="D61" s="26" t="s">
        <v>684</v>
      </c>
    </row>
    <row r="62" spans="1:4" x14ac:dyDescent="0.25">
      <c r="A62">
        <v>9944</v>
      </c>
      <c r="B62" s="26" t="s">
        <v>778</v>
      </c>
      <c r="C62">
        <v>2018</v>
      </c>
      <c r="D62" s="26" t="s">
        <v>779</v>
      </c>
    </row>
    <row r="63" spans="1:4" x14ac:dyDescent="0.25">
      <c r="A63">
        <v>10068</v>
      </c>
      <c r="B63" s="26" t="s">
        <v>580</v>
      </c>
      <c r="C63">
        <v>2017</v>
      </c>
      <c r="D63" s="26" t="s">
        <v>581</v>
      </c>
    </row>
    <row r="64" spans="1:4" x14ac:dyDescent="0.25">
      <c r="A64">
        <v>10181</v>
      </c>
      <c r="B64" s="26" t="s">
        <v>714</v>
      </c>
      <c r="C64">
        <v>2009</v>
      </c>
      <c r="D64" s="26" t="s">
        <v>715</v>
      </c>
    </row>
    <row r="65" spans="1:4" x14ac:dyDescent="0.25">
      <c r="A65">
        <v>10184</v>
      </c>
      <c r="B65" s="26" t="s">
        <v>687</v>
      </c>
      <c r="C65">
        <v>2016</v>
      </c>
      <c r="D65" s="26" t="s">
        <v>688</v>
      </c>
    </row>
    <row r="66" spans="1:4" x14ac:dyDescent="0.25">
      <c r="A66">
        <v>10280</v>
      </c>
      <c r="B66" s="26" t="s">
        <v>643</v>
      </c>
      <c r="C66">
        <v>2011</v>
      </c>
      <c r="D66" s="26" t="s">
        <v>644</v>
      </c>
    </row>
    <row r="67" spans="1:4" x14ac:dyDescent="0.25">
      <c r="A67">
        <v>10287</v>
      </c>
      <c r="B67" s="26" t="s">
        <v>774</v>
      </c>
      <c r="C67">
        <v>2013</v>
      </c>
      <c r="D67" s="26" t="s">
        <v>775</v>
      </c>
    </row>
    <row r="68" spans="1:4" x14ac:dyDescent="0.25">
      <c r="A68">
        <v>10288</v>
      </c>
      <c r="B68" s="26" t="s">
        <v>780</v>
      </c>
      <c r="C68">
        <v>2005</v>
      </c>
      <c r="D68" s="26" t="s">
        <v>781</v>
      </c>
    </row>
    <row r="69" spans="1:4" x14ac:dyDescent="0.25">
      <c r="A69">
        <v>10312</v>
      </c>
      <c r="B69" s="26" t="s">
        <v>588</v>
      </c>
      <c r="C69">
        <v>2007</v>
      </c>
      <c r="D69" s="26" t="s">
        <v>589</v>
      </c>
    </row>
    <row r="70" spans="1:4" x14ac:dyDescent="0.25">
      <c r="A70">
        <v>10314</v>
      </c>
      <c r="B70" s="26" t="s">
        <v>747</v>
      </c>
      <c r="C70">
        <v>2009</v>
      </c>
      <c r="D70" s="26" t="s">
        <v>748</v>
      </c>
    </row>
    <row r="71" spans="1:4" x14ac:dyDescent="0.25">
      <c r="A71">
        <v>10321</v>
      </c>
      <c r="B71" s="26" t="s">
        <v>647</v>
      </c>
      <c r="C71">
        <v>2001</v>
      </c>
      <c r="D71" s="26" t="s">
        <v>648</v>
      </c>
    </row>
    <row r="72" spans="1:4" x14ac:dyDescent="0.25">
      <c r="A72">
        <v>10324</v>
      </c>
      <c r="B72" s="26" t="s">
        <v>645</v>
      </c>
      <c r="C72">
        <v>2001</v>
      </c>
      <c r="D72" s="26" t="s">
        <v>646</v>
      </c>
    </row>
    <row r="73" spans="1:4" x14ac:dyDescent="0.25">
      <c r="A73">
        <v>10325</v>
      </c>
      <c r="B73" s="26" t="s">
        <v>649</v>
      </c>
      <c r="C73">
        <v>2018</v>
      </c>
      <c r="D73" s="26" t="s">
        <v>650</v>
      </c>
    </row>
    <row r="74" spans="1:4" x14ac:dyDescent="0.25">
      <c r="A74">
        <v>10327</v>
      </c>
      <c r="B74" s="26" t="s">
        <v>756</v>
      </c>
      <c r="C74">
        <v>2013</v>
      </c>
      <c r="D74" s="26" t="s">
        <v>757</v>
      </c>
    </row>
    <row r="75" spans="1:4" x14ac:dyDescent="0.25">
      <c r="A75">
        <v>10454</v>
      </c>
      <c r="B75" s="26" t="s">
        <v>567</v>
      </c>
      <c r="C75">
        <v>2014</v>
      </c>
      <c r="D75" s="26" t="s">
        <v>568</v>
      </c>
    </row>
    <row r="76" spans="1:4" x14ac:dyDescent="0.25">
      <c r="A76">
        <v>10460</v>
      </c>
      <c r="B76" s="26" t="s">
        <v>776</v>
      </c>
      <c r="C76">
        <v>2016</v>
      </c>
      <c r="D76" s="26" t="s">
        <v>777</v>
      </c>
    </row>
    <row r="77" spans="1:4" x14ac:dyDescent="0.25">
      <c r="A77">
        <v>10562</v>
      </c>
      <c r="B77" s="26" t="s">
        <v>552</v>
      </c>
      <c r="C77">
        <v>2002</v>
      </c>
      <c r="D77" s="26" t="s">
        <v>554</v>
      </c>
    </row>
    <row r="78" spans="1:4" x14ac:dyDescent="0.25">
      <c r="A78">
        <v>10563</v>
      </c>
      <c r="B78" s="26" t="s">
        <v>552</v>
      </c>
      <c r="C78">
        <v>1999</v>
      </c>
      <c r="D78" s="26" t="s">
        <v>553</v>
      </c>
    </row>
    <row r="79" spans="1:4" x14ac:dyDescent="0.25">
      <c r="A79">
        <v>10564</v>
      </c>
      <c r="B79" s="26" t="s">
        <v>596</v>
      </c>
      <c r="C79">
        <v>2003</v>
      </c>
      <c r="D79" s="26" t="s">
        <v>597</v>
      </c>
    </row>
    <row r="80" spans="1:4" x14ac:dyDescent="0.25">
      <c r="A80">
        <v>10565</v>
      </c>
      <c r="B80" s="26" t="s">
        <v>598</v>
      </c>
      <c r="C80">
        <v>2002</v>
      </c>
      <c r="D80" s="26" t="s">
        <v>599</v>
      </c>
    </row>
    <row r="81" spans="1:4" x14ac:dyDescent="0.25">
      <c r="A81">
        <v>12081</v>
      </c>
      <c r="B81" s="26" t="s">
        <v>729</v>
      </c>
      <c r="C81">
        <v>2008</v>
      </c>
      <c r="D81" s="26" t="s">
        <v>730</v>
      </c>
    </row>
    <row r="82" spans="1:4" x14ac:dyDescent="0.25">
      <c r="A82">
        <v>12093</v>
      </c>
      <c r="B82" s="26" t="s">
        <v>796</v>
      </c>
      <c r="C82">
        <v>1992</v>
      </c>
      <c r="D82" s="26" t="s">
        <v>797</v>
      </c>
    </row>
    <row r="83" spans="1:4" x14ac:dyDescent="0.25">
      <c r="A83">
        <v>12134</v>
      </c>
      <c r="B83" s="26" t="s">
        <v>766</v>
      </c>
      <c r="C83">
        <v>2003</v>
      </c>
      <c r="D83" s="26" t="s">
        <v>767</v>
      </c>
    </row>
    <row r="84" spans="1:4" x14ac:dyDescent="0.25">
      <c r="A84">
        <v>12412</v>
      </c>
      <c r="B84" s="26" t="s">
        <v>735</v>
      </c>
      <c r="C84">
        <v>2002</v>
      </c>
      <c r="D84" s="26" t="s">
        <v>736</v>
      </c>
    </row>
    <row r="85" spans="1:4" x14ac:dyDescent="0.25">
      <c r="A85">
        <v>13313</v>
      </c>
      <c r="B85" s="26" t="s">
        <v>754</v>
      </c>
      <c r="C85">
        <v>2008</v>
      </c>
      <c r="D85" s="26" t="s">
        <v>755</v>
      </c>
    </row>
    <row r="86" spans="1:4" x14ac:dyDescent="0.25">
      <c r="A86">
        <v>13401</v>
      </c>
      <c r="B86" s="26" t="s">
        <v>726</v>
      </c>
      <c r="C86">
        <v>2004</v>
      </c>
      <c r="D86" s="26" t="s">
        <v>727</v>
      </c>
    </row>
    <row r="87" spans="1:4" x14ac:dyDescent="0.25">
      <c r="A87">
        <v>13402</v>
      </c>
      <c r="B87" s="26" t="s">
        <v>726</v>
      </c>
      <c r="C87">
        <v>2005</v>
      </c>
      <c r="D87" s="26" t="s">
        <v>728</v>
      </c>
    </row>
    <row r="88" spans="1:4" x14ac:dyDescent="0.25">
      <c r="A88">
        <v>13682</v>
      </c>
      <c r="B88" s="26" t="s">
        <v>749</v>
      </c>
      <c r="C88">
        <v>2009</v>
      </c>
      <c r="D88" s="26" t="s">
        <v>476</v>
      </c>
    </row>
    <row r="89" spans="1:4" x14ac:dyDescent="0.25">
      <c r="A89">
        <v>13716</v>
      </c>
      <c r="B89" s="26" t="s">
        <v>562</v>
      </c>
      <c r="C89">
        <v>2009</v>
      </c>
      <c r="D89" s="26" t="s">
        <v>563</v>
      </c>
    </row>
    <row r="90" spans="1:4" x14ac:dyDescent="0.25">
      <c r="A90">
        <v>13724</v>
      </c>
      <c r="B90" s="26" t="s">
        <v>703</v>
      </c>
      <c r="C90">
        <v>2011</v>
      </c>
      <c r="D90" s="26" t="s">
        <v>704</v>
      </c>
    </row>
    <row r="91" spans="1:4" x14ac:dyDescent="0.25">
      <c r="A91">
        <v>13739</v>
      </c>
      <c r="B91" s="26" t="s">
        <v>695</v>
      </c>
      <c r="C91">
        <v>2013</v>
      </c>
      <c r="D91" s="26" t="s">
        <v>696</v>
      </c>
    </row>
    <row r="92" spans="1:4" x14ac:dyDescent="0.25">
      <c r="A92">
        <v>13777</v>
      </c>
      <c r="B92" s="26" t="s">
        <v>607</v>
      </c>
      <c r="C92">
        <v>2011</v>
      </c>
      <c r="D92" s="26" t="s">
        <v>608</v>
      </c>
    </row>
    <row r="93" spans="1:4" x14ac:dyDescent="0.25">
      <c r="A93">
        <v>14205</v>
      </c>
      <c r="B93" s="26" t="s">
        <v>671</v>
      </c>
      <c r="C93">
        <v>2018</v>
      </c>
      <c r="D93" s="26" t="s">
        <v>672</v>
      </c>
    </row>
    <row r="94" spans="1:4" x14ac:dyDescent="0.25">
      <c r="A94">
        <v>14206</v>
      </c>
      <c r="B94" s="26" t="s">
        <v>659</v>
      </c>
      <c r="C94">
        <v>2005</v>
      </c>
      <c r="D94" s="26" t="s">
        <v>660</v>
      </c>
    </row>
    <row r="95" spans="1:4" x14ac:dyDescent="0.25">
      <c r="A95">
        <v>14209</v>
      </c>
      <c r="B95" s="26" t="s">
        <v>745</v>
      </c>
      <c r="C95">
        <v>2007</v>
      </c>
      <c r="D95" s="26" t="s">
        <v>746</v>
      </c>
    </row>
    <row r="96" spans="1:4" x14ac:dyDescent="0.25">
      <c r="A96">
        <v>14218</v>
      </c>
      <c r="B96" s="26" t="s">
        <v>611</v>
      </c>
      <c r="C96">
        <v>2000</v>
      </c>
      <c r="D96" s="26" t="s">
        <v>612</v>
      </c>
    </row>
    <row r="97" spans="1:4" x14ac:dyDescent="0.25">
      <c r="A97">
        <v>14271</v>
      </c>
      <c r="B97" s="26" t="s">
        <v>782</v>
      </c>
      <c r="C97">
        <v>2002</v>
      </c>
      <c r="D97" s="26" t="s">
        <v>783</v>
      </c>
    </row>
    <row r="98" spans="1:4" x14ac:dyDescent="0.25">
      <c r="A98">
        <v>14295</v>
      </c>
      <c r="B98" s="26" t="s">
        <v>693</v>
      </c>
      <c r="C98">
        <v>1998</v>
      </c>
      <c r="D98" s="26" t="s">
        <v>694</v>
      </c>
    </row>
    <row r="99" spans="1:4" x14ac:dyDescent="0.25">
      <c r="A99">
        <v>14296</v>
      </c>
      <c r="B99" s="26" t="s">
        <v>613</v>
      </c>
      <c r="C99">
        <v>1999</v>
      </c>
      <c r="D99" s="26" t="s">
        <v>614</v>
      </c>
    </row>
    <row r="100" spans="1:4" x14ac:dyDescent="0.25">
      <c r="A100">
        <v>14333</v>
      </c>
      <c r="B100" s="26" t="s">
        <v>798</v>
      </c>
      <c r="C100">
        <v>2017</v>
      </c>
      <c r="D100" s="26" t="s">
        <v>799</v>
      </c>
    </row>
    <row r="101" spans="1:4" x14ac:dyDescent="0.25">
      <c r="A101">
        <v>14346</v>
      </c>
      <c r="B101" s="26" t="s">
        <v>556</v>
      </c>
      <c r="C101">
        <v>2013</v>
      </c>
      <c r="D101" s="26" t="s">
        <v>557</v>
      </c>
    </row>
    <row r="102" spans="1:4" x14ac:dyDescent="0.25">
      <c r="A102">
        <v>14621</v>
      </c>
      <c r="B102" s="26" t="s">
        <v>669</v>
      </c>
      <c r="C102">
        <v>2019</v>
      </c>
      <c r="D102" s="26" t="s">
        <v>670</v>
      </c>
    </row>
    <row r="103" spans="1:4" x14ac:dyDescent="0.25">
      <c r="A103">
        <v>14628</v>
      </c>
      <c r="B103" s="26" t="s">
        <v>617</v>
      </c>
      <c r="C103">
        <v>2016</v>
      </c>
      <c r="D103" s="26" t="s">
        <v>618</v>
      </c>
    </row>
    <row r="104" spans="1:4" x14ac:dyDescent="0.25">
      <c r="A104">
        <v>14632</v>
      </c>
      <c r="B104" s="26" t="s">
        <v>653</v>
      </c>
      <c r="C104">
        <v>2004</v>
      </c>
      <c r="D104" s="26" t="s">
        <v>654</v>
      </c>
    </row>
    <row r="105" spans="1:4" x14ac:dyDescent="0.25">
      <c r="A105">
        <v>14641</v>
      </c>
      <c r="B105" s="26" t="s">
        <v>657</v>
      </c>
      <c r="C105">
        <v>2007</v>
      </c>
      <c r="D105" s="26" t="s">
        <v>658</v>
      </c>
    </row>
    <row r="106" spans="1:4" x14ac:dyDescent="0.25">
      <c r="A106">
        <v>14642</v>
      </c>
      <c r="B106" s="26" t="s">
        <v>655</v>
      </c>
      <c r="C106">
        <v>2008</v>
      </c>
      <c r="D106" s="26" t="s">
        <v>656</v>
      </c>
    </row>
    <row r="107" spans="1:4" x14ac:dyDescent="0.25">
      <c r="A107">
        <v>14657</v>
      </c>
      <c r="B107" s="26" t="s">
        <v>627</v>
      </c>
      <c r="C107">
        <v>2011</v>
      </c>
      <c r="D107" s="26" t="s">
        <v>628</v>
      </c>
    </row>
    <row r="108" spans="1:4" x14ac:dyDescent="0.25">
      <c r="A108">
        <v>14658</v>
      </c>
      <c r="B108" s="26" t="s">
        <v>594</v>
      </c>
      <c r="C108">
        <v>2014</v>
      </c>
      <c r="D108" s="26" t="s">
        <v>595</v>
      </c>
    </row>
    <row r="109" spans="1:4" x14ac:dyDescent="0.25">
      <c r="A109">
        <v>14663</v>
      </c>
      <c r="B109" s="26" t="s">
        <v>621</v>
      </c>
      <c r="C109">
        <v>2006</v>
      </c>
      <c r="D109" s="26" t="s">
        <v>622</v>
      </c>
    </row>
    <row r="110" spans="1:4" x14ac:dyDescent="0.25">
      <c r="A110">
        <v>14664</v>
      </c>
      <c r="B110" s="26" t="s">
        <v>701</v>
      </c>
      <c r="C110">
        <v>2018</v>
      </c>
      <c r="D110" s="26" t="s">
        <v>702</v>
      </c>
    </row>
    <row r="111" spans="1:4" x14ac:dyDescent="0.25">
      <c r="A111">
        <v>14665</v>
      </c>
      <c r="B111" s="26" t="s">
        <v>722</v>
      </c>
      <c r="C111">
        <v>2005</v>
      </c>
      <c r="D111" s="26" t="s">
        <v>723</v>
      </c>
    </row>
    <row r="112" spans="1:4" x14ac:dyDescent="0.25">
      <c r="A112">
        <v>14670</v>
      </c>
      <c r="B112" s="26" t="s">
        <v>635</v>
      </c>
      <c r="C112">
        <v>2015</v>
      </c>
      <c r="D112" s="26" t="s">
        <v>636</v>
      </c>
    </row>
    <row r="113" spans="1:4" x14ac:dyDescent="0.25">
      <c r="A113">
        <v>14700</v>
      </c>
      <c r="B113" s="26" t="s">
        <v>752</v>
      </c>
      <c r="C113">
        <v>2009</v>
      </c>
      <c r="D113" s="26" t="s">
        <v>753</v>
      </c>
    </row>
    <row r="114" spans="1:4" x14ac:dyDescent="0.25">
      <c r="A114">
        <v>14709</v>
      </c>
      <c r="B114" s="26" t="s">
        <v>574</v>
      </c>
      <c r="C114">
        <v>2011</v>
      </c>
      <c r="D114" s="26" t="s">
        <v>575</v>
      </c>
    </row>
    <row r="115" spans="1:4" x14ac:dyDescent="0.25">
      <c r="A115">
        <v>14714</v>
      </c>
      <c r="B115" s="26" t="s">
        <v>641</v>
      </c>
      <c r="C115">
        <v>2000</v>
      </c>
      <c r="D115" s="26" t="s">
        <v>642</v>
      </c>
    </row>
    <row r="116" spans="1:4" x14ac:dyDescent="0.25">
      <c r="A116">
        <v>14720</v>
      </c>
      <c r="B116" s="26" t="s">
        <v>625</v>
      </c>
      <c r="C116">
        <v>2009</v>
      </c>
      <c r="D116" s="26" t="s">
        <v>626</v>
      </c>
    </row>
    <row r="117" spans="1:4" x14ac:dyDescent="0.25">
      <c r="A117">
        <v>14754</v>
      </c>
      <c r="B117" s="26" t="s">
        <v>665</v>
      </c>
      <c r="C117">
        <v>2013</v>
      </c>
      <c r="D117" s="26" t="s">
        <v>666</v>
      </c>
    </row>
    <row r="118" spans="1:4" x14ac:dyDescent="0.25">
      <c r="A118">
        <v>14755</v>
      </c>
      <c r="B118" s="26" t="s">
        <v>786</v>
      </c>
      <c r="C118">
        <v>2015</v>
      </c>
      <c r="D118" s="26" t="s">
        <v>787</v>
      </c>
    </row>
    <row r="119" spans="1:4" x14ac:dyDescent="0.25">
      <c r="A119">
        <v>14761</v>
      </c>
      <c r="B119" s="26" t="s">
        <v>565</v>
      </c>
      <c r="C119">
        <v>2008</v>
      </c>
      <c r="D119" s="26" t="s">
        <v>566</v>
      </c>
    </row>
    <row r="120" spans="1:4" x14ac:dyDescent="0.25">
      <c r="A120">
        <v>14763</v>
      </c>
      <c r="B120" s="26" t="s">
        <v>572</v>
      </c>
      <c r="C120">
        <v>2012</v>
      </c>
      <c r="D120" s="26" t="s">
        <v>573</v>
      </c>
    </row>
    <row r="121" spans="1:4" x14ac:dyDescent="0.25">
      <c r="A121">
        <v>15548</v>
      </c>
      <c r="B121" s="26" t="s">
        <v>637</v>
      </c>
      <c r="C121">
        <v>2010</v>
      </c>
      <c r="D121" s="26" t="s">
        <v>638</v>
      </c>
    </row>
    <row r="122" spans="1:4" x14ac:dyDescent="0.25">
      <c r="A122">
        <v>15647</v>
      </c>
      <c r="B122" s="26" t="s">
        <v>600</v>
      </c>
      <c r="C122">
        <v>2008</v>
      </c>
      <c r="D122" s="26" t="s">
        <v>270</v>
      </c>
    </row>
    <row r="123" spans="1:4" x14ac:dyDescent="0.25">
      <c r="A123">
        <v>15651</v>
      </c>
      <c r="B123" s="26" t="s">
        <v>592</v>
      </c>
      <c r="C123">
        <v>2013</v>
      </c>
      <c r="D123" s="26" t="s">
        <v>593</v>
      </c>
    </row>
    <row r="124" spans="1:4" x14ac:dyDescent="0.25">
      <c r="A124">
        <v>15652</v>
      </c>
      <c r="B124" s="26" t="s">
        <v>590</v>
      </c>
      <c r="C124">
        <v>2015</v>
      </c>
      <c r="D124" s="26" t="s">
        <v>591</v>
      </c>
    </row>
    <row r="125" spans="1:4" x14ac:dyDescent="0.25">
      <c r="A125">
        <v>15791</v>
      </c>
      <c r="B125" s="26" t="s">
        <v>685</v>
      </c>
      <c r="C125">
        <v>2013</v>
      </c>
      <c r="D125" s="26" t="s">
        <v>686</v>
      </c>
    </row>
    <row r="126" spans="1:4" x14ac:dyDescent="0.25">
      <c r="A126">
        <v>15806</v>
      </c>
      <c r="B126" s="26" t="s">
        <v>605</v>
      </c>
      <c r="C126">
        <v>2016</v>
      </c>
      <c r="D126" s="26" t="s">
        <v>606</v>
      </c>
    </row>
    <row r="127" spans="1:4" x14ac:dyDescent="0.25">
      <c r="A127">
        <v>15849</v>
      </c>
      <c r="B127" s="26" t="s">
        <v>633</v>
      </c>
      <c r="C127">
        <v>2006</v>
      </c>
      <c r="D127" s="26" t="s">
        <v>634</v>
      </c>
    </row>
    <row r="128" spans="1:4" x14ac:dyDescent="0.25">
      <c r="A128">
        <v>15862</v>
      </c>
      <c r="B128" s="26" t="s">
        <v>710</v>
      </c>
      <c r="C128">
        <v>2003</v>
      </c>
      <c r="D128" s="26" t="s">
        <v>711</v>
      </c>
    </row>
    <row r="129" spans="1:4" x14ac:dyDescent="0.25">
      <c r="A129">
        <v>15865</v>
      </c>
      <c r="B129" s="26" t="s">
        <v>743</v>
      </c>
      <c r="C129">
        <v>2004</v>
      </c>
      <c r="D129" s="26" t="s">
        <v>744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Studies</vt:lpstr>
      <vt:lpstr>Outcomes</vt:lpstr>
      <vt:lpstr>Validation</vt:lpstr>
      <vt:lpstr>Sheet1</vt:lpstr>
      <vt:lpstr>Risk of bias</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2021-09-15T19:02:36Z</dcterms:modified>
</cp:coreProperties>
</file>